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olf 2026\"/>
    </mc:Choice>
  </mc:AlternateContent>
  <xr:revisionPtr revIDLastSave="0" documentId="8_{5334A73A-E569-4180-873A-BE7F42D15229}" xr6:coauthVersionLast="47" xr6:coauthVersionMax="47" xr10:uidLastSave="{00000000-0000-0000-0000-000000000000}"/>
  <bookViews>
    <workbookView xWindow="-110" yWindow="-110" windowWidth="19420" windowHeight="10420" tabRatio="835" activeTab="16" xr2:uid="{00000000-000D-0000-FFFF-FFFF00000000}"/>
  </bookViews>
  <sheets>
    <sheet name="BL neto" sheetId="14" r:id="rId1"/>
    <sheet name="BL bruto" sheetId="13" r:id="rId2"/>
    <sheet name="score" sheetId="1" state="hidden" r:id="rId3"/>
    <sheet name="1stR" sheetId="5" state="hidden" r:id="rId4"/>
    <sheet name="Neto 1" sheetId="20" r:id="rId5"/>
    <sheet name="2ndR" sheetId="6" state="hidden" r:id="rId6"/>
    <sheet name="Neto 2" sheetId="18" r:id="rId7"/>
    <sheet name="3rdR" sheetId="7" state="hidden" r:id="rId8"/>
    <sheet name="Neto 3" sheetId="19" r:id="rId9"/>
    <sheet name="4thR" sheetId="8" state="hidden" r:id="rId10"/>
    <sheet name="Neto 4" sheetId="21" r:id="rId11"/>
    <sheet name="5thR" sheetId="9" state="hidden" r:id="rId12"/>
    <sheet name="Neto 5" sheetId="23" r:id="rId13"/>
    <sheet name="6thR" sheetId="17" state="hidden" r:id="rId14"/>
    <sheet name="Neto 6" sheetId="24" r:id="rId15"/>
    <sheet name="7thR" sheetId="11" r:id="rId16"/>
    <sheet name="Neto 7" sheetId="26" r:id="rId17"/>
    <sheet name="Neto 9" sheetId="30" state="hidden" r:id="rId18"/>
    <sheet name="8thR" sheetId="12" state="hidden" r:id="rId19"/>
    <sheet name="Neto 8" sheetId="28" state="hidden" r:id="rId20"/>
    <sheet name="9thR" sheetId="15" state="hidden" r:id="rId21"/>
    <sheet name="10thR" sheetId="16" state="hidden" r:id="rId22"/>
    <sheet name="Neto 10" sheetId="31" state="hidden" r:id="rId23"/>
    <sheet name="individual" sheetId="2" state="hidden" r:id="rId24"/>
  </sheets>
  <definedNames>
    <definedName name="_xlnm._FilterDatabase" localSheetId="21" hidden="1">'10thR'!$C$7:$C$126</definedName>
    <definedName name="_xlnm._FilterDatabase" localSheetId="3" hidden="1">'1stR'!$C$7:$C$126</definedName>
    <definedName name="_xlnm._FilterDatabase" localSheetId="5" hidden="1">'2ndR'!$C$7:$C$126</definedName>
    <definedName name="_xlnm._FilterDatabase" localSheetId="7" hidden="1">'3rdR'!$C$7:$C$126</definedName>
    <definedName name="_xlnm._FilterDatabase" localSheetId="9" hidden="1">'4thR'!$C$7:$C$126</definedName>
    <definedName name="_xlnm._FilterDatabase" localSheetId="11" hidden="1">'5thR'!$C$7:$C$126</definedName>
    <definedName name="_xlnm._FilterDatabase" localSheetId="13" hidden="1">'6thR'!$C$7:$C$126</definedName>
    <definedName name="_xlnm._FilterDatabase" localSheetId="15" hidden="1">'7thR'!$C$7:$C$126</definedName>
    <definedName name="_xlnm._FilterDatabase" localSheetId="18" hidden="1">'8thR'!$C$7:$C$126</definedName>
    <definedName name="_xlnm._FilterDatabase" localSheetId="20" hidden="1">'9thR'!$C$7:$C$126</definedName>
    <definedName name="_xlnm._FilterDatabase" localSheetId="1" hidden="1">'BL bruto'!$E$7:$E$126</definedName>
    <definedName name="_xlnm._FilterDatabase" localSheetId="0" hidden="1">'BL neto'!$F$7:$F$126</definedName>
    <definedName name="_xlnm._FilterDatabase" localSheetId="4" hidden="1">'Neto 1'!$C$7:$C$126</definedName>
    <definedName name="_xlnm._FilterDatabase" localSheetId="22" hidden="1">'Neto 10'!$C$7:$C$126</definedName>
    <definedName name="_xlnm._FilterDatabase" localSheetId="6" hidden="1">'Neto 2'!$C$7:$C$126</definedName>
    <definedName name="_xlnm._FilterDatabase" localSheetId="8" hidden="1">'Neto 3'!$C$7:$C$126</definedName>
    <definedName name="_xlnm._FilterDatabase" localSheetId="10" hidden="1">'Neto 4'!$C$7:$C$126</definedName>
    <definedName name="_xlnm._FilterDatabase" localSheetId="12" hidden="1">'Neto 5'!$C$7:$C$126</definedName>
    <definedName name="_xlnm._FilterDatabase" localSheetId="14" hidden="1">'Neto 6'!$C$7:$C$126</definedName>
    <definedName name="_xlnm._FilterDatabase" localSheetId="16" hidden="1">'Neto 7'!$C$7:$C$126</definedName>
    <definedName name="_xlnm._FilterDatabase" localSheetId="19" hidden="1">'Neto 8'!$C$7:$C$126</definedName>
    <definedName name="_xlnm._FilterDatabase" localSheetId="17" hidden="1">'Neto 9'!$C$7:$C$126</definedName>
    <definedName name="_xlnm._FilterDatabase" localSheetId="2" hidden="1">score!$H$7:$H$126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17" l="1"/>
  <c r="AB10" i="17"/>
  <c r="AB13" i="17"/>
  <c r="AB14" i="17"/>
  <c r="AB15" i="17"/>
  <c r="AB17" i="17"/>
  <c r="AB18" i="17"/>
  <c r="AB20" i="17"/>
  <c r="AB21" i="17"/>
  <c r="AB26" i="17"/>
  <c r="AB30" i="17"/>
  <c r="AB31" i="17"/>
  <c r="AB32" i="17"/>
  <c r="AB33" i="17"/>
  <c r="AB34" i="17"/>
  <c r="AB35" i="17"/>
  <c r="AB36" i="17"/>
  <c r="AB37" i="17"/>
  <c r="AB39" i="17"/>
  <c r="AB42" i="17"/>
  <c r="AB43" i="17"/>
  <c r="AB44" i="17"/>
  <c r="AB45" i="17"/>
  <c r="AB46" i="17"/>
  <c r="AB47" i="17"/>
  <c r="AB48" i="17"/>
  <c r="AB49" i="17"/>
  <c r="AB50" i="17"/>
  <c r="AB51" i="17"/>
  <c r="AB52" i="17"/>
  <c r="AB53" i="17"/>
  <c r="AB54" i="17"/>
  <c r="AB55" i="17"/>
  <c r="AB56" i="17"/>
  <c r="AB57" i="17"/>
  <c r="AB58" i="17"/>
  <c r="AB59" i="17"/>
  <c r="AB60" i="17"/>
  <c r="AB61" i="17"/>
  <c r="AB62" i="17"/>
  <c r="AB63" i="17"/>
  <c r="AB64" i="17"/>
  <c r="AB65" i="17"/>
  <c r="AB66" i="17"/>
  <c r="AB67" i="17"/>
  <c r="AB68" i="17"/>
  <c r="AB69" i="17"/>
  <c r="AB70" i="17"/>
  <c r="AB71" i="17"/>
  <c r="AB72" i="17"/>
  <c r="AB73" i="17"/>
  <c r="AB74" i="17"/>
  <c r="AB75" i="17"/>
  <c r="AB76" i="17"/>
  <c r="AB77" i="17"/>
  <c r="AB78" i="17"/>
  <c r="AB79" i="17"/>
  <c r="AB80" i="17"/>
  <c r="AB81" i="17"/>
  <c r="AB82" i="17"/>
  <c r="AB83" i="17"/>
  <c r="AB84" i="17"/>
  <c r="AB85" i="17"/>
  <c r="AB86" i="17"/>
  <c r="AB87" i="17"/>
  <c r="AB88" i="17"/>
  <c r="AB89" i="17"/>
  <c r="AB90" i="17"/>
  <c r="AB91" i="17"/>
  <c r="AB92" i="17"/>
  <c r="AB93" i="17"/>
  <c r="AB94" i="17"/>
  <c r="AB95" i="17"/>
  <c r="AB96" i="17"/>
  <c r="AB97" i="17"/>
  <c r="AB98" i="17"/>
  <c r="AB99" i="17"/>
  <c r="AB100" i="17"/>
  <c r="AB101" i="17"/>
  <c r="AB102" i="17"/>
  <c r="AB103" i="17"/>
  <c r="AB104" i="17"/>
  <c r="AB105" i="17"/>
  <c r="AB106" i="17"/>
  <c r="AB107" i="17"/>
  <c r="AB108" i="17"/>
  <c r="AB109" i="17"/>
  <c r="AB110" i="17"/>
  <c r="AB111" i="17"/>
  <c r="AB112" i="17"/>
  <c r="AB113" i="17"/>
  <c r="AB114" i="17"/>
  <c r="AB115" i="17"/>
  <c r="AB116" i="17"/>
  <c r="AB117" i="17"/>
  <c r="AB118" i="17"/>
  <c r="AB119" i="17"/>
  <c r="AB120" i="17"/>
  <c r="AB121" i="17"/>
  <c r="AB122" i="17"/>
  <c r="AB123" i="17"/>
  <c r="AB124" i="17"/>
  <c r="AB125" i="17"/>
  <c r="AB126" i="17"/>
  <c r="AB127" i="17"/>
  <c r="AB128" i="17"/>
  <c r="AB129" i="17"/>
  <c r="AB130" i="17"/>
  <c r="AB131" i="17"/>
  <c r="AB132" i="17"/>
  <c r="AB133" i="17"/>
  <c r="AB134" i="17"/>
  <c r="AB135" i="17"/>
  <c r="AB136" i="17"/>
  <c r="AB137" i="17"/>
  <c r="AB138" i="17"/>
  <c r="AB139" i="17"/>
  <c r="AB140" i="17"/>
  <c r="AB141" i="17"/>
  <c r="AB142" i="17"/>
  <c r="AB143" i="17"/>
  <c r="AB144" i="17"/>
  <c r="AB145" i="17"/>
  <c r="AB146" i="17"/>
  <c r="AB147" i="17"/>
  <c r="B7" i="23" a="1"/>
  <c r="B4" i="19"/>
  <c r="W19" i="6"/>
  <c r="X19" i="6"/>
  <c r="Y19" i="6"/>
  <c r="Z19" i="6"/>
  <c r="B16" i="6"/>
  <c r="B17" i="6"/>
  <c r="B18" i="6"/>
  <c r="B18" i="7" s="1"/>
  <c r="B19" i="6"/>
  <c r="B19" i="7" s="1"/>
  <c r="B27" i="7"/>
  <c r="B27" i="8" s="1"/>
  <c r="B27" i="9" s="1"/>
  <c r="B27" i="17" s="1"/>
  <c r="B27" i="11" s="1"/>
  <c r="B27" i="12" s="1"/>
  <c r="W24" i="7"/>
  <c r="X24" i="7"/>
  <c r="Y24" i="7"/>
  <c r="Z24" i="7"/>
  <c r="W25" i="7"/>
  <c r="X25" i="7"/>
  <c r="Y25" i="7"/>
  <c r="Z25" i="7"/>
  <c r="Z25" i="8" s="1"/>
  <c r="W26" i="7"/>
  <c r="X26" i="7"/>
  <c r="Y26" i="7"/>
  <c r="Z26" i="7"/>
  <c r="Z26" i="8" s="1"/>
  <c r="W27" i="7"/>
  <c r="X27" i="7"/>
  <c r="Y27" i="7"/>
  <c r="Z27" i="7"/>
  <c r="Z27" i="8" s="1"/>
  <c r="W28" i="7"/>
  <c r="X28" i="7"/>
  <c r="Y28" i="7"/>
  <c r="Z28" i="7"/>
  <c r="Z28" i="8" s="1"/>
  <c r="B16" i="7"/>
  <c r="B17" i="7"/>
  <c r="B20" i="7"/>
  <c r="B21" i="7"/>
  <c r="B22" i="7"/>
  <c r="B23" i="7"/>
  <c r="B23" i="8" s="1"/>
  <c r="B23" i="9" s="1"/>
  <c r="B23" i="17" s="1"/>
  <c r="B24" i="7"/>
  <c r="B25" i="7"/>
  <c r="B26" i="7"/>
  <c r="B28" i="7"/>
  <c r="W25" i="8"/>
  <c r="X25" i="8"/>
  <c r="Y25" i="8"/>
  <c r="W26" i="8"/>
  <c r="X26" i="8"/>
  <c r="Y26" i="8"/>
  <c r="W27" i="8"/>
  <c r="X27" i="8"/>
  <c r="Y27" i="8"/>
  <c r="W28" i="8"/>
  <c r="X28" i="8"/>
  <c r="Y28" i="8"/>
  <c r="W31" i="8"/>
  <c r="X31" i="8"/>
  <c r="Y31" i="8"/>
  <c r="Z31" i="8"/>
  <c r="Z31" i="9" s="1"/>
  <c r="AA31" i="17" s="1"/>
  <c r="AA31" i="11" s="1"/>
  <c r="AA31" i="12" s="1"/>
  <c r="AA31" i="15" s="1"/>
  <c r="B24" i="8"/>
  <c r="B25" i="8"/>
  <c r="B25" i="9" s="1"/>
  <c r="B25" i="17" s="1"/>
  <c r="B25" i="11" s="1"/>
  <c r="B25" i="12" s="1"/>
  <c r="B26" i="8"/>
  <c r="B26" i="9" s="1"/>
  <c r="B26" i="17" s="1"/>
  <c r="B26" i="11" s="1"/>
  <c r="B26" i="12" s="1"/>
  <c r="B28" i="8"/>
  <c r="B31" i="8"/>
  <c r="B32" i="8"/>
  <c r="B33" i="8"/>
  <c r="W31" i="9"/>
  <c r="X31" i="17" s="1"/>
  <c r="X31" i="11" s="1"/>
  <c r="X31" i="12" s="1"/>
  <c r="X31" i="15" s="1"/>
  <c r="X31" i="9"/>
  <c r="Y31" i="9"/>
  <c r="B24" i="9"/>
  <c r="B24" i="17" s="1"/>
  <c r="B28" i="9"/>
  <c r="B28" i="17" s="1"/>
  <c r="B28" i="11" s="1"/>
  <c r="B28" i="12" s="1"/>
  <c r="B31" i="9"/>
  <c r="B32" i="9"/>
  <c r="B33" i="9"/>
  <c r="B33" i="17" s="1"/>
  <c r="B33" i="11" s="1"/>
  <c r="B33" i="12" s="1"/>
  <c r="B33" i="15" s="1"/>
  <c r="Y31" i="17"/>
  <c r="Z31" i="17"/>
  <c r="Z31" i="11" s="1"/>
  <c r="Z31" i="12" s="1"/>
  <c r="Z31" i="15" s="1"/>
  <c r="B31" i="17"/>
  <c r="B32" i="17"/>
  <c r="Y31" i="11"/>
  <c r="Y31" i="12" s="1"/>
  <c r="Y31" i="15" s="1"/>
  <c r="B31" i="11"/>
  <c r="B31" i="12" s="1"/>
  <c r="B31" i="15" s="1"/>
  <c r="B32" i="11"/>
  <c r="B32" i="12" s="1"/>
  <c r="B32" i="15" s="1"/>
  <c r="B4" i="31"/>
  <c r="T147" i="31"/>
  <c r="S147" i="31"/>
  <c r="R147" i="31"/>
  <c r="Q147" i="31"/>
  <c r="P147" i="31"/>
  <c r="O147" i="31"/>
  <c r="N147" i="31"/>
  <c r="M147" i="31"/>
  <c r="L147" i="31"/>
  <c r="K147" i="31"/>
  <c r="J147" i="31"/>
  <c r="I147" i="31"/>
  <c r="H147" i="31"/>
  <c r="G147" i="31"/>
  <c r="F147" i="31"/>
  <c r="E147" i="31"/>
  <c r="D147" i="31"/>
  <c r="C147" i="31"/>
  <c r="U147" i="31" s="1"/>
  <c r="V147" i="31" s="1"/>
  <c r="AC146" i="31"/>
  <c r="AA146" i="31"/>
  <c r="Z146" i="31"/>
  <c r="Y146" i="31"/>
  <c r="X146" i="31"/>
  <c r="V146" i="31"/>
  <c r="U146" i="31"/>
  <c r="AD146" i="31" s="1"/>
  <c r="B146" i="31"/>
  <c r="A146" i="31"/>
  <c r="AD145" i="31"/>
  <c r="AC145" i="31"/>
  <c r="AD144" i="31"/>
  <c r="AC144" i="31"/>
  <c r="AD143" i="31"/>
  <c r="AC143" i="31"/>
  <c r="AD142" i="31"/>
  <c r="AC142" i="31"/>
  <c r="AD141" i="31"/>
  <c r="AC141" i="31"/>
  <c r="AD140" i="31"/>
  <c r="AC140" i="31"/>
  <c r="AD139" i="31"/>
  <c r="AC139" i="31"/>
  <c r="AD138" i="31"/>
  <c r="AC138" i="31"/>
  <c r="AD137" i="31"/>
  <c r="AC137" i="31"/>
  <c r="AD136" i="31"/>
  <c r="AC136" i="31"/>
  <c r="AD135" i="31"/>
  <c r="AC135" i="31"/>
  <c r="AD134" i="31"/>
  <c r="AC134" i="31"/>
  <c r="AD133" i="31"/>
  <c r="AC133" i="31"/>
  <c r="AD132" i="31"/>
  <c r="AC132" i="31"/>
  <c r="AD131" i="31"/>
  <c r="AC131" i="31"/>
  <c r="AD130" i="31"/>
  <c r="AC130" i="31"/>
  <c r="AD129" i="31"/>
  <c r="AC129" i="31"/>
  <c r="AD128" i="31"/>
  <c r="AC128" i="31"/>
  <c r="AD127" i="31"/>
  <c r="AC127" i="31"/>
  <c r="AD126" i="31"/>
  <c r="AC126" i="31"/>
  <c r="AD125" i="31"/>
  <c r="AC125" i="31"/>
  <c r="AD124" i="31"/>
  <c r="AC124" i="31"/>
  <c r="AD123" i="31"/>
  <c r="AC123" i="31"/>
  <c r="AD122" i="31"/>
  <c r="AC122" i="31"/>
  <c r="AD121" i="31"/>
  <c r="AC121" i="31"/>
  <c r="AD120" i="31"/>
  <c r="AC120" i="31"/>
  <c r="AD119" i="31"/>
  <c r="AC119" i="31"/>
  <c r="AD118" i="31"/>
  <c r="AC118" i="31"/>
  <c r="AD117" i="31"/>
  <c r="AC117" i="31"/>
  <c r="AD116" i="31"/>
  <c r="AC116" i="31"/>
  <c r="AD115" i="31"/>
  <c r="AC115" i="31"/>
  <c r="AD114" i="31"/>
  <c r="AC114" i="31"/>
  <c r="AD113" i="31"/>
  <c r="AC113" i="31"/>
  <c r="AD112" i="31"/>
  <c r="AC112" i="31"/>
  <c r="AD111" i="31"/>
  <c r="AC111" i="31"/>
  <c r="AD110" i="31"/>
  <c r="AC110" i="31"/>
  <c r="AD109" i="31"/>
  <c r="AC109" i="31"/>
  <c r="AD108" i="31"/>
  <c r="AC108" i="31"/>
  <c r="AD107" i="31"/>
  <c r="AC107" i="31"/>
  <c r="AD106" i="31"/>
  <c r="AC106" i="31"/>
  <c r="AD105" i="31"/>
  <c r="AC105" i="31"/>
  <c r="AD104" i="31"/>
  <c r="AC104" i="31"/>
  <c r="AD103" i="31"/>
  <c r="AC103" i="31"/>
  <c r="AD102" i="31"/>
  <c r="AC102" i="31"/>
  <c r="AD101" i="31"/>
  <c r="AC101" i="31"/>
  <c r="AD100" i="31"/>
  <c r="AC100" i="31"/>
  <c r="AD99" i="31"/>
  <c r="AC99" i="31"/>
  <c r="AD98" i="31"/>
  <c r="AC98" i="31"/>
  <c r="AD97" i="31"/>
  <c r="AC97" i="31"/>
  <c r="AD96" i="31"/>
  <c r="AC96" i="31"/>
  <c r="AD95" i="31"/>
  <c r="AC95" i="31"/>
  <c r="AD94" i="31"/>
  <c r="AC94" i="31"/>
  <c r="AD93" i="31"/>
  <c r="AC93" i="31"/>
  <c r="AD92" i="31"/>
  <c r="AC92" i="31"/>
  <c r="AD91" i="31"/>
  <c r="AC91" i="31"/>
  <c r="AD90" i="31"/>
  <c r="AC90" i="31"/>
  <c r="AD89" i="31"/>
  <c r="AC89" i="31"/>
  <c r="AD88" i="31"/>
  <c r="AC88" i="31"/>
  <c r="AD87" i="31"/>
  <c r="AC87" i="31"/>
  <c r="AD86" i="31"/>
  <c r="AC86" i="31"/>
  <c r="AD85" i="31"/>
  <c r="AC85" i="31"/>
  <c r="AD84" i="31"/>
  <c r="AC84" i="31"/>
  <c r="AD83" i="31"/>
  <c r="AC83" i="31"/>
  <c r="AD82" i="31"/>
  <c r="AC82" i="31"/>
  <c r="AD81" i="31"/>
  <c r="AC81" i="31"/>
  <c r="AD80" i="31"/>
  <c r="AC80" i="31"/>
  <c r="AD79" i="31"/>
  <c r="AC79" i="31"/>
  <c r="AD78" i="31"/>
  <c r="AC78" i="31"/>
  <c r="AD77" i="31"/>
  <c r="AC77" i="31"/>
  <c r="AD76" i="31"/>
  <c r="AC76" i="31"/>
  <c r="AD75" i="31"/>
  <c r="AC75" i="31"/>
  <c r="AD74" i="31"/>
  <c r="AC74" i="31"/>
  <c r="AD73" i="31"/>
  <c r="AC73" i="31"/>
  <c r="AD72" i="31"/>
  <c r="AC72" i="31"/>
  <c r="AD71" i="31"/>
  <c r="AC71" i="31"/>
  <c r="AD70" i="31"/>
  <c r="AC70" i="31"/>
  <c r="AD69" i="31"/>
  <c r="AC69" i="31"/>
  <c r="AD68" i="31"/>
  <c r="AC68" i="31"/>
  <c r="AD67" i="31"/>
  <c r="AC67" i="31"/>
  <c r="AD66" i="31"/>
  <c r="AC66" i="31"/>
  <c r="AD65" i="31"/>
  <c r="AC65" i="31"/>
  <c r="AD64" i="31"/>
  <c r="AC64" i="31"/>
  <c r="AD63" i="31"/>
  <c r="AC63" i="31"/>
  <c r="AD62" i="31"/>
  <c r="AC62" i="31"/>
  <c r="AD61" i="31"/>
  <c r="AC61" i="31"/>
  <c r="AD60" i="31"/>
  <c r="AC60" i="31"/>
  <c r="AD59" i="31"/>
  <c r="AC59" i="31"/>
  <c r="AD58" i="31"/>
  <c r="AC58" i="31"/>
  <c r="AD57" i="31"/>
  <c r="AC57" i="31"/>
  <c r="AD56" i="31"/>
  <c r="AC56" i="31"/>
  <c r="AD55" i="31"/>
  <c r="AC55" i="31"/>
  <c r="AD54" i="31"/>
  <c r="AC54" i="31"/>
  <c r="AD53" i="31"/>
  <c r="AC53" i="31"/>
  <c r="AD52" i="31"/>
  <c r="AC52" i="31"/>
  <c r="AD51" i="31"/>
  <c r="AC51" i="31"/>
  <c r="AD50" i="31"/>
  <c r="AC50" i="31"/>
  <c r="AD49" i="31"/>
  <c r="AC49" i="31"/>
  <c r="AD48" i="31"/>
  <c r="AC48" i="31"/>
  <c r="AD47" i="31"/>
  <c r="AC47" i="31"/>
  <c r="AG4" i="31"/>
  <c r="AF4" i="31"/>
  <c r="AE4" i="31"/>
  <c r="AG2" i="31"/>
  <c r="AF2" i="31"/>
  <c r="AE2" i="31"/>
  <c r="C2" i="31"/>
  <c r="B4" i="30"/>
  <c r="T147" i="30"/>
  <c r="S147" i="30"/>
  <c r="R147" i="30"/>
  <c r="Q147" i="30"/>
  <c r="P147" i="30"/>
  <c r="O147" i="30"/>
  <c r="N147" i="30"/>
  <c r="M147" i="30"/>
  <c r="L147" i="30"/>
  <c r="K147" i="30"/>
  <c r="J147" i="30"/>
  <c r="I147" i="30"/>
  <c r="H147" i="30"/>
  <c r="G147" i="30"/>
  <c r="F147" i="30"/>
  <c r="E147" i="30"/>
  <c r="D147" i="30"/>
  <c r="C147" i="30"/>
  <c r="U147" i="30" s="1"/>
  <c r="V147" i="30" s="1"/>
  <c r="AA146" i="30"/>
  <c r="Z146" i="30"/>
  <c r="Y146" i="30"/>
  <c r="X146" i="30"/>
  <c r="U146" i="30"/>
  <c r="V146" i="30" s="1"/>
  <c r="A146" i="30" s="1"/>
  <c r="B146" i="30"/>
  <c r="AC146" i="30" s="1"/>
  <c r="AD145" i="30"/>
  <c r="AC145" i="30"/>
  <c r="AD144" i="30"/>
  <c r="AC144" i="30"/>
  <c r="AD143" i="30"/>
  <c r="AC143" i="30"/>
  <c r="AD142" i="30"/>
  <c r="AC142" i="30"/>
  <c r="AD141" i="30"/>
  <c r="AC141" i="30"/>
  <c r="AD140" i="30"/>
  <c r="AC140" i="30"/>
  <c r="AD139" i="30"/>
  <c r="AC139" i="30"/>
  <c r="AD138" i="30"/>
  <c r="AC138" i="30"/>
  <c r="AD137" i="30"/>
  <c r="AC137" i="30"/>
  <c r="AD136" i="30"/>
  <c r="AC136" i="30"/>
  <c r="AD135" i="30"/>
  <c r="AC135" i="30"/>
  <c r="AD134" i="30"/>
  <c r="AC134" i="30"/>
  <c r="AD133" i="30"/>
  <c r="AC133" i="30"/>
  <c r="AD132" i="30"/>
  <c r="AC132" i="30"/>
  <c r="AD131" i="30"/>
  <c r="AC131" i="30"/>
  <c r="AD130" i="30"/>
  <c r="AC130" i="30"/>
  <c r="AD129" i="30"/>
  <c r="AC129" i="30"/>
  <c r="AD128" i="30"/>
  <c r="AC128" i="30"/>
  <c r="AD127" i="30"/>
  <c r="AC127" i="30"/>
  <c r="AD126" i="30"/>
  <c r="AC126" i="30"/>
  <c r="AD125" i="30"/>
  <c r="AC125" i="30"/>
  <c r="AD124" i="30"/>
  <c r="AC124" i="30"/>
  <c r="AD123" i="30"/>
  <c r="AC123" i="30"/>
  <c r="AD122" i="30"/>
  <c r="AC122" i="30"/>
  <c r="AD121" i="30"/>
  <c r="AC121" i="30"/>
  <c r="AD120" i="30"/>
  <c r="AC120" i="30"/>
  <c r="AD119" i="30"/>
  <c r="AC119" i="30"/>
  <c r="AD118" i="30"/>
  <c r="AC118" i="30"/>
  <c r="AD117" i="30"/>
  <c r="AC117" i="30"/>
  <c r="AD116" i="30"/>
  <c r="AC116" i="30"/>
  <c r="AD115" i="30"/>
  <c r="AC115" i="30"/>
  <c r="AD114" i="30"/>
  <c r="AC114" i="30"/>
  <c r="AD113" i="30"/>
  <c r="AC113" i="30"/>
  <c r="AD112" i="30"/>
  <c r="AC112" i="30"/>
  <c r="AD111" i="30"/>
  <c r="AC111" i="30"/>
  <c r="AD110" i="30"/>
  <c r="AC110" i="30"/>
  <c r="AD109" i="30"/>
  <c r="AC109" i="30"/>
  <c r="AD108" i="30"/>
  <c r="AC108" i="30"/>
  <c r="AD107" i="30"/>
  <c r="AC107" i="30"/>
  <c r="AD106" i="30"/>
  <c r="AC106" i="30"/>
  <c r="AD105" i="30"/>
  <c r="AC105" i="30"/>
  <c r="AD104" i="30"/>
  <c r="AC104" i="30"/>
  <c r="AD103" i="30"/>
  <c r="AC103" i="30"/>
  <c r="AD102" i="30"/>
  <c r="AC102" i="30"/>
  <c r="AD101" i="30"/>
  <c r="AC101" i="30"/>
  <c r="AD100" i="30"/>
  <c r="AC100" i="30"/>
  <c r="AD99" i="30"/>
  <c r="AC99" i="30"/>
  <c r="AD98" i="30"/>
  <c r="AC98" i="30"/>
  <c r="AD97" i="30"/>
  <c r="AC97" i="30"/>
  <c r="AD96" i="30"/>
  <c r="AC96" i="30"/>
  <c r="AD95" i="30"/>
  <c r="AC95" i="30"/>
  <c r="AD94" i="30"/>
  <c r="AC94" i="30"/>
  <c r="AD93" i="30"/>
  <c r="AC93" i="30"/>
  <c r="AD92" i="30"/>
  <c r="AC92" i="30"/>
  <c r="AD91" i="30"/>
  <c r="AC91" i="30"/>
  <c r="AD90" i="30"/>
  <c r="AC90" i="30"/>
  <c r="AD89" i="30"/>
  <c r="AC89" i="30"/>
  <c r="AD88" i="30"/>
  <c r="AC88" i="30"/>
  <c r="AD87" i="30"/>
  <c r="AC87" i="30"/>
  <c r="AD86" i="30"/>
  <c r="AC86" i="30"/>
  <c r="AD85" i="30"/>
  <c r="AC85" i="30"/>
  <c r="AD84" i="30"/>
  <c r="AC84" i="30"/>
  <c r="AD83" i="30"/>
  <c r="AC83" i="30"/>
  <c r="AD82" i="30"/>
  <c r="AC82" i="30"/>
  <c r="AD81" i="30"/>
  <c r="AC81" i="30"/>
  <c r="AD80" i="30"/>
  <c r="AC80" i="30"/>
  <c r="AD79" i="30"/>
  <c r="AC79" i="30"/>
  <c r="AD78" i="30"/>
  <c r="AC78" i="30"/>
  <c r="AD77" i="30"/>
  <c r="AC77" i="30"/>
  <c r="AD76" i="30"/>
  <c r="AC76" i="30"/>
  <c r="AD75" i="30"/>
  <c r="AC75" i="30"/>
  <c r="AD74" i="30"/>
  <c r="AC74" i="30"/>
  <c r="AD73" i="30"/>
  <c r="AC73" i="30"/>
  <c r="AD72" i="30"/>
  <c r="AC72" i="30"/>
  <c r="AD71" i="30"/>
  <c r="AC71" i="30"/>
  <c r="AD70" i="30"/>
  <c r="AC70" i="30"/>
  <c r="AD69" i="30"/>
  <c r="AC69" i="30"/>
  <c r="AD68" i="30"/>
  <c r="AC68" i="30"/>
  <c r="AD67" i="30"/>
  <c r="AC67" i="30"/>
  <c r="AD66" i="30"/>
  <c r="AC66" i="30"/>
  <c r="AD65" i="30"/>
  <c r="AC65" i="30"/>
  <c r="AD64" i="30"/>
  <c r="AC64" i="30"/>
  <c r="AD63" i="30"/>
  <c r="AC63" i="30"/>
  <c r="AD62" i="30"/>
  <c r="AC62" i="30"/>
  <c r="AD61" i="30"/>
  <c r="AC61" i="30"/>
  <c r="AD60" i="30"/>
  <c r="AC60" i="30"/>
  <c r="AD59" i="30"/>
  <c r="AC59" i="30"/>
  <c r="AD58" i="30"/>
  <c r="AC58" i="30"/>
  <c r="AD57" i="30"/>
  <c r="AC57" i="30"/>
  <c r="AD56" i="30"/>
  <c r="AC56" i="30"/>
  <c r="AD55" i="30"/>
  <c r="AC55" i="30"/>
  <c r="AD54" i="30"/>
  <c r="AC54" i="30"/>
  <c r="AD53" i="30"/>
  <c r="AC53" i="30"/>
  <c r="AD52" i="30"/>
  <c r="AC52" i="30"/>
  <c r="AD51" i="30"/>
  <c r="AC51" i="30"/>
  <c r="AD50" i="30"/>
  <c r="AC50" i="30"/>
  <c r="AD49" i="30"/>
  <c r="AC49" i="30"/>
  <c r="AD48" i="30"/>
  <c r="AC48" i="30"/>
  <c r="AD47" i="30"/>
  <c r="AC47" i="30"/>
  <c r="AG4" i="30"/>
  <c r="AF4" i="30"/>
  <c r="AE4" i="30"/>
  <c r="AG2" i="30"/>
  <c r="AF2" i="30"/>
  <c r="AE144" i="30" s="1"/>
  <c r="AE2" i="30"/>
  <c r="AF139" i="30" s="1"/>
  <c r="C2" i="30"/>
  <c r="B147" i="15"/>
  <c r="V36" i="12"/>
  <c r="V37" i="12"/>
  <c r="V38" i="12"/>
  <c r="V39" i="12"/>
  <c r="V40" i="12"/>
  <c r="V41" i="12"/>
  <c r="V42" i="12"/>
  <c r="V43" i="12"/>
  <c r="V44" i="12"/>
  <c r="V45" i="12"/>
  <c r="V46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V127" i="12"/>
  <c r="V128" i="12"/>
  <c r="V129" i="12"/>
  <c r="V130" i="12"/>
  <c r="V131" i="12"/>
  <c r="V132" i="12"/>
  <c r="V133" i="12"/>
  <c r="V134" i="12"/>
  <c r="V135" i="12"/>
  <c r="V136" i="12"/>
  <c r="V137" i="12"/>
  <c r="V138" i="12"/>
  <c r="V139" i="12"/>
  <c r="V140" i="12"/>
  <c r="V141" i="12"/>
  <c r="V142" i="12"/>
  <c r="V143" i="12"/>
  <c r="V144" i="12"/>
  <c r="V145" i="12"/>
  <c r="V146" i="12"/>
  <c r="V147" i="12"/>
  <c r="B4" i="28"/>
  <c r="T147" i="28"/>
  <c r="S147" i="28"/>
  <c r="R147" i="28"/>
  <c r="Q147" i="28"/>
  <c r="P147" i="28"/>
  <c r="O147" i="28"/>
  <c r="N147" i="28"/>
  <c r="M147" i="28"/>
  <c r="L147" i="28"/>
  <c r="K147" i="28"/>
  <c r="J147" i="28"/>
  <c r="I147" i="28"/>
  <c r="H147" i="28"/>
  <c r="G147" i="28"/>
  <c r="F147" i="28"/>
  <c r="E147" i="28"/>
  <c r="D147" i="28"/>
  <c r="C147" i="28"/>
  <c r="U147" i="28" s="1"/>
  <c r="V147" i="28" s="1"/>
  <c r="AD146" i="28"/>
  <c r="AC146" i="28"/>
  <c r="AA146" i="28"/>
  <c r="Z146" i="28"/>
  <c r="Y146" i="28"/>
  <c r="X146" i="28"/>
  <c r="U146" i="28"/>
  <c r="V146" i="28" s="1"/>
  <c r="A146" i="28" s="1"/>
  <c r="B146" i="28"/>
  <c r="AD145" i="28"/>
  <c r="AC145" i="28"/>
  <c r="AD144" i="28"/>
  <c r="AC144" i="28"/>
  <c r="AD143" i="28"/>
  <c r="AC143" i="28"/>
  <c r="AD142" i="28"/>
  <c r="AC142" i="28"/>
  <c r="AD141" i="28"/>
  <c r="AC141" i="28"/>
  <c r="AD140" i="28"/>
  <c r="AC140" i="28"/>
  <c r="AD139" i="28"/>
  <c r="AC139" i="28"/>
  <c r="AD138" i="28"/>
  <c r="AC138" i="28"/>
  <c r="AD137" i="28"/>
  <c r="AC137" i="28"/>
  <c r="AD136" i="28"/>
  <c r="AC136" i="28"/>
  <c r="AD135" i="28"/>
  <c r="AC135" i="28"/>
  <c r="AD134" i="28"/>
  <c r="AC134" i="28"/>
  <c r="AD133" i="28"/>
  <c r="AC133" i="28"/>
  <c r="AD132" i="28"/>
  <c r="AC132" i="28"/>
  <c r="AD131" i="28"/>
  <c r="AC131" i="28"/>
  <c r="AD130" i="28"/>
  <c r="AC130" i="28"/>
  <c r="AD129" i="28"/>
  <c r="AC129" i="28"/>
  <c r="AD128" i="28"/>
  <c r="AC128" i="28"/>
  <c r="AD127" i="28"/>
  <c r="AC127" i="28"/>
  <c r="AD126" i="28"/>
  <c r="AC126" i="28"/>
  <c r="AD125" i="28"/>
  <c r="AC125" i="28"/>
  <c r="AD124" i="28"/>
  <c r="AC124" i="28"/>
  <c r="AD123" i="28"/>
  <c r="AC123" i="28"/>
  <c r="AD122" i="28"/>
  <c r="AC122" i="28"/>
  <c r="AD121" i="28"/>
  <c r="AC121" i="28"/>
  <c r="AD120" i="28"/>
  <c r="AC120" i="28"/>
  <c r="AD119" i="28"/>
  <c r="AC119" i="28"/>
  <c r="AD118" i="28"/>
  <c r="AC118" i="28"/>
  <c r="AD117" i="28"/>
  <c r="AC117" i="28"/>
  <c r="AD116" i="28"/>
  <c r="AC116" i="28"/>
  <c r="AD115" i="28"/>
  <c r="AC115" i="28"/>
  <c r="AD114" i="28"/>
  <c r="AC114" i="28"/>
  <c r="AD113" i="28"/>
  <c r="AC113" i="28"/>
  <c r="AD112" i="28"/>
  <c r="AC112" i="28"/>
  <c r="AD111" i="28"/>
  <c r="AC111" i="28"/>
  <c r="AD110" i="28"/>
  <c r="AC110" i="28"/>
  <c r="AD109" i="28"/>
  <c r="AC109" i="28"/>
  <c r="AD108" i="28"/>
  <c r="AC108" i="28"/>
  <c r="AD107" i="28"/>
  <c r="AC107" i="28"/>
  <c r="AD106" i="28"/>
  <c r="AC106" i="28"/>
  <c r="AD105" i="28"/>
  <c r="AC105" i="28"/>
  <c r="AD104" i="28"/>
  <c r="AC104" i="28"/>
  <c r="AD103" i="28"/>
  <c r="AC103" i="28"/>
  <c r="AD102" i="28"/>
  <c r="AC102" i="28"/>
  <c r="AD101" i="28"/>
  <c r="AC101" i="28"/>
  <c r="AD100" i="28"/>
  <c r="AC100" i="28"/>
  <c r="AD99" i="28"/>
  <c r="AC99" i="28"/>
  <c r="AD98" i="28"/>
  <c r="AC98" i="28"/>
  <c r="AD97" i="28"/>
  <c r="AC97" i="28"/>
  <c r="AD96" i="28"/>
  <c r="AC96" i="28"/>
  <c r="AD95" i="28"/>
  <c r="AC95" i="28"/>
  <c r="AD94" i="28"/>
  <c r="AC94" i="28"/>
  <c r="AD93" i="28"/>
  <c r="AC93" i="28"/>
  <c r="AD92" i="28"/>
  <c r="AC92" i="28"/>
  <c r="AD91" i="28"/>
  <c r="AC91" i="28"/>
  <c r="AD90" i="28"/>
  <c r="AC90" i="28"/>
  <c r="AD89" i="28"/>
  <c r="AC89" i="28"/>
  <c r="AD88" i="28"/>
  <c r="AC88" i="28"/>
  <c r="AD87" i="28"/>
  <c r="AC87" i="28"/>
  <c r="AD86" i="28"/>
  <c r="AC86" i="28"/>
  <c r="AD85" i="28"/>
  <c r="AC85" i="28"/>
  <c r="AD84" i="28"/>
  <c r="AC84" i="28"/>
  <c r="AD83" i="28"/>
  <c r="AC83" i="28"/>
  <c r="AD82" i="28"/>
  <c r="AC82" i="28"/>
  <c r="AD81" i="28"/>
  <c r="AC81" i="28"/>
  <c r="AD80" i="28"/>
  <c r="AC80" i="28"/>
  <c r="AD79" i="28"/>
  <c r="AC79" i="28"/>
  <c r="AD78" i="28"/>
  <c r="AC78" i="28"/>
  <c r="AD77" i="28"/>
  <c r="AC77" i="28"/>
  <c r="AD76" i="28"/>
  <c r="AC76" i="28"/>
  <c r="AD75" i="28"/>
  <c r="AC75" i="28"/>
  <c r="AD74" i="28"/>
  <c r="AC74" i="28"/>
  <c r="AD73" i="28"/>
  <c r="AC73" i="28"/>
  <c r="AD72" i="28"/>
  <c r="AC72" i="28"/>
  <c r="AD71" i="28"/>
  <c r="AC71" i="28"/>
  <c r="AD70" i="28"/>
  <c r="AC70" i="28"/>
  <c r="AD69" i="28"/>
  <c r="AC69" i="28"/>
  <c r="AD68" i="28"/>
  <c r="AC68" i="28"/>
  <c r="AD67" i="28"/>
  <c r="AC67" i="28"/>
  <c r="AD66" i="28"/>
  <c r="AC66" i="28"/>
  <c r="AD65" i="28"/>
  <c r="AC65" i="28"/>
  <c r="AD64" i="28"/>
  <c r="AC64" i="28"/>
  <c r="AD63" i="28"/>
  <c r="AC63" i="28"/>
  <c r="AD62" i="28"/>
  <c r="AC62" i="28"/>
  <c r="AD61" i="28"/>
  <c r="AC61" i="28"/>
  <c r="AD60" i="28"/>
  <c r="AC60" i="28"/>
  <c r="AD59" i="28"/>
  <c r="AC59" i="28"/>
  <c r="AD58" i="28"/>
  <c r="AC58" i="28"/>
  <c r="AD57" i="28"/>
  <c r="AC57" i="28"/>
  <c r="AD56" i="28"/>
  <c r="AC56" i="28"/>
  <c r="AD55" i="28"/>
  <c r="AC55" i="28"/>
  <c r="AD54" i="28"/>
  <c r="AC54" i="28"/>
  <c r="AD53" i="28"/>
  <c r="AC53" i="28"/>
  <c r="AD52" i="28"/>
  <c r="AC52" i="28"/>
  <c r="AD51" i="28"/>
  <c r="AC51" i="28"/>
  <c r="AD50" i="28"/>
  <c r="AC50" i="28"/>
  <c r="AD49" i="28"/>
  <c r="AC49" i="28"/>
  <c r="AD48" i="28"/>
  <c r="AC48" i="28"/>
  <c r="AD47" i="28"/>
  <c r="AC47" i="28"/>
  <c r="AG4" i="28"/>
  <c r="AF4" i="28"/>
  <c r="AE4" i="28"/>
  <c r="AG2" i="28"/>
  <c r="AF132" i="28" s="1"/>
  <c r="AF2" i="28"/>
  <c r="AE2" i="28"/>
  <c r="AF124" i="28" s="1"/>
  <c r="C2" i="28"/>
  <c r="B4" i="26"/>
  <c r="T147" i="26"/>
  <c r="S147" i="26"/>
  <c r="R147" i="26"/>
  <c r="Q147" i="26"/>
  <c r="P147" i="26"/>
  <c r="O147" i="26"/>
  <c r="N147" i="26"/>
  <c r="M147" i="26"/>
  <c r="L147" i="26"/>
  <c r="K147" i="26"/>
  <c r="J147" i="26"/>
  <c r="I147" i="26"/>
  <c r="H147" i="26"/>
  <c r="G147" i="26"/>
  <c r="F147" i="26"/>
  <c r="E147" i="26"/>
  <c r="D147" i="26"/>
  <c r="C147" i="26"/>
  <c r="U147" i="26" s="1"/>
  <c r="V147" i="26" s="1"/>
  <c r="AC146" i="26"/>
  <c r="AA146" i="26"/>
  <c r="Z146" i="26"/>
  <c r="Y146" i="26"/>
  <c r="X146" i="26"/>
  <c r="AE146" i="26" s="1"/>
  <c r="U146" i="26"/>
  <c r="V146" i="26" s="1"/>
  <c r="A146" i="26" s="1"/>
  <c r="B146" i="26"/>
  <c r="AD145" i="26"/>
  <c r="AC145" i="26"/>
  <c r="AD144" i="26"/>
  <c r="AC144" i="26"/>
  <c r="AD143" i="26"/>
  <c r="AC143" i="26"/>
  <c r="AD142" i="26"/>
  <c r="AC142" i="26"/>
  <c r="AD141" i="26"/>
  <c r="AC141" i="26"/>
  <c r="AD140" i="26"/>
  <c r="AC140" i="26"/>
  <c r="AD139" i="26"/>
  <c r="AC139" i="26"/>
  <c r="AD138" i="26"/>
  <c r="AC138" i="26"/>
  <c r="AD137" i="26"/>
  <c r="AC137" i="26"/>
  <c r="AD136" i="26"/>
  <c r="AC136" i="26"/>
  <c r="AD135" i="26"/>
  <c r="AC135" i="26"/>
  <c r="AD134" i="26"/>
  <c r="AC134" i="26"/>
  <c r="AD133" i="26"/>
  <c r="AC133" i="26"/>
  <c r="AF132" i="26"/>
  <c r="AD132" i="26"/>
  <c r="AC132" i="26"/>
  <c r="AD131" i="26"/>
  <c r="AC131" i="26"/>
  <c r="AD130" i="26"/>
  <c r="AC130" i="26"/>
  <c r="AD129" i="26"/>
  <c r="AC129" i="26"/>
  <c r="AE128" i="26"/>
  <c r="AD128" i="26"/>
  <c r="AC128" i="26"/>
  <c r="AD127" i="26"/>
  <c r="AC127" i="26"/>
  <c r="AD126" i="26"/>
  <c r="AC126" i="26"/>
  <c r="AD125" i="26"/>
  <c r="AC125" i="26"/>
  <c r="AD124" i="26"/>
  <c r="AC124" i="26"/>
  <c r="AD123" i="26"/>
  <c r="AC123" i="26"/>
  <c r="AD122" i="26"/>
  <c r="AC122" i="26"/>
  <c r="AD121" i="26"/>
  <c r="AC121" i="26"/>
  <c r="AD120" i="26"/>
  <c r="AC120" i="26"/>
  <c r="AD119" i="26"/>
  <c r="AC119" i="26"/>
  <c r="AD118" i="26"/>
  <c r="AC118" i="26"/>
  <c r="AD117" i="26"/>
  <c r="AC117" i="26"/>
  <c r="AF116" i="26"/>
  <c r="AD116" i="26"/>
  <c r="AC116" i="26"/>
  <c r="AD115" i="26"/>
  <c r="AC115" i="26"/>
  <c r="AD114" i="26"/>
  <c r="AC114" i="26"/>
  <c r="AD113" i="26"/>
  <c r="AC113" i="26"/>
  <c r="AE112" i="26"/>
  <c r="AD112" i="26"/>
  <c r="AC112" i="26"/>
  <c r="AD111" i="26"/>
  <c r="AC111" i="26"/>
  <c r="AD110" i="26"/>
  <c r="AC110" i="26"/>
  <c r="AD109" i="26"/>
  <c r="AC109" i="26"/>
  <c r="AD108" i="26"/>
  <c r="AC108" i="26"/>
  <c r="AD107" i="26"/>
  <c r="AC107" i="26"/>
  <c r="AD106" i="26"/>
  <c r="AC106" i="26"/>
  <c r="AD105" i="26"/>
  <c r="AC105" i="26"/>
  <c r="AD104" i="26"/>
  <c r="AC104" i="26"/>
  <c r="AD103" i="26"/>
  <c r="AC103" i="26"/>
  <c r="AD102" i="26"/>
  <c r="AC102" i="26"/>
  <c r="AD101" i="26"/>
  <c r="AC101" i="26"/>
  <c r="AF100" i="26"/>
  <c r="AD100" i="26"/>
  <c r="AC100" i="26"/>
  <c r="AD99" i="26"/>
  <c r="AC99" i="26"/>
  <c r="AD98" i="26"/>
  <c r="AC98" i="26"/>
  <c r="AD97" i="26"/>
  <c r="AC97" i="26"/>
  <c r="AE96" i="26"/>
  <c r="AD96" i="26"/>
  <c r="AC96" i="26"/>
  <c r="AD95" i="26"/>
  <c r="AC95" i="26"/>
  <c r="AD94" i="26"/>
  <c r="AC94" i="26"/>
  <c r="AD93" i="26"/>
  <c r="AC93" i="26"/>
  <c r="AD92" i="26"/>
  <c r="AC92" i="26"/>
  <c r="AD91" i="26"/>
  <c r="AC91" i="26"/>
  <c r="AD90" i="26"/>
  <c r="AC90" i="26"/>
  <c r="AD89" i="26"/>
  <c r="AC89" i="26"/>
  <c r="AD88" i="26"/>
  <c r="AC88" i="26"/>
  <c r="AD87" i="26"/>
  <c r="AC87" i="26"/>
  <c r="AD86" i="26"/>
  <c r="AC86" i="26"/>
  <c r="AD85" i="26"/>
  <c r="AC85" i="26"/>
  <c r="AF84" i="26"/>
  <c r="AD84" i="26"/>
  <c r="AC84" i="26"/>
  <c r="AD83" i="26"/>
  <c r="AC83" i="26"/>
  <c r="AD82" i="26"/>
  <c r="AC82" i="26"/>
  <c r="AD81" i="26"/>
  <c r="AC81" i="26"/>
  <c r="AE80" i="26"/>
  <c r="AD80" i="26"/>
  <c r="AC80" i="26"/>
  <c r="AD79" i="26"/>
  <c r="AC79" i="26"/>
  <c r="AD78" i="26"/>
  <c r="AC78" i="26"/>
  <c r="AD77" i="26"/>
  <c r="AC77" i="26"/>
  <c r="AD76" i="26"/>
  <c r="AC76" i="26"/>
  <c r="AD75" i="26"/>
  <c r="AC75" i="26"/>
  <c r="AD74" i="26"/>
  <c r="AC74" i="26"/>
  <c r="AD73" i="26"/>
  <c r="AC73" i="26"/>
  <c r="AD72" i="26"/>
  <c r="AC72" i="26"/>
  <c r="AD71" i="26"/>
  <c r="AC71" i="26"/>
  <c r="AD70" i="26"/>
  <c r="AC70" i="26"/>
  <c r="AD69" i="26"/>
  <c r="AC69" i="26"/>
  <c r="AF68" i="26"/>
  <c r="AD68" i="26"/>
  <c r="AC68" i="26"/>
  <c r="AD67" i="26"/>
  <c r="AC67" i="26"/>
  <c r="AD66" i="26"/>
  <c r="AC66" i="26"/>
  <c r="AD65" i="26"/>
  <c r="AC65" i="26"/>
  <c r="AE64" i="26"/>
  <c r="AD64" i="26"/>
  <c r="AC64" i="26"/>
  <c r="AD63" i="26"/>
  <c r="AC63" i="26"/>
  <c r="AD62" i="26"/>
  <c r="AC62" i="26"/>
  <c r="AD61" i="26"/>
  <c r="AC61" i="26"/>
  <c r="AD60" i="26"/>
  <c r="AC60" i="26"/>
  <c r="AD59" i="26"/>
  <c r="AC59" i="26"/>
  <c r="AD58" i="26"/>
  <c r="AC58" i="26"/>
  <c r="AD57" i="26"/>
  <c r="AC57" i="26"/>
  <c r="AD56" i="26"/>
  <c r="AC56" i="26"/>
  <c r="AD55" i="26"/>
  <c r="AC55" i="26"/>
  <c r="AD54" i="26"/>
  <c r="AC54" i="26"/>
  <c r="AD53" i="26"/>
  <c r="AC53" i="26"/>
  <c r="AF52" i="26"/>
  <c r="AD52" i="26"/>
  <c r="AC52" i="26"/>
  <c r="AD51" i="26"/>
  <c r="AC51" i="26"/>
  <c r="AD50" i="26"/>
  <c r="AC50" i="26"/>
  <c r="AD49" i="26"/>
  <c r="AC49" i="26"/>
  <c r="AE48" i="26"/>
  <c r="AD48" i="26"/>
  <c r="AC48" i="26"/>
  <c r="AD47" i="26"/>
  <c r="AC47" i="26"/>
  <c r="AG4" i="26"/>
  <c r="AF4" i="26"/>
  <c r="AE4" i="26"/>
  <c r="AG2" i="26"/>
  <c r="AF124" i="26" s="1"/>
  <c r="AF2" i="26"/>
  <c r="AE2" i="26"/>
  <c r="C2" i="26"/>
  <c r="B4" i="24"/>
  <c r="T147" i="24"/>
  <c r="S147" i="24"/>
  <c r="R147" i="24"/>
  <c r="Q147" i="24"/>
  <c r="P147" i="24"/>
  <c r="O147" i="24"/>
  <c r="N147" i="24"/>
  <c r="M147" i="24"/>
  <c r="L147" i="24"/>
  <c r="K147" i="24"/>
  <c r="J147" i="24"/>
  <c r="I147" i="24"/>
  <c r="H147" i="24"/>
  <c r="G147" i="24"/>
  <c r="F147" i="24"/>
  <c r="E147" i="24"/>
  <c r="D147" i="24"/>
  <c r="C147" i="24"/>
  <c r="AA146" i="24"/>
  <c r="Z146" i="24"/>
  <c r="Y146" i="24"/>
  <c r="X146" i="24"/>
  <c r="U146" i="24"/>
  <c r="V146" i="24" s="1"/>
  <c r="B146" i="24"/>
  <c r="AD145" i="24"/>
  <c r="AE144" i="24"/>
  <c r="AD144" i="24"/>
  <c r="AE143" i="24"/>
  <c r="AD143" i="24"/>
  <c r="AD142" i="24"/>
  <c r="AD141" i="24"/>
  <c r="AE140" i="24"/>
  <c r="AD140" i="24"/>
  <c r="AE139" i="24"/>
  <c r="AD139" i="24"/>
  <c r="AD138" i="24"/>
  <c r="AD137" i="24"/>
  <c r="AE136" i="24"/>
  <c r="AD136" i="24"/>
  <c r="AE135" i="24"/>
  <c r="AD135" i="24"/>
  <c r="AD134" i="24"/>
  <c r="AD133" i="24"/>
  <c r="AE132" i="24"/>
  <c r="AD132" i="24"/>
  <c r="AE131" i="24"/>
  <c r="AD131" i="24"/>
  <c r="AD130" i="24"/>
  <c r="AD129" i="24"/>
  <c r="AE128" i="24"/>
  <c r="AD128" i="24"/>
  <c r="AE127" i="24"/>
  <c r="AD127" i="24"/>
  <c r="AD126" i="24"/>
  <c r="AD125" i="24"/>
  <c r="AE124" i="24"/>
  <c r="AD124" i="24"/>
  <c r="AE123" i="24"/>
  <c r="AD123" i="24"/>
  <c r="AD122" i="24"/>
  <c r="AD121" i="24"/>
  <c r="AE120" i="24"/>
  <c r="AD120" i="24"/>
  <c r="AE119" i="24"/>
  <c r="AD119" i="24"/>
  <c r="AD118" i="24"/>
  <c r="AD117" i="24"/>
  <c r="AE116" i="24"/>
  <c r="AD116" i="24"/>
  <c r="AE115" i="24"/>
  <c r="AD115" i="24"/>
  <c r="AD114" i="24"/>
  <c r="AD113" i="24"/>
  <c r="AE112" i="24"/>
  <c r="AD112" i="24"/>
  <c r="AE111" i="24"/>
  <c r="AD111" i="24"/>
  <c r="AD110" i="24"/>
  <c r="AD109" i="24"/>
  <c r="AE108" i="24"/>
  <c r="AD108" i="24"/>
  <c r="AE107" i="24"/>
  <c r="AD107" i="24"/>
  <c r="AD106" i="24"/>
  <c r="AD105" i="24"/>
  <c r="AE104" i="24"/>
  <c r="AD104" i="24"/>
  <c r="AE103" i="24"/>
  <c r="AD103" i="24"/>
  <c r="AD102" i="24"/>
  <c r="AD101" i="24"/>
  <c r="AE100" i="24"/>
  <c r="AD100" i="24"/>
  <c r="AE99" i="24"/>
  <c r="AD99" i="24"/>
  <c r="AE98" i="24"/>
  <c r="AD98" i="24"/>
  <c r="AE97" i="24"/>
  <c r="AD97" i="24"/>
  <c r="AE96" i="24"/>
  <c r="AD96" i="24"/>
  <c r="AE95" i="24"/>
  <c r="AD95" i="24"/>
  <c r="AE94" i="24"/>
  <c r="AD94" i="24"/>
  <c r="AD93" i="24"/>
  <c r="AD92" i="24"/>
  <c r="AE91" i="24"/>
  <c r="AD91" i="24"/>
  <c r="AE90" i="24"/>
  <c r="AD90" i="24"/>
  <c r="AE89" i="24"/>
  <c r="AD89" i="24"/>
  <c r="AE88" i="24"/>
  <c r="AD88" i="24"/>
  <c r="AE87" i="24"/>
  <c r="AD87" i="24"/>
  <c r="AE86" i="24"/>
  <c r="AD86" i="24"/>
  <c r="AD85" i="24"/>
  <c r="AD84" i="24"/>
  <c r="AE83" i="24"/>
  <c r="AD83" i="24"/>
  <c r="AD82" i="24"/>
  <c r="AE82" i="24"/>
  <c r="AD81" i="24"/>
  <c r="AD80" i="24"/>
  <c r="AE79" i="24"/>
  <c r="AD79" i="24"/>
  <c r="AE78" i="24"/>
  <c r="AD78" i="24"/>
  <c r="AE77" i="24"/>
  <c r="AD77" i="24"/>
  <c r="AE76" i="24"/>
  <c r="AD76" i="24"/>
  <c r="AE75" i="24"/>
  <c r="AD75" i="24"/>
  <c r="AD74" i="24"/>
  <c r="AE74" i="24"/>
  <c r="AD73" i="24"/>
  <c r="AD72" i="24"/>
  <c r="AE71" i="24"/>
  <c r="AD71" i="24"/>
  <c r="AE70" i="24"/>
  <c r="AD70" i="24"/>
  <c r="AE69" i="24"/>
  <c r="AD69" i="24"/>
  <c r="AE68" i="24"/>
  <c r="AE67" i="24"/>
  <c r="AD66" i="24"/>
  <c r="AE66" i="24"/>
  <c r="AE63" i="24"/>
  <c r="AD63" i="24"/>
  <c r="AE62" i="24"/>
  <c r="AD62" i="24"/>
  <c r="AE61" i="24"/>
  <c r="AD61" i="24"/>
  <c r="AE60" i="24"/>
  <c r="AE59" i="24"/>
  <c r="AD58" i="24"/>
  <c r="AE58" i="24"/>
  <c r="AE55" i="24"/>
  <c r="AD55" i="24"/>
  <c r="AE54" i="24"/>
  <c r="AD54" i="24"/>
  <c r="AE53" i="24"/>
  <c r="AD53" i="24"/>
  <c r="AE52" i="24"/>
  <c r="AE51" i="24"/>
  <c r="AD50" i="24"/>
  <c r="AE50" i="24"/>
  <c r="AE47" i="24"/>
  <c r="AD47" i="24"/>
  <c r="AH4" i="24"/>
  <c r="AG4" i="24"/>
  <c r="AF4" i="24"/>
  <c r="AH2" i="24"/>
  <c r="AG2" i="24"/>
  <c r="AF2" i="24"/>
  <c r="AF115" i="24" s="1"/>
  <c r="C2" i="24"/>
  <c r="B4" i="23"/>
  <c r="T147" i="23"/>
  <c r="S147" i="23"/>
  <c r="R147" i="23"/>
  <c r="Q147" i="23"/>
  <c r="P147" i="23"/>
  <c r="O147" i="23"/>
  <c r="N147" i="23"/>
  <c r="M147" i="23"/>
  <c r="L147" i="23"/>
  <c r="K147" i="23"/>
  <c r="J147" i="23"/>
  <c r="I147" i="23"/>
  <c r="H147" i="23"/>
  <c r="G147" i="23"/>
  <c r="F147" i="23"/>
  <c r="E147" i="23"/>
  <c r="D147" i="23"/>
  <c r="C147" i="23"/>
  <c r="Z146" i="23"/>
  <c r="Y146" i="23"/>
  <c r="X146" i="23"/>
  <c r="W146" i="23"/>
  <c r="U146" i="23"/>
  <c r="AA146" i="23" s="1"/>
  <c r="B146" i="23"/>
  <c r="AC146" i="23" s="1"/>
  <c r="Z145" i="23"/>
  <c r="Y145" i="23"/>
  <c r="X145" i="23"/>
  <c r="W145" i="23"/>
  <c r="U145" i="23"/>
  <c r="AA145" i="23" s="1"/>
  <c r="B145" i="23"/>
  <c r="AC145" i="23" s="1"/>
  <c r="Z144" i="23"/>
  <c r="Y144" i="23"/>
  <c r="X144" i="23"/>
  <c r="W144" i="23"/>
  <c r="U144" i="23"/>
  <c r="AA144" i="23" s="1"/>
  <c r="B144" i="23"/>
  <c r="AC144" i="23" s="1"/>
  <c r="Z143" i="23"/>
  <c r="Y143" i="23"/>
  <c r="X143" i="23"/>
  <c r="W143" i="23"/>
  <c r="U143" i="23"/>
  <c r="AA143" i="23" s="1"/>
  <c r="B143" i="23"/>
  <c r="AC143" i="23" s="1"/>
  <c r="Z142" i="23"/>
  <c r="Y142" i="23"/>
  <c r="X142" i="23"/>
  <c r="W142" i="23"/>
  <c r="U142" i="23"/>
  <c r="AA142" i="23" s="1"/>
  <c r="B142" i="23"/>
  <c r="AC142" i="23" s="1"/>
  <c r="Z141" i="23"/>
  <c r="Y141" i="23"/>
  <c r="X141" i="23"/>
  <c r="W141" i="23"/>
  <c r="U141" i="23"/>
  <c r="AA141" i="23" s="1"/>
  <c r="B141" i="23"/>
  <c r="AC141" i="23" s="1"/>
  <c r="Z140" i="23"/>
  <c r="Y140" i="23"/>
  <c r="X140" i="23"/>
  <c r="W140" i="23"/>
  <c r="U140" i="23"/>
  <c r="AA140" i="23" s="1"/>
  <c r="B140" i="23"/>
  <c r="AC140" i="23" s="1"/>
  <c r="Z139" i="23"/>
  <c r="Y139" i="23"/>
  <c r="X139" i="23"/>
  <c r="W139" i="23"/>
  <c r="U139" i="23"/>
  <c r="AA139" i="23" s="1"/>
  <c r="B139" i="23"/>
  <c r="AC139" i="23" s="1"/>
  <c r="Z138" i="23"/>
  <c r="Y138" i="23"/>
  <c r="X138" i="23"/>
  <c r="W138" i="23"/>
  <c r="U138" i="23"/>
  <c r="AA138" i="23" s="1"/>
  <c r="B138" i="23"/>
  <c r="AC138" i="23" s="1"/>
  <c r="Z137" i="23"/>
  <c r="Y137" i="23"/>
  <c r="X137" i="23"/>
  <c r="W137" i="23"/>
  <c r="U137" i="23"/>
  <c r="AA137" i="23" s="1"/>
  <c r="B137" i="23"/>
  <c r="AC137" i="23" s="1"/>
  <c r="Z136" i="23"/>
  <c r="Y136" i="23"/>
  <c r="X136" i="23"/>
  <c r="W136" i="23"/>
  <c r="U136" i="23"/>
  <c r="AA136" i="23" s="1"/>
  <c r="B136" i="23"/>
  <c r="AC136" i="23" s="1"/>
  <c r="Z135" i="23"/>
  <c r="Y135" i="23"/>
  <c r="X135" i="23"/>
  <c r="W135" i="23"/>
  <c r="U135" i="23"/>
  <c r="AD135" i="23" s="1"/>
  <c r="B135" i="23"/>
  <c r="AC135" i="23" s="1"/>
  <c r="Z134" i="23"/>
  <c r="Y134" i="23"/>
  <c r="X134" i="23"/>
  <c r="W134" i="23"/>
  <c r="U134" i="23"/>
  <c r="AA134" i="23" s="1"/>
  <c r="B134" i="23"/>
  <c r="AC134" i="23" s="1"/>
  <c r="Z133" i="23"/>
  <c r="Y133" i="23"/>
  <c r="X133" i="23"/>
  <c r="W133" i="23"/>
  <c r="U133" i="23"/>
  <c r="AA133" i="23" s="1"/>
  <c r="B133" i="23"/>
  <c r="AC133" i="23" s="1"/>
  <c r="Z132" i="23"/>
  <c r="Y132" i="23"/>
  <c r="X132" i="23"/>
  <c r="W132" i="23"/>
  <c r="U132" i="23"/>
  <c r="AA132" i="23" s="1"/>
  <c r="B132" i="23"/>
  <c r="AC132" i="23" s="1"/>
  <c r="Z131" i="23"/>
  <c r="Y131" i="23"/>
  <c r="X131" i="23"/>
  <c r="W131" i="23"/>
  <c r="U131" i="23"/>
  <c r="AA131" i="23" s="1"/>
  <c r="B131" i="23"/>
  <c r="AC131" i="23" s="1"/>
  <c r="Z130" i="23"/>
  <c r="Y130" i="23"/>
  <c r="X130" i="23"/>
  <c r="W130" i="23"/>
  <c r="U130" i="23"/>
  <c r="AA130" i="23" s="1"/>
  <c r="B130" i="23"/>
  <c r="AC130" i="23" s="1"/>
  <c r="Z129" i="23"/>
  <c r="Y129" i="23"/>
  <c r="X129" i="23"/>
  <c r="W129" i="23"/>
  <c r="U129" i="23"/>
  <c r="AA129" i="23" s="1"/>
  <c r="B129" i="23"/>
  <c r="AC129" i="23" s="1"/>
  <c r="Z128" i="23"/>
  <c r="Y128" i="23"/>
  <c r="X128" i="23"/>
  <c r="W128" i="23"/>
  <c r="U128" i="23"/>
  <c r="AA128" i="23" s="1"/>
  <c r="B128" i="23"/>
  <c r="AC128" i="23" s="1"/>
  <c r="Z127" i="23"/>
  <c r="Y127" i="23"/>
  <c r="X127" i="23"/>
  <c r="W127" i="23"/>
  <c r="U127" i="23"/>
  <c r="AA127" i="23" s="1"/>
  <c r="B127" i="23"/>
  <c r="AC127" i="23" s="1"/>
  <c r="Z126" i="23"/>
  <c r="Y126" i="23"/>
  <c r="X126" i="23"/>
  <c r="W126" i="23"/>
  <c r="U126" i="23"/>
  <c r="AA126" i="23" s="1"/>
  <c r="B126" i="23"/>
  <c r="AC126" i="23" s="1"/>
  <c r="Z125" i="23"/>
  <c r="Y125" i="23"/>
  <c r="X125" i="23"/>
  <c r="W125" i="23"/>
  <c r="U125" i="23"/>
  <c r="AA125" i="23" s="1"/>
  <c r="B125" i="23"/>
  <c r="AC125" i="23" s="1"/>
  <c r="Z124" i="23"/>
  <c r="Y124" i="23"/>
  <c r="X124" i="23"/>
  <c r="W124" i="23"/>
  <c r="U124" i="23"/>
  <c r="AA124" i="23" s="1"/>
  <c r="B124" i="23"/>
  <c r="AC124" i="23" s="1"/>
  <c r="Z123" i="23"/>
  <c r="Y123" i="23"/>
  <c r="X123" i="23"/>
  <c r="W123" i="23"/>
  <c r="U123" i="23"/>
  <c r="AA123" i="23" s="1"/>
  <c r="B123" i="23"/>
  <c r="AC123" i="23" s="1"/>
  <c r="AC122" i="23"/>
  <c r="Z122" i="23"/>
  <c r="Y122" i="23"/>
  <c r="X122" i="23"/>
  <c r="W122" i="23"/>
  <c r="U122" i="23"/>
  <c r="AA122" i="23" s="1"/>
  <c r="B122" i="23"/>
  <c r="Z121" i="23"/>
  <c r="Y121" i="23"/>
  <c r="X121" i="23"/>
  <c r="W121" i="23"/>
  <c r="U121" i="23"/>
  <c r="AA121" i="23" s="1"/>
  <c r="B121" i="23"/>
  <c r="AC121" i="23" s="1"/>
  <c r="Z120" i="23"/>
  <c r="Y120" i="23"/>
  <c r="X120" i="23"/>
  <c r="W120" i="23"/>
  <c r="U120" i="23"/>
  <c r="AA120" i="23" s="1"/>
  <c r="B120" i="23"/>
  <c r="AC120" i="23" s="1"/>
  <c r="Z119" i="23"/>
  <c r="Y119" i="23"/>
  <c r="X119" i="23"/>
  <c r="W119" i="23"/>
  <c r="U119" i="23"/>
  <c r="AA119" i="23" s="1"/>
  <c r="B119" i="23"/>
  <c r="AC119" i="23" s="1"/>
  <c r="Z118" i="23"/>
  <c r="Y118" i="23"/>
  <c r="X118" i="23"/>
  <c r="W118" i="23"/>
  <c r="U118" i="23"/>
  <c r="AA118" i="23" s="1"/>
  <c r="B118" i="23"/>
  <c r="AC118" i="23" s="1"/>
  <c r="Z117" i="23"/>
  <c r="Y117" i="23"/>
  <c r="X117" i="23"/>
  <c r="W117" i="23"/>
  <c r="U117" i="23"/>
  <c r="AA117" i="23" s="1"/>
  <c r="B117" i="23"/>
  <c r="AC117" i="23" s="1"/>
  <c r="Z116" i="23"/>
  <c r="Y116" i="23"/>
  <c r="X116" i="23"/>
  <c r="W116" i="23"/>
  <c r="U116" i="23"/>
  <c r="AA116" i="23" s="1"/>
  <c r="B116" i="23"/>
  <c r="AC116" i="23" s="1"/>
  <c r="Z115" i="23"/>
  <c r="Y115" i="23"/>
  <c r="X115" i="23"/>
  <c r="W115" i="23"/>
  <c r="U115" i="23"/>
  <c r="AA115" i="23" s="1"/>
  <c r="B115" i="23"/>
  <c r="AC115" i="23" s="1"/>
  <c r="Z114" i="23"/>
  <c r="Y114" i="23"/>
  <c r="X114" i="23"/>
  <c r="W114" i="23"/>
  <c r="U114" i="23"/>
  <c r="AA114" i="23" s="1"/>
  <c r="B114" i="23"/>
  <c r="AC114" i="23" s="1"/>
  <c r="Z113" i="23"/>
  <c r="Y113" i="23"/>
  <c r="X113" i="23"/>
  <c r="W113" i="23"/>
  <c r="U113" i="23"/>
  <c r="AA113" i="23" s="1"/>
  <c r="B113" i="23"/>
  <c r="AC113" i="23" s="1"/>
  <c r="Z112" i="23"/>
  <c r="Y112" i="23"/>
  <c r="X112" i="23"/>
  <c r="W112" i="23"/>
  <c r="U112" i="23"/>
  <c r="AA112" i="23" s="1"/>
  <c r="B112" i="23"/>
  <c r="AC112" i="23" s="1"/>
  <c r="Z111" i="23"/>
  <c r="Y111" i="23"/>
  <c r="X111" i="23"/>
  <c r="W111" i="23"/>
  <c r="U111" i="23"/>
  <c r="AA111" i="23" s="1"/>
  <c r="B111" i="23"/>
  <c r="AC111" i="23" s="1"/>
  <c r="Z110" i="23"/>
  <c r="Y110" i="23"/>
  <c r="X110" i="23"/>
  <c r="W110" i="23"/>
  <c r="U110" i="23"/>
  <c r="AA110" i="23" s="1"/>
  <c r="B110" i="23"/>
  <c r="AC110" i="23" s="1"/>
  <c r="Z109" i="23"/>
  <c r="Y109" i="23"/>
  <c r="X109" i="23"/>
  <c r="W109" i="23"/>
  <c r="U109" i="23"/>
  <c r="AA109" i="23" s="1"/>
  <c r="B109" i="23"/>
  <c r="AC109" i="23" s="1"/>
  <c r="Z108" i="23"/>
  <c r="Y108" i="23"/>
  <c r="X108" i="23"/>
  <c r="W108" i="23"/>
  <c r="U108" i="23"/>
  <c r="AA108" i="23" s="1"/>
  <c r="B108" i="23"/>
  <c r="AC108" i="23" s="1"/>
  <c r="Z107" i="23"/>
  <c r="Y107" i="23"/>
  <c r="X107" i="23"/>
  <c r="W107" i="23"/>
  <c r="U107" i="23"/>
  <c r="AA107" i="23" s="1"/>
  <c r="B107" i="23"/>
  <c r="AC107" i="23" s="1"/>
  <c r="Z106" i="23"/>
  <c r="Y106" i="23"/>
  <c r="X106" i="23"/>
  <c r="W106" i="23"/>
  <c r="U106" i="23"/>
  <c r="AA106" i="23" s="1"/>
  <c r="B106" i="23"/>
  <c r="AC106" i="23" s="1"/>
  <c r="Z105" i="23"/>
  <c r="Y105" i="23"/>
  <c r="X105" i="23"/>
  <c r="W105" i="23"/>
  <c r="U105" i="23"/>
  <c r="AA105" i="23" s="1"/>
  <c r="B105" i="23"/>
  <c r="AC105" i="23" s="1"/>
  <c r="Z104" i="23"/>
  <c r="Y104" i="23"/>
  <c r="X104" i="23"/>
  <c r="W104" i="23"/>
  <c r="U104" i="23"/>
  <c r="AD104" i="23" s="1"/>
  <c r="B104" i="23"/>
  <c r="AC104" i="23" s="1"/>
  <c r="Z103" i="23"/>
  <c r="Y103" i="23"/>
  <c r="X103" i="23"/>
  <c r="W103" i="23"/>
  <c r="U103" i="23"/>
  <c r="AA103" i="23" s="1"/>
  <c r="B103" i="23"/>
  <c r="AC103" i="23" s="1"/>
  <c r="Z102" i="23"/>
  <c r="Y102" i="23"/>
  <c r="X102" i="23"/>
  <c r="W102" i="23"/>
  <c r="U102" i="23"/>
  <c r="AA102" i="23" s="1"/>
  <c r="B102" i="23"/>
  <c r="AC102" i="23" s="1"/>
  <c r="Z101" i="23"/>
  <c r="Y101" i="23"/>
  <c r="X101" i="23"/>
  <c r="W101" i="23"/>
  <c r="U101" i="23"/>
  <c r="AA101" i="23" s="1"/>
  <c r="B101" i="23"/>
  <c r="AC101" i="23" s="1"/>
  <c r="Z100" i="23"/>
  <c r="Y100" i="23"/>
  <c r="X100" i="23"/>
  <c r="W100" i="23"/>
  <c r="U100" i="23"/>
  <c r="AA100" i="23" s="1"/>
  <c r="B100" i="23"/>
  <c r="AC100" i="23" s="1"/>
  <c r="Z99" i="23"/>
  <c r="Y99" i="23"/>
  <c r="X99" i="23"/>
  <c r="W99" i="23"/>
  <c r="U99" i="23"/>
  <c r="AA99" i="23" s="1"/>
  <c r="B99" i="23"/>
  <c r="AC99" i="23" s="1"/>
  <c r="Z98" i="23"/>
  <c r="Y98" i="23"/>
  <c r="X98" i="23"/>
  <c r="W98" i="23"/>
  <c r="U98" i="23"/>
  <c r="AA98" i="23" s="1"/>
  <c r="B98" i="23"/>
  <c r="AC98" i="23" s="1"/>
  <c r="Z97" i="23"/>
  <c r="Y97" i="23"/>
  <c r="X97" i="23"/>
  <c r="W97" i="23"/>
  <c r="U97" i="23"/>
  <c r="AA97" i="23" s="1"/>
  <c r="B97" i="23"/>
  <c r="AC97" i="23" s="1"/>
  <c r="Z96" i="23"/>
  <c r="Y96" i="23"/>
  <c r="X96" i="23"/>
  <c r="W96" i="23"/>
  <c r="U96" i="23"/>
  <c r="AA96" i="23" s="1"/>
  <c r="B96" i="23"/>
  <c r="AC96" i="23" s="1"/>
  <c r="Z95" i="23"/>
  <c r="Y95" i="23"/>
  <c r="X95" i="23"/>
  <c r="W95" i="23"/>
  <c r="U95" i="23"/>
  <c r="AA95" i="23" s="1"/>
  <c r="B95" i="23"/>
  <c r="AC95" i="23" s="1"/>
  <c r="Z94" i="23"/>
  <c r="Y94" i="23"/>
  <c r="X94" i="23"/>
  <c r="W94" i="23"/>
  <c r="U94" i="23"/>
  <c r="AA94" i="23" s="1"/>
  <c r="B94" i="23"/>
  <c r="AC94" i="23" s="1"/>
  <c r="Z93" i="23"/>
  <c r="Y93" i="23"/>
  <c r="X93" i="23"/>
  <c r="W93" i="23"/>
  <c r="U93" i="23"/>
  <c r="AA93" i="23" s="1"/>
  <c r="B93" i="23"/>
  <c r="AC93" i="23" s="1"/>
  <c r="Z92" i="23"/>
  <c r="Y92" i="23"/>
  <c r="X92" i="23"/>
  <c r="W92" i="23"/>
  <c r="U92" i="23"/>
  <c r="AA92" i="23" s="1"/>
  <c r="B92" i="23"/>
  <c r="AC92" i="23" s="1"/>
  <c r="Z91" i="23"/>
  <c r="Y91" i="23"/>
  <c r="X91" i="23"/>
  <c r="W91" i="23"/>
  <c r="U91" i="23"/>
  <c r="AA91" i="23" s="1"/>
  <c r="B91" i="23"/>
  <c r="AC91" i="23" s="1"/>
  <c r="Z90" i="23"/>
  <c r="Y90" i="23"/>
  <c r="X90" i="23"/>
  <c r="W90" i="23"/>
  <c r="U90" i="23"/>
  <c r="AA90" i="23" s="1"/>
  <c r="B90" i="23"/>
  <c r="AC90" i="23" s="1"/>
  <c r="Z89" i="23"/>
  <c r="Y89" i="23"/>
  <c r="X89" i="23"/>
  <c r="W89" i="23"/>
  <c r="U89" i="23"/>
  <c r="B89" i="23"/>
  <c r="AC89" i="23" s="1"/>
  <c r="Z88" i="23"/>
  <c r="Y88" i="23"/>
  <c r="X88" i="23"/>
  <c r="W88" i="23"/>
  <c r="U88" i="23"/>
  <c r="AA88" i="23" s="1"/>
  <c r="B88" i="23"/>
  <c r="AC88" i="23" s="1"/>
  <c r="Z87" i="23"/>
  <c r="Y87" i="23"/>
  <c r="X87" i="23"/>
  <c r="W87" i="23"/>
  <c r="U87" i="23"/>
  <c r="AA87" i="23" s="1"/>
  <c r="B87" i="23"/>
  <c r="AC87" i="23" s="1"/>
  <c r="Z86" i="23"/>
  <c r="Y86" i="23"/>
  <c r="X86" i="23"/>
  <c r="W86" i="23"/>
  <c r="U86" i="23"/>
  <c r="AA86" i="23" s="1"/>
  <c r="B86" i="23"/>
  <c r="AC86" i="23" s="1"/>
  <c r="Z85" i="23"/>
  <c r="Y85" i="23"/>
  <c r="X85" i="23"/>
  <c r="W85" i="23"/>
  <c r="U85" i="23"/>
  <c r="AA85" i="23" s="1"/>
  <c r="B85" i="23"/>
  <c r="AC85" i="23" s="1"/>
  <c r="Z84" i="23"/>
  <c r="Y84" i="23"/>
  <c r="X84" i="23"/>
  <c r="W84" i="23"/>
  <c r="U84" i="23"/>
  <c r="AA84" i="23" s="1"/>
  <c r="B84" i="23"/>
  <c r="AC84" i="23" s="1"/>
  <c r="Z83" i="23"/>
  <c r="Y83" i="23"/>
  <c r="X83" i="23"/>
  <c r="W83" i="23"/>
  <c r="U83" i="23"/>
  <c r="AA83" i="23" s="1"/>
  <c r="B83" i="23"/>
  <c r="AC83" i="23" s="1"/>
  <c r="Z82" i="23"/>
  <c r="Y82" i="23"/>
  <c r="X82" i="23"/>
  <c r="W82" i="23"/>
  <c r="U82" i="23"/>
  <c r="AA82" i="23" s="1"/>
  <c r="B82" i="23"/>
  <c r="AC82" i="23" s="1"/>
  <c r="Z81" i="23"/>
  <c r="Y81" i="23"/>
  <c r="X81" i="23"/>
  <c r="W81" i="23"/>
  <c r="U81" i="23"/>
  <c r="AA81" i="23" s="1"/>
  <c r="B81" i="23"/>
  <c r="AC81" i="23" s="1"/>
  <c r="Z80" i="23"/>
  <c r="Y80" i="23"/>
  <c r="X80" i="23"/>
  <c r="W80" i="23"/>
  <c r="U80" i="23"/>
  <c r="AA80" i="23" s="1"/>
  <c r="B80" i="23"/>
  <c r="AC80" i="23" s="1"/>
  <c r="Z79" i="23"/>
  <c r="Y79" i="23"/>
  <c r="X79" i="23"/>
  <c r="W79" i="23"/>
  <c r="U79" i="23"/>
  <c r="AA79" i="23" s="1"/>
  <c r="B79" i="23"/>
  <c r="AC79" i="23" s="1"/>
  <c r="Z78" i="23"/>
  <c r="Y78" i="23"/>
  <c r="X78" i="23"/>
  <c r="W78" i="23"/>
  <c r="U78" i="23"/>
  <c r="AA78" i="23" s="1"/>
  <c r="B78" i="23"/>
  <c r="AC78" i="23" s="1"/>
  <c r="Z77" i="23"/>
  <c r="Y77" i="23"/>
  <c r="X77" i="23"/>
  <c r="W77" i="23"/>
  <c r="U77" i="23"/>
  <c r="AA77" i="23" s="1"/>
  <c r="B77" i="23"/>
  <c r="AC77" i="23" s="1"/>
  <c r="Z76" i="23"/>
  <c r="Y76" i="23"/>
  <c r="X76" i="23"/>
  <c r="W76" i="23"/>
  <c r="U76" i="23"/>
  <c r="AA76" i="23" s="1"/>
  <c r="B76" i="23"/>
  <c r="AC76" i="23" s="1"/>
  <c r="Z75" i="23"/>
  <c r="Y75" i="23"/>
  <c r="X75" i="23"/>
  <c r="W75" i="23"/>
  <c r="U75" i="23"/>
  <c r="AA75" i="23" s="1"/>
  <c r="B75" i="23"/>
  <c r="AC75" i="23" s="1"/>
  <c r="AD74" i="23"/>
  <c r="Z74" i="23"/>
  <c r="Y74" i="23"/>
  <c r="X74" i="23"/>
  <c r="W74" i="23"/>
  <c r="U74" i="23"/>
  <c r="AA74" i="23" s="1"/>
  <c r="B74" i="23"/>
  <c r="AC74" i="23" s="1"/>
  <c r="Z73" i="23"/>
  <c r="Y73" i="23"/>
  <c r="X73" i="23"/>
  <c r="W73" i="23"/>
  <c r="U73" i="23"/>
  <c r="AA73" i="23" s="1"/>
  <c r="B73" i="23"/>
  <c r="AC73" i="23" s="1"/>
  <c r="Z72" i="23"/>
  <c r="Y72" i="23"/>
  <c r="X72" i="23"/>
  <c r="W72" i="23"/>
  <c r="U72" i="23"/>
  <c r="AA72" i="23" s="1"/>
  <c r="B72" i="23"/>
  <c r="AC72" i="23" s="1"/>
  <c r="Z71" i="23"/>
  <c r="Y71" i="23"/>
  <c r="X71" i="23"/>
  <c r="W71" i="23"/>
  <c r="U71" i="23"/>
  <c r="AA71" i="23" s="1"/>
  <c r="B71" i="23"/>
  <c r="AC71" i="23" s="1"/>
  <c r="Z70" i="23"/>
  <c r="Y70" i="23"/>
  <c r="X70" i="23"/>
  <c r="W70" i="23"/>
  <c r="U70" i="23"/>
  <c r="AA70" i="23" s="1"/>
  <c r="B70" i="23"/>
  <c r="AC70" i="23" s="1"/>
  <c r="Z69" i="23"/>
  <c r="Y69" i="23"/>
  <c r="X69" i="23"/>
  <c r="W69" i="23"/>
  <c r="U69" i="23"/>
  <c r="AA69" i="23" s="1"/>
  <c r="B69" i="23"/>
  <c r="AC69" i="23" s="1"/>
  <c r="Z68" i="23"/>
  <c r="Y68" i="23"/>
  <c r="X68" i="23"/>
  <c r="W68" i="23"/>
  <c r="U68" i="23"/>
  <c r="AA68" i="23" s="1"/>
  <c r="B68" i="23"/>
  <c r="Z67" i="23"/>
  <c r="Y67" i="23"/>
  <c r="X67" i="23"/>
  <c r="W67" i="23"/>
  <c r="U67" i="23"/>
  <c r="AA67" i="23" s="1"/>
  <c r="B67" i="23"/>
  <c r="Z66" i="23"/>
  <c r="Y66" i="23"/>
  <c r="X66" i="23"/>
  <c r="W66" i="23"/>
  <c r="U66" i="23"/>
  <c r="AA66" i="23" s="1"/>
  <c r="B66" i="23"/>
  <c r="Z65" i="23"/>
  <c r="Y65" i="23"/>
  <c r="X65" i="23"/>
  <c r="W65" i="23"/>
  <c r="U65" i="23"/>
  <c r="AA65" i="23" s="1"/>
  <c r="B65" i="23"/>
  <c r="Z64" i="23"/>
  <c r="Y64" i="23"/>
  <c r="X64" i="23"/>
  <c r="W64" i="23"/>
  <c r="U64" i="23"/>
  <c r="AA64" i="23" s="1"/>
  <c r="B64" i="23"/>
  <c r="AD63" i="23"/>
  <c r="Z63" i="23"/>
  <c r="Y63" i="23"/>
  <c r="X63" i="23"/>
  <c r="W63" i="23"/>
  <c r="U63" i="23"/>
  <c r="AA63" i="23" s="1"/>
  <c r="B63" i="23"/>
  <c r="Z62" i="23"/>
  <c r="Y62" i="23"/>
  <c r="X62" i="23"/>
  <c r="W62" i="23"/>
  <c r="U62" i="23"/>
  <c r="AA62" i="23" s="1"/>
  <c r="B62" i="23"/>
  <c r="Z61" i="23"/>
  <c r="Y61" i="23"/>
  <c r="X61" i="23"/>
  <c r="W61" i="23"/>
  <c r="U61" i="23"/>
  <c r="AA61" i="23" s="1"/>
  <c r="B61" i="23"/>
  <c r="Z60" i="23"/>
  <c r="Y60" i="23"/>
  <c r="X60" i="23"/>
  <c r="W60" i="23"/>
  <c r="U60" i="23"/>
  <c r="AA60" i="23" s="1"/>
  <c r="B60" i="23"/>
  <c r="Z59" i="23"/>
  <c r="Y59" i="23"/>
  <c r="X59" i="23"/>
  <c r="W59" i="23"/>
  <c r="U59" i="23"/>
  <c r="AA59" i="23" s="1"/>
  <c r="B59" i="23"/>
  <c r="Z58" i="23"/>
  <c r="Y58" i="23"/>
  <c r="X58" i="23"/>
  <c r="W58" i="23"/>
  <c r="U58" i="23"/>
  <c r="AA58" i="23" s="1"/>
  <c r="B58" i="23"/>
  <c r="Z57" i="23"/>
  <c r="Y57" i="23"/>
  <c r="X57" i="23"/>
  <c r="W57" i="23"/>
  <c r="U57" i="23"/>
  <c r="AD57" i="23" s="1"/>
  <c r="B57" i="23"/>
  <c r="Z56" i="23"/>
  <c r="Y56" i="23"/>
  <c r="X56" i="23"/>
  <c r="W56" i="23"/>
  <c r="U56" i="23"/>
  <c r="AD56" i="23" s="1"/>
  <c r="B56" i="23"/>
  <c r="Z55" i="23"/>
  <c r="Y55" i="23"/>
  <c r="X55" i="23"/>
  <c r="W55" i="23"/>
  <c r="U55" i="23"/>
  <c r="AD55" i="23" s="1"/>
  <c r="B55" i="23"/>
  <c r="AA54" i="23"/>
  <c r="Z54" i="23"/>
  <c r="Y54" i="23"/>
  <c r="X54" i="23"/>
  <c r="W54" i="23"/>
  <c r="U54" i="23"/>
  <c r="AD54" i="23" s="1"/>
  <c r="B54" i="23"/>
  <c r="AC54" i="23" s="1"/>
  <c r="Z53" i="23"/>
  <c r="Y53" i="23"/>
  <c r="X53" i="23"/>
  <c r="W53" i="23"/>
  <c r="U53" i="23"/>
  <c r="AD53" i="23" s="1"/>
  <c r="B53" i="23"/>
  <c r="Z52" i="23"/>
  <c r="Y52" i="23"/>
  <c r="X52" i="23"/>
  <c r="W52" i="23"/>
  <c r="U52" i="23"/>
  <c r="AD52" i="23" s="1"/>
  <c r="B52" i="23"/>
  <c r="Z51" i="23"/>
  <c r="Y51" i="23"/>
  <c r="X51" i="23"/>
  <c r="W51" i="23"/>
  <c r="U51" i="23"/>
  <c r="AD51" i="23" s="1"/>
  <c r="B51" i="23"/>
  <c r="Z50" i="23"/>
  <c r="Y50" i="23"/>
  <c r="X50" i="23"/>
  <c r="W50" i="23"/>
  <c r="U50" i="23"/>
  <c r="AD50" i="23" s="1"/>
  <c r="B50" i="23"/>
  <c r="Z49" i="23"/>
  <c r="Y49" i="23"/>
  <c r="X49" i="23"/>
  <c r="W49" i="23"/>
  <c r="U49" i="23"/>
  <c r="AD49" i="23" s="1"/>
  <c r="B49" i="23"/>
  <c r="Z48" i="23"/>
  <c r="Y48" i="23"/>
  <c r="X48" i="23"/>
  <c r="W48" i="23"/>
  <c r="U48" i="23"/>
  <c r="AD48" i="23" s="1"/>
  <c r="B48" i="23"/>
  <c r="Z47" i="23"/>
  <c r="Y47" i="23"/>
  <c r="X47" i="23"/>
  <c r="W47" i="23"/>
  <c r="U47" i="23"/>
  <c r="AD47" i="23" s="1"/>
  <c r="B47" i="23"/>
  <c r="AD46" i="23"/>
  <c r="AD45" i="23"/>
  <c r="AG4" i="23"/>
  <c r="AF4" i="23"/>
  <c r="AE4" i="23"/>
  <c r="AG2" i="23"/>
  <c r="AF2" i="23"/>
  <c r="AE2" i="23"/>
  <c r="C2" i="23"/>
  <c r="AG95" i="24" l="1"/>
  <c r="AF79" i="24"/>
  <c r="AF63" i="24"/>
  <c r="AF47" i="24"/>
  <c r="AG94" i="24"/>
  <c r="AD146" i="24"/>
  <c r="AF131" i="24"/>
  <c r="AF91" i="24"/>
  <c r="AF71" i="24"/>
  <c r="AF55" i="24"/>
  <c r="AE143" i="31"/>
  <c r="AF142" i="31"/>
  <c r="AE139" i="31"/>
  <c r="AF138" i="31"/>
  <c r="AE135" i="31"/>
  <c r="AF134" i="31"/>
  <c r="AE131" i="31"/>
  <c r="AF130" i="31"/>
  <c r="AE127" i="31"/>
  <c r="AF126" i="31"/>
  <c r="AE123" i="31"/>
  <c r="AF122" i="31"/>
  <c r="AE119" i="31"/>
  <c r="AF118" i="31"/>
  <c r="AE115" i="31"/>
  <c r="AF114" i="31"/>
  <c r="AE111" i="31"/>
  <c r="AF110" i="31"/>
  <c r="AE107" i="31"/>
  <c r="AF106" i="31"/>
  <c r="AE103" i="31"/>
  <c r="AF102" i="31"/>
  <c r="AE99" i="31"/>
  <c r="AF98" i="31"/>
  <c r="AE95" i="31"/>
  <c r="AF94" i="31"/>
  <c r="AE91" i="31"/>
  <c r="AF90" i="31"/>
  <c r="AE87" i="31"/>
  <c r="AF86" i="31"/>
  <c r="AE83" i="31"/>
  <c r="AF82" i="31"/>
  <c r="AE79" i="31"/>
  <c r="AF78" i="31"/>
  <c r="AE75" i="31"/>
  <c r="AF74" i="31"/>
  <c r="AE71" i="31"/>
  <c r="AF70" i="31"/>
  <c r="AE67" i="31"/>
  <c r="AF66" i="31"/>
  <c r="AE63" i="31"/>
  <c r="AF62" i="31"/>
  <c r="AE59" i="31"/>
  <c r="AF58" i="31"/>
  <c r="AE55" i="31"/>
  <c r="AF54" i="31"/>
  <c r="AE51" i="31"/>
  <c r="AF50" i="31"/>
  <c r="AE47" i="31"/>
  <c r="AF145" i="31"/>
  <c r="AE142" i="31"/>
  <c r="AF141" i="31"/>
  <c r="AE138" i="31"/>
  <c r="AF137" i="31"/>
  <c r="AE134" i="31"/>
  <c r="AF133" i="31"/>
  <c r="AE130" i="31"/>
  <c r="AF129" i="31"/>
  <c r="AE126" i="31"/>
  <c r="AF125" i="31"/>
  <c r="AE122" i="31"/>
  <c r="AF121" i="31"/>
  <c r="AE118" i="31"/>
  <c r="AF117" i="31"/>
  <c r="AE114" i="31"/>
  <c r="AF113" i="31"/>
  <c r="AE110" i="31"/>
  <c r="AF109" i="31"/>
  <c r="AE106" i="31"/>
  <c r="AF105" i="31"/>
  <c r="AE102" i="31"/>
  <c r="AF101" i="31"/>
  <c r="AE98" i="31"/>
  <c r="AF97" i="31"/>
  <c r="AE94" i="31"/>
  <c r="AF93" i="31"/>
  <c r="AE90" i="31"/>
  <c r="AF89" i="31"/>
  <c r="AE86" i="31"/>
  <c r="AF85" i="31"/>
  <c r="AE82" i="31"/>
  <c r="AF81" i="31"/>
  <c r="AE78" i="31"/>
  <c r="AF77" i="31"/>
  <c r="AE74" i="31"/>
  <c r="AF73" i="31"/>
  <c r="AE145" i="31"/>
  <c r="AF144" i="31"/>
  <c r="AE141" i="31"/>
  <c r="AF140" i="31"/>
  <c r="AE137" i="31"/>
  <c r="AF136" i="31"/>
  <c r="AE133" i="31"/>
  <c r="AF132" i="31"/>
  <c r="AE129" i="31"/>
  <c r="AF128" i="31"/>
  <c r="AE125" i="31"/>
  <c r="AF124" i="31"/>
  <c r="AE121" i="31"/>
  <c r="AF120" i="31"/>
  <c r="AE117" i="31"/>
  <c r="AF116" i="31"/>
  <c r="AE113" i="31"/>
  <c r="AF112" i="31"/>
  <c r="AE109" i="31"/>
  <c r="AF108" i="31"/>
  <c r="AE105" i="31"/>
  <c r="AF104" i="31"/>
  <c r="AE101" i="31"/>
  <c r="AF100" i="31"/>
  <c r="AE97" i="31"/>
  <c r="AF96" i="31"/>
  <c r="AE93" i="31"/>
  <c r="AF92" i="31"/>
  <c r="AE89" i="31"/>
  <c r="AF88" i="31"/>
  <c r="AE85" i="31"/>
  <c r="AF84" i="31"/>
  <c r="AE81" i="31"/>
  <c r="AF80" i="31"/>
  <c r="AE77" i="31"/>
  <c r="AF76" i="31"/>
  <c r="AE73" i="31"/>
  <c r="AF72" i="31"/>
  <c r="AE69" i="31"/>
  <c r="AF68" i="31"/>
  <c r="AE65" i="31"/>
  <c r="AF64" i="31"/>
  <c r="AE61" i="31"/>
  <c r="AF60" i="31"/>
  <c r="AE57" i="31"/>
  <c r="AF56" i="31"/>
  <c r="AE53" i="31"/>
  <c r="AF52" i="31"/>
  <c r="AE49" i="31"/>
  <c r="AF48" i="31"/>
  <c r="AF143" i="31"/>
  <c r="AE140" i="31"/>
  <c r="AF127" i="31"/>
  <c r="AE124" i="31"/>
  <c r="AF111" i="31"/>
  <c r="AE108" i="31"/>
  <c r="AF95" i="31"/>
  <c r="AE92" i="31"/>
  <c r="AF79" i="31"/>
  <c r="AE76" i="31"/>
  <c r="AF67" i="31"/>
  <c r="AE66" i="31"/>
  <c r="AF59" i="31"/>
  <c r="AE58" i="31"/>
  <c r="AF51" i="31"/>
  <c r="AE50" i="31"/>
  <c r="AE144" i="31"/>
  <c r="AF131" i="31"/>
  <c r="AE128" i="31"/>
  <c r="AF115" i="31"/>
  <c r="AE112" i="31"/>
  <c r="AF99" i="31"/>
  <c r="AE96" i="31"/>
  <c r="AF83" i="31"/>
  <c r="AE80" i="31"/>
  <c r="AF69" i="31"/>
  <c r="AE68" i="31"/>
  <c r="AF61" i="31"/>
  <c r="AE60" i="31"/>
  <c r="AF53" i="31"/>
  <c r="AE52" i="31"/>
  <c r="AF139" i="31"/>
  <c r="AE136" i="31"/>
  <c r="AF123" i="31"/>
  <c r="AE120" i="31"/>
  <c r="AF107" i="31"/>
  <c r="AF75" i="31"/>
  <c r="AF65" i="31"/>
  <c r="AF57" i="31"/>
  <c r="AF49" i="31"/>
  <c r="AF135" i="31"/>
  <c r="AE132" i="31"/>
  <c r="AF119" i="31"/>
  <c r="AE116" i="31"/>
  <c r="AF103" i="31"/>
  <c r="AE100" i="31"/>
  <c r="AF87" i="31"/>
  <c r="AE84" i="31"/>
  <c r="AF71" i="31"/>
  <c r="AE70" i="31"/>
  <c r="AF63" i="31"/>
  <c r="AE62" i="31"/>
  <c r="AF55" i="31"/>
  <c r="AE54" i="31"/>
  <c r="AF47" i="31"/>
  <c r="AE104" i="31"/>
  <c r="AF91" i="31"/>
  <c r="AE88" i="31"/>
  <c r="AE72" i="31"/>
  <c r="AE64" i="31"/>
  <c r="AE56" i="31"/>
  <c r="AE48" i="31"/>
  <c r="AE146" i="31"/>
  <c r="AF146" i="31"/>
  <c r="AE48" i="30"/>
  <c r="AF51" i="30"/>
  <c r="AE64" i="30"/>
  <c r="AF67" i="30"/>
  <c r="AE80" i="30"/>
  <c r="AF83" i="30"/>
  <c r="AE96" i="30"/>
  <c r="AF99" i="30"/>
  <c r="AE112" i="30"/>
  <c r="AF115" i="30"/>
  <c r="AE128" i="30"/>
  <c r="AF131" i="30"/>
  <c r="AF47" i="30"/>
  <c r="AE60" i="30"/>
  <c r="AF63" i="30"/>
  <c r="AE76" i="30"/>
  <c r="AF79" i="30"/>
  <c r="AE92" i="30"/>
  <c r="AF95" i="30"/>
  <c r="AE108" i="30"/>
  <c r="AF111" i="30"/>
  <c r="AE124" i="30"/>
  <c r="AF127" i="30"/>
  <c r="AE140" i="30"/>
  <c r="AF143" i="30"/>
  <c r="AE146" i="30"/>
  <c r="AE56" i="30"/>
  <c r="AF59" i="30"/>
  <c r="AE72" i="30"/>
  <c r="AF75" i="30"/>
  <c r="AE88" i="30"/>
  <c r="AF91" i="30"/>
  <c r="AE104" i="30"/>
  <c r="AF107" i="30"/>
  <c r="AE120" i="30"/>
  <c r="AF123" i="30"/>
  <c r="AE136" i="30"/>
  <c r="AE143" i="30"/>
  <c r="AF142" i="30"/>
  <c r="AE139" i="30"/>
  <c r="AF138" i="30"/>
  <c r="AE135" i="30"/>
  <c r="AF134" i="30"/>
  <c r="AE131" i="30"/>
  <c r="AF130" i="30"/>
  <c r="AE127" i="30"/>
  <c r="AF126" i="30"/>
  <c r="AE123" i="30"/>
  <c r="AF122" i="30"/>
  <c r="AE119" i="30"/>
  <c r="AF118" i="30"/>
  <c r="AE115" i="30"/>
  <c r="AF114" i="30"/>
  <c r="AE111" i="30"/>
  <c r="AF110" i="30"/>
  <c r="AE107" i="30"/>
  <c r="AF106" i="30"/>
  <c r="AE103" i="30"/>
  <c r="AF102" i="30"/>
  <c r="AE99" i="30"/>
  <c r="AF98" i="30"/>
  <c r="AE95" i="30"/>
  <c r="AF94" i="30"/>
  <c r="AE91" i="30"/>
  <c r="AF90" i="30"/>
  <c r="AE87" i="30"/>
  <c r="AF86" i="30"/>
  <c r="AE83" i="30"/>
  <c r="AF82" i="30"/>
  <c r="AE79" i="30"/>
  <c r="AF78" i="30"/>
  <c r="AE75" i="30"/>
  <c r="AF74" i="30"/>
  <c r="AE71" i="30"/>
  <c r="AF70" i="30"/>
  <c r="AE67" i="30"/>
  <c r="AF66" i="30"/>
  <c r="AE63" i="30"/>
  <c r="AF62" i="30"/>
  <c r="AE59" i="30"/>
  <c r="AF58" i="30"/>
  <c r="AE55" i="30"/>
  <c r="AF54" i="30"/>
  <c r="AE51" i="30"/>
  <c r="AF50" i="30"/>
  <c r="AE47" i="30"/>
  <c r="AF145" i="30"/>
  <c r="AE142" i="30"/>
  <c r="AF141" i="30"/>
  <c r="AE138" i="30"/>
  <c r="AF137" i="30"/>
  <c r="AE134" i="30"/>
  <c r="AF133" i="30"/>
  <c r="AE130" i="30"/>
  <c r="AF129" i="30"/>
  <c r="AE126" i="30"/>
  <c r="AF125" i="30"/>
  <c r="AE122" i="30"/>
  <c r="AF121" i="30"/>
  <c r="AE118" i="30"/>
  <c r="AF117" i="30"/>
  <c r="AE114" i="30"/>
  <c r="AF113" i="30"/>
  <c r="AE110" i="30"/>
  <c r="AF109" i="30"/>
  <c r="AE106" i="30"/>
  <c r="AF105" i="30"/>
  <c r="AE102" i="30"/>
  <c r="AF101" i="30"/>
  <c r="AE98" i="30"/>
  <c r="AF97" i="30"/>
  <c r="AE94" i="30"/>
  <c r="AF93" i="30"/>
  <c r="AE90" i="30"/>
  <c r="AF89" i="30"/>
  <c r="AE86" i="30"/>
  <c r="AF85" i="30"/>
  <c r="AE82" i="30"/>
  <c r="AF81" i="30"/>
  <c r="AE78" i="30"/>
  <c r="AF77" i="30"/>
  <c r="AE74" i="30"/>
  <c r="AF73" i="30"/>
  <c r="AE70" i="30"/>
  <c r="AF69" i="30"/>
  <c r="AE66" i="30"/>
  <c r="AF65" i="30"/>
  <c r="AE62" i="30"/>
  <c r="AF61" i="30"/>
  <c r="AE58" i="30"/>
  <c r="AF57" i="30"/>
  <c r="AE54" i="30"/>
  <c r="AF53" i="30"/>
  <c r="AE50" i="30"/>
  <c r="AF49" i="30"/>
  <c r="AE145" i="30"/>
  <c r="AF144" i="30"/>
  <c r="AE141" i="30"/>
  <c r="AF140" i="30"/>
  <c r="AE137" i="30"/>
  <c r="AF136" i="30"/>
  <c r="AE133" i="30"/>
  <c r="AF132" i="30"/>
  <c r="AE129" i="30"/>
  <c r="AF128" i="30"/>
  <c r="AE125" i="30"/>
  <c r="AF124" i="30"/>
  <c r="AE121" i="30"/>
  <c r="AF120" i="30"/>
  <c r="AE117" i="30"/>
  <c r="AF116" i="30"/>
  <c r="AE113" i="30"/>
  <c r="AF112" i="30"/>
  <c r="AE109" i="30"/>
  <c r="AF108" i="30"/>
  <c r="AE105" i="30"/>
  <c r="AF104" i="30"/>
  <c r="AE101" i="30"/>
  <c r="AF100" i="30"/>
  <c r="AE97" i="30"/>
  <c r="AF96" i="30"/>
  <c r="AE93" i="30"/>
  <c r="AF92" i="30"/>
  <c r="AE89" i="30"/>
  <c r="AF88" i="30"/>
  <c r="AE85" i="30"/>
  <c r="AF84" i="30"/>
  <c r="AE81" i="30"/>
  <c r="AF80" i="30"/>
  <c r="AE77" i="30"/>
  <c r="AF76" i="30"/>
  <c r="AE73" i="30"/>
  <c r="AF72" i="30"/>
  <c r="AE69" i="30"/>
  <c r="AF68" i="30"/>
  <c r="AE65" i="30"/>
  <c r="AF64" i="30"/>
  <c r="AE61" i="30"/>
  <c r="AF60" i="30"/>
  <c r="AE57" i="30"/>
  <c r="AF56" i="30"/>
  <c r="AE53" i="30"/>
  <c r="AF52" i="30"/>
  <c r="AE49" i="30"/>
  <c r="AF48" i="30"/>
  <c r="AE52" i="30"/>
  <c r="AF55" i="30"/>
  <c r="AE68" i="30"/>
  <c r="AF71" i="30"/>
  <c r="AE84" i="30"/>
  <c r="AF87" i="30"/>
  <c r="AE100" i="30"/>
  <c r="AF103" i="30"/>
  <c r="AE116" i="30"/>
  <c r="AF119" i="30"/>
  <c r="AE132" i="30"/>
  <c r="AF135" i="30"/>
  <c r="AF146" i="30"/>
  <c r="AD146" i="30"/>
  <c r="AF60" i="28"/>
  <c r="AF92" i="28"/>
  <c r="AF68" i="28"/>
  <c r="AF100" i="28"/>
  <c r="AE146" i="28"/>
  <c r="AE143" i="28"/>
  <c r="AF142" i="28"/>
  <c r="AE139" i="28"/>
  <c r="AF138" i="28"/>
  <c r="AE135" i="28"/>
  <c r="AF134" i="28"/>
  <c r="AE131" i="28"/>
  <c r="AF130" i="28"/>
  <c r="AE127" i="28"/>
  <c r="AF126" i="28"/>
  <c r="AE123" i="28"/>
  <c r="AF122" i="28"/>
  <c r="AE119" i="28"/>
  <c r="AF118" i="28"/>
  <c r="AE115" i="28"/>
  <c r="AF114" i="28"/>
  <c r="AE111" i="28"/>
  <c r="AF110" i="28"/>
  <c r="AE107" i="28"/>
  <c r="AF106" i="28"/>
  <c r="AE103" i="28"/>
  <c r="AF102" i="28"/>
  <c r="AE99" i="28"/>
  <c r="AF98" i="28"/>
  <c r="AE95" i="28"/>
  <c r="AF94" i="28"/>
  <c r="AE91" i="28"/>
  <c r="AF90" i="28"/>
  <c r="AE87" i="28"/>
  <c r="AF86" i="28"/>
  <c r="AE83" i="28"/>
  <c r="AF82" i="28"/>
  <c r="AE79" i="28"/>
  <c r="AF78" i="28"/>
  <c r="AE75" i="28"/>
  <c r="AF74" i="28"/>
  <c r="AE71" i="28"/>
  <c r="AF70" i="28"/>
  <c r="AE67" i="28"/>
  <c r="AF66" i="28"/>
  <c r="AE63" i="28"/>
  <c r="AF62" i="28"/>
  <c r="AE59" i="28"/>
  <c r="AF58" i="28"/>
  <c r="AE55" i="28"/>
  <c r="AF54" i="28"/>
  <c r="AE51" i="28"/>
  <c r="AF50" i="28"/>
  <c r="AE47" i="28"/>
  <c r="AF145" i="28"/>
  <c r="AE142" i="28"/>
  <c r="AF141" i="28"/>
  <c r="AE138" i="28"/>
  <c r="AF137" i="28"/>
  <c r="AE134" i="28"/>
  <c r="AF133" i="28"/>
  <c r="AE130" i="28"/>
  <c r="AF129" i="28"/>
  <c r="AE126" i="28"/>
  <c r="AF125" i="28"/>
  <c r="AE122" i="28"/>
  <c r="AF121" i="28"/>
  <c r="AE118" i="28"/>
  <c r="AF117" i="28"/>
  <c r="AE114" i="28"/>
  <c r="AF113" i="28"/>
  <c r="AE110" i="28"/>
  <c r="AF109" i="28"/>
  <c r="AE106" i="28"/>
  <c r="AF105" i="28"/>
  <c r="AE102" i="28"/>
  <c r="AF101" i="28"/>
  <c r="AE98" i="28"/>
  <c r="AF97" i="28"/>
  <c r="AE94" i="28"/>
  <c r="AF93" i="28"/>
  <c r="AE90" i="28"/>
  <c r="AF89" i="28"/>
  <c r="AE86" i="28"/>
  <c r="AF85" i="28"/>
  <c r="AE82" i="28"/>
  <c r="AF81" i="28"/>
  <c r="AE78" i="28"/>
  <c r="AF77" i="28"/>
  <c r="AE74" i="28"/>
  <c r="AF73" i="28"/>
  <c r="AE70" i="28"/>
  <c r="AF69" i="28"/>
  <c r="AE66" i="28"/>
  <c r="AF65" i="28"/>
  <c r="AE62" i="28"/>
  <c r="AF61" i="28"/>
  <c r="AE58" i="28"/>
  <c r="AF57" i="28"/>
  <c r="AE54" i="28"/>
  <c r="AF53" i="28"/>
  <c r="AE50" i="28"/>
  <c r="AF49" i="28"/>
  <c r="AE141" i="28"/>
  <c r="AE140" i="28"/>
  <c r="AF139" i="28"/>
  <c r="AE133" i="28"/>
  <c r="AE132" i="28"/>
  <c r="AF131" i="28"/>
  <c r="AE125" i="28"/>
  <c r="AE124" i="28"/>
  <c r="AF123" i="28"/>
  <c r="AE117" i="28"/>
  <c r="AE116" i="28"/>
  <c r="AF115" i="28"/>
  <c r="AE109" i="28"/>
  <c r="AE108" i="28"/>
  <c r="AF107" i="28"/>
  <c r="AE101" i="28"/>
  <c r="AE100" i="28"/>
  <c r="AF99" i="28"/>
  <c r="AE93" i="28"/>
  <c r="AE92" i="28"/>
  <c r="AF91" i="28"/>
  <c r="AE85" i="28"/>
  <c r="AE84" i="28"/>
  <c r="AF83" i="28"/>
  <c r="AE77" i="28"/>
  <c r="AE76" i="28"/>
  <c r="AF75" i="28"/>
  <c r="AE69" i="28"/>
  <c r="AE68" i="28"/>
  <c r="AF67" i="28"/>
  <c r="AE61" i="28"/>
  <c r="AE60" i="28"/>
  <c r="AF59" i="28"/>
  <c r="AE53" i="28"/>
  <c r="AE52" i="28"/>
  <c r="AF51" i="28"/>
  <c r="AF144" i="28"/>
  <c r="AF136" i="28"/>
  <c r="AF128" i="28"/>
  <c r="AF120" i="28"/>
  <c r="AF112" i="28"/>
  <c r="AF104" i="28"/>
  <c r="AF96" i="28"/>
  <c r="AF88" i="28"/>
  <c r="AF80" i="28"/>
  <c r="AF72" i="28"/>
  <c r="AF64" i="28"/>
  <c r="AF56" i="28"/>
  <c r="AF48" i="28"/>
  <c r="AE145" i="28"/>
  <c r="AE144" i="28"/>
  <c r="AF143" i="28"/>
  <c r="AE137" i="28"/>
  <c r="AE136" i="28"/>
  <c r="AF135" i="28"/>
  <c r="AE129" i="28"/>
  <c r="AE128" i="28"/>
  <c r="AF127" i="28"/>
  <c r="AE121" i="28"/>
  <c r="AE120" i="28"/>
  <c r="AF119" i="28"/>
  <c r="AE113" i="28"/>
  <c r="AE112" i="28"/>
  <c r="AF111" i="28"/>
  <c r="AE105" i="28"/>
  <c r="AE104" i="28"/>
  <c r="AF103" i="28"/>
  <c r="AE97" i="28"/>
  <c r="AE96" i="28"/>
  <c r="AF95" i="28"/>
  <c r="AE89" i="28"/>
  <c r="AE88" i="28"/>
  <c r="AF87" i="28"/>
  <c r="AE81" i="28"/>
  <c r="AE80" i="28"/>
  <c r="AF79" i="28"/>
  <c r="AE73" i="28"/>
  <c r="AE72" i="28"/>
  <c r="AF71" i="28"/>
  <c r="AE65" i="28"/>
  <c r="AE64" i="28"/>
  <c r="AF63" i="28"/>
  <c r="AE57" i="28"/>
  <c r="AE56" i="28"/>
  <c r="AF55" i="28"/>
  <c r="AE49" i="28"/>
  <c r="AE48" i="28"/>
  <c r="AF47" i="28"/>
  <c r="AF52" i="28"/>
  <c r="AF84" i="28"/>
  <c r="AF116" i="28"/>
  <c r="AF76" i="28"/>
  <c r="AF108" i="28"/>
  <c r="AF140" i="28"/>
  <c r="AF146" i="28"/>
  <c r="AD146" i="26"/>
  <c r="AE56" i="26"/>
  <c r="AF60" i="26"/>
  <c r="AE72" i="26"/>
  <c r="AF76" i="26"/>
  <c r="AE88" i="26"/>
  <c r="AF92" i="26"/>
  <c r="AE104" i="26"/>
  <c r="AF108" i="26"/>
  <c r="AE120" i="26"/>
  <c r="AE145" i="26"/>
  <c r="AE137" i="26"/>
  <c r="AF135" i="26"/>
  <c r="AE144" i="26"/>
  <c r="AF143" i="26"/>
  <c r="AE136" i="26"/>
  <c r="AF47" i="26"/>
  <c r="AE57" i="26"/>
  <c r="AF63" i="26"/>
  <c r="AE73" i="26"/>
  <c r="AF79" i="26"/>
  <c r="AE89" i="26"/>
  <c r="AF95" i="26"/>
  <c r="AE105" i="26"/>
  <c r="AF111" i="26"/>
  <c r="AE121" i="26"/>
  <c r="AF127" i="26"/>
  <c r="AE49" i="26"/>
  <c r="AF55" i="26"/>
  <c r="AE65" i="26"/>
  <c r="AF71" i="26"/>
  <c r="AE81" i="26"/>
  <c r="AF87" i="26"/>
  <c r="AE97" i="26"/>
  <c r="AF103" i="26"/>
  <c r="AE113" i="26"/>
  <c r="AF119" i="26"/>
  <c r="AE129" i="26"/>
  <c r="AF140" i="26"/>
  <c r="AE143" i="26"/>
  <c r="AF142" i="26"/>
  <c r="AE139" i="26"/>
  <c r="AF138" i="26"/>
  <c r="AE135" i="26"/>
  <c r="AF134" i="26"/>
  <c r="AE131" i="26"/>
  <c r="AF130" i="26"/>
  <c r="AE127" i="26"/>
  <c r="AF126" i="26"/>
  <c r="AE123" i="26"/>
  <c r="AF122" i="26"/>
  <c r="AE119" i="26"/>
  <c r="AF118" i="26"/>
  <c r="AE115" i="26"/>
  <c r="AF114" i="26"/>
  <c r="AE111" i="26"/>
  <c r="AF110" i="26"/>
  <c r="AE107" i="26"/>
  <c r="AF106" i="26"/>
  <c r="AE103" i="26"/>
  <c r="AF102" i="26"/>
  <c r="AE99" i="26"/>
  <c r="AF98" i="26"/>
  <c r="AE95" i="26"/>
  <c r="AF94" i="26"/>
  <c r="AE91" i="26"/>
  <c r="AF90" i="26"/>
  <c r="AE87" i="26"/>
  <c r="AF86" i="26"/>
  <c r="AE83" i="26"/>
  <c r="AF82" i="26"/>
  <c r="AE79" i="26"/>
  <c r="AF78" i="26"/>
  <c r="AE75" i="26"/>
  <c r="AF74" i="26"/>
  <c r="AE71" i="26"/>
  <c r="AF70" i="26"/>
  <c r="AE67" i="26"/>
  <c r="AF66" i="26"/>
  <c r="AE63" i="26"/>
  <c r="AF62" i="26"/>
  <c r="AE59" i="26"/>
  <c r="AF58" i="26"/>
  <c r="AE55" i="26"/>
  <c r="AF54" i="26"/>
  <c r="AE51" i="26"/>
  <c r="AF50" i="26"/>
  <c r="AE47" i="26"/>
  <c r="AF145" i="26"/>
  <c r="AE142" i="26"/>
  <c r="AF141" i="26"/>
  <c r="AE138" i="26"/>
  <c r="AF137" i="26"/>
  <c r="AE134" i="26"/>
  <c r="AF133" i="26"/>
  <c r="AE130" i="26"/>
  <c r="AF129" i="26"/>
  <c r="AE126" i="26"/>
  <c r="AF125" i="26"/>
  <c r="AE122" i="26"/>
  <c r="AF121" i="26"/>
  <c r="AE118" i="26"/>
  <c r="AF117" i="26"/>
  <c r="AE114" i="26"/>
  <c r="AF113" i="26"/>
  <c r="AE110" i="26"/>
  <c r="AF109" i="26"/>
  <c r="AE106" i="26"/>
  <c r="AF105" i="26"/>
  <c r="AE102" i="26"/>
  <c r="AF101" i="26"/>
  <c r="AE98" i="26"/>
  <c r="AF97" i="26"/>
  <c r="AE94" i="26"/>
  <c r="AF93" i="26"/>
  <c r="AE90" i="26"/>
  <c r="AF89" i="26"/>
  <c r="AE86" i="26"/>
  <c r="AF85" i="26"/>
  <c r="AE82" i="26"/>
  <c r="AF81" i="26"/>
  <c r="AE78" i="26"/>
  <c r="AF77" i="26"/>
  <c r="AE74" i="26"/>
  <c r="AF73" i="26"/>
  <c r="AE70" i="26"/>
  <c r="AF69" i="26"/>
  <c r="AE66" i="26"/>
  <c r="AF65" i="26"/>
  <c r="AE62" i="26"/>
  <c r="AF61" i="26"/>
  <c r="AE58" i="26"/>
  <c r="AF57" i="26"/>
  <c r="AE54" i="26"/>
  <c r="AF53" i="26"/>
  <c r="AE50" i="26"/>
  <c r="AF49" i="26"/>
  <c r="AF48" i="26"/>
  <c r="AF56" i="26"/>
  <c r="AF64" i="26"/>
  <c r="AF72" i="26"/>
  <c r="AF80" i="26"/>
  <c r="AF88" i="26"/>
  <c r="AF96" i="26"/>
  <c r="AF104" i="26"/>
  <c r="AF112" i="26"/>
  <c r="AF120" i="26"/>
  <c r="AF128" i="26"/>
  <c r="AF136" i="26"/>
  <c r="AF144" i="26"/>
  <c r="AF146" i="26"/>
  <c r="W146" i="26" s="1"/>
  <c r="AF51" i="26"/>
  <c r="AE52" i="26"/>
  <c r="AE53" i="26"/>
  <c r="AF59" i="26"/>
  <c r="AE60" i="26"/>
  <c r="AE61" i="26"/>
  <c r="AF67" i="26"/>
  <c r="AE68" i="26"/>
  <c r="AE69" i="26"/>
  <c r="AF75" i="26"/>
  <c r="AE76" i="26"/>
  <c r="AE77" i="26"/>
  <c r="AF83" i="26"/>
  <c r="AE84" i="26"/>
  <c r="AE85" i="26"/>
  <c r="AF91" i="26"/>
  <c r="AE92" i="26"/>
  <c r="AE93" i="26"/>
  <c r="AF99" i="26"/>
  <c r="AE100" i="26"/>
  <c r="AE101" i="26"/>
  <c r="AF107" i="26"/>
  <c r="AE108" i="26"/>
  <c r="AE109" i="26"/>
  <c r="AF115" i="26"/>
  <c r="AE116" i="26"/>
  <c r="AE117" i="26"/>
  <c r="AF123" i="26"/>
  <c r="AE124" i="26"/>
  <c r="AE125" i="26"/>
  <c r="AF131" i="26"/>
  <c r="AE132" i="26"/>
  <c r="AE133" i="26"/>
  <c r="AF139" i="26"/>
  <c r="AE140" i="26"/>
  <c r="AE141" i="26"/>
  <c r="AG47" i="24"/>
  <c r="AF53" i="24"/>
  <c r="AG55" i="24"/>
  <c r="AF61" i="24"/>
  <c r="AG63" i="24"/>
  <c r="AF69" i="24"/>
  <c r="AG71" i="24"/>
  <c r="AG73" i="24"/>
  <c r="AF77" i="24"/>
  <c r="AG79" i="24"/>
  <c r="AG81" i="24"/>
  <c r="AG85" i="24"/>
  <c r="AF88" i="24"/>
  <c r="AG101" i="24"/>
  <c r="U147" i="24"/>
  <c r="V147" i="24" s="1"/>
  <c r="AG48" i="24"/>
  <c r="AG56" i="24"/>
  <c r="AG64" i="24"/>
  <c r="AG75" i="24"/>
  <c r="AG83" i="24"/>
  <c r="AG87" i="24"/>
  <c r="AG49" i="24"/>
  <c r="AG51" i="24"/>
  <c r="AG57" i="24"/>
  <c r="AG59" i="24"/>
  <c r="AG65" i="24"/>
  <c r="AG67" i="24"/>
  <c r="AG72" i="24"/>
  <c r="AG80" i="24"/>
  <c r="AG93" i="24"/>
  <c r="AF96" i="24"/>
  <c r="AD49" i="24"/>
  <c r="AD52" i="24"/>
  <c r="AF54" i="24"/>
  <c r="AG58" i="24"/>
  <c r="AD60" i="24"/>
  <c r="AG66" i="24"/>
  <c r="AD68" i="24"/>
  <c r="AF70" i="24"/>
  <c r="AG74" i="24"/>
  <c r="AF76" i="24"/>
  <c r="AG82" i="24"/>
  <c r="AE85" i="24"/>
  <c r="AE48" i="24"/>
  <c r="AF49" i="24"/>
  <c r="AG52" i="24"/>
  <c r="AG53" i="24"/>
  <c r="AE56" i="24"/>
  <c r="AF57" i="24"/>
  <c r="AG60" i="24"/>
  <c r="AG61" i="24"/>
  <c r="AE64" i="24"/>
  <c r="AD64" i="24" s="1"/>
  <c r="AF65" i="24"/>
  <c r="AG68" i="24"/>
  <c r="AG69" i="24"/>
  <c r="AE72" i="24"/>
  <c r="AF73" i="24"/>
  <c r="AG76" i="24"/>
  <c r="AG77" i="24"/>
  <c r="AE80" i="24"/>
  <c r="AF81" i="24"/>
  <c r="AE84" i="24"/>
  <c r="AG84" i="24"/>
  <c r="AG91" i="24"/>
  <c r="AE92" i="24"/>
  <c r="AG92" i="24"/>
  <c r="AF107" i="24"/>
  <c r="AG109" i="24"/>
  <c r="AF123" i="24"/>
  <c r="AF139" i="24"/>
  <c r="AG50" i="24"/>
  <c r="AF52" i="24"/>
  <c r="AF60" i="24"/>
  <c r="AF62" i="24"/>
  <c r="AF68" i="24"/>
  <c r="AF78" i="24"/>
  <c r="AE93" i="24"/>
  <c r="AG99" i="24"/>
  <c r="AF111" i="24"/>
  <c r="AF127" i="24"/>
  <c r="AF143" i="24"/>
  <c r="AD48" i="24"/>
  <c r="AF48" i="24"/>
  <c r="AE49" i="24"/>
  <c r="AF50" i="24"/>
  <c r="AD51" i="24"/>
  <c r="AF51" i="24"/>
  <c r="AG54" i="24"/>
  <c r="AD56" i="24"/>
  <c r="AF56" i="24"/>
  <c r="AE57" i="24"/>
  <c r="AD57" i="24" s="1"/>
  <c r="AF58" i="24"/>
  <c r="AD59" i="24"/>
  <c r="AF59" i="24"/>
  <c r="AG62" i="24"/>
  <c r="AF64" i="24"/>
  <c r="AE65" i="24"/>
  <c r="AD65" i="24" s="1"/>
  <c r="AF66" i="24"/>
  <c r="AD67" i="24"/>
  <c r="AF67" i="24"/>
  <c r="AG70" i="24"/>
  <c r="AF72" i="24"/>
  <c r="AE73" i="24"/>
  <c r="AF74" i="24"/>
  <c r="AF75" i="24"/>
  <c r="AG78" i="24"/>
  <c r="AF80" i="24"/>
  <c r="AE81" i="24"/>
  <c r="AF82" i="24"/>
  <c r="AF83" i="24"/>
  <c r="AG86" i="24"/>
  <c r="AF89" i="24"/>
  <c r="AF90" i="24"/>
  <c r="AF97" i="24"/>
  <c r="AF98" i="24"/>
  <c r="AF103" i="24"/>
  <c r="AG105" i="24"/>
  <c r="AF119" i="24"/>
  <c r="AF135" i="24"/>
  <c r="AF85" i="24"/>
  <c r="AG88" i="24"/>
  <c r="AG89" i="24"/>
  <c r="AF93" i="24"/>
  <c r="AG96" i="24"/>
  <c r="AG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G113" i="24"/>
  <c r="AG117" i="24"/>
  <c r="AG121" i="24"/>
  <c r="AG125" i="24"/>
  <c r="AG129" i="24"/>
  <c r="AG133" i="24"/>
  <c r="AG137" i="24"/>
  <c r="AG141" i="24"/>
  <c r="AG145" i="24"/>
  <c r="AF144" i="24"/>
  <c r="AF140" i="24"/>
  <c r="AF136" i="24"/>
  <c r="AF132" i="24"/>
  <c r="AF128" i="24"/>
  <c r="AF124" i="24"/>
  <c r="AF120" i="24"/>
  <c r="AF116" i="24"/>
  <c r="AF112" i="24"/>
  <c r="AF108" i="24"/>
  <c r="AF104" i="24"/>
  <c r="AF100" i="24"/>
  <c r="AG143" i="24"/>
  <c r="AG139" i="24"/>
  <c r="AG135" i="24"/>
  <c r="AG131" i="24"/>
  <c r="AG127" i="24"/>
  <c r="AG123" i="24"/>
  <c r="AG119" i="24"/>
  <c r="AG115" i="24"/>
  <c r="AG111" i="24"/>
  <c r="AG107" i="24"/>
  <c r="AG103" i="24"/>
  <c r="AF84" i="24"/>
  <c r="AF86" i="24"/>
  <c r="AF87" i="24"/>
  <c r="AG90" i="24"/>
  <c r="AF92" i="24"/>
  <c r="AF94" i="24"/>
  <c r="AF95" i="24"/>
  <c r="AG98" i="24"/>
  <c r="AF99" i="24"/>
  <c r="AG100" i="24"/>
  <c r="AG104" i="24"/>
  <c r="AG108" i="24"/>
  <c r="AG112" i="24"/>
  <c r="AG116" i="24"/>
  <c r="AG120" i="24"/>
  <c r="AG124" i="24"/>
  <c r="AG128" i="24"/>
  <c r="AG132" i="24"/>
  <c r="AG136" i="24"/>
  <c r="AG140" i="24"/>
  <c r="AG144" i="24"/>
  <c r="AF101" i="24"/>
  <c r="AF102" i="24"/>
  <c r="AF105" i="24"/>
  <c r="AF106" i="24"/>
  <c r="AF109" i="24"/>
  <c r="AF110" i="24"/>
  <c r="AF113" i="24"/>
  <c r="AF114" i="24"/>
  <c r="AF117" i="24"/>
  <c r="AF118" i="24"/>
  <c r="AF121" i="24"/>
  <c r="AF122" i="24"/>
  <c r="AF125" i="24"/>
  <c r="AF126" i="24"/>
  <c r="AF129" i="24"/>
  <c r="AF130" i="24"/>
  <c r="AF133" i="24"/>
  <c r="AF134" i="24"/>
  <c r="AF137" i="24"/>
  <c r="AF138" i="24"/>
  <c r="AF141" i="24"/>
  <c r="AF142" i="24"/>
  <c r="AF145" i="24"/>
  <c r="AF146" i="24"/>
  <c r="AG102" i="24"/>
  <c r="AG106" i="24"/>
  <c r="AG110" i="24"/>
  <c r="AG114" i="24"/>
  <c r="AG118" i="24"/>
  <c r="AG122" i="24"/>
  <c r="AG126" i="24"/>
  <c r="AG130" i="24"/>
  <c r="AG134" i="24"/>
  <c r="AG138" i="24"/>
  <c r="AG142" i="24"/>
  <c r="AG146" i="24"/>
  <c r="AE102" i="24"/>
  <c r="AE106" i="24"/>
  <c r="AE110" i="24"/>
  <c r="AE114" i="24"/>
  <c r="AE118" i="24"/>
  <c r="AE122" i="24"/>
  <c r="AE126" i="24"/>
  <c r="AE130" i="24"/>
  <c r="AE134" i="24"/>
  <c r="AE138" i="24"/>
  <c r="AE142" i="24"/>
  <c r="AE146" i="24"/>
  <c r="AD58" i="23"/>
  <c r="AC63" i="23"/>
  <c r="AC58" i="23"/>
  <c r="AD39" i="23"/>
  <c r="AE48" i="23"/>
  <c r="AA48" i="23"/>
  <c r="AC52" i="23"/>
  <c r="AE56" i="23"/>
  <c r="AA56" i="23"/>
  <c r="AD66" i="23"/>
  <c r="AC66" i="23" s="1"/>
  <c r="AE111" i="23"/>
  <c r="AD43" i="23"/>
  <c r="AA50" i="23"/>
  <c r="AE64" i="23"/>
  <c r="AD71" i="23"/>
  <c r="AE72" i="23"/>
  <c r="AC48" i="23"/>
  <c r="AE52" i="23"/>
  <c r="V52" i="23" s="1"/>
  <c r="AA52" i="23"/>
  <c r="AC56" i="23"/>
  <c r="AD62" i="23"/>
  <c r="AE63" i="23"/>
  <c r="AD70" i="23"/>
  <c r="AE71" i="23"/>
  <c r="AD73" i="23"/>
  <c r="AE123" i="23"/>
  <c r="AE131" i="23"/>
  <c r="AE140" i="23"/>
  <c r="AF56" i="23"/>
  <c r="V56" i="23" s="1"/>
  <c r="AD37" i="23"/>
  <c r="AF41" i="23"/>
  <c r="AE47" i="23"/>
  <c r="AA47" i="23"/>
  <c r="AC49" i="23"/>
  <c r="AC50" i="23"/>
  <c r="AE51" i="23"/>
  <c r="AA51" i="23"/>
  <c r="AC53" i="23"/>
  <c r="AE55" i="23"/>
  <c r="AA55" i="23"/>
  <c r="AC57" i="23"/>
  <c r="AD60" i="23"/>
  <c r="AE61" i="23"/>
  <c r="AD61" i="23"/>
  <c r="AC61" i="23" s="1"/>
  <c r="AE62" i="23"/>
  <c r="AD68" i="23"/>
  <c r="AE69" i="23"/>
  <c r="AD69" i="23"/>
  <c r="AE70" i="23"/>
  <c r="AD76" i="23"/>
  <c r="AD77" i="23"/>
  <c r="AD78" i="23"/>
  <c r="AD79" i="23"/>
  <c r="AD80" i="23"/>
  <c r="AD81" i="23"/>
  <c r="AD82" i="23"/>
  <c r="AD83" i="23"/>
  <c r="AD84" i="23"/>
  <c r="AD85" i="23"/>
  <c r="AD86" i="23"/>
  <c r="AD87" i="23"/>
  <c r="AD88" i="23"/>
  <c r="AE112" i="23"/>
  <c r="AA135" i="23"/>
  <c r="AE50" i="23"/>
  <c r="AE59" i="23"/>
  <c r="AE94" i="23"/>
  <c r="AE102" i="23"/>
  <c r="U147" i="23"/>
  <c r="AA147" i="23" s="1"/>
  <c r="AE54" i="23"/>
  <c r="AD59" i="23"/>
  <c r="AC59" i="23" s="1"/>
  <c r="AE60" i="23"/>
  <c r="AC62" i="23"/>
  <c r="AE67" i="23"/>
  <c r="AD67" i="23"/>
  <c r="AC67" i="23" s="1"/>
  <c r="AE68" i="23"/>
  <c r="AE75" i="23"/>
  <c r="AD75" i="23"/>
  <c r="AE76" i="23"/>
  <c r="AF37" i="23"/>
  <c r="AD41" i="23"/>
  <c r="AC41" i="23" s="1"/>
  <c r="AC47" i="23"/>
  <c r="AE49" i="23"/>
  <c r="AA49" i="23"/>
  <c r="AC51" i="23"/>
  <c r="AE53" i="23"/>
  <c r="AA53" i="23"/>
  <c r="AC55" i="23"/>
  <c r="AE57" i="23"/>
  <c r="AA57" i="23"/>
  <c r="AE58" i="23"/>
  <c r="AC60" i="23"/>
  <c r="AD64" i="23"/>
  <c r="AC64" i="23" s="1"/>
  <c r="AE65" i="23"/>
  <c r="AD65" i="23"/>
  <c r="AC65" i="23" s="1"/>
  <c r="AE66" i="23"/>
  <c r="AC68" i="23"/>
  <c r="AD72" i="23"/>
  <c r="AE73" i="23"/>
  <c r="AE74" i="23"/>
  <c r="AD38" i="23"/>
  <c r="AF40" i="23"/>
  <c r="AD42" i="23"/>
  <c r="AF45" i="23"/>
  <c r="AF47" i="23"/>
  <c r="AF48" i="23"/>
  <c r="AF49" i="23"/>
  <c r="AF50" i="23"/>
  <c r="AF51" i="23"/>
  <c r="AF52" i="23"/>
  <c r="AF53" i="23"/>
  <c r="V53" i="23" s="1"/>
  <c r="AF54" i="23"/>
  <c r="V54" i="23" s="1"/>
  <c r="AF55" i="23"/>
  <c r="AF91" i="23"/>
  <c r="AF99" i="23"/>
  <c r="AE118" i="23"/>
  <c r="AF44" i="23"/>
  <c r="AE38" i="23"/>
  <c r="AE37" i="23"/>
  <c r="AE119" i="23"/>
  <c r="AE41" i="23"/>
  <c r="AE40" i="23"/>
  <c r="AE115" i="23"/>
  <c r="AE39" i="23"/>
  <c r="AC39" i="23"/>
  <c r="AF39" i="23"/>
  <c r="AD44" i="23"/>
  <c r="AE90" i="23"/>
  <c r="AE98" i="23"/>
  <c r="AE107" i="23"/>
  <c r="V49" i="23"/>
  <c r="AC38" i="23"/>
  <c r="AF38" i="23"/>
  <c r="AD40" i="23"/>
  <c r="AC40" i="23" s="1"/>
  <c r="AF95" i="23"/>
  <c r="AF103" i="23"/>
  <c r="AE113" i="23"/>
  <c r="AF114" i="23"/>
  <c r="AF62" i="23"/>
  <c r="AF64" i="23"/>
  <c r="AF66" i="23"/>
  <c r="AF68" i="23"/>
  <c r="AF70" i="23"/>
  <c r="AF72" i="23"/>
  <c r="V72" i="23" s="1"/>
  <c r="AF74" i="23"/>
  <c r="AF76" i="23"/>
  <c r="V76" i="23" s="1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F90" i="23"/>
  <c r="AE93" i="23"/>
  <c r="AF94" i="23"/>
  <c r="AE97" i="23"/>
  <c r="AF98" i="23"/>
  <c r="AE101" i="23"/>
  <c r="AF102" i="23"/>
  <c r="V102" i="23" s="1"/>
  <c r="AE106" i="23"/>
  <c r="AE116" i="23"/>
  <c r="AE117" i="23"/>
  <c r="AF118" i="23"/>
  <c r="AE122" i="23"/>
  <c r="AF128" i="23"/>
  <c r="AF137" i="23"/>
  <c r="AF145" i="23"/>
  <c r="AF58" i="23"/>
  <c r="V58" i="23" s="1"/>
  <c r="AF60" i="23"/>
  <c r="AF57" i="23"/>
  <c r="AF77" i="23"/>
  <c r="AF78" i="23"/>
  <c r="AF79" i="23"/>
  <c r="AF80" i="23"/>
  <c r="AF81" i="23"/>
  <c r="AF82" i="23"/>
  <c r="AF83" i="23"/>
  <c r="AF84" i="23"/>
  <c r="AF85" i="23"/>
  <c r="AF86" i="23"/>
  <c r="AF87" i="23"/>
  <c r="AF88" i="23"/>
  <c r="AF89" i="23"/>
  <c r="AE92" i="23"/>
  <c r="AF93" i="23"/>
  <c r="AE96" i="23"/>
  <c r="AF97" i="23"/>
  <c r="AE100" i="23"/>
  <c r="AF101" i="23"/>
  <c r="AE104" i="23"/>
  <c r="AE105" i="23"/>
  <c r="AF106" i="23"/>
  <c r="AE110" i="23"/>
  <c r="AE120" i="23"/>
  <c r="AE121" i="23"/>
  <c r="AF122" i="23"/>
  <c r="AE127" i="23"/>
  <c r="AE135" i="23"/>
  <c r="AE136" i="23"/>
  <c r="AE144" i="23"/>
  <c r="AF59" i="23"/>
  <c r="V59" i="23" s="1"/>
  <c r="AF61" i="23"/>
  <c r="V61" i="23" s="1"/>
  <c r="AF63" i="23"/>
  <c r="AF65" i="23"/>
  <c r="V65" i="23" s="1"/>
  <c r="AF67" i="23"/>
  <c r="AF69" i="23"/>
  <c r="AF71" i="23"/>
  <c r="V71" i="23" s="1"/>
  <c r="AF73" i="23"/>
  <c r="V73" i="23" s="1"/>
  <c r="AF75" i="23"/>
  <c r="V75" i="23" s="1"/>
  <c r="AA89" i="23"/>
  <c r="AD89" i="23"/>
  <c r="AE91" i="23"/>
  <c r="AF92" i="23"/>
  <c r="AE95" i="23"/>
  <c r="AF96" i="23"/>
  <c r="AE99" i="23"/>
  <c r="V99" i="23" s="1"/>
  <c r="AF100" i="23"/>
  <c r="AE103" i="23"/>
  <c r="AE108" i="23"/>
  <c r="AE109" i="23"/>
  <c r="AF110" i="23"/>
  <c r="AE114" i="23"/>
  <c r="AF124" i="23"/>
  <c r="AF132" i="23"/>
  <c r="AF141" i="23"/>
  <c r="AD90" i="23"/>
  <c r="AD91" i="23"/>
  <c r="AD92" i="23"/>
  <c r="AD93" i="23"/>
  <c r="AD94" i="23"/>
  <c r="AD95" i="23"/>
  <c r="AD96" i="23"/>
  <c r="AD97" i="23"/>
  <c r="AD98" i="23"/>
  <c r="AD99" i="23"/>
  <c r="AD100" i="23"/>
  <c r="AD101" i="23"/>
  <c r="AD102" i="23"/>
  <c r="AD103" i="23"/>
  <c r="AF104" i="23"/>
  <c r="AF107" i="23"/>
  <c r="AF111" i="23"/>
  <c r="V111" i="23" s="1"/>
  <c r="AF115" i="23"/>
  <c r="AF119" i="23"/>
  <c r="AF123" i="23"/>
  <c r="AE126" i="23"/>
  <c r="AF127" i="23"/>
  <c r="AE130" i="23"/>
  <c r="AF131" i="23"/>
  <c r="V131" i="23" s="1"/>
  <c r="AE134" i="23"/>
  <c r="AF135" i="23"/>
  <c r="AF136" i="23"/>
  <c r="AE139" i="23"/>
  <c r="AF140" i="23"/>
  <c r="V140" i="23" s="1"/>
  <c r="AE143" i="23"/>
  <c r="AF144" i="23"/>
  <c r="AE146" i="23"/>
  <c r="AF108" i="23"/>
  <c r="AF112" i="23"/>
  <c r="AF116" i="23"/>
  <c r="AF120" i="23"/>
  <c r="AE125" i="23"/>
  <c r="AF126" i="23"/>
  <c r="AE129" i="23"/>
  <c r="AF130" i="23"/>
  <c r="AE133" i="23"/>
  <c r="AF134" i="23"/>
  <c r="AE138" i="23"/>
  <c r="AF139" i="23"/>
  <c r="AE142" i="23"/>
  <c r="AF143" i="23"/>
  <c r="AA104" i="23"/>
  <c r="AF105" i="23"/>
  <c r="AF109" i="23"/>
  <c r="AF113" i="23"/>
  <c r="AF117" i="23"/>
  <c r="AF121" i="23"/>
  <c r="AE124" i="23"/>
  <c r="AF125" i="23"/>
  <c r="AE128" i="23"/>
  <c r="AF129" i="23"/>
  <c r="AE132" i="23"/>
  <c r="AF133" i="23"/>
  <c r="AE137" i="23"/>
  <c r="V137" i="23" s="1"/>
  <c r="AF138" i="23"/>
  <c r="AE141" i="23"/>
  <c r="AF142" i="23"/>
  <c r="AE145" i="23"/>
  <c r="V145" i="23" s="1"/>
  <c r="AF146" i="23"/>
  <c r="AD105" i="23"/>
  <c r="AD106" i="23"/>
  <c r="AD107" i="23"/>
  <c r="AD108" i="23"/>
  <c r="AD109" i="23"/>
  <c r="AD110" i="23"/>
  <c r="AD111" i="23"/>
  <c r="AD112" i="23"/>
  <c r="AD113" i="23"/>
  <c r="AD114" i="23"/>
  <c r="AD115" i="23"/>
  <c r="AD116" i="23"/>
  <c r="AD117" i="23"/>
  <c r="AD118" i="23"/>
  <c r="AD119" i="23"/>
  <c r="AD120" i="23"/>
  <c r="AD121" i="23"/>
  <c r="AD122" i="23"/>
  <c r="AD123" i="23"/>
  <c r="AD124" i="23"/>
  <c r="AD125" i="23"/>
  <c r="AD126" i="23"/>
  <c r="AD127" i="23"/>
  <c r="AD128" i="23"/>
  <c r="AD129" i="23"/>
  <c r="AD130" i="23"/>
  <c r="AD131" i="23"/>
  <c r="AD132" i="23"/>
  <c r="AD133" i="23"/>
  <c r="AD134" i="23"/>
  <c r="AD136" i="23"/>
  <c r="AD137" i="23"/>
  <c r="AD138" i="23"/>
  <c r="AD139" i="23"/>
  <c r="AD140" i="23"/>
  <c r="AD141" i="23"/>
  <c r="AD142" i="23"/>
  <c r="AD143" i="23"/>
  <c r="AD144" i="23"/>
  <c r="AD145" i="23"/>
  <c r="AD146" i="23"/>
  <c r="B4" i="21"/>
  <c r="W146" i="31" l="1"/>
  <c r="W146" i="30"/>
  <c r="W146" i="28"/>
  <c r="W146" i="24"/>
  <c r="V109" i="23"/>
  <c r="V91" i="23"/>
  <c r="V97" i="23"/>
  <c r="V89" i="23"/>
  <c r="V85" i="23"/>
  <c r="V81" i="23"/>
  <c r="V77" i="23"/>
  <c r="V70" i="23"/>
  <c r="V62" i="23"/>
  <c r="V115" i="23"/>
  <c r="V63" i="23"/>
  <c r="V50" i="23"/>
  <c r="V51" i="23"/>
  <c r="V47" i="23"/>
  <c r="V124" i="23"/>
  <c r="V114" i="23"/>
  <c r="V67" i="23"/>
  <c r="V112" i="23"/>
  <c r="V68" i="23"/>
  <c r="V118" i="23"/>
  <c r="V123" i="23"/>
  <c r="V60" i="23"/>
  <c r="V64" i="23"/>
  <c r="V48" i="23"/>
  <c r="V138" i="23"/>
  <c r="V130" i="23"/>
  <c r="V92" i="23"/>
  <c r="V94" i="23"/>
  <c r="V128" i="23"/>
  <c r="V129" i="23"/>
  <c r="V100" i="23"/>
  <c r="V141" i="23"/>
  <c r="V142" i="23"/>
  <c r="V103" i="23"/>
  <c r="V69" i="23"/>
  <c r="V57" i="23"/>
  <c r="V74" i="23"/>
  <c r="V66" i="23"/>
  <c r="V55" i="23"/>
  <c r="V143" i="23"/>
  <c r="V108" i="23"/>
  <c r="V136" i="23"/>
  <c r="V121" i="23"/>
  <c r="V105" i="23"/>
  <c r="V88" i="23"/>
  <c r="V84" i="23"/>
  <c r="V80" i="23"/>
  <c r="V107" i="23"/>
  <c r="V119" i="23"/>
  <c r="V144" i="23"/>
  <c r="V106" i="23"/>
  <c r="V132" i="23"/>
  <c r="V133" i="23"/>
  <c r="V125" i="23"/>
  <c r="V134" i="23"/>
  <c r="V126" i="23"/>
  <c r="V95" i="23"/>
  <c r="V135" i="23"/>
  <c r="V120" i="23"/>
  <c r="V104" i="23"/>
  <c r="V96" i="23"/>
  <c r="V117" i="23"/>
  <c r="V101" i="23"/>
  <c r="V93" i="23"/>
  <c r="V87" i="23"/>
  <c r="V83" i="23"/>
  <c r="V79" i="23"/>
  <c r="V113" i="23"/>
  <c r="V98" i="23"/>
  <c r="V122" i="23"/>
  <c r="V146" i="23"/>
  <c r="V139" i="23"/>
  <c r="V127" i="23"/>
  <c r="V110" i="23"/>
  <c r="V116" i="23"/>
  <c r="V86" i="23"/>
  <c r="V82" i="23"/>
  <c r="V78" i="23"/>
  <c r="V90" i="23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F147" i="21"/>
  <c r="E147" i="21"/>
  <c r="D147" i="21"/>
  <c r="C147" i="21"/>
  <c r="AD146" i="21"/>
  <c r="AC146" i="21"/>
  <c r="AC145" i="21"/>
  <c r="AD145" i="21"/>
  <c r="AD144" i="21"/>
  <c r="AD143" i="21"/>
  <c r="AD142" i="21"/>
  <c r="AC141" i="21"/>
  <c r="AD141" i="21"/>
  <c r="AD139" i="21"/>
  <c r="AD138" i="21"/>
  <c r="AD137" i="21"/>
  <c r="AD135" i="21"/>
  <c r="AC135" i="21"/>
  <c r="AD134" i="21"/>
  <c r="AC134" i="21"/>
  <c r="AD133" i="21"/>
  <c r="AC133" i="21"/>
  <c r="AD132" i="21"/>
  <c r="AD131" i="21"/>
  <c r="AD130" i="21"/>
  <c r="AD128" i="21"/>
  <c r="AD127" i="21"/>
  <c r="AD126" i="21"/>
  <c r="AD123" i="21"/>
  <c r="AD122" i="21"/>
  <c r="AD119" i="21"/>
  <c r="AC119" i="21"/>
  <c r="AD118" i="21"/>
  <c r="AC118" i="21"/>
  <c r="AD116" i="21"/>
  <c r="AD115" i="21"/>
  <c r="AD114" i="21"/>
  <c r="AD112" i="21"/>
  <c r="AD111" i="21"/>
  <c r="AC111" i="21"/>
  <c r="AD110" i="21"/>
  <c r="AC110" i="21"/>
  <c r="AD107" i="21"/>
  <c r="AD106" i="21"/>
  <c r="AD104" i="21"/>
  <c r="AC104" i="21"/>
  <c r="AD103" i="21"/>
  <c r="AC103" i="21"/>
  <c r="AD102" i="21"/>
  <c r="AC102" i="21"/>
  <c r="AD98" i="21"/>
  <c r="AC98" i="21"/>
  <c r="AD96" i="21"/>
  <c r="AD95" i="21"/>
  <c r="AD94" i="21"/>
  <c r="AF91" i="21"/>
  <c r="AD91" i="21"/>
  <c r="AD90" i="21"/>
  <c r="AD89" i="21"/>
  <c r="AC89" i="21"/>
  <c r="AD87" i="21"/>
  <c r="AC87" i="21"/>
  <c r="AD86" i="21"/>
  <c r="AC86" i="21"/>
  <c r="AF85" i="21"/>
  <c r="AD84" i="21"/>
  <c r="AD83" i="21"/>
  <c r="AC83" i="21"/>
  <c r="AD82" i="21"/>
  <c r="AE81" i="21"/>
  <c r="AD79" i="21"/>
  <c r="AC79" i="21"/>
  <c r="AF78" i="21"/>
  <c r="AD77" i="21"/>
  <c r="AC77" i="21"/>
  <c r="AD76" i="21"/>
  <c r="AC76" i="21"/>
  <c r="AC75" i="21"/>
  <c r="AD75" i="21"/>
  <c r="AD74" i="21"/>
  <c r="AC74" i="21" s="1"/>
  <c r="AD73" i="21"/>
  <c r="AE73" i="21"/>
  <c r="AD72" i="21"/>
  <c r="AC72" i="21"/>
  <c r="AE71" i="21"/>
  <c r="AD71" i="21"/>
  <c r="AC71" i="21"/>
  <c r="AC70" i="21"/>
  <c r="AE70" i="21"/>
  <c r="AD70" i="21"/>
  <c r="AD69" i="21"/>
  <c r="AF68" i="21"/>
  <c r="AD68" i="21"/>
  <c r="AD67" i="21"/>
  <c r="AD66" i="21"/>
  <c r="AC66" i="21"/>
  <c r="AD65" i="21"/>
  <c r="AF65" i="21"/>
  <c r="AC65" i="21"/>
  <c r="AD64" i="21"/>
  <c r="AC64" i="21"/>
  <c r="AD63" i="21"/>
  <c r="AC63" i="21"/>
  <c r="AF62" i="21"/>
  <c r="AE60" i="21"/>
  <c r="AD60" i="21"/>
  <c r="AF59" i="21"/>
  <c r="AD59" i="21"/>
  <c r="AD57" i="21"/>
  <c r="AD56" i="21"/>
  <c r="AE55" i="21"/>
  <c r="AD55" i="21"/>
  <c r="AC54" i="21"/>
  <c r="AE54" i="21"/>
  <c r="AD54" i="21"/>
  <c r="AF52" i="21"/>
  <c r="AD52" i="21"/>
  <c r="AD51" i="21"/>
  <c r="AD50" i="21"/>
  <c r="AC50" i="21"/>
  <c r="AF49" i="21"/>
  <c r="AD48" i="21"/>
  <c r="AC48" i="21"/>
  <c r="AD47" i="21"/>
  <c r="AC47" i="21"/>
  <c r="AD45" i="21"/>
  <c r="AE44" i="21"/>
  <c r="AD44" i="21"/>
  <c r="AF43" i="21"/>
  <c r="AD43" i="21"/>
  <c r="AD41" i="21"/>
  <c r="AE41" i="21"/>
  <c r="AF40" i="21"/>
  <c r="AD40" i="21"/>
  <c r="AE39" i="21"/>
  <c r="AD39" i="21"/>
  <c r="AC37" i="21"/>
  <c r="AE37" i="21"/>
  <c r="AD37" i="21"/>
  <c r="AC36" i="21"/>
  <c r="AD35" i="21"/>
  <c r="AC35" i="21"/>
  <c r="AF35" i="21"/>
  <c r="AD34" i="21"/>
  <c r="AF33" i="21"/>
  <c r="AD33" i="21"/>
  <c r="AE32" i="21"/>
  <c r="AD32" i="21"/>
  <c r="AG4" i="21"/>
  <c r="AF4" i="21"/>
  <c r="AE4" i="21"/>
  <c r="AG2" i="21"/>
  <c r="AF2" i="21"/>
  <c r="AE68" i="21" s="1"/>
  <c r="AE2" i="21"/>
  <c r="C2" i="21"/>
  <c r="W8" i="6"/>
  <c r="X8" i="6"/>
  <c r="Y8" i="6"/>
  <c r="Z8" i="6"/>
  <c r="W9" i="6"/>
  <c r="X9" i="6"/>
  <c r="Y9" i="6"/>
  <c r="Z9" i="6"/>
  <c r="W10" i="6"/>
  <c r="X10" i="6"/>
  <c r="Y10" i="6"/>
  <c r="Z10" i="6"/>
  <c r="W11" i="6"/>
  <c r="X11" i="6"/>
  <c r="Y11" i="6"/>
  <c r="Z11" i="6"/>
  <c r="W12" i="6"/>
  <c r="X12" i="6"/>
  <c r="Y12" i="6"/>
  <c r="Z12" i="6"/>
  <c r="B10" i="6"/>
  <c r="B11" i="6"/>
  <c r="B4" i="20"/>
  <c r="T147" i="20"/>
  <c r="S147" i="20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F147" i="20"/>
  <c r="E147" i="20"/>
  <c r="D147" i="20"/>
  <c r="C147" i="20"/>
  <c r="U147" i="20" s="1"/>
  <c r="AA147" i="20" s="1"/>
  <c r="Z146" i="20"/>
  <c r="Y146" i="20"/>
  <c r="X146" i="20"/>
  <c r="W146" i="20"/>
  <c r="U146" i="20"/>
  <c r="B146" i="20"/>
  <c r="Z145" i="20"/>
  <c r="Y145" i="20"/>
  <c r="X145" i="20"/>
  <c r="W145" i="20"/>
  <c r="U145" i="20"/>
  <c r="B145" i="20"/>
  <c r="Z144" i="20"/>
  <c r="Y144" i="20"/>
  <c r="X144" i="20"/>
  <c r="W144" i="20"/>
  <c r="U144" i="20"/>
  <c r="AD144" i="20" s="1"/>
  <c r="B144" i="20"/>
  <c r="Z143" i="20"/>
  <c r="Y143" i="20"/>
  <c r="X143" i="20"/>
  <c r="W143" i="20"/>
  <c r="U143" i="20"/>
  <c r="AD143" i="20" s="1"/>
  <c r="B143" i="20"/>
  <c r="Z142" i="20"/>
  <c r="Y142" i="20"/>
  <c r="X142" i="20"/>
  <c r="W142" i="20"/>
  <c r="U142" i="20"/>
  <c r="B142" i="20"/>
  <c r="Z141" i="20"/>
  <c r="Y141" i="20"/>
  <c r="X141" i="20"/>
  <c r="W141" i="20"/>
  <c r="U141" i="20"/>
  <c r="B141" i="20"/>
  <c r="Z140" i="20"/>
  <c r="Y140" i="20"/>
  <c r="X140" i="20"/>
  <c r="W140" i="20"/>
  <c r="U140" i="20"/>
  <c r="AD140" i="20" s="1"/>
  <c r="B140" i="20"/>
  <c r="Z139" i="20"/>
  <c r="Y139" i="20"/>
  <c r="X139" i="20"/>
  <c r="W139" i="20"/>
  <c r="U139" i="20"/>
  <c r="AD139" i="20" s="1"/>
  <c r="B139" i="20"/>
  <c r="Z138" i="20"/>
  <c r="Y138" i="20"/>
  <c r="X138" i="20"/>
  <c r="W138" i="20"/>
  <c r="U138" i="20"/>
  <c r="B138" i="20"/>
  <c r="Z137" i="20"/>
  <c r="Y137" i="20"/>
  <c r="X137" i="20"/>
  <c r="W137" i="20"/>
  <c r="U137" i="20"/>
  <c r="AD137" i="20" s="1"/>
  <c r="B137" i="20"/>
  <c r="Z136" i="20"/>
  <c r="Y136" i="20"/>
  <c r="X136" i="20"/>
  <c r="W136" i="20"/>
  <c r="U136" i="20"/>
  <c r="AD136" i="20" s="1"/>
  <c r="B136" i="20"/>
  <c r="Z135" i="20"/>
  <c r="Y135" i="20"/>
  <c r="X135" i="20"/>
  <c r="W135" i="20"/>
  <c r="U135" i="20"/>
  <c r="AD135" i="20" s="1"/>
  <c r="B135" i="20"/>
  <c r="Z134" i="20"/>
  <c r="Y134" i="20"/>
  <c r="X134" i="20"/>
  <c r="W134" i="20"/>
  <c r="U134" i="20"/>
  <c r="B134" i="20"/>
  <c r="Z133" i="20"/>
  <c r="Y133" i="20"/>
  <c r="X133" i="20"/>
  <c r="W133" i="20"/>
  <c r="U133" i="20"/>
  <c r="AD133" i="20" s="1"/>
  <c r="B133" i="20"/>
  <c r="Z132" i="20"/>
  <c r="Y132" i="20"/>
  <c r="X132" i="20"/>
  <c r="W132" i="20"/>
  <c r="U132" i="20"/>
  <c r="AD132" i="20" s="1"/>
  <c r="B132" i="20"/>
  <c r="Z131" i="20"/>
  <c r="Y131" i="20"/>
  <c r="X131" i="20"/>
  <c r="W131" i="20"/>
  <c r="U131" i="20"/>
  <c r="AD131" i="20" s="1"/>
  <c r="B131" i="20"/>
  <c r="Z130" i="20"/>
  <c r="Y130" i="20"/>
  <c r="X130" i="20"/>
  <c r="W130" i="20"/>
  <c r="U130" i="20"/>
  <c r="B130" i="20"/>
  <c r="Z129" i="20"/>
  <c r="Y129" i="20"/>
  <c r="X129" i="20"/>
  <c r="W129" i="20"/>
  <c r="U129" i="20"/>
  <c r="B129" i="20"/>
  <c r="Z128" i="20"/>
  <c r="Y128" i="20"/>
  <c r="X128" i="20"/>
  <c r="W128" i="20"/>
  <c r="U128" i="20"/>
  <c r="AD128" i="20" s="1"/>
  <c r="B128" i="20"/>
  <c r="Z127" i="20"/>
  <c r="Y127" i="20"/>
  <c r="X127" i="20"/>
  <c r="W127" i="20"/>
  <c r="U127" i="20"/>
  <c r="AD127" i="20" s="1"/>
  <c r="B127" i="20"/>
  <c r="Z126" i="20"/>
  <c r="Y126" i="20"/>
  <c r="X126" i="20"/>
  <c r="W126" i="20"/>
  <c r="U126" i="20"/>
  <c r="B126" i="20"/>
  <c r="Z125" i="20"/>
  <c r="Y125" i="20"/>
  <c r="X125" i="20"/>
  <c r="W125" i="20"/>
  <c r="U125" i="20"/>
  <c r="B125" i="20"/>
  <c r="Z124" i="20"/>
  <c r="Y124" i="20"/>
  <c r="X124" i="20"/>
  <c r="W124" i="20"/>
  <c r="U124" i="20"/>
  <c r="AD124" i="20" s="1"/>
  <c r="B124" i="20"/>
  <c r="Z123" i="20"/>
  <c r="Y123" i="20"/>
  <c r="X123" i="20"/>
  <c r="W123" i="20"/>
  <c r="U123" i="20"/>
  <c r="AD123" i="20" s="1"/>
  <c r="B123" i="20"/>
  <c r="Z122" i="20"/>
  <c r="Y122" i="20"/>
  <c r="X122" i="20"/>
  <c r="W122" i="20"/>
  <c r="U122" i="20"/>
  <c r="B122" i="20"/>
  <c r="Z121" i="20"/>
  <c r="Y121" i="20"/>
  <c r="X121" i="20"/>
  <c r="W121" i="20"/>
  <c r="U121" i="20"/>
  <c r="AD121" i="20" s="1"/>
  <c r="B121" i="20"/>
  <c r="Z120" i="20"/>
  <c r="Y120" i="20"/>
  <c r="X120" i="20"/>
  <c r="W120" i="20"/>
  <c r="U120" i="20"/>
  <c r="AD120" i="20" s="1"/>
  <c r="B120" i="20"/>
  <c r="Z119" i="20"/>
  <c r="Y119" i="20"/>
  <c r="X119" i="20"/>
  <c r="W119" i="20"/>
  <c r="U119" i="20"/>
  <c r="AD119" i="20" s="1"/>
  <c r="B119" i="20"/>
  <c r="Z118" i="20"/>
  <c r="Y118" i="20"/>
  <c r="X118" i="20"/>
  <c r="W118" i="20"/>
  <c r="U118" i="20"/>
  <c r="B118" i="20"/>
  <c r="Z117" i="20"/>
  <c r="Y117" i="20"/>
  <c r="X117" i="20"/>
  <c r="W117" i="20"/>
  <c r="U117" i="20"/>
  <c r="B117" i="20"/>
  <c r="Z116" i="20"/>
  <c r="Y116" i="20"/>
  <c r="X116" i="20"/>
  <c r="W116" i="20"/>
  <c r="U116" i="20"/>
  <c r="AD116" i="20" s="1"/>
  <c r="B116" i="20"/>
  <c r="Z115" i="20"/>
  <c r="Y115" i="20"/>
  <c r="X115" i="20"/>
  <c r="W115" i="20"/>
  <c r="U115" i="20"/>
  <c r="AD115" i="20" s="1"/>
  <c r="B115" i="20"/>
  <c r="Z114" i="20"/>
  <c r="Y114" i="20"/>
  <c r="X114" i="20"/>
  <c r="W114" i="20"/>
  <c r="U114" i="20"/>
  <c r="B114" i="20"/>
  <c r="Z113" i="20"/>
  <c r="Y113" i="20"/>
  <c r="X113" i="20"/>
  <c r="W113" i="20"/>
  <c r="U113" i="20"/>
  <c r="B113" i="20"/>
  <c r="Z112" i="20"/>
  <c r="Y112" i="20"/>
  <c r="X112" i="20"/>
  <c r="W112" i="20"/>
  <c r="U112" i="20"/>
  <c r="AD112" i="20" s="1"/>
  <c r="B112" i="20"/>
  <c r="Z111" i="20"/>
  <c r="Y111" i="20"/>
  <c r="X111" i="20"/>
  <c r="W111" i="20"/>
  <c r="U111" i="20"/>
  <c r="AD111" i="20" s="1"/>
  <c r="B111" i="20"/>
  <c r="Z110" i="20"/>
  <c r="Y110" i="20"/>
  <c r="X110" i="20"/>
  <c r="W110" i="20"/>
  <c r="U110" i="20"/>
  <c r="B110" i="20"/>
  <c r="Z109" i="20"/>
  <c r="Y109" i="20"/>
  <c r="X109" i="20"/>
  <c r="W109" i="20"/>
  <c r="U109" i="20"/>
  <c r="B109" i="20"/>
  <c r="Z108" i="20"/>
  <c r="Y108" i="20"/>
  <c r="X108" i="20"/>
  <c r="W108" i="20"/>
  <c r="U108" i="20"/>
  <c r="AD108" i="20" s="1"/>
  <c r="B108" i="20"/>
  <c r="Z107" i="20"/>
  <c r="Y107" i="20"/>
  <c r="X107" i="20"/>
  <c r="W107" i="20"/>
  <c r="U107" i="20"/>
  <c r="AD107" i="20" s="1"/>
  <c r="B107" i="20"/>
  <c r="Z106" i="20"/>
  <c r="Y106" i="20"/>
  <c r="X106" i="20"/>
  <c r="W106" i="20"/>
  <c r="U106" i="20"/>
  <c r="B106" i="20"/>
  <c r="Z105" i="20"/>
  <c r="Y105" i="20"/>
  <c r="X105" i="20"/>
  <c r="W105" i="20"/>
  <c r="U105" i="20"/>
  <c r="AD105" i="20" s="1"/>
  <c r="B105" i="20"/>
  <c r="Z104" i="20"/>
  <c r="Y104" i="20"/>
  <c r="X104" i="20"/>
  <c r="W104" i="20"/>
  <c r="U104" i="20"/>
  <c r="AD104" i="20" s="1"/>
  <c r="B104" i="20"/>
  <c r="Z103" i="20"/>
  <c r="Y103" i="20"/>
  <c r="X103" i="20"/>
  <c r="W103" i="20"/>
  <c r="U103" i="20"/>
  <c r="AD103" i="20" s="1"/>
  <c r="B103" i="20"/>
  <c r="Z102" i="20"/>
  <c r="Y102" i="20"/>
  <c r="X102" i="20"/>
  <c r="W102" i="20"/>
  <c r="U102" i="20"/>
  <c r="B102" i="20"/>
  <c r="Z101" i="20"/>
  <c r="Y101" i="20"/>
  <c r="X101" i="20"/>
  <c r="W101" i="20"/>
  <c r="U101" i="20"/>
  <c r="B101" i="20"/>
  <c r="Z100" i="20"/>
  <c r="Y100" i="20"/>
  <c r="X100" i="20"/>
  <c r="W100" i="20"/>
  <c r="U100" i="20"/>
  <c r="AD100" i="20" s="1"/>
  <c r="B100" i="20"/>
  <c r="Z99" i="20"/>
  <c r="Y99" i="20"/>
  <c r="X99" i="20"/>
  <c r="W99" i="20"/>
  <c r="U99" i="20"/>
  <c r="AD99" i="20" s="1"/>
  <c r="B99" i="20"/>
  <c r="Z98" i="20"/>
  <c r="Y98" i="20"/>
  <c r="X98" i="20"/>
  <c r="W98" i="20"/>
  <c r="U98" i="20"/>
  <c r="AD98" i="20" s="1"/>
  <c r="B98" i="20"/>
  <c r="Z97" i="20"/>
  <c r="Y97" i="20"/>
  <c r="X97" i="20"/>
  <c r="W97" i="20"/>
  <c r="U97" i="20"/>
  <c r="AD97" i="20" s="1"/>
  <c r="B97" i="20"/>
  <c r="Z96" i="20"/>
  <c r="Y96" i="20"/>
  <c r="X96" i="20"/>
  <c r="W96" i="20"/>
  <c r="U96" i="20"/>
  <c r="B96" i="20"/>
  <c r="Z95" i="20"/>
  <c r="Y95" i="20"/>
  <c r="X95" i="20"/>
  <c r="W95" i="20"/>
  <c r="AE95" i="20" s="1"/>
  <c r="U95" i="20"/>
  <c r="AD95" i="20" s="1"/>
  <c r="B95" i="20"/>
  <c r="Z94" i="20"/>
  <c r="Y94" i="20"/>
  <c r="X94" i="20"/>
  <c r="W94" i="20"/>
  <c r="U94" i="20"/>
  <c r="AD94" i="20" s="1"/>
  <c r="B94" i="20"/>
  <c r="Z93" i="20"/>
  <c r="Y93" i="20"/>
  <c r="X93" i="20"/>
  <c r="W93" i="20"/>
  <c r="U93" i="20"/>
  <c r="B93" i="20"/>
  <c r="Z92" i="20"/>
  <c r="Y92" i="20"/>
  <c r="X92" i="20"/>
  <c r="W92" i="20"/>
  <c r="U92" i="20"/>
  <c r="AD92" i="20" s="1"/>
  <c r="B92" i="20"/>
  <c r="Z91" i="20"/>
  <c r="Y91" i="20"/>
  <c r="X91" i="20"/>
  <c r="W91" i="20"/>
  <c r="U91" i="20"/>
  <c r="AD91" i="20" s="1"/>
  <c r="B91" i="20"/>
  <c r="Z90" i="20"/>
  <c r="Y90" i="20"/>
  <c r="X90" i="20"/>
  <c r="W90" i="20"/>
  <c r="U90" i="20"/>
  <c r="AD90" i="20" s="1"/>
  <c r="B90" i="20"/>
  <c r="Z89" i="20"/>
  <c r="Y89" i="20"/>
  <c r="X89" i="20"/>
  <c r="W89" i="20"/>
  <c r="U89" i="20"/>
  <c r="AD89" i="20" s="1"/>
  <c r="B89" i="20"/>
  <c r="Z88" i="20"/>
  <c r="Y88" i="20"/>
  <c r="X88" i="20"/>
  <c r="W88" i="20"/>
  <c r="AE88" i="20" s="1"/>
  <c r="U88" i="20"/>
  <c r="AD88" i="20" s="1"/>
  <c r="B88" i="20"/>
  <c r="Z87" i="20"/>
  <c r="Y87" i="20"/>
  <c r="X87" i="20"/>
  <c r="W87" i="20"/>
  <c r="U87" i="20"/>
  <c r="AD87" i="20" s="1"/>
  <c r="B87" i="20"/>
  <c r="Z86" i="20"/>
  <c r="Y86" i="20"/>
  <c r="X86" i="20"/>
  <c r="W86" i="20"/>
  <c r="U86" i="20"/>
  <c r="AD86" i="20" s="1"/>
  <c r="B86" i="20"/>
  <c r="Z85" i="20"/>
  <c r="Y85" i="20"/>
  <c r="X85" i="20"/>
  <c r="W85" i="20"/>
  <c r="U85" i="20"/>
  <c r="B85" i="20"/>
  <c r="Z84" i="20"/>
  <c r="Y84" i="20"/>
  <c r="X84" i="20"/>
  <c r="W84" i="20"/>
  <c r="U84" i="20"/>
  <c r="B84" i="20"/>
  <c r="Z83" i="20"/>
  <c r="Y83" i="20"/>
  <c r="X83" i="20"/>
  <c r="W83" i="20"/>
  <c r="U83" i="20"/>
  <c r="AD83" i="20" s="1"/>
  <c r="B83" i="20"/>
  <c r="Z82" i="20"/>
  <c r="Y82" i="20"/>
  <c r="X82" i="20"/>
  <c r="W82" i="20"/>
  <c r="U82" i="20"/>
  <c r="AD82" i="20" s="1"/>
  <c r="B82" i="20"/>
  <c r="Z81" i="20"/>
  <c r="Y81" i="20"/>
  <c r="X81" i="20"/>
  <c r="W81" i="20"/>
  <c r="U81" i="20"/>
  <c r="AD81" i="20" s="1"/>
  <c r="B81" i="20"/>
  <c r="Z80" i="20"/>
  <c r="Y80" i="20"/>
  <c r="X80" i="20"/>
  <c r="W80" i="20"/>
  <c r="U80" i="20"/>
  <c r="AD80" i="20" s="1"/>
  <c r="B80" i="20"/>
  <c r="Z79" i="20"/>
  <c r="Y79" i="20"/>
  <c r="X79" i="20"/>
  <c r="W79" i="20"/>
  <c r="U79" i="20"/>
  <c r="AD79" i="20" s="1"/>
  <c r="B79" i="20"/>
  <c r="AF78" i="20"/>
  <c r="Z78" i="20"/>
  <c r="Y78" i="20"/>
  <c r="X78" i="20"/>
  <c r="W78" i="20"/>
  <c r="U78" i="20"/>
  <c r="AD78" i="20" s="1"/>
  <c r="B78" i="20"/>
  <c r="Z77" i="20"/>
  <c r="Y77" i="20"/>
  <c r="X77" i="20"/>
  <c r="W77" i="20"/>
  <c r="U77" i="20"/>
  <c r="B77" i="20"/>
  <c r="Z76" i="20"/>
  <c r="Y76" i="20"/>
  <c r="X76" i="20"/>
  <c r="W76" i="20"/>
  <c r="U76" i="20"/>
  <c r="AD76" i="20" s="1"/>
  <c r="B76" i="20"/>
  <c r="AC75" i="20"/>
  <c r="Z75" i="20"/>
  <c r="Y75" i="20"/>
  <c r="X75" i="20"/>
  <c r="AE75" i="20" s="1"/>
  <c r="W75" i="20"/>
  <c r="U75" i="20"/>
  <c r="AD75" i="20" s="1"/>
  <c r="Z74" i="20"/>
  <c r="Y74" i="20"/>
  <c r="X74" i="20"/>
  <c r="W74" i="20"/>
  <c r="U74" i="20"/>
  <c r="AD74" i="20" s="1"/>
  <c r="B74" i="20"/>
  <c r="Z73" i="20"/>
  <c r="AF73" i="20" s="1"/>
  <c r="Y73" i="20"/>
  <c r="X73" i="20"/>
  <c r="W73" i="20"/>
  <c r="U73" i="20"/>
  <c r="AD73" i="20" s="1"/>
  <c r="B73" i="20"/>
  <c r="Z72" i="20"/>
  <c r="Y72" i="20"/>
  <c r="X72" i="20"/>
  <c r="W72" i="20"/>
  <c r="U72" i="20"/>
  <c r="B72" i="20"/>
  <c r="Z71" i="20"/>
  <c r="Y71" i="20"/>
  <c r="X71" i="20"/>
  <c r="W71" i="20"/>
  <c r="U71" i="20"/>
  <c r="AD71" i="20" s="1"/>
  <c r="B71" i="20"/>
  <c r="Z70" i="20"/>
  <c r="Y70" i="20"/>
  <c r="X70" i="20"/>
  <c r="W70" i="20"/>
  <c r="U70" i="20"/>
  <c r="AD70" i="20" s="1"/>
  <c r="B70" i="20"/>
  <c r="Z69" i="20"/>
  <c r="Y69" i="20"/>
  <c r="X69" i="20"/>
  <c r="W69" i="20"/>
  <c r="U69" i="20"/>
  <c r="AD69" i="20" s="1"/>
  <c r="B69" i="20"/>
  <c r="Z68" i="20"/>
  <c r="Y68" i="20"/>
  <c r="X68" i="20"/>
  <c r="W68" i="20"/>
  <c r="U68" i="20"/>
  <c r="AD68" i="20" s="1"/>
  <c r="B68" i="20"/>
  <c r="Z67" i="20"/>
  <c r="Y67" i="20"/>
  <c r="X67" i="20"/>
  <c r="AE67" i="20" s="1"/>
  <c r="W67" i="20"/>
  <c r="U67" i="20"/>
  <c r="AD67" i="20" s="1"/>
  <c r="B67" i="20"/>
  <c r="Z66" i="20"/>
  <c r="Y66" i="20"/>
  <c r="AF66" i="20" s="1"/>
  <c r="X66" i="20"/>
  <c r="W66" i="20"/>
  <c r="U66" i="20"/>
  <c r="AD66" i="20" s="1"/>
  <c r="B66" i="20"/>
  <c r="Z65" i="20"/>
  <c r="Y65" i="20"/>
  <c r="X65" i="20"/>
  <c r="W65" i="20"/>
  <c r="U65" i="20"/>
  <c r="AD65" i="20" s="1"/>
  <c r="B65" i="20"/>
  <c r="Z64" i="20"/>
  <c r="Y64" i="20"/>
  <c r="X64" i="20"/>
  <c r="W64" i="20"/>
  <c r="U64" i="20"/>
  <c r="B64" i="20"/>
  <c r="Z63" i="20"/>
  <c r="Y63" i="20"/>
  <c r="X63" i="20"/>
  <c r="W63" i="20"/>
  <c r="U63" i="20"/>
  <c r="AD63" i="20" s="1"/>
  <c r="B63" i="20"/>
  <c r="Z62" i="20"/>
  <c r="Y62" i="20"/>
  <c r="X62" i="20"/>
  <c r="W62" i="20"/>
  <c r="U62" i="20"/>
  <c r="AD62" i="20" s="1"/>
  <c r="B62" i="20"/>
  <c r="Z61" i="20"/>
  <c r="Y61" i="20"/>
  <c r="X61" i="20"/>
  <c r="W61" i="20"/>
  <c r="U61" i="20"/>
  <c r="AD61" i="20" s="1"/>
  <c r="B61" i="20"/>
  <c r="Z60" i="20"/>
  <c r="Y60" i="20"/>
  <c r="X60" i="20"/>
  <c r="W60" i="20"/>
  <c r="U60" i="20"/>
  <c r="AD60" i="20" s="1"/>
  <c r="B60" i="20"/>
  <c r="Z59" i="20"/>
  <c r="Y59" i="20"/>
  <c r="X59" i="20"/>
  <c r="W59" i="20"/>
  <c r="U59" i="20"/>
  <c r="AD59" i="20" s="1"/>
  <c r="B59" i="20"/>
  <c r="Z58" i="20"/>
  <c r="Y58" i="20"/>
  <c r="X58" i="20"/>
  <c r="W58" i="20"/>
  <c r="U58" i="20"/>
  <c r="AD58" i="20" s="1"/>
  <c r="B58" i="20"/>
  <c r="AF57" i="20"/>
  <c r="Z57" i="20"/>
  <c r="Y57" i="20"/>
  <c r="X57" i="20"/>
  <c r="W57" i="20"/>
  <c r="U57" i="20"/>
  <c r="AD57" i="20" s="1"/>
  <c r="B57" i="20"/>
  <c r="Z56" i="20"/>
  <c r="Y56" i="20"/>
  <c r="X56" i="20"/>
  <c r="W56" i="20"/>
  <c r="U56" i="20"/>
  <c r="B56" i="20"/>
  <c r="Z55" i="20"/>
  <c r="Y55" i="20"/>
  <c r="X55" i="20"/>
  <c r="W55" i="20"/>
  <c r="U55" i="20"/>
  <c r="AD55" i="20" s="1"/>
  <c r="B55" i="20"/>
  <c r="Z54" i="20"/>
  <c r="Y54" i="20"/>
  <c r="X54" i="20"/>
  <c r="W54" i="20"/>
  <c r="U54" i="20"/>
  <c r="AD54" i="20" s="1"/>
  <c r="B54" i="20"/>
  <c r="Z53" i="20"/>
  <c r="Y53" i="20"/>
  <c r="X53" i="20"/>
  <c r="W53" i="20"/>
  <c r="U53" i="20"/>
  <c r="AD53" i="20" s="1"/>
  <c r="B53" i="20"/>
  <c r="Z52" i="20"/>
  <c r="Y52" i="20"/>
  <c r="X52" i="20"/>
  <c r="W52" i="20"/>
  <c r="U52" i="20"/>
  <c r="AD52" i="20" s="1"/>
  <c r="B52" i="20"/>
  <c r="Z51" i="20"/>
  <c r="Y51" i="20"/>
  <c r="X51" i="20"/>
  <c r="AE51" i="20" s="1"/>
  <c r="W51" i="20"/>
  <c r="U51" i="20"/>
  <c r="AD51" i="20" s="1"/>
  <c r="B51" i="20"/>
  <c r="Z50" i="20"/>
  <c r="Y50" i="20"/>
  <c r="X50" i="20"/>
  <c r="W50" i="20"/>
  <c r="U50" i="20"/>
  <c r="AD50" i="20" s="1"/>
  <c r="B50" i="20"/>
  <c r="Z49" i="20"/>
  <c r="Y49" i="20"/>
  <c r="X49" i="20"/>
  <c r="W49" i="20"/>
  <c r="U49" i="20"/>
  <c r="AD49" i="20" s="1"/>
  <c r="B49" i="20"/>
  <c r="Z48" i="20"/>
  <c r="Y48" i="20"/>
  <c r="AF48" i="20" s="1"/>
  <c r="X48" i="20"/>
  <c r="W48" i="20"/>
  <c r="U48" i="20"/>
  <c r="B48" i="20"/>
  <c r="Z47" i="20"/>
  <c r="Y47" i="20"/>
  <c r="X47" i="20"/>
  <c r="W47" i="20"/>
  <c r="U47" i="20"/>
  <c r="AD47" i="20" s="1"/>
  <c r="B47" i="20"/>
  <c r="Z46" i="20"/>
  <c r="Y46" i="20"/>
  <c r="X46" i="20"/>
  <c r="W46" i="20"/>
  <c r="U46" i="20"/>
  <c r="AD46" i="20" s="1"/>
  <c r="B46" i="20"/>
  <c r="Z45" i="20"/>
  <c r="Y45" i="20"/>
  <c r="X45" i="20"/>
  <c r="W45" i="20"/>
  <c r="AE45" i="20" s="1"/>
  <c r="U45" i="20"/>
  <c r="AD45" i="20" s="1"/>
  <c r="B45" i="20"/>
  <c r="Z44" i="20"/>
  <c r="Y44" i="20"/>
  <c r="X44" i="20"/>
  <c r="W44" i="20"/>
  <c r="U44" i="20"/>
  <c r="AD44" i="20" s="1"/>
  <c r="B44" i="20"/>
  <c r="Z43" i="20"/>
  <c r="Y43" i="20"/>
  <c r="X43" i="20"/>
  <c r="W43" i="20"/>
  <c r="AE43" i="20" s="1"/>
  <c r="U43" i="20"/>
  <c r="AD43" i="20" s="1"/>
  <c r="B43" i="20"/>
  <c r="Z42" i="20"/>
  <c r="Y42" i="20"/>
  <c r="X42" i="20"/>
  <c r="W42" i="20"/>
  <c r="U42" i="20"/>
  <c r="AD42" i="20" s="1"/>
  <c r="B42" i="20"/>
  <c r="Z41" i="20"/>
  <c r="AF41" i="20" s="1"/>
  <c r="Y41" i="20"/>
  <c r="X41" i="20"/>
  <c r="W41" i="20"/>
  <c r="U41" i="20"/>
  <c r="AD41" i="20" s="1"/>
  <c r="B41" i="20"/>
  <c r="Z40" i="20"/>
  <c r="Y40" i="20"/>
  <c r="X40" i="20"/>
  <c r="W40" i="20"/>
  <c r="U40" i="20"/>
  <c r="B40" i="20"/>
  <c r="Z39" i="20"/>
  <c r="Y39" i="20"/>
  <c r="X39" i="20"/>
  <c r="W39" i="20"/>
  <c r="U39" i="20"/>
  <c r="AD39" i="20" s="1"/>
  <c r="B39" i="20"/>
  <c r="Z38" i="20"/>
  <c r="Y38" i="20"/>
  <c r="X38" i="20"/>
  <c r="W38" i="20"/>
  <c r="U38" i="20"/>
  <c r="AD38" i="20" s="1"/>
  <c r="B38" i="20"/>
  <c r="AC37" i="20"/>
  <c r="Z37" i="20"/>
  <c r="Y37" i="20"/>
  <c r="X37" i="20"/>
  <c r="W37" i="20"/>
  <c r="AE37" i="20" s="1"/>
  <c r="U37" i="20"/>
  <c r="AD37" i="20" s="1"/>
  <c r="AC36" i="20"/>
  <c r="Z36" i="20"/>
  <c r="Y36" i="20"/>
  <c r="X36" i="20"/>
  <c r="W36" i="20"/>
  <c r="U36" i="20"/>
  <c r="AD36" i="20" s="1"/>
  <c r="AF35" i="20"/>
  <c r="AC35" i="20"/>
  <c r="Z35" i="20"/>
  <c r="Y35" i="20"/>
  <c r="X35" i="20"/>
  <c r="W35" i="20"/>
  <c r="U35" i="20"/>
  <c r="AD35" i="20" s="1"/>
  <c r="Z34" i="20"/>
  <c r="AF34" i="20" s="1"/>
  <c r="Y34" i="20"/>
  <c r="X34" i="20"/>
  <c r="W34" i="20"/>
  <c r="U34" i="20"/>
  <c r="AD34" i="20" s="1"/>
  <c r="B34" i="20"/>
  <c r="Z33" i="20"/>
  <c r="Y33" i="20"/>
  <c r="X33" i="20"/>
  <c r="W33" i="20"/>
  <c r="U33" i="20"/>
  <c r="B33" i="20"/>
  <c r="Z32" i="20"/>
  <c r="Y32" i="20"/>
  <c r="X32" i="20"/>
  <c r="W32" i="20"/>
  <c r="U32" i="20"/>
  <c r="AD32" i="20" s="1"/>
  <c r="B32" i="20"/>
  <c r="AG4" i="20"/>
  <c r="AF4" i="20"/>
  <c r="AE4" i="20"/>
  <c r="AG2" i="20"/>
  <c r="AF2" i="20"/>
  <c r="AE2" i="20"/>
  <c r="C2" i="20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7" i="19"/>
  <c r="C147" i="19"/>
  <c r="U147" i="19" s="1"/>
  <c r="AA147" i="19" s="1"/>
  <c r="Z146" i="19"/>
  <c r="Y146" i="19"/>
  <c r="X146" i="19"/>
  <c r="W146" i="19"/>
  <c r="U146" i="19"/>
  <c r="AD146" i="19" s="1"/>
  <c r="B146" i="19"/>
  <c r="Z145" i="19"/>
  <c r="Y145" i="19"/>
  <c r="X145" i="19"/>
  <c r="W145" i="19"/>
  <c r="U145" i="19"/>
  <c r="AD145" i="19" s="1"/>
  <c r="B145" i="19"/>
  <c r="Z144" i="19"/>
  <c r="Y144" i="19"/>
  <c r="X144" i="19"/>
  <c r="W144" i="19"/>
  <c r="U144" i="19"/>
  <c r="AD144" i="19" s="1"/>
  <c r="B144" i="19"/>
  <c r="Z143" i="19"/>
  <c r="Y143" i="19"/>
  <c r="X143" i="19"/>
  <c r="W143" i="19"/>
  <c r="U143" i="19"/>
  <c r="AD143" i="19" s="1"/>
  <c r="B143" i="19"/>
  <c r="Z142" i="19"/>
  <c r="Y142" i="19"/>
  <c r="X142" i="19"/>
  <c r="W142" i="19"/>
  <c r="U142" i="19"/>
  <c r="B142" i="19"/>
  <c r="Z141" i="19"/>
  <c r="Y141" i="19"/>
  <c r="X141" i="19"/>
  <c r="W141" i="19"/>
  <c r="U141" i="19"/>
  <c r="B141" i="19"/>
  <c r="Z140" i="19"/>
  <c r="Y140" i="19"/>
  <c r="X140" i="19"/>
  <c r="W140" i="19"/>
  <c r="U140" i="19"/>
  <c r="AD140" i="19" s="1"/>
  <c r="B140" i="19"/>
  <c r="Z139" i="19"/>
  <c r="Y139" i="19"/>
  <c r="X139" i="19"/>
  <c r="W139" i="19"/>
  <c r="U139" i="19"/>
  <c r="AD139" i="19" s="1"/>
  <c r="B139" i="19"/>
  <c r="Z138" i="19"/>
  <c r="Y138" i="19"/>
  <c r="X138" i="19"/>
  <c r="W138" i="19"/>
  <c r="U138" i="19"/>
  <c r="AD138" i="19" s="1"/>
  <c r="B138" i="19"/>
  <c r="Z137" i="19"/>
  <c r="Y137" i="19"/>
  <c r="X137" i="19"/>
  <c r="W137" i="19"/>
  <c r="U137" i="19"/>
  <c r="AD137" i="19" s="1"/>
  <c r="B137" i="19"/>
  <c r="Z136" i="19"/>
  <c r="Y136" i="19"/>
  <c r="X136" i="19"/>
  <c r="W136" i="19"/>
  <c r="U136" i="19"/>
  <c r="AD136" i="19" s="1"/>
  <c r="B136" i="19"/>
  <c r="Z135" i="19"/>
  <c r="Y135" i="19"/>
  <c r="X135" i="19"/>
  <c r="W135" i="19"/>
  <c r="U135" i="19"/>
  <c r="AD135" i="19" s="1"/>
  <c r="B135" i="19"/>
  <c r="Z134" i="19"/>
  <c r="Y134" i="19"/>
  <c r="X134" i="19"/>
  <c r="W134" i="19"/>
  <c r="U134" i="19"/>
  <c r="B134" i="19"/>
  <c r="Z133" i="19"/>
  <c r="Y133" i="19"/>
  <c r="X133" i="19"/>
  <c r="W133" i="19"/>
  <c r="U133" i="19"/>
  <c r="B133" i="19"/>
  <c r="Z132" i="19"/>
  <c r="Y132" i="19"/>
  <c r="X132" i="19"/>
  <c r="W132" i="19"/>
  <c r="U132" i="19"/>
  <c r="AD132" i="19" s="1"/>
  <c r="B132" i="19"/>
  <c r="Z131" i="19"/>
  <c r="Y131" i="19"/>
  <c r="X131" i="19"/>
  <c r="W131" i="19"/>
  <c r="U131" i="19"/>
  <c r="AD131" i="19" s="1"/>
  <c r="B131" i="19"/>
  <c r="Z130" i="19"/>
  <c r="Y130" i="19"/>
  <c r="X130" i="19"/>
  <c r="W130" i="19"/>
  <c r="U130" i="19"/>
  <c r="AD130" i="19" s="1"/>
  <c r="B130" i="19"/>
  <c r="Z129" i="19"/>
  <c r="Y129" i="19"/>
  <c r="X129" i="19"/>
  <c r="W129" i="19"/>
  <c r="U129" i="19"/>
  <c r="AD129" i="19" s="1"/>
  <c r="B129" i="19"/>
  <c r="Z128" i="19"/>
  <c r="Y128" i="19"/>
  <c r="X128" i="19"/>
  <c r="W128" i="19"/>
  <c r="U128" i="19"/>
  <c r="AD128" i="19" s="1"/>
  <c r="B128" i="19"/>
  <c r="Z127" i="19"/>
  <c r="Y127" i="19"/>
  <c r="X127" i="19"/>
  <c r="W127" i="19"/>
  <c r="U127" i="19"/>
  <c r="AD127" i="19" s="1"/>
  <c r="B127" i="19"/>
  <c r="Z126" i="19"/>
  <c r="Y126" i="19"/>
  <c r="X126" i="19"/>
  <c r="W126" i="19"/>
  <c r="U126" i="19"/>
  <c r="B126" i="19"/>
  <c r="Z125" i="19"/>
  <c r="Y125" i="19"/>
  <c r="X125" i="19"/>
  <c r="W125" i="19"/>
  <c r="U125" i="19"/>
  <c r="B125" i="19"/>
  <c r="Z124" i="19"/>
  <c r="Y124" i="19"/>
  <c r="X124" i="19"/>
  <c r="W124" i="19"/>
  <c r="U124" i="19"/>
  <c r="AD124" i="19" s="1"/>
  <c r="B124" i="19"/>
  <c r="Z123" i="19"/>
  <c r="Y123" i="19"/>
  <c r="X123" i="19"/>
  <c r="W123" i="19"/>
  <c r="U123" i="19"/>
  <c r="AD123" i="19" s="1"/>
  <c r="B123" i="19"/>
  <c r="Z122" i="19"/>
  <c r="Y122" i="19"/>
  <c r="X122" i="19"/>
  <c r="W122" i="19"/>
  <c r="U122" i="19"/>
  <c r="AD122" i="19" s="1"/>
  <c r="B122" i="19"/>
  <c r="Z121" i="19"/>
  <c r="Y121" i="19"/>
  <c r="X121" i="19"/>
  <c r="W121" i="19"/>
  <c r="U121" i="19"/>
  <c r="AD121" i="19" s="1"/>
  <c r="B121" i="19"/>
  <c r="Z120" i="19"/>
  <c r="Y120" i="19"/>
  <c r="X120" i="19"/>
  <c r="W120" i="19"/>
  <c r="U120" i="19"/>
  <c r="AD120" i="19" s="1"/>
  <c r="B120" i="19"/>
  <c r="Z119" i="19"/>
  <c r="Y119" i="19"/>
  <c r="X119" i="19"/>
  <c r="W119" i="19"/>
  <c r="U119" i="19"/>
  <c r="AD119" i="19" s="1"/>
  <c r="B119" i="19"/>
  <c r="Z118" i="19"/>
  <c r="Y118" i="19"/>
  <c r="X118" i="19"/>
  <c r="W118" i="19"/>
  <c r="U118" i="19"/>
  <c r="B118" i="19"/>
  <c r="Z117" i="19"/>
  <c r="Y117" i="19"/>
  <c r="X117" i="19"/>
  <c r="W117" i="19"/>
  <c r="U117" i="19"/>
  <c r="B117" i="19"/>
  <c r="Z116" i="19"/>
  <c r="Y116" i="19"/>
  <c r="X116" i="19"/>
  <c r="W116" i="19"/>
  <c r="U116" i="19"/>
  <c r="AD116" i="19" s="1"/>
  <c r="B116" i="19"/>
  <c r="Z115" i="19"/>
  <c r="Y115" i="19"/>
  <c r="X115" i="19"/>
  <c r="W115" i="19"/>
  <c r="U115" i="19"/>
  <c r="AD115" i="19" s="1"/>
  <c r="B115" i="19"/>
  <c r="Z114" i="19"/>
  <c r="Y114" i="19"/>
  <c r="X114" i="19"/>
  <c r="W114" i="19"/>
  <c r="U114" i="19"/>
  <c r="AD114" i="19" s="1"/>
  <c r="B114" i="19"/>
  <c r="Z113" i="19"/>
  <c r="Y113" i="19"/>
  <c r="X113" i="19"/>
  <c r="W113" i="19"/>
  <c r="U113" i="19"/>
  <c r="AD113" i="19" s="1"/>
  <c r="B113" i="19"/>
  <c r="Z112" i="19"/>
  <c r="Y112" i="19"/>
  <c r="X112" i="19"/>
  <c r="W112" i="19"/>
  <c r="U112" i="19"/>
  <c r="AD112" i="19" s="1"/>
  <c r="B112" i="19"/>
  <c r="Z111" i="19"/>
  <c r="Y111" i="19"/>
  <c r="X111" i="19"/>
  <c r="W111" i="19"/>
  <c r="U111" i="19"/>
  <c r="AD111" i="19" s="1"/>
  <c r="B111" i="19"/>
  <c r="Z110" i="19"/>
  <c r="Y110" i="19"/>
  <c r="X110" i="19"/>
  <c r="W110" i="19"/>
  <c r="U110" i="19"/>
  <c r="B110" i="19"/>
  <c r="Z109" i="19"/>
  <c r="Y109" i="19"/>
  <c r="X109" i="19"/>
  <c r="W109" i="19"/>
  <c r="U109" i="19"/>
  <c r="B109" i="19"/>
  <c r="Z108" i="19"/>
  <c r="Y108" i="19"/>
  <c r="X108" i="19"/>
  <c r="W108" i="19"/>
  <c r="U108" i="19"/>
  <c r="AD108" i="19" s="1"/>
  <c r="B108" i="19"/>
  <c r="Z107" i="19"/>
  <c r="Y107" i="19"/>
  <c r="X107" i="19"/>
  <c r="W107" i="19"/>
  <c r="U107" i="19"/>
  <c r="AD107" i="19" s="1"/>
  <c r="B107" i="19"/>
  <c r="Z106" i="19"/>
  <c r="Y106" i="19"/>
  <c r="X106" i="19"/>
  <c r="W106" i="19"/>
  <c r="U106" i="19"/>
  <c r="AD106" i="19" s="1"/>
  <c r="B106" i="19"/>
  <c r="Z105" i="19"/>
  <c r="Y105" i="19"/>
  <c r="X105" i="19"/>
  <c r="W105" i="19"/>
  <c r="U105" i="19"/>
  <c r="AD105" i="19" s="1"/>
  <c r="B105" i="19"/>
  <c r="Z104" i="19"/>
  <c r="Y104" i="19"/>
  <c r="X104" i="19"/>
  <c r="W104" i="19"/>
  <c r="U104" i="19"/>
  <c r="AD104" i="19" s="1"/>
  <c r="B104" i="19"/>
  <c r="Z103" i="19"/>
  <c r="Y103" i="19"/>
  <c r="X103" i="19"/>
  <c r="W103" i="19"/>
  <c r="U103" i="19"/>
  <c r="AD103" i="19" s="1"/>
  <c r="B103" i="19"/>
  <c r="Z102" i="19"/>
  <c r="Y102" i="19"/>
  <c r="X102" i="19"/>
  <c r="W102" i="19"/>
  <c r="U102" i="19"/>
  <c r="B102" i="19"/>
  <c r="Z101" i="19"/>
  <c r="Y101" i="19"/>
  <c r="X101" i="19"/>
  <c r="W101" i="19"/>
  <c r="U101" i="19"/>
  <c r="B101" i="19"/>
  <c r="Z100" i="19"/>
  <c r="Y100" i="19"/>
  <c r="X100" i="19"/>
  <c r="W100" i="19"/>
  <c r="U100" i="19"/>
  <c r="AD100" i="19" s="1"/>
  <c r="B100" i="19"/>
  <c r="Z99" i="19"/>
  <c r="Y99" i="19"/>
  <c r="X99" i="19"/>
  <c r="W99" i="19"/>
  <c r="U99" i="19"/>
  <c r="B99" i="19"/>
  <c r="Z98" i="19"/>
  <c r="Y98" i="19"/>
  <c r="X98" i="19"/>
  <c r="W98" i="19"/>
  <c r="U98" i="19"/>
  <c r="AD98" i="19" s="1"/>
  <c r="B98" i="19"/>
  <c r="Z97" i="19"/>
  <c r="Y97" i="19"/>
  <c r="X97" i="19"/>
  <c r="W97" i="19"/>
  <c r="U97" i="19"/>
  <c r="AD97" i="19" s="1"/>
  <c r="B97" i="19"/>
  <c r="Z96" i="19"/>
  <c r="Y96" i="19"/>
  <c r="X96" i="19"/>
  <c r="W96" i="19"/>
  <c r="U96" i="19"/>
  <c r="B96" i="19"/>
  <c r="Z95" i="19"/>
  <c r="Y95" i="19"/>
  <c r="X95" i="19"/>
  <c r="W95" i="19"/>
  <c r="U95" i="19"/>
  <c r="AD95" i="19" s="1"/>
  <c r="B95" i="19"/>
  <c r="Z94" i="19"/>
  <c r="Y94" i="19"/>
  <c r="X94" i="19"/>
  <c r="W94" i="19"/>
  <c r="U94" i="19"/>
  <c r="AD94" i="19" s="1"/>
  <c r="B94" i="19"/>
  <c r="Z93" i="19"/>
  <c r="Y93" i="19"/>
  <c r="X93" i="19"/>
  <c r="W93" i="19"/>
  <c r="U93" i="19"/>
  <c r="AD93" i="19" s="1"/>
  <c r="B93" i="19"/>
  <c r="Z92" i="19"/>
  <c r="Y92" i="19"/>
  <c r="X92" i="19"/>
  <c r="W92" i="19"/>
  <c r="U92" i="19"/>
  <c r="B92" i="19"/>
  <c r="Z91" i="19"/>
  <c r="Y91" i="19"/>
  <c r="X91" i="19"/>
  <c r="W91" i="19"/>
  <c r="U91" i="19"/>
  <c r="AD91" i="19" s="1"/>
  <c r="B91" i="19"/>
  <c r="Z90" i="19"/>
  <c r="Y90" i="19"/>
  <c r="X90" i="19"/>
  <c r="W90" i="19"/>
  <c r="U90" i="19"/>
  <c r="AD90" i="19" s="1"/>
  <c r="B90" i="19"/>
  <c r="Z89" i="19"/>
  <c r="Y89" i="19"/>
  <c r="X89" i="19"/>
  <c r="W89" i="19"/>
  <c r="U89" i="19"/>
  <c r="AD89" i="19" s="1"/>
  <c r="B89" i="19"/>
  <c r="Z88" i="19"/>
  <c r="Y88" i="19"/>
  <c r="X88" i="19"/>
  <c r="W88" i="19"/>
  <c r="U88" i="19"/>
  <c r="B88" i="19"/>
  <c r="Z87" i="19"/>
  <c r="Y87" i="19"/>
  <c r="X87" i="19"/>
  <c r="W87" i="19"/>
  <c r="U87" i="19"/>
  <c r="B87" i="19"/>
  <c r="Z86" i="19"/>
  <c r="Y86" i="19"/>
  <c r="X86" i="19"/>
  <c r="W86" i="19"/>
  <c r="U86" i="19"/>
  <c r="AD86" i="19" s="1"/>
  <c r="B86" i="19"/>
  <c r="Z85" i="19"/>
  <c r="Y85" i="19"/>
  <c r="X85" i="19"/>
  <c r="W85" i="19"/>
  <c r="U85" i="19"/>
  <c r="AD85" i="19" s="1"/>
  <c r="B85" i="19"/>
  <c r="Z84" i="19"/>
  <c r="Y84" i="19"/>
  <c r="X84" i="19"/>
  <c r="W84" i="19"/>
  <c r="U84" i="19"/>
  <c r="B84" i="19"/>
  <c r="Z83" i="19"/>
  <c r="Y83" i="19"/>
  <c r="X83" i="19"/>
  <c r="W83" i="19"/>
  <c r="U83" i="19"/>
  <c r="AD83" i="19" s="1"/>
  <c r="B83" i="19"/>
  <c r="Z82" i="19"/>
  <c r="Y82" i="19"/>
  <c r="X82" i="19"/>
  <c r="W82" i="19"/>
  <c r="U82" i="19"/>
  <c r="AD82" i="19" s="1"/>
  <c r="B82" i="19"/>
  <c r="Z81" i="19"/>
  <c r="Y81" i="19"/>
  <c r="X81" i="19"/>
  <c r="W81" i="19"/>
  <c r="U81" i="19"/>
  <c r="AD81" i="19" s="1"/>
  <c r="B81" i="19"/>
  <c r="Z80" i="19"/>
  <c r="Y80" i="19"/>
  <c r="X80" i="19"/>
  <c r="W80" i="19"/>
  <c r="U80" i="19"/>
  <c r="AD80" i="19" s="1"/>
  <c r="B80" i="19"/>
  <c r="Z79" i="19"/>
  <c r="Y79" i="19"/>
  <c r="X79" i="19"/>
  <c r="W79" i="19"/>
  <c r="U79" i="19"/>
  <c r="AD79" i="19" s="1"/>
  <c r="B79" i="19"/>
  <c r="Z78" i="19"/>
  <c r="Y78" i="19"/>
  <c r="X78" i="19"/>
  <c r="W78" i="19"/>
  <c r="U78" i="19"/>
  <c r="AD78" i="19" s="1"/>
  <c r="B78" i="19"/>
  <c r="Z77" i="19"/>
  <c r="Y77" i="19"/>
  <c r="X77" i="19"/>
  <c r="W77" i="19"/>
  <c r="U77" i="19"/>
  <c r="AD77" i="19" s="1"/>
  <c r="B77" i="19"/>
  <c r="Z76" i="19"/>
  <c r="Y76" i="19"/>
  <c r="X76" i="19"/>
  <c r="W76" i="19"/>
  <c r="U76" i="19"/>
  <c r="AD76" i="19" s="1"/>
  <c r="B76" i="19"/>
  <c r="AC75" i="19"/>
  <c r="Z75" i="19"/>
  <c r="Y75" i="19"/>
  <c r="X75" i="19"/>
  <c r="W75" i="19"/>
  <c r="U75" i="19"/>
  <c r="AD75" i="19" s="1"/>
  <c r="Z74" i="19"/>
  <c r="Y74" i="19"/>
  <c r="X74" i="19"/>
  <c r="W74" i="19"/>
  <c r="U74" i="19"/>
  <c r="B74" i="19"/>
  <c r="Z73" i="19"/>
  <c r="Y73" i="19"/>
  <c r="X73" i="19"/>
  <c r="W73" i="19"/>
  <c r="U73" i="19"/>
  <c r="AD73" i="19" s="1"/>
  <c r="B73" i="19"/>
  <c r="Z72" i="19"/>
  <c r="Y72" i="19"/>
  <c r="X72" i="19"/>
  <c r="W72" i="19"/>
  <c r="U72" i="19"/>
  <c r="AD72" i="19" s="1"/>
  <c r="B72" i="19"/>
  <c r="Z71" i="19"/>
  <c r="Y71" i="19"/>
  <c r="X71" i="19"/>
  <c r="W71" i="19"/>
  <c r="U71" i="19"/>
  <c r="AD71" i="19" s="1"/>
  <c r="B71" i="19"/>
  <c r="Z70" i="19"/>
  <c r="Y70" i="19"/>
  <c r="X70" i="19"/>
  <c r="W70" i="19"/>
  <c r="U70" i="19"/>
  <c r="AD70" i="19" s="1"/>
  <c r="B70" i="19"/>
  <c r="Z69" i="19"/>
  <c r="Y69" i="19"/>
  <c r="X69" i="19"/>
  <c r="W69" i="19"/>
  <c r="U69" i="19"/>
  <c r="AD69" i="19" s="1"/>
  <c r="B69" i="19"/>
  <c r="Z68" i="19"/>
  <c r="Y68" i="19"/>
  <c r="X68" i="19"/>
  <c r="W68" i="19"/>
  <c r="U68" i="19"/>
  <c r="AD68" i="19" s="1"/>
  <c r="B68" i="19"/>
  <c r="Z67" i="19"/>
  <c r="Y67" i="19"/>
  <c r="X67" i="19"/>
  <c r="W67" i="19"/>
  <c r="U67" i="19"/>
  <c r="AD67" i="19" s="1"/>
  <c r="B67" i="19"/>
  <c r="Z66" i="19"/>
  <c r="Y66" i="19"/>
  <c r="X66" i="19"/>
  <c r="W66" i="19"/>
  <c r="U66" i="19"/>
  <c r="B66" i="19"/>
  <c r="Z65" i="19"/>
  <c r="Y65" i="19"/>
  <c r="X65" i="19"/>
  <c r="W65" i="19"/>
  <c r="U65" i="19"/>
  <c r="AD65" i="19" s="1"/>
  <c r="B65" i="19"/>
  <c r="Z64" i="19"/>
  <c r="Y64" i="19"/>
  <c r="X64" i="19"/>
  <c r="W64" i="19"/>
  <c r="U64" i="19"/>
  <c r="AD64" i="19" s="1"/>
  <c r="B64" i="19"/>
  <c r="Z63" i="19"/>
  <c r="Y63" i="19"/>
  <c r="X63" i="19"/>
  <c r="W63" i="19"/>
  <c r="U63" i="19"/>
  <c r="AD63" i="19" s="1"/>
  <c r="B63" i="19"/>
  <c r="Z62" i="19"/>
  <c r="Y62" i="19"/>
  <c r="X62" i="19"/>
  <c r="W62" i="19"/>
  <c r="U62" i="19"/>
  <c r="AD62" i="19" s="1"/>
  <c r="B62" i="19"/>
  <c r="Z61" i="19"/>
  <c r="Y61" i="19"/>
  <c r="X61" i="19"/>
  <c r="W61" i="19"/>
  <c r="U61" i="19"/>
  <c r="AD61" i="19" s="1"/>
  <c r="B61" i="19"/>
  <c r="Z60" i="19"/>
  <c r="Y60" i="19"/>
  <c r="X60" i="19"/>
  <c r="W60" i="19"/>
  <c r="U60" i="19"/>
  <c r="AD60" i="19" s="1"/>
  <c r="B60" i="19"/>
  <c r="Z59" i="19"/>
  <c r="Y59" i="19"/>
  <c r="X59" i="19"/>
  <c r="W59" i="19"/>
  <c r="U59" i="19"/>
  <c r="AD59" i="19" s="1"/>
  <c r="B59" i="19"/>
  <c r="Z58" i="19"/>
  <c r="Y58" i="19"/>
  <c r="X58" i="19"/>
  <c r="W58" i="19"/>
  <c r="U58" i="19"/>
  <c r="B58" i="19"/>
  <c r="Z57" i="19"/>
  <c r="Y57" i="19"/>
  <c r="X57" i="19"/>
  <c r="W57" i="19"/>
  <c r="U57" i="19"/>
  <c r="AD57" i="19" s="1"/>
  <c r="B57" i="19"/>
  <c r="Z56" i="19"/>
  <c r="Y56" i="19"/>
  <c r="X56" i="19"/>
  <c r="W56" i="19"/>
  <c r="U56" i="19"/>
  <c r="AD56" i="19" s="1"/>
  <c r="B56" i="19"/>
  <c r="Z55" i="19"/>
  <c r="Y55" i="19"/>
  <c r="X55" i="19"/>
  <c r="W55" i="19"/>
  <c r="U55" i="19"/>
  <c r="AD55" i="19" s="1"/>
  <c r="B55" i="19"/>
  <c r="Z54" i="19"/>
  <c r="Y54" i="19"/>
  <c r="X54" i="19"/>
  <c r="W54" i="19"/>
  <c r="U54" i="19"/>
  <c r="AD54" i="19" s="1"/>
  <c r="B54" i="19"/>
  <c r="Z53" i="19"/>
  <c r="Y53" i="19"/>
  <c r="X53" i="19"/>
  <c r="W53" i="19"/>
  <c r="U53" i="19"/>
  <c r="AD53" i="19" s="1"/>
  <c r="B53" i="19"/>
  <c r="Z52" i="19"/>
  <c r="Y52" i="19"/>
  <c r="X52" i="19"/>
  <c r="W52" i="19"/>
  <c r="U52" i="19"/>
  <c r="AD52" i="19" s="1"/>
  <c r="B52" i="19"/>
  <c r="Z51" i="19"/>
  <c r="Y51" i="19"/>
  <c r="X51" i="19"/>
  <c r="W51" i="19"/>
  <c r="U51" i="19"/>
  <c r="AD51" i="19" s="1"/>
  <c r="B51" i="19"/>
  <c r="Z50" i="19"/>
  <c r="Y50" i="19"/>
  <c r="X50" i="19"/>
  <c r="W50" i="19"/>
  <c r="U50" i="19"/>
  <c r="B50" i="19"/>
  <c r="Z49" i="19"/>
  <c r="Y49" i="19"/>
  <c r="X49" i="19"/>
  <c r="W49" i="19"/>
  <c r="U49" i="19"/>
  <c r="AD49" i="19" s="1"/>
  <c r="B49" i="19"/>
  <c r="Z48" i="19"/>
  <c r="Y48" i="19"/>
  <c r="X48" i="19"/>
  <c r="W48" i="19"/>
  <c r="U48" i="19"/>
  <c r="AD48" i="19" s="1"/>
  <c r="B48" i="19"/>
  <c r="Z47" i="19"/>
  <c r="Y47" i="19"/>
  <c r="X47" i="19"/>
  <c r="W47" i="19"/>
  <c r="U47" i="19"/>
  <c r="B47" i="19"/>
  <c r="Z46" i="19"/>
  <c r="Y46" i="19"/>
  <c r="X46" i="19"/>
  <c r="W46" i="19"/>
  <c r="U46" i="19"/>
  <c r="AD46" i="19" s="1"/>
  <c r="B46" i="19"/>
  <c r="Z45" i="19"/>
  <c r="Y45" i="19"/>
  <c r="X45" i="19"/>
  <c r="W45" i="19"/>
  <c r="U45" i="19"/>
  <c r="AD45" i="19" s="1"/>
  <c r="B45" i="19"/>
  <c r="Z44" i="19"/>
  <c r="Y44" i="19"/>
  <c r="X44" i="19"/>
  <c r="W44" i="19"/>
  <c r="U44" i="19"/>
  <c r="AD44" i="19" s="1"/>
  <c r="B44" i="19"/>
  <c r="Z43" i="19"/>
  <c r="Y43" i="19"/>
  <c r="X43" i="19"/>
  <c r="W43" i="19"/>
  <c r="U43" i="19"/>
  <c r="AD43" i="19" s="1"/>
  <c r="B43" i="19"/>
  <c r="Z42" i="19"/>
  <c r="Y42" i="19"/>
  <c r="X42" i="19"/>
  <c r="W42" i="19"/>
  <c r="U42" i="19"/>
  <c r="B42" i="19"/>
  <c r="AG4" i="19"/>
  <c r="AF4" i="19"/>
  <c r="AE4" i="19"/>
  <c r="AG2" i="19"/>
  <c r="AF2" i="19"/>
  <c r="AE2" i="19"/>
  <c r="C2" i="19"/>
  <c r="B4" i="18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A97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1" i="6"/>
  <c r="AA132" i="6"/>
  <c r="AA133" i="6"/>
  <c r="AA134" i="6"/>
  <c r="AA135" i="6"/>
  <c r="AA136" i="6"/>
  <c r="AA137" i="6"/>
  <c r="AA138" i="6"/>
  <c r="AA139" i="6"/>
  <c r="AA140" i="6"/>
  <c r="AA141" i="6"/>
  <c r="AA142" i="6"/>
  <c r="AA143" i="6"/>
  <c r="AA144" i="6"/>
  <c r="AA145" i="6"/>
  <c r="AA146" i="6"/>
  <c r="AA147" i="6"/>
  <c r="U9" i="6"/>
  <c r="AA9" i="6" s="1"/>
  <c r="B14" i="6"/>
  <c r="T147" i="18"/>
  <c r="S147" i="18"/>
  <c r="R147" i="18"/>
  <c r="Q147" i="18"/>
  <c r="P147" i="18"/>
  <c r="O147" i="18"/>
  <c r="N147" i="18"/>
  <c r="M147" i="18"/>
  <c r="L147" i="18"/>
  <c r="K147" i="18"/>
  <c r="J147" i="18"/>
  <c r="I147" i="18"/>
  <c r="H147" i="18"/>
  <c r="G147" i="18"/>
  <c r="F147" i="18"/>
  <c r="E147" i="18"/>
  <c r="D147" i="18"/>
  <c r="C147" i="18"/>
  <c r="Z146" i="18"/>
  <c r="Y146" i="18"/>
  <c r="X146" i="18"/>
  <c r="W146" i="18"/>
  <c r="U146" i="18"/>
  <c r="AD146" i="18" s="1"/>
  <c r="B146" i="18"/>
  <c r="Z145" i="18"/>
  <c r="Y145" i="18"/>
  <c r="X145" i="18"/>
  <c r="W145" i="18"/>
  <c r="U145" i="18"/>
  <c r="AD145" i="18" s="1"/>
  <c r="B145" i="18"/>
  <c r="Z144" i="18"/>
  <c r="Y144" i="18"/>
  <c r="X144" i="18"/>
  <c r="W144" i="18"/>
  <c r="U144" i="18"/>
  <c r="AD144" i="18" s="1"/>
  <c r="B144" i="18"/>
  <c r="Z143" i="18"/>
  <c r="Y143" i="18"/>
  <c r="X143" i="18"/>
  <c r="W143" i="18"/>
  <c r="U143" i="18"/>
  <c r="AD143" i="18" s="1"/>
  <c r="B143" i="18"/>
  <c r="Z142" i="18"/>
  <c r="Y142" i="18"/>
  <c r="X142" i="18"/>
  <c r="W142" i="18"/>
  <c r="U142" i="18"/>
  <c r="B142" i="18"/>
  <c r="Z141" i="18"/>
  <c r="Y141" i="18"/>
  <c r="X141" i="18"/>
  <c r="W141" i="18"/>
  <c r="U141" i="18"/>
  <c r="AD141" i="18" s="1"/>
  <c r="B141" i="18"/>
  <c r="Z140" i="18"/>
  <c r="Y140" i="18"/>
  <c r="X140" i="18"/>
  <c r="W140" i="18"/>
  <c r="U140" i="18"/>
  <c r="AD140" i="18" s="1"/>
  <c r="B140" i="18"/>
  <c r="Z139" i="18"/>
  <c r="Y139" i="18"/>
  <c r="X139" i="18"/>
  <c r="W139" i="18"/>
  <c r="U139" i="18"/>
  <c r="AD139" i="18" s="1"/>
  <c r="B139" i="18"/>
  <c r="Z138" i="18"/>
  <c r="Y138" i="18"/>
  <c r="X138" i="18"/>
  <c r="W138" i="18"/>
  <c r="U138" i="18"/>
  <c r="AD138" i="18" s="1"/>
  <c r="B138" i="18"/>
  <c r="Z137" i="18"/>
  <c r="Y137" i="18"/>
  <c r="X137" i="18"/>
  <c r="W137" i="18"/>
  <c r="U137" i="18"/>
  <c r="AD137" i="18" s="1"/>
  <c r="B137" i="18"/>
  <c r="Z136" i="18"/>
  <c r="Y136" i="18"/>
  <c r="X136" i="18"/>
  <c r="W136" i="18"/>
  <c r="U136" i="18"/>
  <c r="AD136" i="18" s="1"/>
  <c r="B136" i="18"/>
  <c r="Z135" i="18"/>
  <c r="Y135" i="18"/>
  <c r="X135" i="18"/>
  <c r="W135" i="18"/>
  <c r="U135" i="18"/>
  <c r="AD135" i="18" s="1"/>
  <c r="B135" i="18"/>
  <c r="Z134" i="18"/>
  <c r="Y134" i="18"/>
  <c r="X134" i="18"/>
  <c r="W134" i="18"/>
  <c r="U134" i="18"/>
  <c r="AD134" i="18" s="1"/>
  <c r="B134" i="18"/>
  <c r="Z133" i="18"/>
  <c r="Y133" i="18"/>
  <c r="X133" i="18"/>
  <c r="W133" i="18"/>
  <c r="U133" i="18"/>
  <c r="AD133" i="18" s="1"/>
  <c r="B133" i="18"/>
  <c r="Z132" i="18"/>
  <c r="Y132" i="18"/>
  <c r="X132" i="18"/>
  <c r="W132" i="18"/>
  <c r="U132" i="18"/>
  <c r="AD132" i="18" s="1"/>
  <c r="B132" i="18"/>
  <c r="Z131" i="18"/>
  <c r="Y131" i="18"/>
  <c r="X131" i="18"/>
  <c r="W131" i="18"/>
  <c r="U131" i="18"/>
  <c r="B131" i="18"/>
  <c r="Z130" i="18"/>
  <c r="Y130" i="18"/>
  <c r="X130" i="18"/>
  <c r="W130" i="18"/>
  <c r="U130" i="18"/>
  <c r="AD130" i="18" s="1"/>
  <c r="B130" i="18"/>
  <c r="Z129" i="18"/>
  <c r="Y129" i="18"/>
  <c r="X129" i="18"/>
  <c r="W129" i="18"/>
  <c r="U129" i="18"/>
  <c r="B129" i="18"/>
  <c r="Z128" i="18"/>
  <c r="Y128" i="18"/>
  <c r="X128" i="18"/>
  <c r="W128" i="18"/>
  <c r="U128" i="18"/>
  <c r="AD128" i="18" s="1"/>
  <c r="B128" i="18"/>
  <c r="Z127" i="18"/>
  <c r="Y127" i="18"/>
  <c r="X127" i="18"/>
  <c r="W127" i="18"/>
  <c r="U127" i="18"/>
  <c r="AD127" i="18" s="1"/>
  <c r="B127" i="18"/>
  <c r="Z126" i="18"/>
  <c r="Y126" i="18"/>
  <c r="X126" i="18"/>
  <c r="W126" i="18"/>
  <c r="U126" i="18"/>
  <c r="AD126" i="18" s="1"/>
  <c r="B126" i="18"/>
  <c r="Z125" i="18"/>
  <c r="Y125" i="18"/>
  <c r="X125" i="18"/>
  <c r="W125" i="18"/>
  <c r="U125" i="18"/>
  <c r="AD125" i="18" s="1"/>
  <c r="B125" i="18"/>
  <c r="Z124" i="18"/>
  <c r="Y124" i="18"/>
  <c r="X124" i="18"/>
  <c r="W124" i="18"/>
  <c r="U124" i="18"/>
  <c r="AD124" i="18" s="1"/>
  <c r="B124" i="18"/>
  <c r="Z123" i="18"/>
  <c r="Y123" i="18"/>
  <c r="X123" i="18"/>
  <c r="W123" i="18"/>
  <c r="U123" i="18"/>
  <c r="B123" i="18"/>
  <c r="Z122" i="18"/>
  <c r="Y122" i="18"/>
  <c r="X122" i="18"/>
  <c r="W122" i="18"/>
  <c r="U122" i="18"/>
  <c r="AD122" i="18" s="1"/>
  <c r="B122" i="18"/>
  <c r="Z121" i="18"/>
  <c r="Y121" i="18"/>
  <c r="X121" i="18"/>
  <c r="W121" i="18"/>
  <c r="U121" i="18"/>
  <c r="B121" i="18"/>
  <c r="Z120" i="18"/>
  <c r="Y120" i="18"/>
  <c r="X120" i="18"/>
  <c r="W120" i="18"/>
  <c r="U120" i="18"/>
  <c r="AD120" i="18" s="1"/>
  <c r="B120" i="18"/>
  <c r="Z119" i="18"/>
  <c r="Y119" i="18"/>
  <c r="X119" i="18"/>
  <c r="W119" i="18"/>
  <c r="U119" i="18"/>
  <c r="B119" i="18"/>
  <c r="Z118" i="18"/>
  <c r="Y118" i="18"/>
  <c r="X118" i="18"/>
  <c r="W118" i="18"/>
  <c r="U118" i="18"/>
  <c r="AD118" i="18" s="1"/>
  <c r="B118" i="18"/>
  <c r="Z117" i="18"/>
  <c r="Y117" i="18"/>
  <c r="X117" i="18"/>
  <c r="W117" i="18"/>
  <c r="U117" i="18"/>
  <c r="B117" i="18"/>
  <c r="Z116" i="18"/>
  <c r="Y116" i="18"/>
  <c r="X116" i="18"/>
  <c r="W116" i="18"/>
  <c r="U116" i="18"/>
  <c r="AD116" i="18" s="1"/>
  <c r="B116" i="18"/>
  <c r="Z115" i="18"/>
  <c r="Y115" i="18"/>
  <c r="X115" i="18"/>
  <c r="W115" i="18"/>
  <c r="U115" i="18"/>
  <c r="AD115" i="18" s="1"/>
  <c r="B115" i="18"/>
  <c r="Z114" i="18"/>
  <c r="Y114" i="18"/>
  <c r="X114" i="18"/>
  <c r="W114" i="18"/>
  <c r="U114" i="18"/>
  <c r="AD114" i="18" s="1"/>
  <c r="B114" i="18"/>
  <c r="Z113" i="18"/>
  <c r="Y113" i="18"/>
  <c r="X113" i="18"/>
  <c r="W113" i="18"/>
  <c r="U113" i="18"/>
  <c r="AD113" i="18" s="1"/>
  <c r="B113" i="18"/>
  <c r="Z112" i="18"/>
  <c r="Y112" i="18"/>
  <c r="X112" i="18"/>
  <c r="W112" i="18"/>
  <c r="U112" i="18"/>
  <c r="AD112" i="18" s="1"/>
  <c r="B112" i="18"/>
  <c r="Z111" i="18"/>
  <c r="Y111" i="18"/>
  <c r="X111" i="18"/>
  <c r="W111" i="18"/>
  <c r="U111" i="18"/>
  <c r="B111" i="18"/>
  <c r="Z110" i="18"/>
  <c r="Y110" i="18"/>
  <c r="X110" i="18"/>
  <c r="W110" i="18"/>
  <c r="U110" i="18"/>
  <c r="AD110" i="18" s="1"/>
  <c r="B110" i="18"/>
  <c r="Z109" i="18"/>
  <c r="Y109" i="18"/>
  <c r="X109" i="18"/>
  <c r="W109" i="18"/>
  <c r="U109" i="18"/>
  <c r="AD109" i="18" s="1"/>
  <c r="B109" i="18"/>
  <c r="Z108" i="18"/>
  <c r="Y108" i="18"/>
  <c r="X108" i="18"/>
  <c r="W108" i="18"/>
  <c r="U108" i="18"/>
  <c r="AD108" i="18" s="1"/>
  <c r="B108" i="18"/>
  <c r="Z107" i="18"/>
  <c r="Y107" i="18"/>
  <c r="X107" i="18"/>
  <c r="W107" i="18"/>
  <c r="U107" i="18"/>
  <c r="B107" i="18"/>
  <c r="Z106" i="18"/>
  <c r="Y106" i="18"/>
  <c r="X106" i="18"/>
  <c r="W106" i="18"/>
  <c r="U106" i="18"/>
  <c r="B106" i="18"/>
  <c r="Z105" i="18"/>
  <c r="Y105" i="18"/>
  <c r="X105" i="18"/>
  <c r="W105" i="18"/>
  <c r="U105" i="18"/>
  <c r="AD105" i="18" s="1"/>
  <c r="B105" i="18"/>
  <c r="Z104" i="18"/>
  <c r="Y104" i="18"/>
  <c r="X104" i="18"/>
  <c r="W104" i="18"/>
  <c r="U104" i="18"/>
  <c r="AD104" i="18" s="1"/>
  <c r="B104" i="18"/>
  <c r="Z103" i="18"/>
  <c r="Y103" i="18"/>
  <c r="X103" i="18"/>
  <c r="W103" i="18"/>
  <c r="U103" i="18"/>
  <c r="AD103" i="18" s="1"/>
  <c r="B103" i="18"/>
  <c r="Z102" i="18"/>
  <c r="Y102" i="18"/>
  <c r="X102" i="18"/>
  <c r="W102" i="18"/>
  <c r="U102" i="18"/>
  <c r="B102" i="18"/>
  <c r="Z101" i="18"/>
  <c r="Y101" i="18"/>
  <c r="X101" i="18"/>
  <c r="W101" i="18"/>
  <c r="U101" i="18"/>
  <c r="AD101" i="18" s="1"/>
  <c r="B101" i="18"/>
  <c r="Z100" i="18"/>
  <c r="Y100" i="18"/>
  <c r="X100" i="18"/>
  <c r="W100" i="18"/>
  <c r="U100" i="18"/>
  <c r="AD100" i="18" s="1"/>
  <c r="B100" i="18"/>
  <c r="Z99" i="18"/>
  <c r="Y99" i="18"/>
  <c r="X99" i="18"/>
  <c r="W99" i="18"/>
  <c r="U99" i="18"/>
  <c r="B99" i="18"/>
  <c r="Z98" i="18"/>
  <c r="Y98" i="18"/>
  <c r="X98" i="18"/>
  <c r="W98" i="18"/>
  <c r="U98" i="18"/>
  <c r="AD98" i="18" s="1"/>
  <c r="B98" i="18"/>
  <c r="Z97" i="18"/>
  <c r="Y97" i="18"/>
  <c r="X97" i="18"/>
  <c r="W97" i="18"/>
  <c r="U97" i="18"/>
  <c r="AD97" i="18" s="1"/>
  <c r="B97" i="18"/>
  <c r="Z96" i="18"/>
  <c r="Y96" i="18"/>
  <c r="X96" i="18"/>
  <c r="W96" i="18"/>
  <c r="U96" i="18"/>
  <c r="AD96" i="18" s="1"/>
  <c r="B96" i="18"/>
  <c r="Z95" i="18"/>
  <c r="Y95" i="18"/>
  <c r="X95" i="18"/>
  <c r="W95" i="18"/>
  <c r="U95" i="18"/>
  <c r="AD95" i="18" s="1"/>
  <c r="B95" i="18"/>
  <c r="Z94" i="18"/>
  <c r="Y94" i="18"/>
  <c r="X94" i="18"/>
  <c r="W94" i="18"/>
  <c r="U94" i="18"/>
  <c r="AD94" i="18" s="1"/>
  <c r="B94" i="18"/>
  <c r="Z93" i="18"/>
  <c r="Y93" i="18"/>
  <c r="X93" i="18"/>
  <c r="W93" i="18"/>
  <c r="U93" i="18"/>
  <c r="AD93" i="18" s="1"/>
  <c r="B93" i="18"/>
  <c r="Z92" i="18"/>
  <c r="Y92" i="18"/>
  <c r="X92" i="18"/>
  <c r="W92" i="18"/>
  <c r="U92" i="18"/>
  <c r="AD92" i="18" s="1"/>
  <c r="B92" i="18"/>
  <c r="Z91" i="18"/>
  <c r="Y91" i="18"/>
  <c r="X91" i="18"/>
  <c r="W91" i="18"/>
  <c r="U91" i="18"/>
  <c r="B91" i="18"/>
  <c r="Z90" i="18"/>
  <c r="Y90" i="18"/>
  <c r="X90" i="18"/>
  <c r="W90" i="18"/>
  <c r="U90" i="18"/>
  <c r="AD90" i="18" s="1"/>
  <c r="B90" i="18"/>
  <c r="Z89" i="18"/>
  <c r="Y89" i="18"/>
  <c r="X89" i="18"/>
  <c r="W89" i="18"/>
  <c r="U89" i="18"/>
  <c r="B89" i="18"/>
  <c r="Z88" i="18"/>
  <c r="Y88" i="18"/>
  <c r="X88" i="18"/>
  <c r="W88" i="18"/>
  <c r="U88" i="18"/>
  <c r="AD88" i="18" s="1"/>
  <c r="B88" i="18"/>
  <c r="Z87" i="18"/>
  <c r="Y87" i="18"/>
  <c r="X87" i="18"/>
  <c r="W87" i="18"/>
  <c r="U87" i="18"/>
  <c r="B87" i="18"/>
  <c r="Z86" i="18"/>
  <c r="Y86" i="18"/>
  <c r="X86" i="18"/>
  <c r="W86" i="18"/>
  <c r="U86" i="18"/>
  <c r="AD86" i="18" s="1"/>
  <c r="B86" i="18"/>
  <c r="Z85" i="18"/>
  <c r="Y85" i="18"/>
  <c r="X85" i="18"/>
  <c r="W85" i="18"/>
  <c r="U85" i="18"/>
  <c r="B85" i="18"/>
  <c r="Z84" i="18"/>
  <c r="Y84" i="18"/>
  <c r="X84" i="18"/>
  <c r="W84" i="18"/>
  <c r="U84" i="18"/>
  <c r="AD84" i="18" s="1"/>
  <c r="B84" i="18"/>
  <c r="Z83" i="18"/>
  <c r="Y83" i="18"/>
  <c r="X83" i="18"/>
  <c r="W83" i="18"/>
  <c r="U83" i="18"/>
  <c r="AD83" i="18" s="1"/>
  <c r="B83" i="18"/>
  <c r="Z82" i="18"/>
  <c r="Y82" i="18"/>
  <c r="X82" i="18"/>
  <c r="W82" i="18"/>
  <c r="U82" i="18"/>
  <c r="AD82" i="18" s="1"/>
  <c r="B82" i="18"/>
  <c r="Z81" i="18"/>
  <c r="Y81" i="18"/>
  <c r="X81" i="18"/>
  <c r="W81" i="18"/>
  <c r="U81" i="18"/>
  <c r="AD81" i="18" s="1"/>
  <c r="B81" i="18"/>
  <c r="Z80" i="18"/>
  <c r="Y80" i="18"/>
  <c r="X80" i="18"/>
  <c r="W80" i="18"/>
  <c r="U80" i="18"/>
  <c r="AD80" i="18" s="1"/>
  <c r="B80" i="18"/>
  <c r="Z79" i="18"/>
  <c r="Y79" i="18"/>
  <c r="X79" i="18"/>
  <c r="W79" i="18"/>
  <c r="U79" i="18"/>
  <c r="AD79" i="18" s="1"/>
  <c r="B79" i="18"/>
  <c r="Z78" i="18"/>
  <c r="Y78" i="18"/>
  <c r="X78" i="18"/>
  <c r="W78" i="18"/>
  <c r="U78" i="18"/>
  <c r="AD78" i="18" s="1"/>
  <c r="B78" i="18"/>
  <c r="Z77" i="18"/>
  <c r="Y77" i="18"/>
  <c r="X77" i="18"/>
  <c r="W77" i="18"/>
  <c r="U77" i="18"/>
  <c r="AD77" i="18" s="1"/>
  <c r="B77" i="18"/>
  <c r="Z76" i="18"/>
  <c r="Y76" i="18"/>
  <c r="X76" i="18"/>
  <c r="W76" i="18"/>
  <c r="U76" i="18"/>
  <c r="AD76" i="18" s="1"/>
  <c r="B76" i="18"/>
  <c r="AC75" i="18"/>
  <c r="Z75" i="18"/>
  <c r="Y75" i="18"/>
  <c r="X75" i="18"/>
  <c r="W75" i="18"/>
  <c r="U75" i="18"/>
  <c r="Z74" i="18"/>
  <c r="Y74" i="18"/>
  <c r="X74" i="18"/>
  <c r="W74" i="18"/>
  <c r="U74" i="18"/>
  <c r="AD74" i="18" s="1"/>
  <c r="B74" i="18"/>
  <c r="Z73" i="18"/>
  <c r="Y73" i="18"/>
  <c r="X73" i="18"/>
  <c r="W73" i="18"/>
  <c r="U73" i="18"/>
  <c r="AD73" i="18" s="1"/>
  <c r="B73" i="18"/>
  <c r="Z72" i="18"/>
  <c r="Y72" i="18"/>
  <c r="X72" i="18"/>
  <c r="W72" i="18"/>
  <c r="U72" i="18"/>
  <c r="AD72" i="18" s="1"/>
  <c r="B72" i="18"/>
  <c r="Z71" i="18"/>
  <c r="Y71" i="18"/>
  <c r="X71" i="18"/>
  <c r="W71" i="18"/>
  <c r="U71" i="18"/>
  <c r="B71" i="18"/>
  <c r="Z70" i="18"/>
  <c r="Y70" i="18"/>
  <c r="X70" i="18"/>
  <c r="W70" i="18"/>
  <c r="U70" i="18"/>
  <c r="AD70" i="18" s="1"/>
  <c r="B70" i="18"/>
  <c r="Z69" i="18"/>
  <c r="Y69" i="18"/>
  <c r="X69" i="18"/>
  <c r="W69" i="18"/>
  <c r="U69" i="18"/>
  <c r="AD69" i="18" s="1"/>
  <c r="B69" i="18"/>
  <c r="Z68" i="18"/>
  <c r="Y68" i="18"/>
  <c r="X68" i="18"/>
  <c r="W68" i="18"/>
  <c r="U68" i="18"/>
  <c r="AD68" i="18" s="1"/>
  <c r="B68" i="18"/>
  <c r="Z67" i="18"/>
  <c r="Y67" i="18"/>
  <c r="X67" i="18"/>
  <c r="W67" i="18"/>
  <c r="U67" i="18"/>
  <c r="B67" i="18"/>
  <c r="Z66" i="18"/>
  <c r="Y66" i="18"/>
  <c r="X66" i="18"/>
  <c r="W66" i="18"/>
  <c r="U66" i="18"/>
  <c r="AD66" i="18" s="1"/>
  <c r="B66" i="18"/>
  <c r="Z65" i="18"/>
  <c r="Y65" i="18"/>
  <c r="X65" i="18"/>
  <c r="W65" i="18"/>
  <c r="U65" i="18"/>
  <c r="AD65" i="18" s="1"/>
  <c r="B65" i="18"/>
  <c r="Z64" i="18"/>
  <c r="Y64" i="18"/>
  <c r="X64" i="18"/>
  <c r="W64" i="18"/>
  <c r="U64" i="18"/>
  <c r="AD64" i="18" s="1"/>
  <c r="B64" i="18"/>
  <c r="Z63" i="18"/>
  <c r="Y63" i="18"/>
  <c r="X63" i="18"/>
  <c r="W63" i="18"/>
  <c r="U63" i="18"/>
  <c r="B63" i="18"/>
  <c r="Z62" i="18"/>
  <c r="Y62" i="18"/>
  <c r="X62" i="18"/>
  <c r="W62" i="18"/>
  <c r="U62" i="18"/>
  <c r="AD62" i="18" s="1"/>
  <c r="B62" i="18"/>
  <c r="Z61" i="18"/>
  <c r="Y61" i="18"/>
  <c r="X61" i="18"/>
  <c r="W61" i="18"/>
  <c r="U61" i="18"/>
  <c r="B61" i="18"/>
  <c r="Z60" i="18"/>
  <c r="Y60" i="18"/>
  <c r="X60" i="18"/>
  <c r="W60" i="18"/>
  <c r="U60" i="18"/>
  <c r="AD60" i="18" s="1"/>
  <c r="B60" i="18"/>
  <c r="Z59" i="18"/>
  <c r="Y59" i="18"/>
  <c r="X59" i="18"/>
  <c r="W59" i="18"/>
  <c r="U59" i="18"/>
  <c r="B59" i="18"/>
  <c r="Z58" i="18"/>
  <c r="Y58" i="18"/>
  <c r="X58" i="18"/>
  <c r="W58" i="18"/>
  <c r="U58" i="18"/>
  <c r="AD58" i="18" s="1"/>
  <c r="B58" i="18"/>
  <c r="AD57" i="18"/>
  <c r="Z57" i="18"/>
  <c r="Y57" i="18"/>
  <c r="X57" i="18"/>
  <c r="W57" i="18"/>
  <c r="U57" i="18"/>
  <c r="B57" i="18"/>
  <c r="Z56" i="18"/>
  <c r="Y56" i="18"/>
  <c r="X56" i="18"/>
  <c r="W56" i="18"/>
  <c r="U56" i="18"/>
  <c r="AD56" i="18" s="1"/>
  <c r="B56" i="18"/>
  <c r="Z55" i="18"/>
  <c r="Y55" i="18"/>
  <c r="X55" i="18"/>
  <c r="W55" i="18"/>
  <c r="U55" i="18"/>
  <c r="AD55" i="18" s="1"/>
  <c r="B55" i="18"/>
  <c r="Z54" i="18"/>
  <c r="Y54" i="18"/>
  <c r="X54" i="18"/>
  <c r="W54" i="18"/>
  <c r="U54" i="18"/>
  <c r="B54" i="18"/>
  <c r="Z53" i="18"/>
  <c r="Y53" i="18"/>
  <c r="X53" i="18"/>
  <c r="W53" i="18"/>
  <c r="U53" i="18"/>
  <c r="AD53" i="18" s="1"/>
  <c r="B53" i="18"/>
  <c r="Z52" i="18"/>
  <c r="Y52" i="18"/>
  <c r="X52" i="18"/>
  <c r="W52" i="18"/>
  <c r="U52" i="18"/>
  <c r="AD52" i="18" s="1"/>
  <c r="B52" i="18"/>
  <c r="Z51" i="18"/>
  <c r="Y51" i="18"/>
  <c r="X51" i="18"/>
  <c r="W51" i="18"/>
  <c r="U51" i="18"/>
  <c r="AD51" i="18" s="1"/>
  <c r="B51" i="18"/>
  <c r="Z50" i="18"/>
  <c r="Y50" i="18"/>
  <c r="X50" i="18"/>
  <c r="W50" i="18"/>
  <c r="U50" i="18"/>
  <c r="B50" i="18"/>
  <c r="Z49" i="18"/>
  <c r="Y49" i="18"/>
  <c r="X49" i="18"/>
  <c r="W49" i="18"/>
  <c r="U49" i="18"/>
  <c r="AD49" i="18" s="1"/>
  <c r="B49" i="18"/>
  <c r="Z48" i="18"/>
  <c r="Y48" i="18"/>
  <c r="X48" i="18"/>
  <c r="W48" i="18"/>
  <c r="U48" i="18"/>
  <c r="AD48" i="18" s="1"/>
  <c r="B48" i="18"/>
  <c r="Z47" i="18"/>
  <c r="Y47" i="18"/>
  <c r="X47" i="18"/>
  <c r="W47" i="18"/>
  <c r="U47" i="18"/>
  <c r="AD47" i="18" s="1"/>
  <c r="B47" i="18"/>
  <c r="Z46" i="18"/>
  <c r="Y46" i="18"/>
  <c r="X46" i="18"/>
  <c r="W46" i="18"/>
  <c r="U46" i="18"/>
  <c r="AD46" i="18" s="1"/>
  <c r="B46" i="18"/>
  <c r="Z45" i="18"/>
  <c r="Y45" i="18"/>
  <c r="X45" i="18"/>
  <c r="W45" i="18"/>
  <c r="U45" i="18"/>
  <c r="B45" i="18"/>
  <c r="Z44" i="18"/>
  <c r="Y44" i="18"/>
  <c r="X44" i="18"/>
  <c r="W44" i="18"/>
  <c r="U44" i="18"/>
  <c r="AD44" i="18" s="1"/>
  <c r="B44" i="18"/>
  <c r="Z43" i="18"/>
  <c r="Y43" i="18"/>
  <c r="X43" i="18"/>
  <c r="W43" i="18"/>
  <c r="U43" i="18"/>
  <c r="AD43" i="18" s="1"/>
  <c r="B43" i="18"/>
  <c r="Z42" i="18"/>
  <c r="Y42" i="18"/>
  <c r="X42" i="18"/>
  <c r="W42" i="18"/>
  <c r="U42" i="18"/>
  <c r="AD42" i="18" s="1"/>
  <c r="B42" i="18"/>
  <c r="Z41" i="18"/>
  <c r="Y41" i="18"/>
  <c r="X41" i="18"/>
  <c r="W41" i="18"/>
  <c r="U41" i="18"/>
  <c r="AD41" i="18" s="1"/>
  <c r="B41" i="18"/>
  <c r="Z40" i="18"/>
  <c r="Y40" i="18"/>
  <c r="X40" i="18"/>
  <c r="W40" i="18"/>
  <c r="U40" i="18"/>
  <c r="AD40" i="18" s="1"/>
  <c r="B40" i="18"/>
  <c r="Z39" i="18"/>
  <c r="Y39" i="18"/>
  <c r="X39" i="18"/>
  <c r="W39" i="18"/>
  <c r="U39" i="18"/>
  <c r="B39" i="18"/>
  <c r="Z38" i="18"/>
  <c r="Y38" i="18"/>
  <c r="X38" i="18"/>
  <c r="W38" i="18"/>
  <c r="U38" i="18"/>
  <c r="B38" i="18"/>
  <c r="AC37" i="18"/>
  <c r="Z37" i="18"/>
  <c r="Y37" i="18"/>
  <c r="X37" i="18"/>
  <c r="W37" i="18"/>
  <c r="U37" i="18"/>
  <c r="AC36" i="18"/>
  <c r="Z36" i="18"/>
  <c r="Y36" i="18"/>
  <c r="X36" i="18"/>
  <c r="W36" i="18"/>
  <c r="U36" i="18"/>
  <c r="AD36" i="18" s="1"/>
  <c r="AC35" i="18"/>
  <c r="Z35" i="18"/>
  <c r="Y35" i="18"/>
  <c r="X35" i="18"/>
  <c r="W35" i="18"/>
  <c r="U35" i="18"/>
  <c r="AD35" i="18" s="1"/>
  <c r="Z34" i="18"/>
  <c r="Y34" i="18"/>
  <c r="X34" i="18"/>
  <c r="W34" i="18"/>
  <c r="U34" i="18"/>
  <c r="B34" i="18"/>
  <c r="Z33" i="18"/>
  <c r="Y33" i="18"/>
  <c r="X33" i="18"/>
  <c r="W33" i="18"/>
  <c r="U33" i="18"/>
  <c r="AD33" i="18" s="1"/>
  <c r="B33" i="18"/>
  <c r="Z32" i="18"/>
  <c r="Y32" i="18"/>
  <c r="X32" i="18"/>
  <c r="W32" i="18"/>
  <c r="U32" i="18"/>
  <c r="AD32" i="18" s="1"/>
  <c r="B32" i="18"/>
  <c r="AG4" i="18"/>
  <c r="AF4" i="18"/>
  <c r="AE4" i="18"/>
  <c r="AG2" i="18"/>
  <c r="AF2" i="18"/>
  <c r="AE2" i="18"/>
  <c r="C2" i="18"/>
  <c r="AC85" i="21" l="1"/>
  <c r="AF32" i="21"/>
  <c r="AE33" i="21"/>
  <c r="AE38" i="21"/>
  <c r="AF39" i="21"/>
  <c r="AE40" i="21"/>
  <c r="AF42" i="21"/>
  <c r="AC43" i="21"/>
  <c r="AC44" i="21"/>
  <c r="AC45" i="21"/>
  <c r="AF45" i="21"/>
  <c r="AF48" i="21"/>
  <c r="AE50" i="21"/>
  <c r="AE51" i="21"/>
  <c r="AE53" i="21"/>
  <c r="AD53" i="21"/>
  <c r="AF55" i="21"/>
  <c r="AE56" i="21"/>
  <c r="AE57" i="21"/>
  <c r="AF58" i="21"/>
  <c r="AC59" i="21"/>
  <c r="AC60" i="21"/>
  <c r="AF61" i="21"/>
  <c r="AF64" i="21"/>
  <c r="AE66" i="21"/>
  <c r="AE67" i="21"/>
  <c r="AE69" i="21"/>
  <c r="AF71" i="21"/>
  <c r="AE72" i="21"/>
  <c r="AF77" i="21"/>
  <c r="AE79" i="21"/>
  <c r="AE82" i="21"/>
  <c r="AE83" i="21"/>
  <c r="AF89" i="21"/>
  <c r="AF130" i="21"/>
  <c r="AE91" i="21"/>
  <c r="AC32" i="21"/>
  <c r="AC33" i="21"/>
  <c r="AC34" i="21"/>
  <c r="AF34" i="21"/>
  <c r="AD36" i="21"/>
  <c r="AF37" i="21"/>
  <c r="AF38" i="21"/>
  <c r="AC39" i="21"/>
  <c r="AC40" i="21"/>
  <c r="AC41" i="21"/>
  <c r="AF41" i="21"/>
  <c r="AF44" i="21"/>
  <c r="AE46" i="21"/>
  <c r="AE47" i="21"/>
  <c r="AE49" i="21"/>
  <c r="AD49" i="21"/>
  <c r="AF51" i="21"/>
  <c r="AE52" i="21"/>
  <c r="AC55" i="21"/>
  <c r="AC56" i="21"/>
  <c r="AC57" i="21"/>
  <c r="AF57" i="21"/>
  <c r="AF60" i="21"/>
  <c r="AE62" i="21"/>
  <c r="AE63" i="21"/>
  <c r="AE65" i="21"/>
  <c r="AF67" i="21"/>
  <c r="AC73" i="21"/>
  <c r="AF73" i="21"/>
  <c r="AE75" i="21"/>
  <c r="AE76" i="21"/>
  <c r="AE78" i="21"/>
  <c r="AD78" i="21"/>
  <c r="AC78" i="21" s="1"/>
  <c r="AF80" i="21"/>
  <c r="AF83" i="21"/>
  <c r="AF88" i="21"/>
  <c r="AC49" i="21"/>
  <c r="AF114" i="21"/>
  <c r="AF98" i="21"/>
  <c r="AF36" i="21"/>
  <c r="AE42" i="21"/>
  <c r="AE43" i="21"/>
  <c r="AE45" i="21"/>
  <c r="AF47" i="21"/>
  <c r="AE48" i="21"/>
  <c r="AC51" i="21"/>
  <c r="AC52" i="21"/>
  <c r="AC53" i="21"/>
  <c r="AF53" i="21"/>
  <c r="AF56" i="21"/>
  <c r="AE58" i="21"/>
  <c r="AE59" i="21"/>
  <c r="AE61" i="21"/>
  <c r="AD61" i="21"/>
  <c r="AC61" i="21" s="1"/>
  <c r="AF63" i="21"/>
  <c r="AE64" i="21"/>
  <c r="AC67" i="21"/>
  <c r="AC68" i="21"/>
  <c r="AC69" i="21"/>
  <c r="AF69" i="21"/>
  <c r="AF72" i="21"/>
  <c r="AE74" i="21"/>
  <c r="AF76" i="21"/>
  <c r="AE77" i="21"/>
  <c r="AD80" i="21"/>
  <c r="AC80" i="21" s="1"/>
  <c r="AF82" i="21"/>
  <c r="AD92" i="21"/>
  <c r="AE94" i="21"/>
  <c r="AE96" i="21"/>
  <c r="AE97" i="21"/>
  <c r="AF104" i="21"/>
  <c r="AE110" i="21"/>
  <c r="AE126" i="21"/>
  <c r="AE142" i="21"/>
  <c r="AE34" i="21"/>
  <c r="AE35" i="21"/>
  <c r="AE36" i="21"/>
  <c r="AD38" i="21"/>
  <c r="AC38" i="21" s="1"/>
  <c r="AD42" i="21"/>
  <c r="AC42" i="21" s="1"/>
  <c r="AD46" i="21"/>
  <c r="AC46" i="21" s="1"/>
  <c r="AD58" i="21"/>
  <c r="AC58" i="21" s="1"/>
  <c r="AD62" i="21"/>
  <c r="AC62" i="21" s="1"/>
  <c r="AF79" i="21"/>
  <c r="AE80" i="21"/>
  <c r="AF81" i="21"/>
  <c r="AC84" i="21"/>
  <c r="AF84" i="21"/>
  <c r="AF87" i="21"/>
  <c r="AE90" i="21"/>
  <c r="AE92" i="21"/>
  <c r="AE93" i="21"/>
  <c r="AF94" i="21"/>
  <c r="AE95" i="21"/>
  <c r="AF97" i="21"/>
  <c r="AE109" i="21"/>
  <c r="AF120" i="21"/>
  <c r="AE125" i="21"/>
  <c r="AF136" i="21"/>
  <c r="AE141" i="21"/>
  <c r="AF146" i="21"/>
  <c r="AC82" i="21"/>
  <c r="AE86" i="21"/>
  <c r="AE88" i="21"/>
  <c r="AD88" i="21"/>
  <c r="AC88" i="21" s="1"/>
  <c r="AE89" i="21"/>
  <c r="AF90" i="21"/>
  <c r="AF93" i="21"/>
  <c r="AC94" i="21"/>
  <c r="AC95" i="21"/>
  <c r="AC96" i="21"/>
  <c r="AF96" i="21"/>
  <c r="AF101" i="21"/>
  <c r="AD108" i="21"/>
  <c r="AE112" i="21"/>
  <c r="AD124" i="21"/>
  <c r="AE128" i="21"/>
  <c r="AD140" i="21"/>
  <c r="AE144" i="21"/>
  <c r="AF145" i="21"/>
  <c r="AF141" i="21"/>
  <c r="AF137" i="21"/>
  <c r="AF133" i="21"/>
  <c r="AE135" i="21"/>
  <c r="AF134" i="21"/>
  <c r="AE119" i="21"/>
  <c r="AF118" i="21"/>
  <c r="AE103" i="21"/>
  <c r="AF102" i="21"/>
  <c r="AE139" i="21"/>
  <c r="AF138" i="21"/>
  <c r="AE123" i="21"/>
  <c r="AF122" i="21"/>
  <c r="AE107" i="21"/>
  <c r="AF106" i="21"/>
  <c r="AE143" i="21"/>
  <c r="AF142" i="21"/>
  <c r="AE127" i="21"/>
  <c r="AF126" i="21"/>
  <c r="AE111" i="21"/>
  <c r="AF110" i="21"/>
  <c r="AF46" i="21"/>
  <c r="AF50" i="21"/>
  <c r="AF54" i="21"/>
  <c r="AF66" i="21"/>
  <c r="AF70" i="21"/>
  <c r="AF74" i="21"/>
  <c r="AF75" i="21"/>
  <c r="AE84" i="21"/>
  <c r="AE85" i="21"/>
  <c r="AF86" i="21"/>
  <c r="AE87" i="21"/>
  <c r="AC90" i="21"/>
  <c r="AC91" i="21"/>
  <c r="AC92" i="21"/>
  <c r="AF92" i="21"/>
  <c r="AF95" i="21"/>
  <c r="AE98" i="21"/>
  <c r="AE99" i="21"/>
  <c r="AF107" i="21"/>
  <c r="AE115" i="21"/>
  <c r="AF117" i="21"/>
  <c r="AC121" i="21"/>
  <c r="AF123" i="21"/>
  <c r="AE131" i="21"/>
  <c r="AC137" i="21"/>
  <c r="AF139" i="21"/>
  <c r="AD81" i="21"/>
  <c r="AC81" i="21" s="1"/>
  <c r="AD85" i="21"/>
  <c r="AD93" i="21"/>
  <c r="AC93" i="21" s="1"/>
  <c r="AD97" i="21"/>
  <c r="AC97" i="21" s="1"/>
  <c r="AF100" i="21"/>
  <c r="AF103" i="21"/>
  <c r="AE105" i="21"/>
  <c r="AE106" i="21"/>
  <c r="AE108" i="21"/>
  <c r="AF113" i="21"/>
  <c r="AC114" i="21"/>
  <c r="AC115" i="21"/>
  <c r="AC116" i="21"/>
  <c r="AF116" i="21"/>
  <c r="AF119" i="21"/>
  <c r="AE121" i="21"/>
  <c r="AE122" i="21"/>
  <c r="AE124" i="21"/>
  <c r="AF129" i="21"/>
  <c r="AC130" i="21"/>
  <c r="AC131" i="21"/>
  <c r="AC132" i="21"/>
  <c r="AF132" i="21"/>
  <c r="AF135" i="21"/>
  <c r="AE137" i="21"/>
  <c r="AE138" i="21"/>
  <c r="AE140" i="21"/>
  <c r="AD99" i="21"/>
  <c r="AC99" i="21" s="1"/>
  <c r="AF99" i="21"/>
  <c r="AE101" i="21"/>
  <c r="AE102" i="21"/>
  <c r="AE104" i="21"/>
  <c r="AF109" i="21"/>
  <c r="AC112" i="21"/>
  <c r="AF112" i="21"/>
  <c r="AF115" i="21"/>
  <c r="AE117" i="21"/>
  <c r="AE118" i="21"/>
  <c r="AE120" i="21"/>
  <c r="AD120" i="21"/>
  <c r="AC120" i="21" s="1"/>
  <c r="AF125" i="21"/>
  <c r="AC126" i="21"/>
  <c r="AC127" i="21"/>
  <c r="AC128" i="21"/>
  <c r="AF128" i="21"/>
  <c r="AF131" i="21"/>
  <c r="AE133" i="21"/>
  <c r="AE134" i="21"/>
  <c r="AE136" i="21"/>
  <c r="AD136" i="21"/>
  <c r="AC136" i="21" s="1"/>
  <c r="AC142" i="21"/>
  <c r="AC143" i="21"/>
  <c r="AC144" i="21"/>
  <c r="AF144" i="21"/>
  <c r="AE100" i="21"/>
  <c r="AD100" i="21"/>
  <c r="AC100" i="21" s="1"/>
  <c r="AF105" i="21"/>
  <c r="AC106" i="21"/>
  <c r="AC107" i="21"/>
  <c r="AC108" i="21"/>
  <c r="AF108" i="21"/>
  <c r="AF111" i="21"/>
  <c r="AE113" i="21"/>
  <c r="AE114" i="21"/>
  <c r="AE116" i="21"/>
  <c r="AF121" i="21"/>
  <c r="AC122" i="21"/>
  <c r="AC123" i="21"/>
  <c r="AC124" i="21"/>
  <c r="AF124" i="21"/>
  <c r="AF127" i="21"/>
  <c r="AE129" i="21"/>
  <c r="AE130" i="21"/>
  <c r="AE132" i="21"/>
  <c r="AC138" i="21"/>
  <c r="AC139" i="21"/>
  <c r="AC140" i="21"/>
  <c r="AF140" i="21"/>
  <c r="AF143" i="21"/>
  <c r="AE145" i="21"/>
  <c r="AE146" i="21"/>
  <c r="U147" i="21"/>
  <c r="AA147" i="21" s="1"/>
  <c r="AD101" i="21"/>
  <c r="AC101" i="21" s="1"/>
  <c r="AD105" i="21"/>
  <c r="AC105" i="21" s="1"/>
  <c r="AD109" i="21"/>
  <c r="AC109" i="21" s="1"/>
  <c r="AD113" i="21"/>
  <c r="AC113" i="21" s="1"/>
  <c r="AD117" i="21"/>
  <c r="AC117" i="21" s="1"/>
  <c r="AD121" i="21"/>
  <c r="AD125" i="21"/>
  <c r="AC125" i="21" s="1"/>
  <c r="AD129" i="21"/>
  <c r="AC129" i="21" s="1"/>
  <c r="AF144" i="19"/>
  <c r="AF49" i="19"/>
  <c r="AF65" i="19"/>
  <c r="AF42" i="20"/>
  <c r="AF49" i="20"/>
  <c r="AF54" i="20"/>
  <c r="V54" i="20" s="1"/>
  <c r="AA54" i="20" s="1"/>
  <c r="AE59" i="20"/>
  <c r="AE62" i="20"/>
  <c r="AF63" i="20"/>
  <c r="AF65" i="20"/>
  <c r="AF74" i="20"/>
  <c r="AE80" i="20"/>
  <c r="AE83" i="20"/>
  <c r="AF84" i="20"/>
  <c r="AF86" i="20"/>
  <c r="AF94" i="20"/>
  <c r="AF57" i="19"/>
  <c r="AF73" i="19"/>
  <c r="AE78" i="19"/>
  <c r="AF85" i="19"/>
  <c r="AF50" i="20"/>
  <c r="AE52" i="20"/>
  <c r="AF58" i="20"/>
  <c r="AF79" i="20"/>
  <c r="AF45" i="19"/>
  <c r="AF61" i="19"/>
  <c r="AF40" i="20"/>
  <c r="AE44" i="20"/>
  <c r="AF46" i="20"/>
  <c r="AE54" i="20"/>
  <c r="AF55" i="20"/>
  <c r="AE69" i="20"/>
  <c r="AF72" i="20"/>
  <c r="AF76" i="20"/>
  <c r="AF87" i="20"/>
  <c r="AE36" i="20"/>
  <c r="AF38" i="20"/>
  <c r="AE46" i="20"/>
  <c r="V46" i="20" s="1"/>
  <c r="AA46" i="20" s="1"/>
  <c r="AF47" i="20"/>
  <c r="AE61" i="20"/>
  <c r="AF64" i="20"/>
  <c r="AE68" i="20"/>
  <c r="AF70" i="20"/>
  <c r="AF75" i="20"/>
  <c r="AE82" i="20"/>
  <c r="AE87" i="20"/>
  <c r="AE110" i="20"/>
  <c r="AF53" i="19"/>
  <c r="AF69" i="19"/>
  <c r="AE96" i="20"/>
  <c r="AE38" i="20"/>
  <c r="V38" i="20" s="1"/>
  <c r="AA38" i="20" s="1"/>
  <c r="AF39" i="20"/>
  <c r="AE53" i="20"/>
  <c r="AF56" i="20"/>
  <c r="AE60" i="20"/>
  <c r="AF62" i="20"/>
  <c r="V62" i="20" s="1"/>
  <c r="AA62" i="20" s="1"/>
  <c r="AE70" i="20"/>
  <c r="AF71" i="20"/>
  <c r="AF77" i="20"/>
  <c r="AE79" i="20"/>
  <c r="V79" i="20" s="1"/>
  <c r="AA79" i="20" s="1"/>
  <c r="AE81" i="20"/>
  <c r="AE98" i="20"/>
  <c r="V98" i="20" s="1"/>
  <c r="AA98" i="20" s="1"/>
  <c r="AE102" i="20"/>
  <c r="AE104" i="20"/>
  <c r="V75" i="20"/>
  <c r="AA75" i="20" s="1"/>
  <c r="V70" i="20"/>
  <c r="AA70" i="20" s="1"/>
  <c r="V43" i="20"/>
  <c r="AA43" i="20" s="1"/>
  <c r="V52" i="20"/>
  <c r="AA52" i="20" s="1"/>
  <c r="AD93" i="20"/>
  <c r="AE32" i="20"/>
  <c r="AE33" i="20"/>
  <c r="AD33" i="20"/>
  <c r="AE34" i="20"/>
  <c r="V34" i="20" s="1"/>
  <c r="AA34" i="20" s="1"/>
  <c r="AF36" i="20"/>
  <c r="AF43" i="20"/>
  <c r="AF44" i="20"/>
  <c r="V44" i="20" s="1"/>
  <c r="AA44" i="20" s="1"/>
  <c r="AF51" i="20"/>
  <c r="V51" i="20" s="1"/>
  <c r="AA51" i="20" s="1"/>
  <c r="AF52" i="20"/>
  <c r="AF59" i="20"/>
  <c r="V59" i="20" s="1"/>
  <c r="AA59" i="20" s="1"/>
  <c r="AF60" i="20"/>
  <c r="AF67" i="20"/>
  <c r="V67" i="20" s="1"/>
  <c r="AA67" i="20" s="1"/>
  <c r="AF68" i="20"/>
  <c r="AF80" i="20"/>
  <c r="V80" i="20" s="1"/>
  <c r="AA80" i="20" s="1"/>
  <c r="AF81" i="20"/>
  <c r="AF99" i="20"/>
  <c r="AD85" i="20"/>
  <c r="V60" i="20"/>
  <c r="AD84" i="20"/>
  <c r="AE144" i="20"/>
  <c r="AF143" i="20"/>
  <c r="AE128" i="20"/>
  <c r="AF127" i="20"/>
  <c r="AE112" i="20"/>
  <c r="AE132" i="20"/>
  <c r="AF131" i="20"/>
  <c r="AE116" i="20"/>
  <c r="AF115" i="20"/>
  <c r="AF123" i="20"/>
  <c r="AE124" i="20"/>
  <c r="AE120" i="20"/>
  <c r="AF119" i="20"/>
  <c r="AE92" i="20"/>
  <c r="AF90" i="20"/>
  <c r="AE84" i="20"/>
  <c r="V84" i="20" s="1"/>
  <c r="AA84" i="20" s="1"/>
  <c r="AE140" i="20"/>
  <c r="AE136" i="20"/>
  <c r="AF135" i="20"/>
  <c r="AF139" i="20"/>
  <c r="AF101" i="20"/>
  <c r="AF91" i="20"/>
  <c r="AF83" i="20"/>
  <c r="V83" i="20" s="1"/>
  <c r="AA83" i="20" s="1"/>
  <c r="AF107" i="20"/>
  <c r="AF32" i="20"/>
  <c r="AF33" i="20"/>
  <c r="AE35" i="20"/>
  <c r="V35" i="20" s="1"/>
  <c r="AA35" i="20" s="1"/>
  <c r="AF37" i="20"/>
  <c r="V37" i="20" s="1"/>
  <c r="AA37" i="20" s="1"/>
  <c r="AE39" i="20"/>
  <c r="V39" i="20" s="1"/>
  <c r="AA39" i="20" s="1"/>
  <c r="AE40" i="20"/>
  <c r="V40" i="20" s="1"/>
  <c r="AA40" i="20" s="1"/>
  <c r="AD40" i="20"/>
  <c r="AE41" i="20"/>
  <c r="V41" i="20" s="1"/>
  <c r="AA41" i="20" s="1"/>
  <c r="AE42" i="20"/>
  <c r="V42" i="20" s="1"/>
  <c r="AA42" i="20" s="1"/>
  <c r="AF45" i="20"/>
  <c r="V45" i="20" s="1"/>
  <c r="AA45" i="20" s="1"/>
  <c r="AE47" i="20"/>
  <c r="V47" i="20" s="1"/>
  <c r="AA47" i="20" s="1"/>
  <c r="AE48" i="20"/>
  <c r="V48" i="20" s="1"/>
  <c r="AA48" i="20" s="1"/>
  <c r="AD48" i="20"/>
  <c r="AE49" i="20"/>
  <c r="V49" i="20" s="1"/>
  <c r="AA49" i="20" s="1"/>
  <c r="AE50" i="20"/>
  <c r="V50" i="20" s="1"/>
  <c r="AA50" i="20" s="1"/>
  <c r="AF53" i="20"/>
  <c r="AE55" i="20"/>
  <c r="V55" i="20" s="1"/>
  <c r="AA55" i="20" s="1"/>
  <c r="AE56" i="20"/>
  <c r="V56" i="20" s="1"/>
  <c r="AA56" i="20" s="1"/>
  <c r="AD56" i="20"/>
  <c r="AE57" i="20"/>
  <c r="V57" i="20" s="1"/>
  <c r="AA57" i="20" s="1"/>
  <c r="AE58" i="20"/>
  <c r="V58" i="20" s="1"/>
  <c r="AA58" i="20" s="1"/>
  <c r="AA60" i="20"/>
  <c r="AF61" i="20"/>
  <c r="V61" i="20" s="1"/>
  <c r="AA61" i="20" s="1"/>
  <c r="AE63" i="20"/>
  <c r="AE64" i="20"/>
  <c r="V64" i="20" s="1"/>
  <c r="AA64" i="20" s="1"/>
  <c r="AD64" i="20"/>
  <c r="AE65" i="20"/>
  <c r="V65" i="20" s="1"/>
  <c r="AA65" i="20" s="1"/>
  <c r="AE66" i="20"/>
  <c r="V66" i="20" s="1"/>
  <c r="AA66" i="20" s="1"/>
  <c r="AF69" i="20"/>
  <c r="V69" i="20" s="1"/>
  <c r="AA69" i="20" s="1"/>
  <c r="AE71" i="20"/>
  <c r="V71" i="20" s="1"/>
  <c r="AA71" i="20" s="1"/>
  <c r="AE72" i="20"/>
  <c r="V72" i="20" s="1"/>
  <c r="AA72" i="20" s="1"/>
  <c r="AD72" i="20"/>
  <c r="AE73" i="20"/>
  <c r="V73" i="20" s="1"/>
  <c r="AA73" i="20" s="1"/>
  <c r="AE74" i="20"/>
  <c r="V74" i="20" s="1"/>
  <c r="AA74" i="20" s="1"/>
  <c r="AE76" i="20"/>
  <c r="V76" i="20" s="1"/>
  <c r="AA76" i="20" s="1"/>
  <c r="AE77" i="20"/>
  <c r="AD77" i="20"/>
  <c r="AE78" i="20"/>
  <c r="V78" i="20" s="1"/>
  <c r="AA78" i="20" s="1"/>
  <c r="AF82" i="20"/>
  <c r="V82" i="20" s="1"/>
  <c r="AA82" i="20" s="1"/>
  <c r="AF85" i="20"/>
  <c r="AE90" i="20"/>
  <c r="AE91" i="20"/>
  <c r="AF95" i="20"/>
  <c r="V95" i="20" s="1"/>
  <c r="AA95" i="20" s="1"/>
  <c r="AF109" i="20"/>
  <c r="AD101" i="20"/>
  <c r="AE103" i="20"/>
  <c r="AE133" i="20"/>
  <c r="AF138" i="20"/>
  <c r="AE85" i="20"/>
  <c r="AF88" i="20"/>
  <c r="V88" i="20" s="1"/>
  <c r="AA88" i="20" s="1"/>
  <c r="AF89" i="20"/>
  <c r="AE93" i="20"/>
  <c r="AF96" i="20"/>
  <c r="V96" i="20" s="1"/>
  <c r="AA96" i="20" s="1"/>
  <c r="AF97" i="20"/>
  <c r="AF104" i="20"/>
  <c r="V104" i="20" s="1"/>
  <c r="AF105" i="20"/>
  <c r="AE106" i="20"/>
  <c r="AE108" i="20"/>
  <c r="AF113" i="20"/>
  <c r="AE119" i="20"/>
  <c r="AF120" i="20"/>
  <c r="AE121" i="20"/>
  <c r="AE122" i="20"/>
  <c r="AF126" i="20"/>
  <c r="AF132" i="20"/>
  <c r="AF141" i="20"/>
  <c r="AF145" i="20"/>
  <c r="AF111" i="20"/>
  <c r="AE115" i="20"/>
  <c r="AD129" i="20"/>
  <c r="AE134" i="20"/>
  <c r="AE86" i="20"/>
  <c r="V86" i="20" s="1"/>
  <c r="AA86" i="20" s="1"/>
  <c r="AE94" i="20"/>
  <c r="V94" i="20" s="1"/>
  <c r="AA94" i="20" s="1"/>
  <c r="AF103" i="20"/>
  <c r="AF106" i="20"/>
  <c r="AD109" i="20"/>
  <c r="AE111" i="20"/>
  <c r="AD113" i="20"/>
  <c r="AE117" i="20"/>
  <c r="AD117" i="20"/>
  <c r="AE118" i="20"/>
  <c r="AF122" i="20"/>
  <c r="AE131" i="20"/>
  <c r="AD145" i="20"/>
  <c r="AE89" i="20"/>
  <c r="AF92" i="20"/>
  <c r="AF93" i="20"/>
  <c r="AD96" i="20"/>
  <c r="AE97" i="20"/>
  <c r="V97" i="20" s="1"/>
  <c r="AA97" i="20" s="1"/>
  <c r="AF98" i="20"/>
  <c r="AE100" i="20"/>
  <c r="AE105" i="20"/>
  <c r="V105" i="20" s="1"/>
  <c r="AA105" i="20" s="1"/>
  <c r="AF108" i="20"/>
  <c r="AF116" i="20"/>
  <c r="AF125" i="20"/>
  <c r="AF129" i="20"/>
  <c r="AE135" i="20"/>
  <c r="AF136" i="20"/>
  <c r="AE137" i="20"/>
  <c r="AE138" i="20"/>
  <c r="AF142" i="20"/>
  <c r="AE101" i="20"/>
  <c r="AF102" i="20"/>
  <c r="V102" i="20" s="1"/>
  <c r="AA102" i="20" s="1"/>
  <c r="AE109" i="20"/>
  <c r="AF110" i="20"/>
  <c r="V110" i="20" s="1"/>
  <c r="AA110" i="20" s="1"/>
  <c r="AF112" i="20"/>
  <c r="AE113" i="20"/>
  <c r="AE114" i="20"/>
  <c r="AF118" i="20"/>
  <c r="AF121" i="20"/>
  <c r="AE127" i="20"/>
  <c r="AF128" i="20"/>
  <c r="AE129" i="20"/>
  <c r="V129" i="20" s="1"/>
  <c r="AA129" i="20" s="1"/>
  <c r="AE130" i="20"/>
  <c r="AF134" i="20"/>
  <c r="AF137" i="20"/>
  <c r="AE143" i="20"/>
  <c r="V143" i="20" s="1"/>
  <c r="AA143" i="20" s="1"/>
  <c r="AF144" i="20"/>
  <c r="AE145" i="20"/>
  <c r="AE146" i="20"/>
  <c r="AE99" i="20"/>
  <c r="AF100" i="20"/>
  <c r="AE107" i="20"/>
  <c r="AF114" i="20"/>
  <c r="AF117" i="20"/>
  <c r="AE123" i="20"/>
  <c r="V123" i="20" s="1"/>
  <c r="AA123" i="20" s="1"/>
  <c r="AF124" i="20"/>
  <c r="AE125" i="20"/>
  <c r="V125" i="20" s="1"/>
  <c r="AA125" i="20" s="1"/>
  <c r="AD125" i="20"/>
  <c r="AE126" i="20"/>
  <c r="V126" i="20" s="1"/>
  <c r="AA126" i="20" s="1"/>
  <c r="AF130" i="20"/>
  <c r="AF133" i="20"/>
  <c r="AE139" i="20"/>
  <c r="V139" i="20" s="1"/>
  <c r="AA139" i="20" s="1"/>
  <c r="AF140" i="20"/>
  <c r="AE141" i="20"/>
  <c r="V141" i="20" s="1"/>
  <c r="AA141" i="20" s="1"/>
  <c r="AD141" i="20"/>
  <c r="AE142" i="20"/>
  <c r="AF146" i="20"/>
  <c r="AD102" i="20"/>
  <c r="AA104" i="20"/>
  <c r="AD106" i="20"/>
  <c r="AD110" i="20"/>
  <c r="AD114" i="20"/>
  <c r="AD118" i="20"/>
  <c r="AD122" i="20"/>
  <c r="AD126" i="20"/>
  <c r="AD130" i="20"/>
  <c r="AD134" i="20"/>
  <c r="AD138" i="20"/>
  <c r="AD142" i="20"/>
  <c r="AD146" i="20"/>
  <c r="AE42" i="19"/>
  <c r="AE53" i="19"/>
  <c r="AF56" i="19"/>
  <c r="AE60" i="19"/>
  <c r="AF64" i="19"/>
  <c r="AE66" i="19"/>
  <c r="AE74" i="19"/>
  <c r="AF79" i="19"/>
  <c r="AE86" i="19"/>
  <c r="AF91" i="19"/>
  <c r="AF101" i="19"/>
  <c r="AF109" i="19"/>
  <c r="AE114" i="19"/>
  <c r="AF117" i="19"/>
  <c r="AE122" i="19"/>
  <c r="AF125" i="19"/>
  <c r="AE130" i="19"/>
  <c r="AF133" i="19"/>
  <c r="AE138" i="19"/>
  <c r="AF141" i="19"/>
  <c r="AE146" i="19"/>
  <c r="AF42" i="19"/>
  <c r="AF43" i="19"/>
  <c r="AE47" i="19"/>
  <c r="AF50" i="19"/>
  <c r="AF51" i="19"/>
  <c r="AE55" i="19"/>
  <c r="AF58" i="19"/>
  <c r="AF59" i="19"/>
  <c r="AE63" i="19"/>
  <c r="AF66" i="19"/>
  <c r="AF67" i="19"/>
  <c r="AE71" i="19"/>
  <c r="AF74" i="19"/>
  <c r="AF75" i="19"/>
  <c r="AE75" i="19"/>
  <c r="AE77" i="19"/>
  <c r="AF81" i="19"/>
  <c r="AE82" i="19"/>
  <c r="AF84" i="19"/>
  <c r="AF87" i="19"/>
  <c r="AE92" i="19"/>
  <c r="AE93" i="19"/>
  <c r="AF94" i="19"/>
  <c r="AF97" i="19"/>
  <c r="AE98" i="19"/>
  <c r="AD101" i="19"/>
  <c r="AD109" i="19"/>
  <c r="AD117" i="19"/>
  <c r="AD125" i="19"/>
  <c r="AD133" i="19"/>
  <c r="AD141" i="19"/>
  <c r="AE50" i="19"/>
  <c r="AE61" i="19"/>
  <c r="AE68" i="19"/>
  <c r="AE69" i="19"/>
  <c r="V69" i="19" s="1"/>
  <c r="AA69" i="19" s="1"/>
  <c r="AF88" i="19"/>
  <c r="AF44" i="19"/>
  <c r="AE46" i="19"/>
  <c r="AD47" i="19"/>
  <c r="AE48" i="19"/>
  <c r="AE49" i="19"/>
  <c r="AF52" i="19"/>
  <c r="AE54" i="19"/>
  <c r="AE56" i="19"/>
  <c r="AE57" i="19"/>
  <c r="AF60" i="19"/>
  <c r="AE62" i="19"/>
  <c r="AE64" i="19"/>
  <c r="AE65" i="19"/>
  <c r="V65" i="19" s="1"/>
  <c r="AA65" i="19" s="1"/>
  <c r="AF68" i="19"/>
  <c r="AE70" i="19"/>
  <c r="AE72" i="19"/>
  <c r="AE73" i="19"/>
  <c r="V73" i="19" s="1"/>
  <c r="AA73" i="19" s="1"/>
  <c r="AF76" i="19"/>
  <c r="AF78" i="19"/>
  <c r="AE80" i="19"/>
  <c r="AF83" i="19"/>
  <c r="AE88" i="19"/>
  <c r="AE89" i="19"/>
  <c r="AF90" i="19"/>
  <c r="AF93" i="19"/>
  <c r="AE94" i="19"/>
  <c r="V94" i="19" s="1"/>
  <c r="AA94" i="19" s="1"/>
  <c r="AF96" i="19"/>
  <c r="AF99" i="19"/>
  <c r="AF100" i="19"/>
  <c r="AF102" i="19"/>
  <c r="AE104" i="19"/>
  <c r="AF104" i="19"/>
  <c r="AF108" i="19"/>
  <c r="AF110" i="19"/>
  <c r="AE112" i="19"/>
  <c r="AF112" i="19"/>
  <c r="AF116" i="19"/>
  <c r="AF118" i="19"/>
  <c r="AE120" i="19"/>
  <c r="AF120" i="19"/>
  <c r="AF124" i="19"/>
  <c r="AF126" i="19"/>
  <c r="AE128" i="19"/>
  <c r="AF128" i="19"/>
  <c r="AF132" i="19"/>
  <c r="AF134" i="19"/>
  <c r="AE136" i="19"/>
  <c r="AF136" i="19"/>
  <c r="AF140" i="19"/>
  <c r="AF142" i="19"/>
  <c r="AE144" i="19"/>
  <c r="AE44" i="19"/>
  <c r="AE45" i="19"/>
  <c r="AF48" i="19"/>
  <c r="AE52" i="19"/>
  <c r="AE58" i="19"/>
  <c r="AF72" i="19"/>
  <c r="AE76" i="19"/>
  <c r="AF80" i="19"/>
  <c r="AF82" i="19"/>
  <c r="AE96" i="19"/>
  <c r="AE97" i="19"/>
  <c r="AF98" i="19"/>
  <c r="AE106" i="19"/>
  <c r="AE141" i="19"/>
  <c r="AF139" i="19"/>
  <c r="AE133" i="19"/>
  <c r="AF131" i="19"/>
  <c r="AE125" i="19"/>
  <c r="AF123" i="19"/>
  <c r="AE117" i="19"/>
  <c r="AF115" i="19"/>
  <c r="AE109" i="19"/>
  <c r="AF107" i="19"/>
  <c r="AE101" i="19"/>
  <c r="V101" i="19" s="1"/>
  <c r="AA101" i="19" s="1"/>
  <c r="AE145" i="19"/>
  <c r="AF143" i="19"/>
  <c r="AE137" i="19"/>
  <c r="AF135" i="19"/>
  <c r="AE129" i="19"/>
  <c r="AF127" i="19"/>
  <c r="AE121" i="19"/>
  <c r="AF119" i="19"/>
  <c r="AE113" i="19"/>
  <c r="AF111" i="19"/>
  <c r="AE105" i="19"/>
  <c r="AF103" i="19"/>
  <c r="AE95" i="19"/>
  <c r="AE91" i="19"/>
  <c r="AE87" i="19"/>
  <c r="AE83" i="19"/>
  <c r="V83" i="19" s="1"/>
  <c r="AA83" i="19" s="1"/>
  <c r="AD42" i="19"/>
  <c r="AE43" i="19"/>
  <c r="AF46" i="19"/>
  <c r="AF47" i="19"/>
  <c r="AD50" i="19"/>
  <c r="AE51" i="19"/>
  <c r="AF54" i="19"/>
  <c r="AF55" i="19"/>
  <c r="AD58" i="19"/>
  <c r="AE59" i="19"/>
  <c r="AF62" i="19"/>
  <c r="AF63" i="19"/>
  <c r="AD66" i="19"/>
  <c r="AE67" i="19"/>
  <c r="AF70" i="19"/>
  <c r="AF71" i="19"/>
  <c r="AD74" i="19"/>
  <c r="AF77" i="19"/>
  <c r="AE79" i="19"/>
  <c r="AE81" i="19"/>
  <c r="V81" i="19" s="1"/>
  <c r="AA81" i="19" s="1"/>
  <c r="AE84" i="19"/>
  <c r="AE85" i="19"/>
  <c r="V85" i="19" s="1"/>
  <c r="AA85" i="19" s="1"/>
  <c r="AF86" i="19"/>
  <c r="AD87" i="19"/>
  <c r="AF89" i="19"/>
  <c r="AE90" i="19"/>
  <c r="AF92" i="19"/>
  <c r="AF95" i="19"/>
  <c r="AD99" i="19"/>
  <c r="AE100" i="19"/>
  <c r="AE108" i="19"/>
  <c r="AE116" i="19"/>
  <c r="AE124" i="19"/>
  <c r="AE132" i="19"/>
  <c r="AE140" i="19"/>
  <c r="AD84" i="19"/>
  <c r="AD88" i="19"/>
  <c r="AD92" i="19"/>
  <c r="AD96" i="19"/>
  <c r="AE99" i="19"/>
  <c r="V99" i="19" s="1"/>
  <c r="AA99" i="19" s="1"/>
  <c r="AE107" i="19"/>
  <c r="V107" i="19" s="1"/>
  <c r="AA107" i="19" s="1"/>
  <c r="AE115" i="19"/>
  <c r="V115" i="19" s="1"/>
  <c r="AA115" i="19" s="1"/>
  <c r="AE123" i="19"/>
  <c r="AE131" i="19"/>
  <c r="AE139" i="19"/>
  <c r="V139" i="19" s="1"/>
  <c r="AA139" i="19" s="1"/>
  <c r="AE102" i="19"/>
  <c r="V102" i="19" s="1"/>
  <c r="AA102" i="19" s="1"/>
  <c r="AF105" i="19"/>
  <c r="AF106" i="19"/>
  <c r="AE110" i="19"/>
  <c r="AF113" i="19"/>
  <c r="AF114" i="19"/>
  <c r="AE118" i="19"/>
  <c r="AF121" i="19"/>
  <c r="AF122" i="19"/>
  <c r="AE126" i="19"/>
  <c r="AF129" i="19"/>
  <c r="AF130" i="19"/>
  <c r="AE134" i="19"/>
  <c r="AF137" i="19"/>
  <c r="AF138" i="19"/>
  <c r="AF145" i="19"/>
  <c r="AF146" i="19"/>
  <c r="AD102" i="19"/>
  <c r="AE103" i="19"/>
  <c r="AD110" i="19"/>
  <c r="AE111" i="19"/>
  <c r="V111" i="19" s="1"/>
  <c r="AA111" i="19" s="1"/>
  <c r="AD118" i="19"/>
  <c r="AE119" i="19"/>
  <c r="AD126" i="19"/>
  <c r="AE127" i="19"/>
  <c r="V127" i="19" s="1"/>
  <c r="AA127" i="19" s="1"/>
  <c r="AD134" i="19"/>
  <c r="AE135" i="19"/>
  <c r="AE142" i="19"/>
  <c r="AD142" i="19"/>
  <c r="AE143" i="19"/>
  <c r="AE77" i="18"/>
  <c r="AF62" i="18"/>
  <c r="AE35" i="18"/>
  <c r="AD34" i="18"/>
  <c r="AD54" i="18"/>
  <c r="AE60" i="18"/>
  <c r="AD75" i="18"/>
  <c r="AD102" i="18"/>
  <c r="AD129" i="18"/>
  <c r="AF38" i="18"/>
  <c r="AD61" i="18"/>
  <c r="AF70" i="18"/>
  <c r="AD111" i="18"/>
  <c r="AD38" i="18"/>
  <c r="AD50" i="18"/>
  <c r="AF58" i="18"/>
  <c r="AD67" i="18"/>
  <c r="AE96" i="18"/>
  <c r="AD117" i="18"/>
  <c r="AD121" i="18"/>
  <c r="AD123" i="18"/>
  <c r="AE41" i="18"/>
  <c r="AE62" i="18"/>
  <c r="V62" i="18" s="1"/>
  <c r="AD71" i="18"/>
  <c r="AE74" i="18"/>
  <c r="AD85" i="18"/>
  <c r="AD89" i="18"/>
  <c r="AD91" i="18"/>
  <c r="AD131" i="18"/>
  <c r="AF55" i="18"/>
  <c r="AD37" i="18"/>
  <c r="AF42" i="18"/>
  <c r="AD45" i="18"/>
  <c r="AD106" i="18"/>
  <c r="AD142" i="18"/>
  <c r="AD39" i="18"/>
  <c r="AE40" i="18"/>
  <c r="AF53" i="18"/>
  <c r="AE54" i="18"/>
  <c r="AE69" i="18"/>
  <c r="AE140" i="18"/>
  <c r="AE32" i="18"/>
  <c r="AF33" i="18"/>
  <c r="AF35" i="18"/>
  <c r="AE38" i="18"/>
  <c r="V38" i="18" s="1"/>
  <c r="AA38" i="18" s="1"/>
  <c r="AE45" i="18"/>
  <c r="AF46" i="18"/>
  <c r="AE56" i="18"/>
  <c r="AE59" i="18"/>
  <c r="AE61" i="18"/>
  <c r="AF65" i="18"/>
  <c r="AF69" i="18"/>
  <c r="AE70" i="18"/>
  <c r="AE72" i="18"/>
  <c r="AE75" i="18"/>
  <c r="AF78" i="18"/>
  <c r="AE80" i="18"/>
  <c r="AE87" i="18"/>
  <c r="AD99" i="18"/>
  <c r="AA62" i="18"/>
  <c r="AE44" i="18"/>
  <c r="AF45" i="18"/>
  <c r="AF50" i="18"/>
  <c r="AD59" i="18"/>
  <c r="AD63" i="18"/>
  <c r="AD87" i="18"/>
  <c r="AD107" i="18"/>
  <c r="AE118" i="18"/>
  <c r="AD119" i="18"/>
  <c r="AE120" i="18"/>
  <c r="AE128" i="18"/>
  <c r="AF146" i="18"/>
  <c r="AF145" i="18"/>
  <c r="AE121" i="18"/>
  <c r="V121" i="18" s="1"/>
  <c r="AA121" i="18" s="1"/>
  <c r="AF118" i="18"/>
  <c r="AF117" i="18"/>
  <c r="AE89" i="18"/>
  <c r="AF86" i="18"/>
  <c r="AF63" i="18"/>
  <c r="AF47" i="18"/>
  <c r="AF36" i="18"/>
  <c r="AF39" i="18"/>
  <c r="AF44" i="18"/>
  <c r="AE57" i="18"/>
  <c r="AF66" i="18"/>
  <c r="AF71" i="18"/>
  <c r="AF74" i="18"/>
  <c r="V74" i="18" s="1"/>
  <c r="AA74" i="18" s="1"/>
  <c r="AF77" i="18"/>
  <c r="V77" i="18" s="1"/>
  <c r="AA77" i="18" s="1"/>
  <c r="AF85" i="18"/>
  <c r="AE92" i="18"/>
  <c r="AF125" i="18"/>
  <c r="AE33" i="18"/>
  <c r="V33" i="18" s="1"/>
  <c r="AA33" i="18" s="1"/>
  <c r="AF43" i="18"/>
  <c r="AE50" i="18"/>
  <c r="AE37" i="18"/>
  <c r="AE49" i="18"/>
  <c r="AE52" i="18"/>
  <c r="AF56" i="18"/>
  <c r="AF61" i="18"/>
  <c r="AF75" i="18"/>
  <c r="AE78" i="18"/>
  <c r="V78" i="18" s="1"/>
  <c r="AA78" i="18" s="1"/>
  <c r="AE86" i="18"/>
  <c r="AE88" i="18"/>
  <c r="AE94" i="18"/>
  <c r="AE95" i="18"/>
  <c r="AF99" i="18"/>
  <c r="AE116" i="18"/>
  <c r="AF122" i="18"/>
  <c r="AF124" i="18"/>
  <c r="AF126" i="18"/>
  <c r="AE146" i="18"/>
  <c r="AF34" i="18"/>
  <c r="AF37" i="18"/>
  <c r="AF40" i="18"/>
  <c r="AE42" i="18"/>
  <c r="V42" i="18" s="1"/>
  <c r="AA42" i="18" s="1"/>
  <c r="AE47" i="18"/>
  <c r="AE48" i="18"/>
  <c r="AF49" i="18"/>
  <c r="AF51" i="18"/>
  <c r="AF57" i="18"/>
  <c r="AF60" i="18"/>
  <c r="V60" i="18" s="1"/>
  <c r="AA60" i="18" s="1"/>
  <c r="AE65" i="18"/>
  <c r="AE68" i="18"/>
  <c r="AF72" i="18"/>
  <c r="AE73" i="18"/>
  <c r="AE76" i="18"/>
  <c r="AE84" i="18"/>
  <c r="AF90" i="18"/>
  <c r="AF92" i="18"/>
  <c r="AF93" i="18"/>
  <c r="AF94" i="18"/>
  <c r="AE97" i="18"/>
  <c r="AF101" i="18"/>
  <c r="AE104" i="18"/>
  <c r="AF121" i="18"/>
  <c r="AF131" i="18"/>
  <c r="AE144" i="18"/>
  <c r="AF32" i="18"/>
  <c r="V32" i="18" s="1"/>
  <c r="AA32" i="18" s="1"/>
  <c r="AE34" i="18"/>
  <c r="AE36" i="18"/>
  <c r="AE39" i="18"/>
  <c r="AF41" i="18"/>
  <c r="V41" i="18" s="1"/>
  <c r="AA41" i="18" s="1"/>
  <c r="AE43" i="18"/>
  <c r="AE46" i="18"/>
  <c r="AE53" i="18"/>
  <c r="V53" i="18" s="1"/>
  <c r="AA53" i="18" s="1"/>
  <c r="AF54" i="18"/>
  <c r="AE58" i="18"/>
  <c r="AF59" i="18"/>
  <c r="V59" i="18" s="1"/>
  <c r="AA59" i="18" s="1"/>
  <c r="AE63" i="18"/>
  <c r="AE64" i="18"/>
  <c r="AE66" i="18"/>
  <c r="V66" i="18" s="1"/>
  <c r="AA66" i="18" s="1"/>
  <c r="AF67" i="18"/>
  <c r="AF73" i="18"/>
  <c r="AF76" i="18"/>
  <c r="AF89" i="18"/>
  <c r="AF109" i="18"/>
  <c r="AE112" i="18"/>
  <c r="AE119" i="18"/>
  <c r="AE129" i="18"/>
  <c r="AF133" i="18"/>
  <c r="AF137" i="18"/>
  <c r="AF52" i="18"/>
  <c r="AE55" i="18"/>
  <c r="V55" i="18" s="1"/>
  <c r="AA55" i="18" s="1"/>
  <c r="AF68" i="18"/>
  <c r="AE71" i="18"/>
  <c r="AE79" i="18"/>
  <c r="AF81" i="18"/>
  <c r="AF82" i="18"/>
  <c r="AF84" i="18"/>
  <c r="AF91" i="18"/>
  <c r="AE108" i="18"/>
  <c r="AE110" i="18"/>
  <c r="AE111" i="18"/>
  <c r="AF113" i="18"/>
  <c r="AF114" i="18"/>
  <c r="AF116" i="18"/>
  <c r="AF123" i="18"/>
  <c r="AE139" i="18"/>
  <c r="AF141" i="18"/>
  <c r="AF142" i="18"/>
  <c r="AF144" i="18"/>
  <c r="AE145" i="18"/>
  <c r="AE133" i="18"/>
  <c r="AE125" i="18"/>
  <c r="AE117" i="18"/>
  <c r="V117" i="18" s="1"/>
  <c r="AA117" i="18" s="1"/>
  <c r="AE109" i="18"/>
  <c r="AE101" i="18"/>
  <c r="AE93" i="18"/>
  <c r="AE85" i="18"/>
  <c r="AE137" i="18"/>
  <c r="V137" i="18" s="1"/>
  <c r="AA137" i="18" s="1"/>
  <c r="AF134" i="18"/>
  <c r="AF48" i="18"/>
  <c r="AE51" i="18"/>
  <c r="AF64" i="18"/>
  <c r="AE67" i="18"/>
  <c r="AE81" i="18"/>
  <c r="AF83" i="18"/>
  <c r="AE100" i="18"/>
  <c r="AE102" i="18"/>
  <c r="AE103" i="18"/>
  <c r="AF105" i="18"/>
  <c r="AF106" i="18"/>
  <c r="AF108" i="18"/>
  <c r="AF110" i="18"/>
  <c r="AE113" i="18"/>
  <c r="AF115" i="18"/>
  <c r="AE132" i="18"/>
  <c r="AE134" i="18"/>
  <c r="AE135" i="18"/>
  <c r="AF138" i="18"/>
  <c r="AE141" i="18"/>
  <c r="AF143" i="18"/>
  <c r="AF97" i="18"/>
  <c r="AF98" i="18"/>
  <c r="AF100" i="18"/>
  <c r="AF102" i="18"/>
  <c r="AE105" i="18"/>
  <c r="AF107" i="18"/>
  <c r="AE124" i="18"/>
  <c r="AE126" i="18"/>
  <c r="V126" i="18" s="1"/>
  <c r="AA126" i="18" s="1"/>
  <c r="AE127" i="18"/>
  <c r="AF129" i="18"/>
  <c r="AF130" i="18"/>
  <c r="AF132" i="18"/>
  <c r="AE136" i="18"/>
  <c r="AF79" i="18"/>
  <c r="AF80" i="18"/>
  <c r="AE82" i="18"/>
  <c r="AE83" i="18"/>
  <c r="AF87" i="18"/>
  <c r="AF88" i="18"/>
  <c r="AE90" i="18"/>
  <c r="AE91" i="18"/>
  <c r="AF95" i="18"/>
  <c r="AF96" i="18"/>
  <c r="AE98" i="18"/>
  <c r="AE99" i="18"/>
  <c r="AF103" i="18"/>
  <c r="AF104" i="18"/>
  <c r="AE106" i="18"/>
  <c r="AE107" i="18"/>
  <c r="AF111" i="18"/>
  <c r="AF112" i="18"/>
  <c r="AE114" i="18"/>
  <c r="V114" i="18" s="1"/>
  <c r="AA114" i="18" s="1"/>
  <c r="AE115" i="18"/>
  <c r="V115" i="18" s="1"/>
  <c r="AA115" i="18" s="1"/>
  <c r="AF119" i="18"/>
  <c r="AF120" i="18"/>
  <c r="V120" i="18" s="1"/>
  <c r="AA120" i="18" s="1"/>
  <c r="AE122" i="18"/>
  <c r="AE123" i="18"/>
  <c r="AF127" i="18"/>
  <c r="AF128" i="18"/>
  <c r="V128" i="18" s="1"/>
  <c r="AA128" i="18" s="1"/>
  <c r="AE130" i="18"/>
  <c r="AE131" i="18"/>
  <c r="AF139" i="18"/>
  <c r="AF140" i="18"/>
  <c r="AE142" i="18"/>
  <c r="AE143" i="18"/>
  <c r="V143" i="18" s="1"/>
  <c r="AA143" i="18" s="1"/>
  <c r="U147" i="18"/>
  <c r="AA147" i="18" s="1"/>
  <c r="AF135" i="18"/>
  <c r="AF136" i="18"/>
  <c r="AE138" i="18"/>
  <c r="C2" i="5"/>
  <c r="C2" i="17"/>
  <c r="AF4" i="16"/>
  <c r="AE4" i="16"/>
  <c r="AD4" i="16"/>
  <c r="AF2" i="16"/>
  <c r="AE2" i="16"/>
  <c r="AD2" i="16"/>
  <c r="AF4" i="15"/>
  <c r="AE4" i="15"/>
  <c r="AD4" i="15"/>
  <c r="AF2" i="15"/>
  <c r="AE2" i="15"/>
  <c r="AD2" i="15"/>
  <c r="AF4" i="12"/>
  <c r="AE4" i="12"/>
  <c r="AD4" i="12"/>
  <c r="AF2" i="12"/>
  <c r="AE2" i="12"/>
  <c r="AD2" i="12"/>
  <c r="AF4" i="11"/>
  <c r="AE4" i="11"/>
  <c r="AD4" i="11"/>
  <c r="AF2" i="11"/>
  <c r="AE2" i="11"/>
  <c r="AD2" i="11"/>
  <c r="AG4" i="17"/>
  <c r="AF4" i="17"/>
  <c r="AE4" i="17"/>
  <c r="AG2" i="17"/>
  <c r="AF2" i="17"/>
  <c r="AE2" i="17"/>
  <c r="AF4" i="9"/>
  <c r="AE4" i="9"/>
  <c r="AD4" i="9"/>
  <c r="AF2" i="9"/>
  <c r="AE2" i="9"/>
  <c r="AD2" i="9"/>
  <c r="AF4" i="8"/>
  <c r="AE4" i="8"/>
  <c r="AD4" i="8"/>
  <c r="AF2" i="8"/>
  <c r="AE2" i="8"/>
  <c r="AD2" i="8"/>
  <c r="AF4" i="7"/>
  <c r="AE4" i="7"/>
  <c r="AD4" i="7"/>
  <c r="AF2" i="7"/>
  <c r="AE2" i="7"/>
  <c r="AD2" i="7"/>
  <c r="AE4" i="6"/>
  <c r="AF4" i="6"/>
  <c r="AD4" i="6"/>
  <c r="AF2" i="6"/>
  <c r="AE2" i="6"/>
  <c r="AD2" i="6"/>
  <c r="Y22" i="7"/>
  <c r="Y22" i="8" s="1"/>
  <c r="Y22" i="9" s="1"/>
  <c r="Z22" i="17" s="1"/>
  <c r="Z22" i="11" s="1"/>
  <c r="Z22" i="12" s="1"/>
  <c r="Z22" i="15" s="1"/>
  <c r="Y30" i="7"/>
  <c r="W13" i="6"/>
  <c r="X13" i="6"/>
  <c r="Y13" i="6"/>
  <c r="Z13" i="6"/>
  <c r="W14" i="6"/>
  <c r="X14" i="6"/>
  <c r="Y14" i="6"/>
  <c r="Z14" i="6"/>
  <c r="W15" i="6"/>
  <c r="X15" i="6"/>
  <c r="Y15" i="6"/>
  <c r="Z15" i="6"/>
  <c r="W16" i="6"/>
  <c r="X16" i="6"/>
  <c r="Y16" i="6"/>
  <c r="Z16" i="6"/>
  <c r="W17" i="6"/>
  <c r="X17" i="6"/>
  <c r="Y17" i="6"/>
  <c r="Z17" i="6"/>
  <c r="W18" i="6"/>
  <c r="X18" i="6"/>
  <c r="Y18" i="6"/>
  <c r="Z18" i="6"/>
  <c r="W19" i="7"/>
  <c r="W19" i="8" s="1"/>
  <c r="W19" i="9" s="1"/>
  <c r="X19" i="17" s="1"/>
  <c r="X19" i="11" s="1"/>
  <c r="X19" i="12" s="1"/>
  <c r="X19" i="15" s="1"/>
  <c r="X19" i="7"/>
  <c r="X19" i="8" s="1"/>
  <c r="Y19" i="17" s="1"/>
  <c r="Y19" i="11" s="1"/>
  <c r="Y19" i="12" s="1"/>
  <c r="Y19" i="15" s="1"/>
  <c r="Y19" i="7"/>
  <c r="Y19" i="8" s="1"/>
  <c r="Y19" i="9" s="1"/>
  <c r="Z19" i="17" s="1"/>
  <c r="Z19" i="11" s="1"/>
  <c r="Z19" i="12" s="1"/>
  <c r="Z19" i="15" s="1"/>
  <c r="Z19" i="7"/>
  <c r="Z19" i="8" s="1"/>
  <c r="Z19" i="9" s="1"/>
  <c r="AA19" i="17" s="1"/>
  <c r="AA19" i="11" s="1"/>
  <c r="AA19" i="12" s="1"/>
  <c r="AA19" i="15" s="1"/>
  <c r="W20" i="7"/>
  <c r="W20" i="8" s="1"/>
  <c r="W20" i="9" s="1"/>
  <c r="X20" i="17" s="1"/>
  <c r="X20" i="11" s="1"/>
  <c r="X20" i="12" s="1"/>
  <c r="X20" i="15" s="1"/>
  <c r="X20" i="7"/>
  <c r="X20" i="8" s="1"/>
  <c r="X20" i="9" s="1"/>
  <c r="Y20" i="17" s="1"/>
  <c r="Y20" i="11" s="1"/>
  <c r="Y20" i="12" s="1"/>
  <c r="Y20" i="15" s="1"/>
  <c r="Y20" i="7"/>
  <c r="Y20" i="8" s="1"/>
  <c r="Y20" i="9" s="1"/>
  <c r="Z20" i="17" s="1"/>
  <c r="Z20" i="11" s="1"/>
  <c r="Z20" i="12" s="1"/>
  <c r="Z20" i="15" s="1"/>
  <c r="Z20" i="7"/>
  <c r="Z20" i="8" s="1"/>
  <c r="Z20" i="9" s="1"/>
  <c r="AA20" i="17" s="1"/>
  <c r="AA20" i="11" s="1"/>
  <c r="AA20" i="12" s="1"/>
  <c r="AA20" i="15" s="1"/>
  <c r="W21" i="7"/>
  <c r="W21" i="8" s="1"/>
  <c r="W21" i="9" s="1"/>
  <c r="X21" i="17" s="1"/>
  <c r="X21" i="11" s="1"/>
  <c r="X21" i="12" s="1"/>
  <c r="X21" i="15" s="1"/>
  <c r="X21" i="7"/>
  <c r="X21" i="8" s="1"/>
  <c r="X21" i="9" s="1"/>
  <c r="Y21" i="17" s="1"/>
  <c r="Y21" i="11" s="1"/>
  <c r="Y21" i="12" s="1"/>
  <c r="Y21" i="15" s="1"/>
  <c r="Y21" i="7"/>
  <c r="Y21" i="8" s="1"/>
  <c r="Y21" i="9" s="1"/>
  <c r="Z21" i="17" s="1"/>
  <c r="Z21" i="11" s="1"/>
  <c r="Z21" i="12" s="1"/>
  <c r="Z21" i="15" s="1"/>
  <c r="Z21" i="7"/>
  <c r="Z21" i="8" s="1"/>
  <c r="Z21" i="9" s="1"/>
  <c r="AA21" i="17" s="1"/>
  <c r="AA21" i="11" s="1"/>
  <c r="AA21" i="12" s="1"/>
  <c r="AA21" i="15" s="1"/>
  <c r="AA21" i="16" s="1"/>
  <c r="W22" i="7"/>
  <c r="W22" i="8" s="1"/>
  <c r="W22" i="9" s="1"/>
  <c r="X22" i="17" s="1"/>
  <c r="X22" i="11" s="1"/>
  <c r="X22" i="12" s="1"/>
  <c r="X22" i="15" s="1"/>
  <c r="X22" i="7"/>
  <c r="X22" i="8" s="1"/>
  <c r="X22" i="9" s="1"/>
  <c r="Y22" i="11" s="1"/>
  <c r="Y22" i="12" s="1"/>
  <c r="Y22" i="15" s="1"/>
  <c r="Z22" i="7"/>
  <c r="Z22" i="8" s="1"/>
  <c r="Z22" i="9" s="1"/>
  <c r="AA22" i="17" s="1"/>
  <c r="AA22" i="11" s="1"/>
  <c r="AA22" i="12" s="1"/>
  <c r="AA22" i="15" s="1"/>
  <c r="W23" i="7"/>
  <c r="W23" i="8" s="1"/>
  <c r="W23" i="9" s="1"/>
  <c r="X23" i="17" s="1"/>
  <c r="X23" i="11" s="1"/>
  <c r="X23" i="12" s="1"/>
  <c r="X23" i="15" s="1"/>
  <c r="X23" i="7"/>
  <c r="X23" i="8" s="1"/>
  <c r="X23" i="9" s="1"/>
  <c r="Y23" i="11" s="1"/>
  <c r="Y23" i="12" s="1"/>
  <c r="Y23" i="15" s="1"/>
  <c r="Y23" i="7"/>
  <c r="Y23" i="8" s="1"/>
  <c r="Y23" i="9" s="1"/>
  <c r="Z23" i="17" s="1"/>
  <c r="Z23" i="11" s="1"/>
  <c r="Z23" i="12" s="1"/>
  <c r="Z23" i="15" s="1"/>
  <c r="Z23" i="7"/>
  <c r="Z23" i="8" s="1"/>
  <c r="Z23" i="9" s="1"/>
  <c r="AA23" i="11" s="1"/>
  <c r="AA23" i="12" s="1"/>
  <c r="AA23" i="15" s="1"/>
  <c r="W24" i="8"/>
  <c r="W24" i="9" s="1"/>
  <c r="X24" i="17" s="1"/>
  <c r="X24" i="11" s="1"/>
  <c r="X24" i="12" s="1"/>
  <c r="X24" i="15" s="1"/>
  <c r="X24" i="8"/>
  <c r="X24" i="9" s="1"/>
  <c r="Y24" i="17" s="1"/>
  <c r="Y24" i="11" s="1"/>
  <c r="Y24" i="12" s="1"/>
  <c r="Y24" i="15" s="1"/>
  <c r="Y24" i="8"/>
  <c r="Y24" i="9" s="1"/>
  <c r="Z24" i="17" s="1"/>
  <c r="Z24" i="11" s="1"/>
  <c r="Z24" i="12" s="1"/>
  <c r="Z24" i="15" s="1"/>
  <c r="Z24" i="8"/>
  <c r="Z24" i="9" s="1"/>
  <c r="AA24" i="17" s="1"/>
  <c r="AA24" i="11" s="1"/>
  <c r="AA24" i="12" s="1"/>
  <c r="AA24" i="15" s="1"/>
  <c r="W25" i="9"/>
  <c r="X25" i="17" s="1"/>
  <c r="X25" i="11" s="1"/>
  <c r="X25" i="12" s="1"/>
  <c r="X25" i="15" s="1"/>
  <c r="X25" i="9"/>
  <c r="Y25" i="17" s="1"/>
  <c r="Y25" i="11" s="1"/>
  <c r="Y25" i="12" s="1"/>
  <c r="Y25" i="15" s="1"/>
  <c r="Y25" i="9"/>
  <c r="Z25" i="17" s="1"/>
  <c r="Z25" i="11" s="1"/>
  <c r="Z25" i="12" s="1"/>
  <c r="Z25" i="15" s="1"/>
  <c r="AA25" i="17"/>
  <c r="AA25" i="11" s="1"/>
  <c r="AA25" i="12" s="1"/>
  <c r="AA25" i="15" s="1"/>
  <c r="AA25" i="16" s="1"/>
  <c r="W26" i="9"/>
  <c r="X26" i="17" s="1"/>
  <c r="X26" i="11" s="1"/>
  <c r="X26" i="12" s="1"/>
  <c r="X26" i="15" s="1"/>
  <c r="X26" i="9"/>
  <c r="Y26" i="17" s="1"/>
  <c r="Y26" i="11" s="1"/>
  <c r="Y26" i="12" s="1"/>
  <c r="Y26" i="15" s="1"/>
  <c r="Y26" i="16" s="1"/>
  <c r="Y26" i="9"/>
  <c r="Z26" i="17" s="1"/>
  <c r="Z26" i="11" s="1"/>
  <c r="Z26" i="12" s="1"/>
  <c r="Z26" i="15" s="1"/>
  <c r="Z26" i="9"/>
  <c r="AA26" i="17" s="1"/>
  <c r="AA26" i="11" s="1"/>
  <c r="AA26" i="12" s="1"/>
  <c r="AA26" i="15" s="1"/>
  <c r="AA26" i="16" s="1"/>
  <c r="W27" i="9"/>
  <c r="X27" i="17" s="1"/>
  <c r="X27" i="11" s="1"/>
  <c r="Y27" i="17"/>
  <c r="Y27" i="11" s="1"/>
  <c r="Y27" i="9"/>
  <c r="Z27" i="17" s="1"/>
  <c r="Z27" i="11" s="1"/>
  <c r="AA27" i="17"/>
  <c r="AA27" i="11" s="1"/>
  <c r="W28" i="9"/>
  <c r="X28" i="17" s="1"/>
  <c r="X28" i="11" s="1"/>
  <c r="X28" i="12" s="1"/>
  <c r="X28" i="15" s="1"/>
  <c r="X28" i="9"/>
  <c r="Y28" i="17" s="1"/>
  <c r="Y28" i="11" s="1"/>
  <c r="Y28" i="9"/>
  <c r="Z28" i="17" s="1"/>
  <c r="Z28" i="11" s="1"/>
  <c r="Z28" i="12" s="1"/>
  <c r="Z28" i="15" s="1"/>
  <c r="Z28" i="9"/>
  <c r="AA28" i="17" s="1"/>
  <c r="AA28" i="11" s="1"/>
  <c r="W29" i="7"/>
  <c r="X29" i="7"/>
  <c r="Y29" i="7"/>
  <c r="Z29" i="7"/>
  <c r="W30" i="7"/>
  <c r="X30" i="7"/>
  <c r="Z30" i="7"/>
  <c r="W31" i="6"/>
  <c r="X31" i="6"/>
  <c r="Y31" i="6"/>
  <c r="Z31" i="6"/>
  <c r="B8" i="6"/>
  <c r="B9" i="6"/>
  <c r="B12" i="6"/>
  <c r="B13" i="6"/>
  <c r="B15" i="6"/>
  <c r="B29" i="7"/>
  <c r="B29" i="8" s="1"/>
  <c r="B29" i="9" s="1"/>
  <c r="B29" i="17" s="1"/>
  <c r="B29" i="11" s="1"/>
  <c r="B29" i="12" s="1"/>
  <c r="B29" i="15" s="1"/>
  <c r="B30" i="7"/>
  <c r="B30" i="8" s="1"/>
  <c r="B30" i="9" s="1"/>
  <c r="B30" i="17" s="1"/>
  <c r="B30" i="11" s="1"/>
  <c r="B30" i="12" s="1"/>
  <c r="B30" i="15" s="1"/>
  <c r="B31" i="6"/>
  <c r="Y44" i="17"/>
  <c r="Z44" i="17"/>
  <c r="Z44" i="11" s="1"/>
  <c r="Z44" i="12" s="1"/>
  <c r="Z44" i="15" s="1"/>
  <c r="AA44" i="17"/>
  <c r="Y45" i="17"/>
  <c r="Y45" i="11" s="1"/>
  <c r="Y45" i="12" s="1"/>
  <c r="Y45" i="15" s="1"/>
  <c r="Y45" i="16" s="1"/>
  <c r="Z45" i="17"/>
  <c r="AA45" i="17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Y44" i="11"/>
  <c r="Y44" i="12" s="1"/>
  <c r="Y44" i="15" s="1"/>
  <c r="Z45" i="11"/>
  <c r="Z45" i="12" s="1"/>
  <c r="Z45" i="15" s="1"/>
  <c r="Z45" i="16" s="1"/>
  <c r="B147" i="11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G147" i="17"/>
  <c r="F147" i="17"/>
  <c r="E147" i="17"/>
  <c r="D147" i="17"/>
  <c r="C147" i="17"/>
  <c r="U146" i="17"/>
  <c r="U145" i="17"/>
  <c r="V145" i="17" s="1"/>
  <c r="U144" i="17"/>
  <c r="V144" i="17" s="1"/>
  <c r="U143" i="17"/>
  <c r="U142" i="17"/>
  <c r="U141" i="17"/>
  <c r="V141" i="17" s="1"/>
  <c r="U140" i="17"/>
  <c r="V140" i="17" s="1"/>
  <c r="U139" i="17"/>
  <c r="U138" i="17"/>
  <c r="U137" i="17"/>
  <c r="V137" i="17" s="1"/>
  <c r="U136" i="17"/>
  <c r="V136" i="17" s="1"/>
  <c r="U135" i="17"/>
  <c r="U134" i="17"/>
  <c r="U133" i="17"/>
  <c r="V133" i="17" s="1"/>
  <c r="U132" i="17"/>
  <c r="V132" i="17" s="1"/>
  <c r="U131" i="17"/>
  <c r="U130" i="17"/>
  <c r="U129" i="17"/>
  <c r="V129" i="17" s="1"/>
  <c r="U128" i="17"/>
  <c r="V128" i="17" s="1"/>
  <c r="U127" i="17"/>
  <c r="U126" i="17"/>
  <c r="U125" i="17"/>
  <c r="V125" i="17" s="1"/>
  <c r="U124" i="17"/>
  <c r="V124" i="17" s="1"/>
  <c r="U123" i="17"/>
  <c r="U122" i="17"/>
  <c r="U121" i="17"/>
  <c r="V121" i="17" s="1"/>
  <c r="U120" i="17"/>
  <c r="V120" i="17" s="1"/>
  <c r="U119" i="17"/>
  <c r="U118" i="17"/>
  <c r="U117" i="17"/>
  <c r="V117" i="17" s="1"/>
  <c r="U116" i="17"/>
  <c r="V116" i="17" s="1"/>
  <c r="U115" i="17"/>
  <c r="U114" i="17"/>
  <c r="U113" i="17"/>
  <c r="V113" i="17" s="1"/>
  <c r="U112" i="17"/>
  <c r="V112" i="17" s="1"/>
  <c r="U111" i="17"/>
  <c r="U110" i="17"/>
  <c r="U109" i="17"/>
  <c r="V109" i="17" s="1"/>
  <c r="U108" i="17"/>
  <c r="V108" i="17" s="1"/>
  <c r="U107" i="17"/>
  <c r="U106" i="17"/>
  <c r="U105" i="17"/>
  <c r="V105" i="17" s="1"/>
  <c r="U104" i="17"/>
  <c r="V104" i="17" s="1"/>
  <c r="U103" i="17"/>
  <c r="U102" i="17"/>
  <c r="U101" i="17"/>
  <c r="V101" i="17" s="1"/>
  <c r="U100" i="17"/>
  <c r="V100" i="17" s="1"/>
  <c r="U99" i="17"/>
  <c r="U98" i="17"/>
  <c r="U97" i="17"/>
  <c r="V97" i="17" s="1"/>
  <c r="U96" i="17"/>
  <c r="V96" i="17" s="1"/>
  <c r="U95" i="17"/>
  <c r="U94" i="17"/>
  <c r="U93" i="17"/>
  <c r="V93" i="17" s="1"/>
  <c r="U92" i="17"/>
  <c r="V92" i="17" s="1"/>
  <c r="U91" i="17"/>
  <c r="U90" i="17"/>
  <c r="U89" i="17"/>
  <c r="V89" i="17" s="1"/>
  <c r="U88" i="17"/>
  <c r="V88" i="17" s="1"/>
  <c r="U87" i="17"/>
  <c r="U86" i="17"/>
  <c r="U85" i="17"/>
  <c r="U84" i="17"/>
  <c r="V84" i="17" s="1"/>
  <c r="U83" i="17"/>
  <c r="U82" i="17"/>
  <c r="U81" i="17"/>
  <c r="V81" i="17" s="1"/>
  <c r="U80" i="17"/>
  <c r="V80" i="17" s="1"/>
  <c r="U79" i="17"/>
  <c r="U78" i="17"/>
  <c r="V78" i="17" s="1"/>
  <c r="U77" i="17"/>
  <c r="U76" i="17"/>
  <c r="U75" i="17"/>
  <c r="U74" i="17"/>
  <c r="V74" i="17" s="1"/>
  <c r="U73" i="17"/>
  <c r="U72" i="17"/>
  <c r="U71" i="17"/>
  <c r="U70" i="17"/>
  <c r="V70" i="17" s="1"/>
  <c r="U69" i="17"/>
  <c r="U68" i="17"/>
  <c r="U67" i="17"/>
  <c r="U66" i="17"/>
  <c r="V66" i="17" s="1"/>
  <c r="U65" i="17"/>
  <c r="U64" i="17"/>
  <c r="U63" i="17"/>
  <c r="U62" i="17"/>
  <c r="V62" i="17" s="1"/>
  <c r="U61" i="17"/>
  <c r="U60" i="17"/>
  <c r="U59" i="17"/>
  <c r="U58" i="17"/>
  <c r="V58" i="17" s="1"/>
  <c r="U57" i="17"/>
  <c r="U56" i="17"/>
  <c r="U55" i="17"/>
  <c r="U54" i="17"/>
  <c r="V54" i="17" s="1"/>
  <c r="U53" i="17"/>
  <c r="U52" i="17"/>
  <c r="U51" i="17"/>
  <c r="U50" i="17"/>
  <c r="V50" i="17" s="1"/>
  <c r="U49" i="17"/>
  <c r="U48" i="17"/>
  <c r="U47" i="17"/>
  <c r="U46" i="17"/>
  <c r="V46" i="17" s="1"/>
  <c r="U45" i="17"/>
  <c r="U44" i="17"/>
  <c r="U43" i="17"/>
  <c r="V43" i="17" s="1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V17" i="17" s="1"/>
  <c r="U16" i="17"/>
  <c r="U15" i="17"/>
  <c r="U14" i="17"/>
  <c r="U13" i="17"/>
  <c r="U12" i="17"/>
  <c r="U11" i="17"/>
  <c r="U10" i="17"/>
  <c r="U9" i="17"/>
  <c r="V9" i="17" s="1"/>
  <c r="U8" i="17"/>
  <c r="U7" i="17"/>
  <c r="V23" i="17" l="1"/>
  <c r="AB23" i="17"/>
  <c r="V8" i="17"/>
  <c r="AB8" i="17"/>
  <c r="V25" i="17"/>
  <c r="AB25" i="17"/>
  <c r="U147" i="17"/>
  <c r="V147" i="17" s="1"/>
  <c r="V117" i="19"/>
  <c r="AA117" i="19" s="1"/>
  <c r="V133" i="19"/>
  <c r="AA133" i="19" s="1"/>
  <c r="V52" i="19"/>
  <c r="AA52" i="19" s="1"/>
  <c r="V143" i="19"/>
  <c r="AA143" i="19" s="1"/>
  <c r="V90" i="19"/>
  <c r="AA90" i="19" s="1"/>
  <c r="Z30" i="8"/>
  <c r="Z30" i="9" s="1"/>
  <c r="AA30" i="17" s="1"/>
  <c r="AA30" i="11" s="1"/>
  <c r="Y30" i="8"/>
  <c r="Y30" i="9" s="1"/>
  <c r="Z30" i="17" s="1"/>
  <c r="Z30" i="11" s="1"/>
  <c r="Z30" i="12" s="1"/>
  <c r="Z30" i="15" s="1"/>
  <c r="X30" i="8"/>
  <c r="X30" i="9" s="1"/>
  <c r="Y30" i="17" s="1"/>
  <c r="Y30" i="11" s="1"/>
  <c r="Y30" i="12" s="1"/>
  <c r="Y30" i="15" s="1"/>
  <c r="W30" i="8"/>
  <c r="W30" i="9" s="1"/>
  <c r="X30" i="17" s="1"/>
  <c r="X30" i="11" s="1"/>
  <c r="X30" i="12" s="1"/>
  <c r="X30" i="15" s="1"/>
  <c r="Z29" i="8"/>
  <c r="Z29" i="9" s="1"/>
  <c r="AA29" i="11" s="1"/>
  <c r="AA29" i="12" s="1"/>
  <c r="AA29" i="15" s="1"/>
  <c r="Y29" i="8"/>
  <c r="Y29" i="9" s="1"/>
  <c r="Z29" i="17" s="1"/>
  <c r="Z29" i="11" s="1"/>
  <c r="Z29" i="12" s="1"/>
  <c r="Z29" i="15" s="1"/>
  <c r="X29" i="8"/>
  <c r="X29" i="9" s="1"/>
  <c r="Y29" i="11" s="1"/>
  <c r="Y29" i="12" s="1"/>
  <c r="Y29" i="15" s="1"/>
  <c r="W29" i="8"/>
  <c r="W29" i="9" s="1"/>
  <c r="X29" i="17" s="1"/>
  <c r="X29" i="11" s="1"/>
  <c r="X29" i="12" s="1"/>
  <c r="X29" i="15" s="1"/>
  <c r="AA28" i="12"/>
  <c r="AA28" i="15" s="1"/>
  <c r="AA28" i="16" s="1"/>
  <c r="AA27" i="12"/>
  <c r="AA27" i="15" s="1"/>
  <c r="X27" i="12"/>
  <c r="X27" i="15" s="1"/>
  <c r="Z27" i="12"/>
  <c r="Z27" i="15" s="1"/>
  <c r="Y28" i="12"/>
  <c r="Y28" i="15" s="1"/>
  <c r="Y28" i="16" s="1"/>
  <c r="Y27" i="12"/>
  <c r="Y27" i="15" s="1"/>
  <c r="AA30" i="12"/>
  <c r="AA30" i="15" s="1"/>
  <c r="AA30" i="16" s="1"/>
  <c r="V15" i="17"/>
  <c r="AD15" i="17"/>
  <c r="AD58" i="17"/>
  <c r="AD132" i="17"/>
  <c r="AD80" i="17"/>
  <c r="AD97" i="17"/>
  <c r="AD145" i="17"/>
  <c r="AD100" i="17"/>
  <c r="AD113" i="17"/>
  <c r="AD116" i="17"/>
  <c r="AD129" i="17"/>
  <c r="AD74" i="17"/>
  <c r="AD89" i="17"/>
  <c r="AD92" i="17"/>
  <c r="AD105" i="17"/>
  <c r="AD108" i="17"/>
  <c r="AD121" i="17"/>
  <c r="AD124" i="17"/>
  <c r="AD137" i="17"/>
  <c r="AD140" i="17"/>
  <c r="AD62" i="17"/>
  <c r="AD43" i="17"/>
  <c r="AD46" i="17"/>
  <c r="AD78" i="17"/>
  <c r="AD22" i="17"/>
  <c r="AD32" i="17"/>
  <c r="V32" i="17"/>
  <c r="AD59" i="17"/>
  <c r="V59" i="17"/>
  <c r="AD69" i="17"/>
  <c r="V69" i="17"/>
  <c r="AD103" i="17"/>
  <c r="V103" i="17"/>
  <c r="AD7" i="17"/>
  <c r="V7" i="17"/>
  <c r="AB7" i="17" s="1"/>
  <c r="AD16" i="17"/>
  <c r="V16" i="17"/>
  <c r="AB16" i="17" s="1"/>
  <c r="AD25" i="17"/>
  <c r="AD44" i="17"/>
  <c r="V44" i="17"/>
  <c r="AD63" i="17"/>
  <c r="V63" i="17"/>
  <c r="AD81" i="17"/>
  <c r="AD90" i="17"/>
  <c r="V90" i="17"/>
  <c r="AD98" i="17"/>
  <c r="V98" i="17"/>
  <c r="AD138" i="17"/>
  <c r="V138" i="17"/>
  <c r="AD18" i="17"/>
  <c r="V18" i="17"/>
  <c r="AD28" i="17"/>
  <c r="V28" i="17"/>
  <c r="AB28" i="17" s="1"/>
  <c r="AD40" i="17"/>
  <c r="V40" i="17"/>
  <c r="AB40" i="17" s="1"/>
  <c r="AD56" i="17"/>
  <c r="V56" i="17"/>
  <c r="AD72" i="17"/>
  <c r="V72" i="17"/>
  <c r="AD9" i="17"/>
  <c r="AD13" i="17"/>
  <c r="V13" i="17"/>
  <c r="AD19" i="17"/>
  <c r="V19" i="17"/>
  <c r="AB19" i="17" s="1"/>
  <c r="AD29" i="17"/>
  <c r="AD41" i="17"/>
  <c r="AD60" i="17"/>
  <c r="V60" i="17"/>
  <c r="AD66" i="17"/>
  <c r="AD73" i="17"/>
  <c r="V73" i="17"/>
  <c r="AD79" i="17"/>
  <c r="V79" i="17"/>
  <c r="AD84" i="17"/>
  <c r="AD130" i="17"/>
  <c r="V130" i="17"/>
  <c r="AD146" i="17"/>
  <c r="V146" i="17"/>
  <c r="AD10" i="17"/>
  <c r="V10" i="17"/>
  <c r="AD14" i="17"/>
  <c r="V14" i="17"/>
  <c r="AD20" i="17"/>
  <c r="V20" i="17"/>
  <c r="AD23" i="17"/>
  <c r="AD26" i="17"/>
  <c r="V26" i="17"/>
  <c r="AD30" i="17"/>
  <c r="V30" i="17"/>
  <c r="AD34" i="17"/>
  <c r="V34" i="17"/>
  <c r="AD38" i="17"/>
  <c r="V38" i="17"/>
  <c r="AB38" i="17" s="1"/>
  <c r="AD42" i="17"/>
  <c r="V42" i="17"/>
  <c r="AD45" i="17"/>
  <c r="V45" i="17"/>
  <c r="AD48" i="17"/>
  <c r="V48" i="17"/>
  <c r="AD51" i="17"/>
  <c r="V51" i="17"/>
  <c r="AD54" i="17"/>
  <c r="AD61" i="17"/>
  <c r="V61" i="17"/>
  <c r="AD64" i="17"/>
  <c r="V64" i="17"/>
  <c r="AD67" i="17"/>
  <c r="V67" i="17"/>
  <c r="AD70" i="17"/>
  <c r="AD77" i="17"/>
  <c r="V77" i="17"/>
  <c r="AD82" i="17"/>
  <c r="V82" i="17"/>
  <c r="AD85" i="17"/>
  <c r="V85" i="17"/>
  <c r="AD88" i="17"/>
  <c r="AD91" i="17"/>
  <c r="V91" i="17"/>
  <c r="AD93" i="17"/>
  <c r="AD96" i="17"/>
  <c r="AD99" i="17"/>
  <c r="V99" i="17"/>
  <c r="AD101" i="17"/>
  <c r="AD104" i="17"/>
  <c r="AD107" i="17"/>
  <c r="V107" i="17"/>
  <c r="AD109" i="17"/>
  <c r="AD112" i="17"/>
  <c r="AD115" i="17"/>
  <c r="V115" i="17"/>
  <c r="AD117" i="17"/>
  <c r="AD120" i="17"/>
  <c r="AD123" i="17"/>
  <c r="V123" i="17"/>
  <c r="AD125" i="17"/>
  <c r="AD128" i="17"/>
  <c r="AD131" i="17"/>
  <c r="V131" i="17"/>
  <c r="AD133" i="17"/>
  <c r="AD136" i="17"/>
  <c r="AD139" i="17"/>
  <c r="V139" i="17"/>
  <c r="AD141" i="17"/>
  <c r="AD144" i="17"/>
  <c r="AD12" i="17"/>
  <c r="V12" i="17"/>
  <c r="AB12" i="17" s="1"/>
  <c r="AD36" i="17"/>
  <c r="V36" i="17"/>
  <c r="AD53" i="17"/>
  <c r="V53" i="17"/>
  <c r="AD75" i="17"/>
  <c r="V75" i="17"/>
  <c r="AD87" i="17"/>
  <c r="V87" i="17"/>
  <c r="AD95" i="17"/>
  <c r="V95" i="17"/>
  <c r="AD111" i="17"/>
  <c r="V111" i="17"/>
  <c r="AD119" i="17"/>
  <c r="V119" i="17"/>
  <c r="AD127" i="17"/>
  <c r="V127" i="17"/>
  <c r="AD135" i="17"/>
  <c r="V135" i="17"/>
  <c r="AD143" i="17"/>
  <c r="V143" i="17"/>
  <c r="AD33" i="17"/>
  <c r="V33" i="17"/>
  <c r="AD37" i="17"/>
  <c r="V37" i="17"/>
  <c r="AD47" i="17"/>
  <c r="V47" i="17"/>
  <c r="AD50" i="17"/>
  <c r="AD57" i="17"/>
  <c r="V57" i="17"/>
  <c r="AD76" i="17"/>
  <c r="V76" i="17"/>
  <c r="AD106" i="17"/>
  <c r="V106" i="17"/>
  <c r="AD114" i="17"/>
  <c r="V114" i="17"/>
  <c r="AD122" i="17"/>
  <c r="V122" i="17"/>
  <c r="AD8" i="17"/>
  <c r="AD11" i="17"/>
  <c r="V11" i="17"/>
  <c r="AB11" i="17" s="1"/>
  <c r="AD17" i="17"/>
  <c r="AD21" i="17"/>
  <c r="V21" i="17"/>
  <c r="AD24" i="17"/>
  <c r="V24" i="17"/>
  <c r="AB24" i="17" s="1"/>
  <c r="AD27" i="17"/>
  <c r="V27" i="17"/>
  <c r="AB27" i="17" s="1"/>
  <c r="AD31" i="17"/>
  <c r="V31" i="17"/>
  <c r="AD35" i="17"/>
  <c r="V35" i="17"/>
  <c r="AD39" i="17"/>
  <c r="V39" i="17"/>
  <c r="AD49" i="17"/>
  <c r="V49" i="17"/>
  <c r="AD52" i="17"/>
  <c r="V52" i="17"/>
  <c r="AD55" i="17"/>
  <c r="V55" i="17"/>
  <c r="AD65" i="17"/>
  <c r="V65" i="17"/>
  <c r="AD68" i="17"/>
  <c r="V68" i="17"/>
  <c r="AD71" i="17"/>
  <c r="V71" i="17"/>
  <c r="AD83" i="17"/>
  <c r="V83" i="17"/>
  <c r="AD86" i="17"/>
  <c r="V86" i="17"/>
  <c r="AD94" i="17"/>
  <c r="V94" i="17"/>
  <c r="AD102" i="17"/>
  <c r="V102" i="17"/>
  <c r="AD110" i="17"/>
  <c r="V110" i="17"/>
  <c r="AD118" i="17"/>
  <c r="V118" i="17"/>
  <c r="AD126" i="17"/>
  <c r="V126" i="17"/>
  <c r="AD134" i="17"/>
  <c r="V134" i="17"/>
  <c r="AD142" i="17"/>
  <c r="V142" i="17"/>
  <c r="V49" i="19"/>
  <c r="AA49" i="19" s="1"/>
  <c r="V53" i="19"/>
  <c r="AA53" i="19" s="1"/>
  <c r="V91" i="19"/>
  <c r="AA91" i="19" s="1"/>
  <c r="V144" i="19"/>
  <c r="AA144" i="19" s="1"/>
  <c r="V97" i="19"/>
  <c r="AA97" i="19" s="1"/>
  <c r="V116" i="19"/>
  <c r="AA116" i="19" s="1"/>
  <c r="V80" i="19"/>
  <c r="AA80" i="19" s="1"/>
  <c r="V72" i="19"/>
  <c r="AA72" i="19" s="1"/>
  <c r="V56" i="19"/>
  <c r="AA56" i="19" s="1"/>
  <c r="V142" i="19"/>
  <c r="AA142" i="19" s="1"/>
  <c r="V76" i="19"/>
  <c r="AA76" i="19" s="1"/>
  <c r="V140" i="19"/>
  <c r="AA140" i="19" s="1"/>
  <c r="V108" i="19"/>
  <c r="AA108" i="19" s="1"/>
  <c r="V44" i="19"/>
  <c r="AA44" i="19" s="1"/>
  <c r="V120" i="19"/>
  <c r="AA120" i="19" s="1"/>
  <c r="V112" i="19"/>
  <c r="AA112" i="19" s="1"/>
  <c r="V78" i="19"/>
  <c r="AA78" i="19" s="1"/>
  <c r="V114" i="19"/>
  <c r="AA114" i="19" s="1"/>
  <c r="V105" i="18"/>
  <c r="AA105" i="18" s="1"/>
  <c r="V47" i="18"/>
  <c r="AA47" i="18" s="1"/>
  <c r="V75" i="18"/>
  <c r="AA75" i="18" s="1"/>
  <c r="V35" i="18"/>
  <c r="AA35" i="18" s="1"/>
  <c r="V131" i="19"/>
  <c r="AA131" i="19" s="1"/>
  <c r="V106" i="20"/>
  <c r="AA106" i="20" s="1"/>
  <c r="V90" i="18"/>
  <c r="AA90" i="18" s="1"/>
  <c r="V50" i="18"/>
  <c r="AA50" i="18" s="1"/>
  <c r="V92" i="19"/>
  <c r="AA92" i="19" s="1"/>
  <c r="V131" i="20"/>
  <c r="AA131" i="20" s="1"/>
  <c r="V124" i="18"/>
  <c r="AA124" i="18" s="1"/>
  <c r="V54" i="18"/>
  <c r="AA54" i="18" s="1"/>
  <c r="V40" i="18"/>
  <c r="AA40" i="18" s="1"/>
  <c r="V48" i="19"/>
  <c r="AA48" i="19" s="1"/>
  <c r="V130" i="19"/>
  <c r="AA130" i="19" s="1"/>
  <c r="V86" i="19"/>
  <c r="AA86" i="19" s="1"/>
  <c r="V126" i="19"/>
  <c r="AA126" i="19" s="1"/>
  <c r="V45" i="19"/>
  <c r="AA45" i="19" s="1"/>
  <c r="V88" i="19"/>
  <c r="AA88" i="19" s="1"/>
  <c r="V54" i="19"/>
  <c r="AA54" i="19" s="1"/>
  <c r="V90" i="20"/>
  <c r="AA90" i="20" s="1"/>
  <c r="V68" i="20"/>
  <c r="AA68" i="20" s="1"/>
  <c r="V134" i="19"/>
  <c r="AA134" i="19" s="1"/>
  <c r="V84" i="19"/>
  <c r="AA84" i="19" s="1"/>
  <c r="V59" i="19"/>
  <c r="AA59" i="19" s="1"/>
  <c r="V68" i="19"/>
  <c r="AA68" i="19" s="1"/>
  <c r="V101" i="20"/>
  <c r="AA101" i="20" s="1"/>
  <c r="V111" i="20"/>
  <c r="AA111" i="20" s="1"/>
  <c r="V53" i="20"/>
  <c r="AA53" i="20" s="1"/>
  <c r="V112" i="20"/>
  <c r="AA112" i="20" s="1"/>
  <c r="V36" i="20"/>
  <c r="AA36" i="20" s="1"/>
  <c r="V32" i="20"/>
  <c r="AA32" i="20" s="1"/>
  <c r="V96" i="19"/>
  <c r="AA96" i="19" s="1"/>
  <c r="V57" i="19"/>
  <c r="AA57" i="19" s="1"/>
  <c r="V61" i="19"/>
  <c r="AA61" i="19" s="1"/>
  <c r="V93" i="19"/>
  <c r="AA93" i="19" s="1"/>
  <c r="V99" i="20"/>
  <c r="AA99" i="20" s="1"/>
  <c r="V121" i="20"/>
  <c r="AA121" i="20" s="1"/>
  <c r="V77" i="20"/>
  <c r="AA77" i="20" s="1"/>
  <c r="V63" i="20"/>
  <c r="AA63" i="20" s="1"/>
  <c r="V81" i="20"/>
  <c r="AA81" i="20" s="1"/>
  <c r="V87" i="20"/>
  <c r="AA87" i="20" s="1"/>
  <c r="V89" i="20"/>
  <c r="AA89" i="20" s="1"/>
  <c r="V136" i="20"/>
  <c r="AA136" i="20" s="1"/>
  <c r="V120" i="20"/>
  <c r="AA120" i="20" s="1"/>
  <c r="V107" i="20"/>
  <c r="AA107" i="20" s="1"/>
  <c r="V146" i="20"/>
  <c r="AA146" i="20" s="1"/>
  <c r="V127" i="20"/>
  <c r="AA127" i="20" s="1"/>
  <c r="V113" i="20"/>
  <c r="AA113" i="20" s="1"/>
  <c r="V109" i="20"/>
  <c r="AA109" i="20" s="1"/>
  <c r="V138" i="20"/>
  <c r="AA138" i="20" s="1"/>
  <c r="V115" i="20"/>
  <c r="AA115" i="20" s="1"/>
  <c r="V119" i="20"/>
  <c r="AA119" i="20" s="1"/>
  <c r="V140" i="20"/>
  <c r="AA140" i="20" s="1"/>
  <c r="V124" i="20"/>
  <c r="AA124" i="20" s="1"/>
  <c r="V128" i="20"/>
  <c r="AA128" i="20" s="1"/>
  <c r="V144" i="20"/>
  <c r="AA144" i="20" s="1"/>
  <c r="V142" i="20"/>
  <c r="AA142" i="20" s="1"/>
  <c r="V114" i="20"/>
  <c r="AA114" i="20" s="1"/>
  <c r="V135" i="20"/>
  <c r="AA135" i="20" s="1"/>
  <c r="V100" i="20"/>
  <c r="AA100" i="20" s="1"/>
  <c r="V118" i="20"/>
  <c r="AA118" i="20" s="1"/>
  <c r="V103" i="20"/>
  <c r="AA103" i="20" s="1"/>
  <c r="V116" i="20"/>
  <c r="AA116" i="20" s="1"/>
  <c r="V145" i="20"/>
  <c r="AA145" i="20" s="1"/>
  <c r="V130" i="20"/>
  <c r="AA130" i="20" s="1"/>
  <c r="V137" i="20"/>
  <c r="AA137" i="20" s="1"/>
  <c r="V117" i="20"/>
  <c r="AA117" i="20" s="1"/>
  <c r="V134" i="20"/>
  <c r="AA134" i="20" s="1"/>
  <c r="V122" i="20"/>
  <c r="AA122" i="20" s="1"/>
  <c r="V108" i="20"/>
  <c r="AA108" i="20" s="1"/>
  <c r="V93" i="20"/>
  <c r="AA93" i="20" s="1"/>
  <c r="V85" i="20"/>
  <c r="AA85" i="20" s="1"/>
  <c r="V133" i="20"/>
  <c r="AA133" i="20" s="1"/>
  <c r="V91" i="20"/>
  <c r="AA91" i="20" s="1"/>
  <c r="V92" i="20"/>
  <c r="AA92" i="20" s="1"/>
  <c r="V132" i="20"/>
  <c r="AA132" i="20" s="1"/>
  <c r="V33" i="20"/>
  <c r="AA33" i="20" s="1"/>
  <c r="V146" i="19"/>
  <c r="AA146" i="19" s="1"/>
  <c r="V135" i="19"/>
  <c r="AA135" i="19" s="1"/>
  <c r="V103" i="19"/>
  <c r="AA103" i="19" s="1"/>
  <c r="V105" i="19"/>
  <c r="AA105" i="19" s="1"/>
  <c r="V137" i="19"/>
  <c r="AA137" i="19" s="1"/>
  <c r="V136" i="19"/>
  <c r="AA136" i="19" s="1"/>
  <c r="V104" i="19"/>
  <c r="AA104" i="19" s="1"/>
  <c r="V98" i="19"/>
  <c r="AA98" i="19" s="1"/>
  <c r="V77" i="19"/>
  <c r="AA77" i="19" s="1"/>
  <c r="V118" i="19"/>
  <c r="AA118" i="19" s="1"/>
  <c r="V110" i="19"/>
  <c r="AA110" i="19" s="1"/>
  <c r="V132" i="19"/>
  <c r="AA132" i="19" s="1"/>
  <c r="V100" i="19"/>
  <c r="AA100" i="19" s="1"/>
  <c r="V43" i="19"/>
  <c r="AA43" i="19" s="1"/>
  <c r="V109" i="19"/>
  <c r="AA109" i="19" s="1"/>
  <c r="V125" i="19"/>
  <c r="AA125" i="19" s="1"/>
  <c r="V141" i="19"/>
  <c r="AA141" i="19" s="1"/>
  <c r="V58" i="19"/>
  <c r="AA58" i="19" s="1"/>
  <c r="V128" i="19"/>
  <c r="AA128" i="19" s="1"/>
  <c r="V70" i="19"/>
  <c r="AA70" i="19" s="1"/>
  <c r="V64" i="19"/>
  <c r="AA64" i="19" s="1"/>
  <c r="V46" i="19"/>
  <c r="AA46" i="19" s="1"/>
  <c r="V75" i="19"/>
  <c r="AA75" i="19" s="1"/>
  <c r="V138" i="19"/>
  <c r="AA138" i="19" s="1"/>
  <c r="V122" i="19"/>
  <c r="AA122" i="19" s="1"/>
  <c r="V74" i="19"/>
  <c r="AA74" i="19" s="1"/>
  <c r="V42" i="19"/>
  <c r="AA42" i="19" s="1"/>
  <c r="V51" i="19"/>
  <c r="AA51" i="19" s="1"/>
  <c r="V87" i="19"/>
  <c r="AA87" i="19" s="1"/>
  <c r="V121" i="19"/>
  <c r="AA121" i="19" s="1"/>
  <c r="V82" i="19"/>
  <c r="AA82" i="19" s="1"/>
  <c r="V60" i="19"/>
  <c r="AA60" i="19" s="1"/>
  <c r="V119" i="19"/>
  <c r="AA119" i="19" s="1"/>
  <c r="V123" i="19"/>
  <c r="AA123" i="19" s="1"/>
  <c r="V124" i="19"/>
  <c r="AA124" i="19" s="1"/>
  <c r="V79" i="19"/>
  <c r="AA79" i="19" s="1"/>
  <c r="V67" i="19"/>
  <c r="AA67" i="19" s="1"/>
  <c r="V95" i="19"/>
  <c r="AA95" i="19" s="1"/>
  <c r="V113" i="19"/>
  <c r="AA113" i="19" s="1"/>
  <c r="V129" i="19"/>
  <c r="AA129" i="19" s="1"/>
  <c r="V145" i="19"/>
  <c r="AA145" i="19" s="1"/>
  <c r="V106" i="19"/>
  <c r="AA106" i="19" s="1"/>
  <c r="V89" i="19"/>
  <c r="AA89" i="19" s="1"/>
  <c r="V62" i="19"/>
  <c r="AA62" i="19" s="1"/>
  <c r="V50" i="19"/>
  <c r="AA50" i="19" s="1"/>
  <c r="V71" i="19"/>
  <c r="AA71" i="19" s="1"/>
  <c r="V63" i="19"/>
  <c r="AA63" i="19" s="1"/>
  <c r="V55" i="19"/>
  <c r="AA55" i="19" s="1"/>
  <c r="V47" i="19"/>
  <c r="AA47" i="19" s="1"/>
  <c r="V66" i="19"/>
  <c r="AA66" i="19" s="1"/>
  <c r="V146" i="18"/>
  <c r="AA146" i="18" s="1"/>
  <c r="V63" i="18"/>
  <c r="AA63" i="18" s="1"/>
  <c r="V65" i="18"/>
  <c r="AA65" i="18" s="1"/>
  <c r="V123" i="18"/>
  <c r="AA123" i="18" s="1"/>
  <c r="V91" i="18"/>
  <c r="AA91" i="18" s="1"/>
  <c r="V87" i="18"/>
  <c r="AA87" i="18" s="1"/>
  <c r="V100" i="18"/>
  <c r="AA100" i="18" s="1"/>
  <c r="V51" i="18"/>
  <c r="AA51" i="18" s="1"/>
  <c r="V93" i="18"/>
  <c r="AA93" i="18" s="1"/>
  <c r="V110" i="18"/>
  <c r="AA110" i="18" s="1"/>
  <c r="V129" i="18"/>
  <c r="AA129" i="18" s="1"/>
  <c r="V97" i="18"/>
  <c r="AA97" i="18" s="1"/>
  <c r="V72" i="18"/>
  <c r="AA72" i="18" s="1"/>
  <c r="V48" i="18"/>
  <c r="AA48" i="18" s="1"/>
  <c r="V86" i="18"/>
  <c r="AA86" i="18" s="1"/>
  <c r="V56" i="18"/>
  <c r="AA56" i="18" s="1"/>
  <c r="V80" i="18"/>
  <c r="AA80" i="18" s="1"/>
  <c r="V45" i="18"/>
  <c r="AA45" i="18" s="1"/>
  <c r="V122" i="18"/>
  <c r="AA122" i="18" s="1"/>
  <c r="V96" i="18"/>
  <c r="AA96" i="18" s="1"/>
  <c r="V83" i="18"/>
  <c r="AA83" i="18" s="1"/>
  <c r="V113" i="18"/>
  <c r="AA113" i="18" s="1"/>
  <c r="V58" i="18"/>
  <c r="AA58" i="18" s="1"/>
  <c r="V95" i="18"/>
  <c r="AA95" i="18" s="1"/>
  <c r="V70" i="18"/>
  <c r="AA70" i="18" s="1"/>
  <c r="V46" i="18"/>
  <c r="AA46" i="18" s="1"/>
  <c r="V138" i="18"/>
  <c r="AA138" i="18" s="1"/>
  <c r="V140" i="18"/>
  <c r="AA140" i="18" s="1"/>
  <c r="V130" i="18"/>
  <c r="AA130" i="18" s="1"/>
  <c r="V98" i="18"/>
  <c r="AA98" i="18" s="1"/>
  <c r="V127" i="18"/>
  <c r="AA127" i="18" s="1"/>
  <c r="V141" i="18"/>
  <c r="AA141" i="18" s="1"/>
  <c r="V102" i="18"/>
  <c r="AA102" i="18" s="1"/>
  <c r="V81" i="18"/>
  <c r="AA81" i="18" s="1"/>
  <c r="V85" i="18"/>
  <c r="AA85" i="18" s="1"/>
  <c r="V111" i="18"/>
  <c r="AA111" i="18" s="1"/>
  <c r="V43" i="18"/>
  <c r="AA43" i="18" s="1"/>
  <c r="V34" i="18"/>
  <c r="AA34" i="18" s="1"/>
  <c r="V116" i="18"/>
  <c r="AA116" i="18" s="1"/>
  <c r="V88" i="18"/>
  <c r="AA88" i="18" s="1"/>
  <c r="V61" i="18"/>
  <c r="AA61" i="18" s="1"/>
  <c r="V37" i="18"/>
  <c r="AA37" i="18" s="1"/>
  <c r="V44" i="18"/>
  <c r="AA44" i="18" s="1"/>
  <c r="V118" i="18"/>
  <c r="AA118" i="18" s="1"/>
  <c r="V69" i="18"/>
  <c r="AA69" i="18" s="1"/>
  <c r="AD8" i="6"/>
  <c r="V132" i="18"/>
  <c r="AA132" i="18" s="1"/>
  <c r="V144" i="18"/>
  <c r="AA144" i="18" s="1"/>
  <c r="V73" i="18"/>
  <c r="AA73" i="18" s="1"/>
  <c r="V125" i="18"/>
  <c r="AA125" i="18" s="1"/>
  <c r="V92" i="18"/>
  <c r="AA92" i="18" s="1"/>
  <c r="V107" i="18"/>
  <c r="AA107" i="18" s="1"/>
  <c r="V82" i="18"/>
  <c r="AA82" i="18" s="1"/>
  <c r="V135" i="18"/>
  <c r="AA135" i="18" s="1"/>
  <c r="V67" i="18"/>
  <c r="AA67" i="18" s="1"/>
  <c r="V101" i="18"/>
  <c r="AA101" i="18" s="1"/>
  <c r="V133" i="18"/>
  <c r="AA133" i="18" s="1"/>
  <c r="V108" i="18"/>
  <c r="AA108" i="18" s="1"/>
  <c r="V71" i="18"/>
  <c r="AA71" i="18" s="1"/>
  <c r="V119" i="18"/>
  <c r="AA119" i="18" s="1"/>
  <c r="V39" i="18"/>
  <c r="AA39" i="18" s="1"/>
  <c r="V84" i="18"/>
  <c r="AA84" i="18" s="1"/>
  <c r="V52" i="18"/>
  <c r="AA52" i="18" s="1"/>
  <c r="V89" i="18"/>
  <c r="AA89" i="18" s="1"/>
  <c r="V142" i="18"/>
  <c r="AA142" i="18" s="1"/>
  <c r="V131" i="18"/>
  <c r="AA131" i="18" s="1"/>
  <c r="V106" i="18"/>
  <c r="AA106" i="18" s="1"/>
  <c r="V99" i="18"/>
  <c r="AA99" i="18" s="1"/>
  <c r="V136" i="18"/>
  <c r="AA136" i="18" s="1"/>
  <c r="V134" i="18"/>
  <c r="AA134" i="18" s="1"/>
  <c r="V103" i="18"/>
  <c r="AA103" i="18" s="1"/>
  <c r="V109" i="18"/>
  <c r="AA109" i="18" s="1"/>
  <c r="V145" i="18"/>
  <c r="AA145" i="18" s="1"/>
  <c r="V139" i="18"/>
  <c r="AA139" i="18" s="1"/>
  <c r="V79" i="18"/>
  <c r="AA79" i="18" s="1"/>
  <c r="V112" i="18"/>
  <c r="AA112" i="18" s="1"/>
  <c r="V64" i="18"/>
  <c r="AA64" i="18" s="1"/>
  <c r="V36" i="18"/>
  <c r="AA36" i="18" s="1"/>
  <c r="V104" i="18"/>
  <c r="AA104" i="18" s="1"/>
  <c r="V76" i="18"/>
  <c r="AA76" i="18" s="1"/>
  <c r="V68" i="18"/>
  <c r="AA68" i="18" s="1"/>
  <c r="V94" i="18"/>
  <c r="AA94" i="18" s="1"/>
  <c r="V49" i="18"/>
  <c r="AA49" i="18" s="1"/>
  <c r="V57" i="18"/>
  <c r="AA57" i="18" s="1"/>
  <c r="AF44" i="17"/>
  <c r="AF45" i="17"/>
  <c r="AA45" i="11"/>
  <c r="AA45" i="12" s="1"/>
  <c r="AA45" i="15" s="1"/>
  <c r="AA45" i="16" s="1"/>
  <c r="AE45" i="16" s="1"/>
  <c r="AA44" i="11"/>
  <c r="AA44" i="12" s="1"/>
  <c r="AA44" i="15" s="1"/>
  <c r="U146" i="16"/>
  <c r="U145" i="16"/>
  <c r="U144" i="16"/>
  <c r="U143" i="16"/>
  <c r="U142" i="16"/>
  <c r="U141" i="16"/>
  <c r="U140" i="16"/>
  <c r="U139" i="16"/>
  <c r="U138" i="16"/>
  <c r="U137" i="16"/>
  <c r="U136" i="16"/>
  <c r="U135" i="16"/>
  <c r="U134" i="16"/>
  <c r="U133" i="16"/>
  <c r="U132" i="16"/>
  <c r="U131" i="16"/>
  <c r="U130" i="16"/>
  <c r="U129" i="16"/>
  <c r="U128" i="16"/>
  <c r="U127" i="16"/>
  <c r="U126" i="16"/>
  <c r="U125" i="16"/>
  <c r="U124" i="16"/>
  <c r="U123" i="16"/>
  <c r="U122" i="16"/>
  <c r="U121" i="16"/>
  <c r="U120" i="16"/>
  <c r="U119" i="16"/>
  <c r="U118" i="16"/>
  <c r="U117" i="16"/>
  <c r="U116" i="16"/>
  <c r="U115" i="16"/>
  <c r="U114" i="16"/>
  <c r="U113" i="16"/>
  <c r="U112" i="16"/>
  <c r="U111" i="16"/>
  <c r="U110" i="16"/>
  <c r="U109" i="16"/>
  <c r="U108" i="16"/>
  <c r="U107" i="16"/>
  <c r="U106" i="16"/>
  <c r="U105" i="16"/>
  <c r="U104" i="16"/>
  <c r="U103" i="16"/>
  <c r="U102" i="16"/>
  <c r="U101" i="16"/>
  <c r="U100" i="16"/>
  <c r="U99" i="16"/>
  <c r="U98" i="16"/>
  <c r="U97" i="16"/>
  <c r="U96" i="16"/>
  <c r="U95" i="16"/>
  <c r="U94" i="16"/>
  <c r="U93" i="16"/>
  <c r="U92" i="16"/>
  <c r="U91" i="16"/>
  <c r="U90" i="16"/>
  <c r="U89" i="16"/>
  <c r="U88" i="16"/>
  <c r="U87" i="16"/>
  <c r="U86" i="16"/>
  <c r="U85" i="16"/>
  <c r="U84" i="16"/>
  <c r="U83" i="16"/>
  <c r="U82" i="16"/>
  <c r="U81" i="16"/>
  <c r="U80" i="16"/>
  <c r="U79" i="16"/>
  <c r="U78" i="16"/>
  <c r="U77" i="16"/>
  <c r="U76" i="16"/>
  <c r="U75" i="16"/>
  <c r="U74" i="16"/>
  <c r="U73" i="16"/>
  <c r="U72" i="16"/>
  <c r="U71" i="16"/>
  <c r="U70" i="16"/>
  <c r="U69" i="16"/>
  <c r="U68" i="16"/>
  <c r="U67" i="16"/>
  <c r="U66" i="16"/>
  <c r="U65" i="16"/>
  <c r="U64" i="16"/>
  <c r="U63" i="16"/>
  <c r="U62" i="16"/>
  <c r="U61" i="16"/>
  <c r="U60" i="16"/>
  <c r="U59" i="16"/>
  <c r="U58" i="16"/>
  <c r="U57" i="16"/>
  <c r="U56" i="16"/>
  <c r="U55" i="16"/>
  <c r="U54" i="16"/>
  <c r="U53" i="16"/>
  <c r="U52" i="16"/>
  <c r="U51" i="16"/>
  <c r="U50" i="16"/>
  <c r="U49" i="16"/>
  <c r="U48" i="16"/>
  <c r="U47" i="16"/>
  <c r="U46" i="16"/>
  <c r="U45" i="16"/>
  <c r="U44" i="16"/>
  <c r="U43" i="16"/>
  <c r="U42" i="16"/>
  <c r="U41" i="16"/>
  <c r="U40" i="16"/>
  <c r="U39" i="16"/>
  <c r="U38" i="16"/>
  <c r="U37" i="16"/>
  <c r="U36" i="16"/>
  <c r="U35" i="16"/>
  <c r="U34" i="16"/>
  <c r="U33" i="16"/>
  <c r="U32" i="16"/>
  <c r="U31" i="16"/>
  <c r="U30" i="16"/>
  <c r="U29" i="16"/>
  <c r="U28" i="16"/>
  <c r="U27" i="16"/>
  <c r="U26" i="16"/>
  <c r="U25" i="16"/>
  <c r="U24" i="16"/>
  <c r="U23" i="16"/>
  <c r="U22" i="16"/>
  <c r="U21" i="16"/>
  <c r="U20" i="16"/>
  <c r="U19" i="16"/>
  <c r="U18" i="16"/>
  <c r="U17" i="16"/>
  <c r="U16" i="16"/>
  <c r="U15" i="16"/>
  <c r="U14" i="16"/>
  <c r="U13" i="16"/>
  <c r="U12" i="16"/>
  <c r="U11" i="16"/>
  <c r="U10" i="16"/>
  <c r="U9" i="16"/>
  <c r="U8" i="16"/>
  <c r="U7" i="16"/>
  <c r="C2" i="16"/>
  <c r="U146" i="15"/>
  <c r="U145" i="15"/>
  <c r="U144" i="15"/>
  <c r="U143" i="15"/>
  <c r="U142" i="15"/>
  <c r="U141" i="15"/>
  <c r="U140" i="15"/>
  <c r="U139" i="15"/>
  <c r="U138" i="15"/>
  <c r="U137" i="15"/>
  <c r="U136" i="15"/>
  <c r="U135" i="15"/>
  <c r="U134" i="15"/>
  <c r="U133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20" i="15"/>
  <c r="U119" i="15"/>
  <c r="U118" i="15"/>
  <c r="U117" i="15"/>
  <c r="U116" i="15"/>
  <c r="U115" i="15"/>
  <c r="U114" i="15"/>
  <c r="U113" i="15"/>
  <c r="U112" i="15"/>
  <c r="U111" i="15"/>
  <c r="U110" i="15"/>
  <c r="U109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5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7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U42" i="15"/>
  <c r="AC42" i="15" s="1"/>
  <c r="U41" i="15"/>
  <c r="AC41" i="15" s="1"/>
  <c r="U40" i="15"/>
  <c r="AC40" i="15" s="1"/>
  <c r="U39" i="15"/>
  <c r="AC39" i="15" s="1"/>
  <c r="U38" i="15"/>
  <c r="AC38" i="15" s="1"/>
  <c r="U37" i="15"/>
  <c r="AC37" i="15" s="1"/>
  <c r="U36" i="15"/>
  <c r="AC36" i="15" s="1"/>
  <c r="U35" i="15"/>
  <c r="AC35" i="15" s="1"/>
  <c r="U34" i="15"/>
  <c r="AC34" i="15" s="1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14" i="15"/>
  <c r="U13" i="15"/>
  <c r="U12" i="15"/>
  <c r="U11" i="15"/>
  <c r="U10" i="15"/>
  <c r="U9" i="15"/>
  <c r="U8" i="15"/>
  <c r="U7" i="15"/>
  <c r="C2" i="15"/>
  <c r="AC7" i="16" l="1"/>
  <c r="V7" i="16"/>
  <c r="AC11" i="16"/>
  <c r="V11" i="16"/>
  <c r="AC15" i="16"/>
  <c r="V15" i="16"/>
  <c r="AC19" i="16"/>
  <c r="V19" i="16"/>
  <c r="AC23" i="16"/>
  <c r="V23" i="16"/>
  <c r="AC27" i="16"/>
  <c r="V27" i="16"/>
  <c r="AC31" i="16"/>
  <c r="V31" i="16"/>
  <c r="AC35" i="16"/>
  <c r="V35" i="16"/>
  <c r="AC39" i="16"/>
  <c r="V39" i="16"/>
  <c r="AC43" i="16"/>
  <c r="AC47" i="16"/>
  <c r="V47" i="16"/>
  <c r="AC51" i="16"/>
  <c r="V51" i="16"/>
  <c r="AC55" i="16"/>
  <c r="V55" i="16"/>
  <c r="AC59" i="16"/>
  <c r="V59" i="16"/>
  <c r="AC63" i="16"/>
  <c r="V63" i="16"/>
  <c r="AC67" i="16"/>
  <c r="V67" i="16"/>
  <c r="AC71" i="16"/>
  <c r="V71" i="16"/>
  <c r="AC75" i="16"/>
  <c r="V75" i="16"/>
  <c r="AC79" i="16"/>
  <c r="V79" i="16"/>
  <c r="AC83" i="16"/>
  <c r="V83" i="16"/>
  <c r="AC87" i="16"/>
  <c r="V87" i="16"/>
  <c r="AC91" i="16"/>
  <c r="V91" i="16"/>
  <c r="AC95" i="16"/>
  <c r="V95" i="16"/>
  <c r="AC99" i="16"/>
  <c r="V99" i="16"/>
  <c r="AC103" i="16"/>
  <c r="V103" i="16"/>
  <c r="AC107" i="16"/>
  <c r="V107" i="16"/>
  <c r="AC111" i="16"/>
  <c r="V111" i="16"/>
  <c r="AC115" i="16"/>
  <c r="V115" i="16"/>
  <c r="AC119" i="16"/>
  <c r="V119" i="16"/>
  <c r="AC123" i="16"/>
  <c r="V123" i="16"/>
  <c r="AC127" i="16"/>
  <c r="V127" i="16"/>
  <c r="AC131" i="16"/>
  <c r="V131" i="16"/>
  <c r="AC135" i="16"/>
  <c r="V135" i="16"/>
  <c r="AC139" i="16"/>
  <c r="V139" i="16"/>
  <c r="AC143" i="16"/>
  <c r="V143" i="16"/>
  <c r="AC8" i="16"/>
  <c r="V8" i="16"/>
  <c r="AC12" i="16"/>
  <c r="V12" i="16"/>
  <c r="AC16" i="16"/>
  <c r="V16" i="16"/>
  <c r="AC20" i="16"/>
  <c r="V20" i="16"/>
  <c r="AC24" i="16"/>
  <c r="V24" i="16"/>
  <c r="AC28" i="16"/>
  <c r="V28" i="16"/>
  <c r="AC32" i="16"/>
  <c r="V32" i="16"/>
  <c r="AC36" i="16"/>
  <c r="V36" i="16"/>
  <c r="AC40" i="16"/>
  <c r="V40" i="16"/>
  <c r="AC44" i="16"/>
  <c r="V44" i="16"/>
  <c r="AC48" i="16"/>
  <c r="V48" i="16"/>
  <c r="AC52" i="16"/>
  <c r="V52" i="16"/>
  <c r="AC56" i="16"/>
  <c r="V56" i="16"/>
  <c r="AC60" i="16"/>
  <c r="V60" i="16"/>
  <c r="AC64" i="16"/>
  <c r="V64" i="16"/>
  <c r="AC68" i="16"/>
  <c r="V68" i="16"/>
  <c r="AC72" i="16"/>
  <c r="V72" i="16"/>
  <c r="AC76" i="16"/>
  <c r="V76" i="16"/>
  <c r="AC80" i="16"/>
  <c r="V80" i="16"/>
  <c r="AC84" i="16"/>
  <c r="V84" i="16"/>
  <c r="AC88" i="16"/>
  <c r="V88" i="16"/>
  <c r="AC92" i="16"/>
  <c r="V92" i="16"/>
  <c r="AC96" i="16"/>
  <c r="V96" i="16"/>
  <c r="AC100" i="16"/>
  <c r="V100" i="16"/>
  <c r="AC104" i="16"/>
  <c r="V104" i="16"/>
  <c r="AC108" i="16"/>
  <c r="V108" i="16"/>
  <c r="AC112" i="16"/>
  <c r="V112" i="16"/>
  <c r="AC116" i="16"/>
  <c r="V116" i="16"/>
  <c r="AC120" i="16"/>
  <c r="V120" i="16"/>
  <c r="AC124" i="16"/>
  <c r="V124" i="16"/>
  <c r="AC128" i="16"/>
  <c r="V128" i="16"/>
  <c r="AC132" i="16"/>
  <c r="V132" i="16"/>
  <c r="AC136" i="16"/>
  <c r="V136" i="16"/>
  <c r="AC140" i="16"/>
  <c r="V140" i="16"/>
  <c r="AC144" i="16"/>
  <c r="V144" i="16"/>
  <c r="AC9" i="16"/>
  <c r="V9" i="16"/>
  <c r="AC13" i="16"/>
  <c r="V13" i="16"/>
  <c r="AC17" i="16"/>
  <c r="V17" i="16"/>
  <c r="AC21" i="16"/>
  <c r="V21" i="16"/>
  <c r="AC25" i="16"/>
  <c r="V25" i="16"/>
  <c r="AC29" i="16"/>
  <c r="V29" i="16"/>
  <c r="AC33" i="16"/>
  <c r="V33" i="16"/>
  <c r="AC37" i="16"/>
  <c r="V37" i="16"/>
  <c r="AC41" i="16"/>
  <c r="V41" i="16"/>
  <c r="AC45" i="16"/>
  <c r="V45" i="16"/>
  <c r="AC49" i="16"/>
  <c r="V49" i="16"/>
  <c r="AC53" i="16"/>
  <c r="V53" i="16"/>
  <c r="AC57" i="16"/>
  <c r="V57" i="16"/>
  <c r="AC61" i="16"/>
  <c r="V61" i="16"/>
  <c r="AC65" i="16"/>
  <c r="V65" i="16"/>
  <c r="AC69" i="16"/>
  <c r="V69" i="16"/>
  <c r="AC73" i="16"/>
  <c r="V73" i="16"/>
  <c r="AC77" i="16"/>
  <c r="V77" i="16"/>
  <c r="AC81" i="16"/>
  <c r="V81" i="16"/>
  <c r="AC85" i="16"/>
  <c r="V85" i="16"/>
  <c r="AC89" i="16"/>
  <c r="V89" i="16"/>
  <c r="AC93" i="16"/>
  <c r="V93" i="16"/>
  <c r="AC97" i="16"/>
  <c r="V97" i="16"/>
  <c r="AC101" i="16"/>
  <c r="V101" i="16"/>
  <c r="AC105" i="16"/>
  <c r="V105" i="16"/>
  <c r="AC109" i="16"/>
  <c r="V109" i="16"/>
  <c r="AC113" i="16"/>
  <c r="V113" i="16"/>
  <c r="AC117" i="16"/>
  <c r="V117" i="16"/>
  <c r="AC121" i="16"/>
  <c r="V121" i="16"/>
  <c r="AC125" i="16"/>
  <c r="V125" i="16"/>
  <c r="AC129" i="16"/>
  <c r="V129" i="16"/>
  <c r="AC133" i="16"/>
  <c r="V133" i="16"/>
  <c r="AC137" i="16"/>
  <c r="V137" i="16"/>
  <c r="AC141" i="16"/>
  <c r="V141" i="16"/>
  <c r="AC145" i="16"/>
  <c r="V145" i="16"/>
  <c r="AC10" i="16"/>
  <c r="V10" i="16"/>
  <c r="AC14" i="16"/>
  <c r="V14" i="16"/>
  <c r="AC18" i="16"/>
  <c r="V18" i="16"/>
  <c r="AC22" i="16"/>
  <c r="V22" i="16"/>
  <c r="AC26" i="16"/>
  <c r="V26" i="16"/>
  <c r="AC30" i="16"/>
  <c r="V30" i="16"/>
  <c r="AC34" i="16"/>
  <c r="V34" i="16"/>
  <c r="AC38" i="16"/>
  <c r="V38" i="16"/>
  <c r="AC42" i="16"/>
  <c r="V42" i="16"/>
  <c r="AC46" i="16"/>
  <c r="V46" i="16"/>
  <c r="AC50" i="16"/>
  <c r="V50" i="16"/>
  <c r="AC54" i="16"/>
  <c r="V54" i="16"/>
  <c r="AC58" i="16"/>
  <c r="V58" i="16"/>
  <c r="AC62" i="16"/>
  <c r="V62" i="16"/>
  <c r="AC66" i="16"/>
  <c r="V66" i="16"/>
  <c r="AC70" i="16"/>
  <c r="V70" i="16"/>
  <c r="AC74" i="16"/>
  <c r="V74" i="16"/>
  <c r="AC78" i="16"/>
  <c r="V78" i="16"/>
  <c r="AC82" i="16"/>
  <c r="V82" i="16"/>
  <c r="AC86" i="16"/>
  <c r="V86" i="16"/>
  <c r="AC90" i="16"/>
  <c r="V90" i="16"/>
  <c r="AC94" i="16"/>
  <c r="V94" i="16"/>
  <c r="AC98" i="16"/>
  <c r="V98" i="16"/>
  <c r="AC102" i="16"/>
  <c r="V102" i="16"/>
  <c r="AC106" i="16"/>
  <c r="V106" i="16"/>
  <c r="AC110" i="16"/>
  <c r="V110" i="16"/>
  <c r="AC114" i="16"/>
  <c r="V114" i="16"/>
  <c r="AC118" i="16"/>
  <c r="V118" i="16"/>
  <c r="AC122" i="16"/>
  <c r="V122" i="16"/>
  <c r="AC126" i="16"/>
  <c r="V126" i="16"/>
  <c r="AC130" i="16"/>
  <c r="V130" i="16"/>
  <c r="AC134" i="16"/>
  <c r="V134" i="16"/>
  <c r="AC138" i="16"/>
  <c r="V138" i="16"/>
  <c r="AC142" i="16"/>
  <c r="V142" i="16"/>
  <c r="AC146" i="16"/>
  <c r="V146" i="16"/>
  <c r="AC16" i="15"/>
  <c r="V16" i="15"/>
  <c r="AC28" i="15"/>
  <c r="V28" i="15"/>
  <c r="V40" i="15"/>
  <c r="AC52" i="15"/>
  <c r="V52" i="15"/>
  <c r="AC64" i="15"/>
  <c r="V64" i="15"/>
  <c r="AC80" i="15"/>
  <c r="V80" i="15"/>
  <c r="AC92" i="15"/>
  <c r="V92" i="15"/>
  <c r="AC108" i="15"/>
  <c r="V108" i="15"/>
  <c r="AC120" i="15"/>
  <c r="V120" i="15"/>
  <c r="AC132" i="15"/>
  <c r="V132" i="15"/>
  <c r="AC144" i="15"/>
  <c r="V144" i="15"/>
  <c r="AC17" i="15"/>
  <c r="V17" i="15"/>
  <c r="AC29" i="15"/>
  <c r="V29" i="15"/>
  <c r="V41" i="15"/>
  <c r="AC49" i="15"/>
  <c r="V49" i="15"/>
  <c r="AC53" i="15"/>
  <c r="V53" i="15"/>
  <c r="AC57" i="15"/>
  <c r="V57" i="15"/>
  <c r="AC61" i="15"/>
  <c r="V61" i="15"/>
  <c r="AC65" i="15"/>
  <c r="V65" i="15"/>
  <c r="AC69" i="15"/>
  <c r="V69" i="15"/>
  <c r="AC73" i="15"/>
  <c r="V73" i="15"/>
  <c r="AC77" i="15"/>
  <c r="V77" i="15"/>
  <c r="AC81" i="15"/>
  <c r="V81" i="15"/>
  <c r="AC85" i="15"/>
  <c r="V85" i="15"/>
  <c r="AC89" i="15"/>
  <c r="V89" i="15"/>
  <c r="AC93" i="15"/>
  <c r="V93" i="15"/>
  <c r="AC97" i="15"/>
  <c r="V97" i="15"/>
  <c r="AC101" i="15"/>
  <c r="V101" i="15"/>
  <c r="AC105" i="15"/>
  <c r="V105" i="15"/>
  <c r="AC109" i="15"/>
  <c r="V109" i="15"/>
  <c r="AC113" i="15"/>
  <c r="V113" i="15"/>
  <c r="AC117" i="15"/>
  <c r="V117" i="15"/>
  <c r="AC121" i="15"/>
  <c r="V121" i="15"/>
  <c r="AC125" i="15"/>
  <c r="V125" i="15"/>
  <c r="AC129" i="15"/>
  <c r="V129" i="15"/>
  <c r="AC133" i="15"/>
  <c r="V133" i="15"/>
  <c r="AC137" i="15"/>
  <c r="V137" i="15"/>
  <c r="AC141" i="15"/>
  <c r="V141" i="15"/>
  <c r="AC145" i="15"/>
  <c r="V145" i="15"/>
  <c r="AC12" i="15"/>
  <c r="V12" i="15"/>
  <c r="AC20" i="15"/>
  <c r="V20" i="15"/>
  <c r="AC32" i="15"/>
  <c r="V32" i="15"/>
  <c r="AC44" i="15"/>
  <c r="V44" i="15"/>
  <c r="AC60" i="15"/>
  <c r="V60" i="15"/>
  <c r="AC72" i="15"/>
  <c r="V72" i="15"/>
  <c r="AC88" i="15"/>
  <c r="V88" i="15"/>
  <c r="AC100" i="15"/>
  <c r="V100" i="15"/>
  <c r="AC112" i="15"/>
  <c r="V112" i="15"/>
  <c r="AC124" i="15"/>
  <c r="V124" i="15"/>
  <c r="AC136" i="15"/>
  <c r="V136" i="15"/>
  <c r="AC10" i="15"/>
  <c r="V10" i="15"/>
  <c r="AC14" i="15"/>
  <c r="V14" i="15"/>
  <c r="AC18" i="15"/>
  <c r="V18" i="15"/>
  <c r="AC22" i="15"/>
  <c r="V22" i="15"/>
  <c r="AC26" i="15"/>
  <c r="V26" i="15"/>
  <c r="AC30" i="15"/>
  <c r="V30" i="15"/>
  <c r="V34" i="15"/>
  <c r="V38" i="15"/>
  <c r="V42" i="15"/>
  <c r="AC46" i="15"/>
  <c r="V46" i="15"/>
  <c r="AC50" i="15"/>
  <c r="V50" i="15"/>
  <c r="AC54" i="15"/>
  <c r="V54" i="15"/>
  <c r="AC58" i="15"/>
  <c r="V58" i="15"/>
  <c r="AC62" i="15"/>
  <c r="V62" i="15"/>
  <c r="AC66" i="15"/>
  <c r="V66" i="15"/>
  <c r="AC70" i="15"/>
  <c r="V70" i="15"/>
  <c r="AC74" i="15"/>
  <c r="V74" i="15"/>
  <c r="AC78" i="15"/>
  <c r="V78" i="15"/>
  <c r="AC82" i="15"/>
  <c r="V82" i="15"/>
  <c r="AC86" i="15"/>
  <c r="V86" i="15"/>
  <c r="AC90" i="15"/>
  <c r="V90" i="15"/>
  <c r="AC94" i="15"/>
  <c r="V94" i="15"/>
  <c r="AC98" i="15"/>
  <c r="V98" i="15"/>
  <c r="AC102" i="15"/>
  <c r="V102" i="15"/>
  <c r="AC106" i="15"/>
  <c r="V106" i="15"/>
  <c r="AC110" i="15"/>
  <c r="V110" i="15"/>
  <c r="AC114" i="15"/>
  <c r="V114" i="15"/>
  <c r="AC118" i="15"/>
  <c r="V118" i="15"/>
  <c r="AC122" i="15"/>
  <c r="V122" i="15"/>
  <c r="AC126" i="15"/>
  <c r="V126" i="15"/>
  <c r="AC130" i="15"/>
  <c r="V130" i="15"/>
  <c r="AC134" i="15"/>
  <c r="V134" i="15"/>
  <c r="AC138" i="15"/>
  <c r="V138" i="15"/>
  <c r="AC142" i="15"/>
  <c r="V142" i="15"/>
  <c r="AC146" i="15"/>
  <c r="V146" i="15"/>
  <c r="AC8" i="15"/>
  <c r="V8" i="15"/>
  <c r="AC24" i="15"/>
  <c r="V24" i="15"/>
  <c r="V36" i="15"/>
  <c r="AC48" i="15"/>
  <c r="V48" i="15"/>
  <c r="AC56" i="15"/>
  <c r="V56" i="15"/>
  <c r="AC68" i="15"/>
  <c r="V68" i="15"/>
  <c r="AC76" i="15"/>
  <c r="V76" i="15"/>
  <c r="AC84" i="15"/>
  <c r="V84" i="15"/>
  <c r="AC96" i="15"/>
  <c r="V96" i="15"/>
  <c r="AC104" i="15"/>
  <c r="V104" i="15"/>
  <c r="AC116" i="15"/>
  <c r="V116" i="15"/>
  <c r="AC128" i="15"/>
  <c r="V128" i="15"/>
  <c r="AC140" i="15"/>
  <c r="V140" i="15"/>
  <c r="AC9" i="15"/>
  <c r="V9" i="15"/>
  <c r="AC13" i="15"/>
  <c r="V13" i="15"/>
  <c r="AC21" i="15"/>
  <c r="V21" i="15"/>
  <c r="AC25" i="15"/>
  <c r="V25" i="15"/>
  <c r="AC33" i="15"/>
  <c r="V33" i="15"/>
  <c r="V37" i="15"/>
  <c r="AC45" i="15"/>
  <c r="V45" i="15"/>
  <c r="AC7" i="15"/>
  <c r="V7" i="15"/>
  <c r="AC11" i="15"/>
  <c r="V11" i="15"/>
  <c r="AC15" i="15"/>
  <c r="V15" i="15"/>
  <c r="AC19" i="15"/>
  <c r="V19" i="15"/>
  <c r="AC23" i="15"/>
  <c r="V23" i="15"/>
  <c r="AC27" i="15"/>
  <c r="V27" i="15"/>
  <c r="AC31" i="15"/>
  <c r="V31" i="15"/>
  <c r="V35" i="15"/>
  <c r="V39" i="15"/>
  <c r="AC43" i="15"/>
  <c r="V43" i="15"/>
  <c r="AC47" i="15"/>
  <c r="V47" i="15"/>
  <c r="AC51" i="15"/>
  <c r="V51" i="15"/>
  <c r="AC55" i="15"/>
  <c r="V55" i="15"/>
  <c r="AC59" i="15"/>
  <c r="V59" i="15"/>
  <c r="AC63" i="15"/>
  <c r="V63" i="15"/>
  <c r="AC67" i="15"/>
  <c r="V67" i="15"/>
  <c r="AC71" i="15"/>
  <c r="V71" i="15"/>
  <c r="AC75" i="15"/>
  <c r="V75" i="15"/>
  <c r="AC79" i="15"/>
  <c r="V79" i="15"/>
  <c r="AC83" i="15"/>
  <c r="V83" i="15"/>
  <c r="AC87" i="15"/>
  <c r="V87" i="15"/>
  <c r="AC91" i="15"/>
  <c r="V91" i="15"/>
  <c r="AC95" i="15"/>
  <c r="V95" i="15"/>
  <c r="AC99" i="15"/>
  <c r="V99" i="15"/>
  <c r="AC103" i="15"/>
  <c r="V103" i="15"/>
  <c r="AC107" i="15"/>
  <c r="V107" i="15"/>
  <c r="AC111" i="15"/>
  <c r="V111" i="15"/>
  <c r="AC115" i="15"/>
  <c r="V115" i="15"/>
  <c r="AC119" i="15"/>
  <c r="V119" i="15"/>
  <c r="AC123" i="15"/>
  <c r="V123" i="15"/>
  <c r="AC127" i="15"/>
  <c r="V127" i="15"/>
  <c r="AC131" i="15"/>
  <c r="V131" i="15"/>
  <c r="AC135" i="15"/>
  <c r="V135" i="15"/>
  <c r="AC139" i="15"/>
  <c r="V139" i="15"/>
  <c r="AC143" i="15"/>
  <c r="V143" i="15"/>
  <c r="AE45" i="15"/>
  <c r="W35" i="6"/>
  <c r="W35" i="8" s="1"/>
  <c r="W35" i="9" s="1"/>
  <c r="X35" i="17" s="1"/>
  <c r="X35" i="6"/>
  <c r="X35" i="8" s="1"/>
  <c r="X35" i="9" s="1"/>
  <c r="Y35" i="17" s="1"/>
  <c r="Y35" i="11" s="1"/>
  <c r="Y35" i="12" s="1"/>
  <c r="Y35" i="15" s="1"/>
  <c r="Y35" i="6"/>
  <c r="Y35" i="8" s="1"/>
  <c r="Y35" i="9" s="1"/>
  <c r="Z35" i="17" s="1"/>
  <c r="Z35" i="11" s="1"/>
  <c r="Z35" i="12" s="1"/>
  <c r="Z35" i="6"/>
  <c r="Z35" i="8" s="1"/>
  <c r="Z35" i="9" s="1"/>
  <c r="AA35" i="17" s="1"/>
  <c r="AA35" i="11" s="1"/>
  <c r="AA35" i="12" s="1"/>
  <c r="AA35" i="15" s="1"/>
  <c r="W36" i="6"/>
  <c r="W36" i="7" s="1"/>
  <c r="W36" i="9" s="1"/>
  <c r="X36" i="17" s="1"/>
  <c r="X36" i="6"/>
  <c r="X36" i="7" s="1"/>
  <c r="X36" i="9" s="1"/>
  <c r="Y36" i="17" s="1"/>
  <c r="Y36" i="11" s="1"/>
  <c r="Y36" i="12" s="1"/>
  <c r="Y36" i="15" s="1"/>
  <c r="Y36" i="6"/>
  <c r="Y36" i="7" s="1"/>
  <c r="Y36" i="9" s="1"/>
  <c r="Z36" i="17" s="1"/>
  <c r="Z36" i="6"/>
  <c r="Z36" i="7" s="1"/>
  <c r="Z36" i="9" s="1"/>
  <c r="AA36" i="17" s="1"/>
  <c r="AA36" i="11" s="1"/>
  <c r="AA36" i="12" s="1"/>
  <c r="AA36" i="15" s="1"/>
  <c r="W37" i="6"/>
  <c r="W37" i="7" s="1"/>
  <c r="W37" i="9" s="1"/>
  <c r="X37" i="17" s="1"/>
  <c r="X37" i="6"/>
  <c r="X37" i="7" s="1"/>
  <c r="X37" i="9" s="1"/>
  <c r="Y37" i="17" s="1"/>
  <c r="Y37" i="11" s="1"/>
  <c r="Y37" i="12" s="1"/>
  <c r="Y37" i="15" s="1"/>
  <c r="Y37" i="6"/>
  <c r="Y37" i="7" s="1"/>
  <c r="Y37" i="9" s="1"/>
  <c r="Z37" i="17" s="1"/>
  <c r="Z37" i="6"/>
  <c r="Z37" i="7" s="1"/>
  <c r="Z37" i="9" s="1"/>
  <c r="AA37" i="17" s="1"/>
  <c r="AA37" i="11" s="1"/>
  <c r="AA37" i="12" s="1"/>
  <c r="AA37" i="15" s="1"/>
  <c r="W38" i="6"/>
  <c r="W38" i="7" s="1"/>
  <c r="W38" i="8" s="1"/>
  <c r="X38" i="17" s="1"/>
  <c r="X38" i="6"/>
  <c r="X38" i="7" s="1"/>
  <c r="X38" i="8" s="1"/>
  <c r="Y38" i="17" s="1"/>
  <c r="Y38" i="11" s="1"/>
  <c r="Y38" i="12" s="1"/>
  <c r="Y38" i="15" s="1"/>
  <c r="Y38" i="6"/>
  <c r="Y38" i="7" s="1"/>
  <c r="Y38" i="8" s="1"/>
  <c r="Z38" i="17" s="1"/>
  <c r="Z38" i="6"/>
  <c r="Z38" i="7" s="1"/>
  <c r="Z38" i="8" s="1"/>
  <c r="AA38" i="17" s="1"/>
  <c r="AA38" i="11" s="1"/>
  <c r="AA38" i="12" s="1"/>
  <c r="AA38" i="15" s="1"/>
  <c r="Y44" i="16"/>
  <c r="AA44" i="16"/>
  <c r="Z35" i="15" l="1"/>
  <c r="AE35" i="15" s="1"/>
  <c r="AE35" i="12"/>
  <c r="X38" i="11"/>
  <c r="AE38" i="17"/>
  <c r="X37" i="11"/>
  <c r="X37" i="12" s="1"/>
  <c r="AE37" i="17"/>
  <c r="X36" i="11"/>
  <c r="X36" i="12" s="1"/>
  <c r="AE36" i="17"/>
  <c r="AE35" i="17"/>
  <c r="X35" i="11"/>
  <c r="X35" i="12" s="1"/>
  <c r="Z38" i="11"/>
  <c r="Z38" i="12" s="1"/>
  <c r="Z38" i="15" s="1"/>
  <c r="AE38" i="15" s="1"/>
  <c r="AF38" i="17"/>
  <c r="Z37" i="11"/>
  <c r="Z37" i="12" s="1"/>
  <c r="AF37" i="17"/>
  <c r="Z36" i="11"/>
  <c r="Z36" i="12" s="1"/>
  <c r="AF36" i="17"/>
  <c r="W36" i="17" s="1"/>
  <c r="AF35" i="17"/>
  <c r="W35" i="17" s="1"/>
  <c r="AE45" i="12"/>
  <c r="AE45" i="11"/>
  <c r="AE44" i="11"/>
  <c r="U15" i="5"/>
  <c r="AA15" i="5" s="1"/>
  <c r="W38" i="17" l="1"/>
  <c r="Z37" i="15"/>
  <c r="AE37" i="15" s="1"/>
  <c r="AE37" i="12"/>
  <c r="X37" i="15"/>
  <c r="AD37" i="15" s="1"/>
  <c r="W37" i="15" s="1"/>
  <c r="AD37" i="12"/>
  <c r="Z36" i="15"/>
  <c r="AE36" i="15" s="1"/>
  <c r="AE36" i="12"/>
  <c r="X36" i="15"/>
  <c r="AD36" i="15" s="1"/>
  <c r="W36" i="15" s="1"/>
  <c r="AD36" i="12"/>
  <c r="W36" i="12" s="1"/>
  <c r="X35" i="15"/>
  <c r="AD35" i="15" s="1"/>
  <c r="W35" i="15" s="1"/>
  <c r="AD35" i="12"/>
  <c r="W35" i="12" s="1"/>
  <c r="W37" i="17"/>
  <c r="AE44" i="12"/>
  <c r="Z44" i="16"/>
  <c r="Z12" i="7"/>
  <c r="Z12" i="8" s="1"/>
  <c r="AA12" i="11" s="1"/>
  <c r="Z13" i="8"/>
  <c r="Z14" i="7"/>
  <c r="Z14" i="8" s="1"/>
  <c r="AA14" i="17" s="1"/>
  <c r="AA14" i="11" s="1"/>
  <c r="Z15" i="7"/>
  <c r="Z15" i="8" s="1"/>
  <c r="Z15" i="9" s="1"/>
  <c r="Z16" i="7"/>
  <c r="Z16" i="8" s="1"/>
  <c r="Z17" i="7"/>
  <c r="Z17" i="8" s="1"/>
  <c r="Z17" i="9" s="1"/>
  <c r="AA17" i="17" s="1"/>
  <c r="AA17" i="11" s="1"/>
  <c r="Z18" i="7"/>
  <c r="Z18" i="8" s="1"/>
  <c r="Z18" i="9" s="1"/>
  <c r="AA18" i="11" s="1"/>
  <c r="AA18" i="12" s="1"/>
  <c r="AA18" i="15" s="1"/>
  <c r="Z8" i="7"/>
  <c r="Z8" i="8" s="1"/>
  <c r="Z8" i="9" s="1"/>
  <c r="AA8" i="11" s="1"/>
  <c r="Z9" i="7"/>
  <c r="Z9" i="8" s="1"/>
  <c r="Z9" i="9" s="1"/>
  <c r="AA9" i="11" s="1"/>
  <c r="X11" i="8"/>
  <c r="X12" i="7"/>
  <c r="X12" i="8" s="1"/>
  <c r="X13" i="7"/>
  <c r="X13" i="8" s="1"/>
  <c r="X13" i="9" s="1"/>
  <c r="Y13" i="17" s="1"/>
  <c r="Y13" i="11" s="1"/>
  <c r="X14" i="7"/>
  <c r="X14" i="8" s="1"/>
  <c r="X14" i="9" s="1"/>
  <c r="X15" i="7"/>
  <c r="X15" i="8" s="1"/>
  <c r="X15" i="9" s="1"/>
  <c r="X16" i="7"/>
  <c r="X16" i="8" s="1"/>
  <c r="X17" i="7"/>
  <c r="X17" i="8" s="1"/>
  <c r="X17" i="9" s="1"/>
  <c r="Y17" i="17" s="1"/>
  <c r="Y17" i="11" s="1"/>
  <c r="X18" i="7"/>
  <c r="X18" i="8" s="1"/>
  <c r="X18" i="9" s="1"/>
  <c r="Y18" i="17" s="1"/>
  <c r="Y18" i="11" s="1"/>
  <c r="Y18" i="12" s="1"/>
  <c r="Y18" i="15" s="1"/>
  <c r="X8" i="7"/>
  <c r="X8" i="8" s="1"/>
  <c r="X8" i="9" s="1"/>
  <c r="Y8" i="17" s="1"/>
  <c r="Y8" i="11" s="1"/>
  <c r="X9" i="7"/>
  <c r="X9" i="8" s="1"/>
  <c r="X9" i="9" s="1"/>
  <c r="Y9" i="11" s="1"/>
  <c r="Z16" i="9" l="1"/>
  <c r="AA16" i="17" s="1"/>
  <c r="AA16" i="11" s="1"/>
  <c r="AA16" i="12" s="1"/>
  <c r="X12" i="9"/>
  <c r="Y12" i="11" s="1"/>
  <c r="Y12" i="12" s="1"/>
  <c r="X16" i="9"/>
  <c r="Y16" i="17" s="1"/>
  <c r="Y16" i="11" s="1"/>
  <c r="Y16" i="12" s="1"/>
  <c r="X11" i="9"/>
  <c r="Y11" i="11" s="1"/>
  <c r="AA13" i="17"/>
  <c r="AA13" i="11" s="1"/>
  <c r="Y15" i="11"/>
  <c r="Y14" i="17"/>
  <c r="Y14" i="11" s="1"/>
  <c r="AA15" i="17"/>
  <c r="AA15" i="11" s="1"/>
  <c r="Y18" i="16"/>
  <c r="AE44" i="16"/>
  <c r="AE44" i="15"/>
  <c r="Y19" i="16"/>
  <c r="AA9" i="12"/>
  <c r="AA9" i="15" s="1"/>
  <c r="AA9" i="16" s="1"/>
  <c r="Y21" i="16"/>
  <c r="Y17" i="12"/>
  <c r="AA8" i="12"/>
  <c r="AA17" i="12"/>
  <c r="AA12" i="12"/>
  <c r="AA12" i="15" s="1"/>
  <c r="AA12" i="16" s="1"/>
  <c r="Y8" i="12"/>
  <c r="AD32" i="5"/>
  <c r="AD33" i="5"/>
  <c r="AD34" i="5"/>
  <c r="AD35" i="5"/>
  <c r="AD36" i="5"/>
  <c r="AD37" i="5"/>
  <c r="AD38" i="5"/>
  <c r="AC31" i="5"/>
  <c r="AC32" i="5"/>
  <c r="AC33" i="5"/>
  <c r="V33" i="5" s="1"/>
  <c r="AC34" i="5"/>
  <c r="AC35" i="5"/>
  <c r="V35" i="5" s="1"/>
  <c r="AC36" i="5"/>
  <c r="V36" i="5" s="1"/>
  <c r="AC37" i="5"/>
  <c r="V37" i="5" s="1"/>
  <c r="AC38" i="5"/>
  <c r="V38" i="5" s="1"/>
  <c r="AD17" i="5"/>
  <c r="AD11" i="5"/>
  <c r="AD23" i="5"/>
  <c r="AD16" i="5"/>
  <c r="AD31" i="5"/>
  <c r="AC17" i="5"/>
  <c r="AC11" i="5"/>
  <c r="AC23" i="5"/>
  <c r="AC16" i="5"/>
  <c r="AD9" i="5"/>
  <c r="AC9" i="5"/>
  <c r="AD13" i="5"/>
  <c r="AC13" i="5"/>
  <c r="AA8" i="15" l="1"/>
  <c r="AA8" i="16" s="1"/>
  <c r="Y12" i="15"/>
  <c r="Y12" i="16" s="1"/>
  <c r="Y8" i="15"/>
  <c r="Y8" i="16" s="1"/>
  <c r="Y16" i="15"/>
  <c r="Y16" i="16" s="1"/>
  <c r="AA17" i="15"/>
  <c r="AA17" i="16" s="1"/>
  <c r="Y17" i="15"/>
  <c r="Y17" i="16" s="1"/>
  <c r="AA16" i="15"/>
  <c r="AA16" i="16" s="1"/>
  <c r="V34" i="5"/>
  <c r="V32" i="5"/>
  <c r="V31" i="5"/>
  <c r="V16" i="5"/>
  <c r="AD14" i="5"/>
  <c r="AC14" i="5"/>
  <c r="AD19" i="5"/>
  <c r="AC19" i="5"/>
  <c r="AD15" i="5"/>
  <c r="V17" i="5" s="1"/>
  <c r="AC15" i="5"/>
  <c r="AD27" i="5"/>
  <c r="AC27" i="5"/>
  <c r="V14" i="5" l="1"/>
  <c r="V15" i="5"/>
  <c r="W32" i="6"/>
  <c r="X32" i="6"/>
  <c r="Y32" i="6"/>
  <c r="Z32" i="6"/>
  <c r="W33" i="6"/>
  <c r="W33" i="8" s="1"/>
  <c r="W33" i="9" s="1"/>
  <c r="X33" i="17" s="1"/>
  <c r="X33" i="11" s="1"/>
  <c r="X33" i="12" s="1"/>
  <c r="X33" i="15" s="1"/>
  <c r="X33" i="6"/>
  <c r="X33" i="8" s="1"/>
  <c r="X33" i="9" s="1"/>
  <c r="Y33" i="17" s="1"/>
  <c r="Y33" i="11" s="1"/>
  <c r="Y33" i="12" s="1"/>
  <c r="Y33" i="15" s="1"/>
  <c r="Y33" i="6"/>
  <c r="Y33" i="8" s="1"/>
  <c r="Y33" i="9" s="1"/>
  <c r="Z33" i="17" s="1"/>
  <c r="Z33" i="11" s="1"/>
  <c r="Z33" i="12" s="1"/>
  <c r="Z33" i="15" s="1"/>
  <c r="Z33" i="6"/>
  <c r="Z33" i="8" s="1"/>
  <c r="Z33" i="9" s="1"/>
  <c r="AA33" i="17" s="1"/>
  <c r="AA33" i="11" s="1"/>
  <c r="AA33" i="12" s="1"/>
  <c r="AA33" i="15" s="1"/>
  <c r="W34" i="6"/>
  <c r="W34" i="8" s="1"/>
  <c r="W34" i="9" s="1"/>
  <c r="X34" i="17" s="1"/>
  <c r="X34" i="11" s="1"/>
  <c r="X34" i="12" s="1"/>
  <c r="X34" i="6"/>
  <c r="X34" i="8" s="1"/>
  <c r="X34" i="9" s="1"/>
  <c r="Y34" i="17" s="1"/>
  <c r="Y34" i="11" s="1"/>
  <c r="Y34" i="12" s="1"/>
  <c r="Y34" i="15" s="1"/>
  <c r="Y34" i="6"/>
  <c r="Y34" i="8" s="1"/>
  <c r="Y34" i="9" s="1"/>
  <c r="Z34" i="17" s="1"/>
  <c r="Z34" i="11" s="1"/>
  <c r="Z34" i="12" s="1"/>
  <c r="Z34" i="6"/>
  <c r="Z34" i="8" s="1"/>
  <c r="Z34" i="9" s="1"/>
  <c r="AA34" i="17" s="1"/>
  <c r="AA34" i="11" s="1"/>
  <c r="AA34" i="12" s="1"/>
  <c r="AA34" i="15" s="1"/>
  <c r="W39" i="6"/>
  <c r="W39" i="7" s="1"/>
  <c r="W39" i="8" s="1"/>
  <c r="X39" i="17" s="1"/>
  <c r="X39" i="6"/>
  <c r="X39" i="7" s="1"/>
  <c r="X39" i="8" s="1"/>
  <c r="Y39" i="17" s="1"/>
  <c r="Y39" i="11" s="1"/>
  <c r="Y39" i="12" s="1"/>
  <c r="Y39" i="6"/>
  <c r="Y39" i="7" s="1"/>
  <c r="Y39" i="8" s="1"/>
  <c r="Z39" i="17" s="1"/>
  <c r="Z39" i="6"/>
  <c r="Z39" i="7" s="1"/>
  <c r="Z39" i="8" s="1"/>
  <c r="AA39" i="17" s="1"/>
  <c r="AA39" i="11" s="1"/>
  <c r="W40" i="6"/>
  <c r="X40" i="6"/>
  <c r="Y40" i="6"/>
  <c r="Y40" i="7" s="1"/>
  <c r="Y40" i="8" s="1"/>
  <c r="Z40" i="6"/>
  <c r="W41" i="6"/>
  <c r="X41" i="6"/>
  <c r="Y41" i="6"/>
  <c r="Z41" i="6"/>
  <c r="W42" i="6"/>
  <c r="W42" i="7" s="1"/>
  <c r="X42" i="6"/>
  <c r="X42" i="7" s="1"/>
  <c r="Y42" i="6"/>
  <c r="Z42" i="6"/>
  <c r="Z42" i="7" s="1"/>
  <c r="W43" i="6"/>
  <c r="W43" i="7" s="1"/>
  <c r="X43" i="6"/>
  <c r="X43" i="7" s="1"/>
  <c r="Y43" i="6"/>
  <c r="Z43" i="6"/>
  <c r="Z43" i="7" s="1"/>
  <c r="W44" i="6"/>
  <c r="W44" i="7" s="1"/>
  <c r="W44" i="8" s="1"/>
  <c r="AE44" i="23" s="1"/>
  <c r="X44" i="6"/>
  <c r="X44" i="7" s="1"/>
  <c r="X44" i="8" s="1"/>
  <c r="Y44" i="6"/>
  <c r="Z44" i="6"/>
  <c r="Z44" i="7" s="1"/>
  <c r="Z44" i="8" s="1"/>
  <c r="W45" i="6"/>
  <c r="W45" i="7" s="1"/>
  <c r="W45" i="8" s="1"/>
  <c r="AE45" i="23" s="1"/>
  <c r="X45" i="6"/>
  <c r="X45" i="7" s="1"/>
  <c r="X45" i="8" s="1"/>
  <c r="Y45" i="6"/>
  <c r="Z45" i="6"/>
  <c r="Z45" i="7" s="1"/>
  <c r="Z45" i="8" s="1"/>
  <c r="W46" i="6"/>
  <c r="X46" i="6"/>
  <c r="X46" i="7" s="1"/>
  <c r="X46" i="8" s="1"/>
  <c r="Y46" i="6"/>
  <c r="Z46" i="6"/>
  <c r="Z46" i="7" s="1"/>
  <c r="Z46" i="8" s="1"/>
  <c r="W47" i="6"/>
  <c r="W47" i="7" s="1"/>
  <c r="W47" i="8" s="1"/>
  <c r="X47" i="6"/>
  <c r="X47" i="7" s="1"/>
  <c r="X47" i="8" s="1"/>
  <c r="Y47" i="6"/>
  <c r="Y47" i="7" s="1"/>
  <c r="Y47" i="8" s="1"/>
  <c r="Z47" i="6"/>
  <c r="Z47" i="7" s="1"/>
  <c r="Z47" i="8" s="1"/>
  <c r="W48" i="6"/>
  <c r="X48" i="6"/>
  <c r="X48" i="7" s="1"/>
  <c r="X48" i="8" s="1"/>
  <c r="Y48" i="6"/>
  <c r="Z48" i="6"/>
  <c r="Z48" i="7" s="1"/>
  <c r="Z48" i="8" s="1"/>
  <c r="W49" i="6"/>
  <c r="X49" i="6"/>
  <c r="X49" i="7" s="1"/>
  <c r="X49" i="8" s="1"/>
  <c r="Y49" i="6"/>
  <c r="Y49" i="7" s="1"/>
  <c r="Y49" i="8" s="1"/>
  <c r="Z49" i="6"/>
  <c r="Z49" i="7" s="1"/>
  <c r="Z49" i="8" s="1"/>
  <c r="W50" i="6"/>
  <c r="W50" i="7" s="1"/>
  <c r="W50" i="8" s="1"/>
  <c r="X50" i="6"/>
  <c r="X50" i="7" s="1"/>
  <c r="X50" i="8" s="1"/>
  <c r="Y50" i="6"/>
  <c r="Z50" i="6"/>
  <c r="Z50" i="7" s="1"/>
  <c r="Z50" i="8" s="1"/>
  <c r="W51" i="6"/>
  <c r="X51" i="6"/>
  <c r="X51" i="7" s="1"/>
  <c r="X51" i="8" s="1"/>
  <c r="Y51" i="6"/>
  <c r="Z51" i="6"/>
  <c r="Z51" i="7" s="1"/>
  <c r="Z51" i="8" s="1"/>
  <c r="W52" i="6"/>
  <c r="W52" i="7" s="1"/>
  <c r="W52" i="8" s="1"/>
  <c r="X52" i="6"/>
  <c r="X52" i="7" s="1"/>
  <c r="X52" i="8" s="1"/>
  <c r="Y52" i="6"/>
  <c r="Z52" i="6"/>
  <c r="Z52" i="7" s="1"/>
  <c r="Z52" i="8" s="1"/>
  <c r="W53" i="6"/>
  <c r="W53" i="7" s="1"/>
  <c r="W53" i="8" s="1"/>
  <c r="X53" i="6"/>
  <c r="X53" i="7" s="1"/>
  <c r="X53" i="8" s="1"/>
  <c r="Y53" i="6"/>
  <c r="Z53" i="6"/>
  <c r="Z53" i="7" s="1"/>
  <c r="Z53" i="8" s="1"/>
  <c r="W54" i="6"/>
  <c r="X54" i="6"/>
  <c r="X54" i="7" s="1"/>
  <c r="X54" i="8" s="1"/>
  <c r="Y54" i="6"/>
  <c r="Z54" i="6"/>
  <c r="Z54" i="7" s="1"/>
  <c r="Z54" i="8" s="1"/>
  <c r="W55" i="6"/>
  <c r="W55" i="7" s="1"/>
  <c r="W55" i="8" s="1"/>
  <c r="X55" i="6"/>
  <c r="X55" i="7" s="1"/>
  <c r="X55" i="8" s="1"/>
  <c r="Y55" i="6"/>
  <c r="Y55" i="7" s="1"/>
  <c r="Y55" i="8" s="1"/>
  <c r="Z55" i="6"/>
  <c r="Z55" i="7" s="1"/>
  <c r="Z55" i="8" s="1"/>
  <c r="W56" i="6"/>
  <c r="X56" i="6"/>
  <c r="X56" i="7" s="1"/>
  <c r="X56" i="8" s="1"/>
  <c r="Y56" i="6"/>
  <c r="Z56" i="6"/>
  <c r="Z56" i="7" s="1"/>
  <c r="Z56" i="8" s="1"/>
  <c r="W57" i="6"/>
  <c r="X57" i="6"/>
  <c r="X57" i="7" s="1"/>
  <c r="X57" i="8" s="1"/>
  <c r="Y57" i="6"/>
  <c r="Y57" i="7" s="1"/>
  <c r="Y57" i="8" s="1"/>
  <c r="Z57" i="6"/>
  <c r="Z57" i="7" s="1"/>
  <c r="Z57" i="8" s="1"/>
  <c r="W58" i="6"/>
  <c r="W58" i="7" s="1"/>
  <c r="W58" i="8" s="1"/>
  <c r="X58" i="6"/>
  <c r="X58" i="7" s="1"/>
  <c r="X58" i="8" s="1"/>
  <c r="Y58" i="6"/>
  <c r="Z58" i="6"/>
  <c r="Z58" i="7" s="1"/>
  <c r="Z58" i="8" s="1"/>
  <c r="W59" i="6"/>
  <c r="X59" i="6"/>
  <c r="X59" i="7" s="1"/>
  <c r="X59" i="8" s="1"/>
  <c r="Y59" i="6"/>
  <c r="Z59" i="6"/>
  <c r="Z59" i="7" s="1"/>
  <c r="Z59" i="8" s="1"/>
  <c r="W60" i="6"/>
  <c r="W60" i="7" s="1"/>
  <c r="W60" i="8" s="1"/>
  <c r="X60" i="6"/>
  <c r="X60" i="7" s="1"/>
  <c r="X60" i="8" s="1"/>
  <c r="Y60" i="6"/>
  <c r="Z60" i="6"/>
  <c r="Z60" i="7" s="1"/>
  <c r="Z60" i="8" s="1"/>
  <c r="W61" i="6"/>
  <c r="W61" i="7" s="1"/>
  <c r="W61" i="8" s="1"/>
  <c r="X61" i="6"/>
  <c r="X61" i="7" s="1"/>
  <c r="X61" i="8" s="1"/>
  <c r="Y61" i="6"/>
  <c r="Z61" i="6"/>
  <c r="Z61" i="7" s="1"/>
  <c r="Z61" i="8" s="1"/>
  <c r="W62" i="6"/>
  <c r="X62" i="6"/>
  <c r="X62" i="7" s="1"/>
  <c r="X62" i="8" s="1"/>
  <c r="Y62" i="6"/>
  <c r="Z62" i="6"/>
  <c r="Z62" i="7" s="1"/>
  <c r="Z62" i="8" s="1"/>
  <c r="W63" i="6"/>
  <c r="W63" i="7" s="1"/>
  <c r="W63" i="8" s="1"/>
  <c r="X63" i="6"/>
  <c r="X63" i="7" s="1"/>
  <c r="X63" i="8" s="1"/>
  <c r="Y63" i="6"/>
  <c r="Y63" i="7" s="1"/>
  <c r="Y63" i="8" s="1"/>
  <c r="Z63" i="6"/>
  <c r="Z63" i="7" s="1"/>
  <c r="Z63" i="8" s="1"/>
  <c r="W64" i="6"/>
  <c r="X64" i="6"/>
  <c r="X64" i="7" s="1"/>
  <c r="X64" i="8" s="1"/>
  <c r="Y64" i="6"/>
  <c r="Z64" i="6"/>
  <c r="Z64" i="7" s="1"/>
  <c r="Z64" i="8" s="1"/>
  <c r="W65" i="6"/>
  <c r="X65" i="6"/>
  <c r="X65" i="7" s="1"/>
  <c r="X65" i="8" s="1"/>
  <c r="Y65" i="6"/>
  <c r="Y65" i="7" s="1"/>
  <c r="Y65" i="8" s="1"/>
  <c r="Z65" i="6"/>
  <c r="Z65" i="7" s="1"/>
  <c r="Z65" i="8" s="1"/>
  <c r="W66" i="6"/>
  <c r="W66" i="7" s="1"/>
  <c r="W66" i="8" s="1"/>
  <c r="X66" i="6"/>
  <c r="X66" i="7" s="1"/>
  <c r="X66" i="8" s="1"/>
  <c r="Y66" i="6"/>
  <c r="Z66" i="6"/>
  <c r="Z66" i="7" s="1"/>
  <c r="Z66" i="8" s="1"/>
  <c r="W67" i="6"/>
  <c r="X67" i="6"/>
  <c r="X67" i="7" s="1"/>
  <c r="X67" i="8" s="1"/>
  <c r="Y67" i="6"/>
  <c r="Z67" i="6"/>
  <c r="Z67" i="7" s="1"/>
  <c r="Z67" i="8" s="1"/>
  <c r="W68" i="6"/>
  <c r="W68" i="7" s="1"/>
  <c r="W68" i="8" s="1"/>
  <c r="X68" i="6"/>
  <c r="X68" i="7" s="1"/>
  <c r="X68" i="8" s="1"/>
  <c r="Y68" i="6"/>
  <c r="Z68" i="6"/>
  <c r="Z68" i="7" s="1"/>
  <c r="Z68" i="8" s="1"/>
  <c r="W69" i="6"/>
  <c r="W69" i="7" s="1"/>
  <c r="W69" i="8" s="1"/>
  <c r="X69" i="6"/>
  <c r="X69" i="7" s="1"/>
  <c r="X69" i="8" s="1"/>
  <c r="Y69" i="6"/>
  <c r="Z69" i="6"/>
  <c r="Z69" i="7" s="1"/>
  <c r="Z69" i="8" s="1"/>
  <c r="W70" i="6"/>
  <c r="X70" i="6"/>
  <c r="X70" i="7" s="1"/>
  <c r="X70" i="8" s="1"/>
  <c r="Y70" i="6"/>
  <c r="Z70" i="6"/>
  <c r="Z70" i="7" s="1"/>
  <c r="Z70" i="8" s="1"/>
  <c r="W71" i="6"/>
  <c r="W71" i="7" s="1"/>
  <c r="W71" i="8" s="1"/>
  <c r="X71" i="6"/>
  <c r="X71" i="7" s="1"/>
  <c r="X71" i="8" s="1"/>
  <c r="Y71" i="6"/>
  <c r="Y71" i="7" s="1"/>
  <c r="Y71" i="8" s="1"/>
  <c r="Z71" i="6"/>
  <c r="Z71" i="7" s="1"/>
  <c r="Z71" i="8" s="1"/>
  <c r="W72" i="6"/>
  <c r="X72" i="6"/>
  <c r="X72" i="7" s="1"/>
  <c r="X72" i="8" s="1"/>
  <c r="Y72" i="6"/>
  <c r="Z72" i="6"/>
  <c r="Z72" i="7" s="1"/>
  <c r="Z72" i="8" s="1"/>
  <c r="W73" i="6"/>
  <c r="X73" i="6"/>
  <c r="X73" i="7" s="1"/>
  <c r="X73" i="8" s="1"/>
  <c r="Y73" i="6"/>
  <c r="Y73" i="7" s="1"/>
  <c r="Y73" i="8" s="1"/>
  <c r="Z73" i="6"/>
  <c r="Z73" i="7" s="1"/>
  <c r="Z73" i="8" s="1"/>
  <c r="W74" i="6"/>
  <c r="W74" i="7" s="1"/>
  <c r="W74" i="8" s="1"/>
  <c r="X74" i="6"/>
  <c r="X74" i="7" s="1"/>
  <c r="X74" i="8" s="1"/>
  <c r="Y74" i="6"/>
  <c r="Z74" i="6"/>
  <c r="Z74" i="7" s="1"/>
  <c r="Z74" i="8" s="1"/>
  <c r="W75" i="6"/>
  <c r="X75" i="6"/>
  <c r="X75" i="7" s="1"/>
  <c r="X75" i="8" s="1"/>
  <c r="Y75" i="6"/>
  <c r="Z75" i="6"/>
  <c r="Z75" i="7" s="1"/>
  <c r="Z75" i="8" s="1"/>
  <c r="W76" i="6"/>
  <c r="W76" i="7" s="1"/>
  <c r="W76" i="8" s="1"/>
  <c r="X76" i="6"/>
  <c r="X76" i="7" s="1"/>
  <c r="X76" i="8" s="1"/>
  <c r="Y76" i="6"/>
  <c r="Z76" i="6"/>
  <c r="Z76" i="7" s="1"/>
  <c r="Z76" i="8" s="1"/>
  <c r="W77" i="6"/>
  <c r="W77" i="7" s="1"/>
  <c r="W77" i="8" s="1"/>
  <c r="X77" i="6"/>
  <c r="X77" i="7" s="1"/>
  <c r="X77" i="8" s="1"/>
  <c r="Y77" i="6"/>
  <c r="Z77" i="6"/>
  <c r="Z77" i="7" s="1"/>
  <c r="Z77" i="8" s="1"/>
  <c r="W78" i="6"/>
  <c r="X78" i="6"/>
  <c r="X78" i="7" s="1"/>
  <c r="X78" i="8" s="1"/>
  <c r="Y78" i="6"/>
  <c r="Z78" i="6"/>
  <c r="Z78" i="7" s="1"/>
  <c r="Z78" i="8" s="1"/>
  <c r="W79" i="6"/>
  <c r="W79" i="7" s="1"/>
  <c r="W79" i="8" s="1"/>
  <c r="X79" i="6"/>
  <c r="X79" i="7" s="1"/>
  <c r="X79" i="8" s="1"/>
  <c r="Y79" i="6"/>
  <c r="Y79" i="7" s="1"/>
  <c r="Y79" i="8" s="1"/>
  <c r="Z79" i="6"/>
  <c r="Z79" i="7" s="1"/>
  <c r="Z79" i="8" s="1"/>
  <c r="W80" i="6"/>
  <c r="X80" i="6"/>
  <c r="X80" i="7" s="1"/>
  <c r="X80" i="8" s="1"/>
  <c r="Y80" i="6"/>
  <c r="Z80" i="6"/>
  <c r="Z80" i="7" s="1"/>
  <c r="Z80" i="8" s="1"/>
  <c r="W81" i="6"/>
  <c r="X81" i="6"/>
  <c r="X81" i="7" s="1"/>
  <c r="X81" i="8" s="1"/>
  <c r="Y81" i="6"/>
  <c r="Y81" i="7" s="1"/>
  <c r="Y81" i="8" s="1"/>
  <c r="Z81" i="6"/>
  <c r="Z81" i="7" s="1"/>
  <c r="Z81" i="8" s="1"/>
  <c r="W82" i="6"/>
  <c r="W82" i="7" s="1"/>
  <c r="W82" i="8" s="1"/>
  <c r="X82" i="6"/>
  <c r="X82" i="7" s="1"/>
  <c r="X82" i="8" s="1"/>
  <c r="Y82" i="6"/>
  <c r="Z82" i="6"/>
  <c r="Z82" i="7" s="1"/>
  <c r="Z82" i="8" s="1"/>
  <c r="W83" i="6"/>
  <c r="X83" i="6"/>
  <c r="X83" i="7" s="1"/>
  <c r="X83" i="8" s="1"/>
  <c r="Y83" i="6"/>
  <c r="Z83" i="6"/>
  <c r="Z83" i="7" s="1"/>
  <c r="Z83" i="8" s="1"/>
  <c r="W84" i="6"/>
  <c r="W84" i="7" s="1"/>
  <c r="W84" i="8" s="1"/>
  <c r="X84" i="6"/>
  <c r="X84" i="7" s="1"/>
  <c r="X84" i="8" s="1"/>
  <c r="Y84" i="6"/>
  <c r="Z84" i="6"/>
  <c r="Z84" i="7" s="1"/>
  <c r="Z84" i="8" s="1"/>
  <c r="W85" i="6"/>
  <c r="W85" i="7" s="1"/>
  <c r="W85" i="8" s="1"/>
  <c r="X85" i="6"/>
  <c r="X85" i="7" s="1"/>
  <c r="X85" i="8" s="1"/>
  <c r="Y85" i="6"/>
  <c r="Z85" i="6"/>
  <c r="Z85" i="7" s="1"/>
  <c r="Z85" i="8" s="1"/>
  <c r="W86" i="6"/>
  <c r="X86" i="6"/>
  <c r="X86" i="7" s="1"/>
  <c r="X86" i="8" s="1"/>
  <c r="Y86" i="6"/>
  <c r="Z86" i="6"/>
  <c r="Z86" i="7" s="1"/>
  <c r="Z86" i="8" s="1"/>
  <c r="W87" i="6"/>
  <c r="W87" i="7" s="1"/>
  <c r="W87" i="8" s="1"/>
  <c r="X87" i="6"/>
  <c r="X87" i="7" s="1"/>
  <c r="X87" i="8" s="1"/>
  <c r="Y87" i="6"/>
  <c r="Y87" i="7" s="1"/>
  <c r="Y87" i="8" s="1"/>
  <c r="Z87" i="6"/>
  <c r="Z87" i="7" s="1"/>
  <c r="Z87" i="8" s="1"/>
  <c r="W88" i="6"/>
  <c r="X88" i="6"/>
  <c r="X88" i="7" s="1"/>
  <c r="X88" i="8" s="1"/>
  <c r="Y88" i="6"/>
  <c r="Z88" i="6"/>
  <c r="Z88" i="7" s="1"/>
  <c r="Z88" i="8" s="1"/>
  <c r="W89" i="6"/>
  <c r="X89" i="6"/>
  <c r="X89" i="7" s="1"/>
  <c r="X89" i="8" s="1"/>
  <c r="Y89" i="6"/>
  <c r="Y89" i="7" s="1"/>
  <c r="Y89" i="8" s="1"/>
  <c r="Z89" i="6"/>
  <c r="Z89" i="7" s="1"/>
  <c r="Z89" i="8" s="1"/>
  <c r="W90" i="6"/>
  <c r="W90" i="7" s="1"/>
  <c r="W90" i="8" s="1"/>
  <c r="X90" i="6"/>
  <c r="X90" i="7" s="1"/>
  <c r="X90" i="8" s="1"/>
  <c r="Y90" i="6"/>
  <c r="Z90" i="6"/>
  <c r="Z90" i="7" s="1"/>
  <c r="Z90" i="8" s="1"/>
  <c r="W91" i="6"/>
  <c r="X91" i="6"/>
  <c r="X91" i="7" s="1"/>
  <c r="X91" i="8" s="1"/>
  <c r="Y91" i="6"/>
  <c r="Z91" i="6"/>
  <c r="Z91" i="7" s="1"/>
  <c r="Z91" i="8" s="1"/>
  <c r="W92" i="6"/>
  <c r="W92" i="7" s="1"/>
  <c r="W92" i="8" s="1"/>
  <c r="X92" i="6"/>
  <c r="X92" i="7" s="1"/>
  <c r="X92" i="8" s="1"/>
  <c r="Y92" i="6"/>
  <c r="Y92" i="7" s="1"/>
  <c r="Y92" i="8" s="1"/>
  <c r="Z92" i="6"/>
  <c r="Z92" i="7" s="1"/>
  <c r="Z92" i="8" s="1"/>
  <c r="W93" i="6"/>
  <c r="X93" i="6"/>
  <c r="X93" i="7" s="1"/>
  <c r="X93" i="8" s="1"/>
  <c r="Y93" i="6"/>
  <c r="Z93" i="6"/>
  <c r="Z93" i="7" s="1"/>
  <c r="Z93" i="8" s="1"/>
  <c r="W94" i="6"/>
  <c r="W94" i="7" s="1"/>
  <c r="W94" i="8" s="1"/>
  <c r="X94" i="6"/>
  <c r="X94" i="7" s="1"/>
  <c r="X94" i="8" s="1"/>
  <c r="Y94" i="6"/>
  <c r="Y94" i="7" s="1"/>
  <c r="Z94" i="6"/>
  <c r="Z94" i="7" s="1"/>
  <c r="Z94" i="8" s="1"/>
  <c r="W95" i="6"/>
  <c r="X95" i="6"/>
  <c r="X95" i="7" s="1"/>
  <c r="X95" i="8" s="1"/>
  <c r="Y95" i="6"/>
  <c r="Z95" i="6"/>
  <c r="Z95" i="7" s="1"/>
  <c r="Z95" i="8" s="1"/>
  <c r="W96" i="6"/>
  <c r="W96" i="7" s="1"/>
  <c r="W96" i="8" s="1"/>
  <c r="X96" i="6"/>
  <c r="X96" i="7" s="1"/>
  <c r="X96" i="8" s="1"/>
  <c r="Y96" i="6"/>
  <c r="Y96" i="7" s="1"/>
  <c r="Y96" i="8" s="1"/>
  <c r="Z96" i="6"/>
  <c r="Z96" i="7" s="1"/>
  <c r="Z96" i="8" s="1"/>
  <c r="W97" i="6"/>
  <c r="X97" i="6"/>
  <c r="X97" i="7" s="1"/>
  <c r="X97" i="8" s="1"/>
  <c r="Y97" i="6"/>
  <c r="Z97" i="6"/>
  <c r="Z97" i="7" s="1"/>
  <c r="Z97" i="8" s="1"/>
  <c r="W98" i="6"/>
  <c r="W98" i="7" s="1"/>
  <c r="W98" i="8" s="1"/>
  <c r="X98" i="6"/>
  <c r="X98" i="7" s="1"/>
  <c r="X98" i="8" s="1"/>
  <c r="Y98" i="6"/>
  <c r="Y98" i="7" s="1"/>
  <c r="Z98" i="6"/>
  <c r="Z98" i="7" s="1"/>
  <c r="Z98" i="8" s="1"/>
  <c r="W99" i="6"/>
  <c r="X99" i="6"/>
  <c r="X99" i="7" s="1"/>
  <c r="X99" i="8" s="1"/>
  <c r="Y99" i="6"/>
  <c r="Z99" i="6"/>
  <c r="Z99" i="7" s="1"/>
  <c r="Z99" i="8" s="1"/>
  <c r="W100" i="6"/>
  <c r="W100" i="7" s="1"/>
  <c r="W100" i="8" s="1"/>
  <c r="X100" i="6"/>
  <c r="X100" i="7" s="1"/>
  <c r="X100" i="8" s="1"/>
  <c r="Y100" i="6"/>
  <c r="Y100" i="7" s="1"/>
  <c r="Y100" i="8" s="1"/>
  <c r="Z100" i="6"/>
  <c r="Z100" i="7" s="1"/>
  <c r="Z100" i="8" s="1"/>
  <c r="W101" i="6"/>
  <c r="X101" i="6"/>
  <c r="X101" i="7" s="1"/>
  <c r="X101" i="8" s="1"/>
  <c r="Y101" i="6"/>
  <c r="Z101" i="6"/>
  <c r="Z101" i="7" s="1"/>
  <c r="Z101" i="8" s="1"/>
  <c r="W102" i="6"/>
  <c r="W102" i="7" s="1"/>
  <c r="W102" i="8" s="1"/>
  <c r="X102" i="6"/>
  <c r="X102" i="7" s="1"/>
  <c r="X102" i="8" s="1"/>
  <c r="Y102" i="6"/>
  <c r="Y102" i="7" s="1"/>
  <c r="Z102" i="6"/>
  <c r="Z102" i="7" s="1"/>
  <c r="Z102" i="8" s="1"/>
  <c r="W103" i="6"/>
  <c r="X103" i="6"/>
  <c r="X103" i="7" s="1"/>
  <c r="X103" i="8" s="1"/>
  <c r="Y103" i="6"/>
  <c r="Z103" i="6"/>
  <c r="Z103" i="7" s="1"/>
  <c r="Z103" i="8" s="1"/>
  <c r="W104" i="6"/>
  <c r="W104" i="7" s="1"/>
  <c r="W104" i="8" s="1"/>
  <c r="X104" i="6"/>
  <c r="X104" i="7" s="1"/>
  <c r="X104" i="8" s="1"/>
  <c r="Y104" i="6"/>
  <c r="Y104" i="7" s="1"/>
  <c r="Y104" i="8" s="1"/>
  <c r="Z104" i="6"/>
  <c r="Z104" i="7" s="1"/>
  <c r="Z104" i="8" s="1"/>
  <c r="W105" i="6"/>
  <c r="X105" i="6"/>
  <c r="X105" i="7" s="1"/>
  <c r="X105" i="8" s="1"/>
  <c r="Y105" i="6"/>
  <c r="Z105" i="6"/>
  <c r="Z105" i="7" s="1"/>
  <c r="Z105" i="8" s="1"/>
  <c r="W106" i="6"/>
  <c r="W106" i="7" s="1"/>
  <c r="W106" i="8" s="1"/>
  <c r="X106" i="6"/>
  <c r="X106" i="7" s="1"/>
  <c r="X106" i="8" s="1"/>
  <c r="Y106" i="6"/>
  <c r="Y106" i="7" s="1"/>
  <c r="Z106" i="6"/>
  <c r="Z106" i="7" s="1"/>
  <c r="Z106" i="8" s="1"/>
  <c r="W107" i="6"/>
  <c r="X107" i="6"/>
  <c r="X107" i="7" s="1"/>
  <c r="X107" i="8" s="1"/>
  <c r="Y107" i="6"/>
  <c r="Z107" i="6"/>
  <c r="Z107" i="7" s="1"/>
  <c r="Z107" i="8" s="1"/>
  <c r="W108" i="6"/>
  <c r="W108" i="7" s="1"/>
  <c r="W108" i="8" s="1"/>
  <c r="X108" i="6"/>
  <c r="X108" i="7" s="1"/>
  <c r="X108" i="8" s="1"/>
  <c r="Y108" i="6"/>
  <c r="Y108" i="7" s="1"/>
  <c r="Y108" i="8" s="1"/>
  <c r="Z108" i="6"/>
  <c r="Z108" i="7" s="1"/>
  <c r="Z108" i="8" s="1"/>
  <c r="W109" i="6"/>
  <c r="X109" i="6"/>
  <c r="X109" i="7" s="1"/>
  <c r="X109" i="8" s="1"/>
  <c r="Y109" i="6"/>
  <c r="Z109" i="6"/>
  <c r="Z109" i="7" s="1"/>
  <c r="Z109" i="8" s="1"/>
  <c r="W110" i="6"/>
  <c r="W110" i="7" s="1"/>
  <c r="W110" i="8" s="1"/>
  <c r="X110" i="6"/>
  <c r="X110" i="7" s="1"/>
  <c r="X110" i="8" s="1"/>
  <c r="Y110" i="6"/>
  <c r="Y110" i="7" s="1"/>
  <c r="Y110" i="8" s="1"/>
  <c r="Z110" i="6"/>
  <c r="Z110" i="7" s="1"/>
  <c r="Z110" i="8" s="1"/>
  <c r="W111" i="6"/>
  <c r="X111" i="6"/>
  <c r="X111" i="7" s="1"/>
  <c r="X111" i="8" s="1"/>
  <c r="Y111" i="6"/>
  <c r="Z111" i="6"/>
  <c r="Z111" i="7" s="1"/>
  <c r="Z111" i="8" s="1"/>
  <c r="W112" i="6"/>
  <c r="W112" i="7" s="1"/>
  <c r="W112" i="8" s="1"/>
  <c r="X112" i="6"/>
  <c r="X112" i="7" s="1"/>
  <c r="X112" i="8" s="1"/>
  <c r="Y112" i="6"/>
  <c r="Y112" i="7" s="1"/>
  <c r="Z112" i="6"/>
  <c r="Z112" i="7" s="1"/>
  <c r="Z112" i="8" s="1"/>
  <c r="W113" i="6"/>
  <c r="X113" i="6"/>
  <c r="X113" i="7" s="1"/>
  <c r="X113" i="8" s="1"/>
  <c r="Y113" i="6"/>
  <c r="Z113" i="6"/>
  <c r="Z113" i="7" s="1"/>
  <c r="Z113" i="8" s="1"/>
  <c r="W114" i="6"/>
  <c r="W114" i="7" s="1"/>
  <c r="W114" i="8" s="1"/>
  <c r="X114" i="6"/>
  <c r="X114" i="7" s="1"/>
  <c r="X114" i="8" s="1"/>
  <c r="Y114" i="6"/>
  <c r="Y114" i="7" s="1"/>
  <c r="Z114" i="6"/>
  <c r="Z114" i="7" s="1"/>
  <c r="Z114" i="8" s="1"/>
  <c r="W115" i="6"/>
  <c r="X115" i="6"/>
  <c r="X115" i="7" s="1"/>
  <c r="X115" i="8" s="1"/>
  <c r="Y115" i="6"/>
  <c r="Z115" i="6"/>
  <c r="Z115" i="7" s="1"/>
  <c r="Z115" i="8" s="1"/>
  <c r="W116" i="6"/>
  <c r="W116" i="7" s="1"/>
  <c r="W116" i="8" s="1"/>
  <c r="X116" i="6"/>
  <c r="X116" i="7" s="1"/>
  <c r="X116" i="8" s="1"/>
  <c r="Y116" i="6"/>
  <c r="Y116" i="7" s="1"/>
  <c r="Y116" i="8" s="1"/>
  <c r="Z116" i="6"/>
  <c r="Z116" i="7" s="1"/>
  <c r="Z116" i="8" s="1"/>
  <c r="W117" i="6"/>
  <c r="X117" i="6"/>
  <c r="X117" i="7" s="1"/>
  <c r="X117" i="8" s="1"/>
  <c r="Y117" i="6"/>
  <c r="Z117" i="6"/>
  <c r="Z117" i="7" s="1"/>
  <c r="Z117" i="8" s="1"/>
  <c r="W118" i="6"/>
  <c r="W118" i="7" s="1"/>
  <c r="W118" i="8" s="1"/>
  <c r="X118" i="6"/>
  <c r="X118" i="7" s="1"/>
  <c r="X118" i="8" s="1"/>
  <c r="Y118" i="6"/>
  <c r="Y118" i="7" s="1"/>
  <c r="Z118" i="6"/>
  <c r="Z118" i="7" s="1"/>
  <c r="Z118" i="8" s="1"/>
  <c r="W119" i="6"/>
  <c r="X119" i="6"/>
  <c r="X119" i="7" s="1"/>
  <c r="X119" i="8" s="1"/>
  <c r="Y119" i="6"/>
  <c r="Z119" i="6"/>
  <c r="Z119" i="7" s="1"/>
  <c r="Z119" i="8" s="1"/>
  <c r="W120" i="6"/>
  <c r="W120" i="7" s="1"/>
  <c r="W120" i="8" s="1"/>
  <c r="X120" i="6"/>
  <c r="X120" i="7" s="1"/>
  <c r="X120" i="8" s="1"/>
  <c r="Y120" i="6"/>
  <c r="Y120" i="7" s="1"/>
  <c r="Y120" i="8" s="1"/>
  <c r="Z120" i="6"/>
  <c r="Z120" i="7" s="1"/>
  <c r="Z120" i="8" s="1"/>
  <c r="W121" i="6"/>
  <c r="X121" i="6"/>
  <c r="X121" i="7" s="1"/>
  <c r="X121" i="8" s="1"/>
  <c r="Y121" i="6"/>
  <c r="Z121" i="6"/>
  <c r="Z121" i="7" s="1"/>
  <c r="Z121" i="8" s="1"/>
  <c r="W122" i="6"/>
  <c r="W122" i="7" s="1"/>
  <c r="W122" i="8" s="1"/>
  <c r="X122" i="6"/>
  <c r="X122" i="7" s="1"/>
  <c r="X122" i="8" s="1"/>
  <c r="Y122" i="6"/>
  <c r="Y122" i="7" s="1"/>
  <c r="Z122" i="6"/>
  <c r="Z122" i="7" s="1"/>
  <c r="Z122" i="8" s="1"/>
  <c r="W123" i="6"/>
  <c r="X123" i="6"/>
  <c r="X123" i="7" s="1"/>
  <c r="Y123" i="6"/>
  <c r="Z123" i="6"/>
  <c r="Z123" i="7" s="1"/>
  <c r="Z123" i="8" s="1"/>
  <c r="W124" i="6"/>
  <c r="W124" i="7" s="1"/>
  <c r="W124" i="8" s="1"/>
  <c r="X124" i="6"/>
  <c r="X124" i="7" s="1"/>
  <c r="X124" i="8" s="1"/>
  <c r="Y124" i="6"/>
  <c r="Y124" i="7" s="1"/>
  <c r="Y124" i="8" s="1"/>
  <c r="Z124" i="6"/>
  <c r="Z124" i="7" s="1"/>
  <c r="Z124" i="8" s="1"/>
  <c r="W125" i="6"/>
  <c r="X125" i="6"/>
  <c r="X125" i="7" s="1"/>
  <c r="X125" i="8" s="1"/>
  <c r="Y125" i="6"/>
  <c r="Z125" i="6"/>
  <c r="Z125" i="7" s="1"/>
  <c r="Z125" i="8" s="1"/>
  <c r="W126" i="6"/>
  <c r="W126" i="7" s="1"/>
  <c r="W126" i="8" s="1"/>
  <c r="X126" i="6"/>
  <c r="X126" i="7" s="1"/>
  <c r="X126" i="8" s="1"/>
  <c r="Y126" i="6"/>
  <c r="Y126" i="7" s="1"/>
  <c r="Z126" i="6"/>
  <c r="Z126" i="7" s="1"/>
  <c r="Z126" i="8" s="1"/>
  <c r="W127" i="6"/>
  <c r="X127" i="6"/>
  <c r="X127" i="7" s="1"/>
  <c r="X127" i="8" s="1"/>
  <c r="Y127" i="6"/>
  <c r="Z127" i="6"/>
  <c r="Z127" i="7" s="1"/>
  <c r="Z127" i="8" s="1"/>
  <c r="W128" i="6"/>
  <c r="W128" i="7" s="1"/>
  <c r="W128" i="8" s="1"/>
  <c r="X128" i="6"/>
  <c r="X128" i="7" s="1"/>
  <c r="X128" i="8" s="1"/>
  <c r="Y128" i="6"/>
  <c r="Y128" i="7" s="1"/>
  <c r="Y128" i="8" s="1"/>
  <c r="Z128" i="6"/>
  <c r="Z128" i="7" s="1"/>
  <c r="Z128" i="8" s="1"/>
  <c r="W129" i="6"/>
  <c r="X129" i="6"/>
  <c r="X129" i="7" s="1"/>
  <c r="X129" i="8" s="1"/>
  <c r="Y129" i="6"/>
  <c r="Z129" i="6"/>
  <c r="Z129" i="7" s="1"/>
  <c r="Z129" i="8" s="1"/>
  <c r="W130" i="6"/>
  <c r="W130" i="7" s="1"/>
  <c r="W130" i="8" s="1"/>
  <c r="X130" i="6"/>
  <c r="X130" i="7" s="1"/>
  <c r="X130" i="8" s="1"/>
  <c r="Y130" i="6"/>
  <c r="Y130" i="7" s="1"/>
  <c r="Z130" i="6"/>
  <c r="Z130" i="7" s="1"/>
  <c r="Z130" i="8" s="1"/>
  <c r="W131" i="6"/>
  <c r="X131" i="6"/>
  <c r="X131" i="7" s="1"/>
  <c r="X131" i="8" s="1"/>
  <c r="Y131" i="6"/>
  <c r="Z131" i="6"/>
  <c r="Z131" i="7" s="1"/>
  <c r="Z131" i="8" s="1"/>
  <c r="W132" i="6"/>
  <c r="W132" i="7" s="1"/>
  <c r="W132" i="8" s="1"/>
  <c r="X132" i="6"/>
  <c r="X132" i="7" s="1"/>
  <c r="X132" i="8" s="1"/>
  <c r="Y132" i="6"/>
  <c r="Y132" i="7" s="1"/>
  <c r="Y132" i="8" s="1"/>
  <c r="Z132" i="6"/>
  <c r="Z132" i="7" s="1"/>
  <c r="Z132" i="8" s="1"/>
  <c r="W133" i="6"/>
  <c r="X133" i="6"/>
  <c r="X133" i="7" s="1"/>
  <c r="X133" i="8" s="1"/>
  <c r="Y133" i="6"/>
  <c r="Z133" i="6"/>
  <c r="Z133" i="7" s="1"/>
  <c r="Z133" i="8" s="1"/>
  <c r="W134" i="6"/>
  <c r="W134" i="7" s="1"/>
  <c r="W134" i="8" s="1"/>
  <c r="X134" i="6"/>
  <c r="X134" i="7" s="1"/>
  <c r="X134" i="8" s="1"/>
  <c r="Y134" i="6"/>
  <c r="Y134" i="7" s="1"/>
  <c r="Z134" i="6"/>
  <c r="Z134" i="7" s="1"/>
  <c r="Z134" i="8" s="1"/>
  <c r="W135" i="6"/>
  <c r="X135" i="6"/>
  <c r="X135" i="7" s="1"/>
  <c r="X135" i="8" s="1"/>
  <c r="Y135" i="6"/>
  <c r="Z135" i="6"/>
  <c r="Z135" i="7" s="1"/>
  <c r="Z135" i="8" s="1"/>
  <c r="W136" i="6"/>
  <c r="W136" i="7" s="1"/>
  <c r="W136" i="8" s="1"/>
  <c r="X136" i="6"/>
  <c r="X136" i="7" s="1"/>
  <c r="X136" i="8" s="1"/>
  <c r="Y136" i="6"/>
  <c r="Y136" i="7" s="1"/>
  <c r="Y136" i="8" s="1"/>
  <c r="Z136" i="6"/>
  <c r="Z136" i="7" s="1"/>
  <c r="Z136" i="8" s="1"/>
  <c r="W137" i="6"/>
  <c r="X137" i="6"/>
  <c r="X137" i="7" s="1"/>
  <c r="X137" i="8" s="1"/>
  <c r="Y137" i="6"/>
  <c r="Z137" i="6"/>
  <c r="Z137" i="7" s="1"/>
  <c r="Z137" i="8" s="1"/>
  <c r="W138" i="6"/>
  <c r="W138" i="7" s="1"/>
  <c r="W138" i="8" s="1"/>
  <c r="X138" i="6"/>
  <c r="X138" i="7" s="1"/>
  <c r="X138" i="8" s="1"/>
  <c r="Y138" i="6"/>
  <c r="Y138" i="7" s="1"/>
  <c r="Z138" i="6"/>
  <c r="Z138" i="7" s="1"/>
  <c r="Z138" i="8" s="1"/>
  <c r="W139" i="6"/>
  <c r="X139" i="6"/>
  <c r="X139" i="7" s="1"/>
  <c r="Y139" i="6"/>
  <c r="Z139" i="6"/>
  <c r="Z139" i="7" s="1"/>
  <c r="Z139" i="8" s="1"/>
  <c r="W140" i="6"/>
  <c r="W140" i="7" s="1"/>
  <c r="W140" i="8" s="1"/>
  <c r="X140" i="6"/>
  <c r="X140" i="7" s="1"/>
  <c r="X140" i="8" s="1"/>
  <c r="Y140" i="6"/>
  <c r="Y140" i="7" s="1"/>
  <c r="Y140" i="8" s="1"/>
  <c r="Z140" i="6"/>
  <c r="Z140" i="7" s="1"/>
  <c r="Z140" i="8" s="1"/>
  <c r="W141" i="6"/>
  <c r="X141" i="6"/>
  <c r="X141" i="7" s="1"/>
  <c r="X141" i="8" s="1"/>
  <c r="Y141" i="6"/>
  <c r="Z141" i="6"/>
  <c r="Z141" i="7" s="1"/>
  <c r="Z141" i="8" s="1"/>
  <c r="W142" i="6"/>
  <c r="W142" i="7" s="1"/>
  <c r="W142" i="8" s="1"/>
  <c r="X142" i="6"/>
  <c r="X142" i="7" s="1"/>
  <c r="X142" i="8" s="1"/>
  <c r="Y142" i="6"/>
  <c r="Y142" i="7" s="1"/>
  <c r="Z142" i="6"/>
  <c r="Z142" i="7" s="1"/>
  <c r="Z142" i="8" s="1"/>
  <c r="W143" i="6"/>
  <c r="X143" i="6"/>
  <c r="X143" i="7" s="1"/>
  <c r="X143" i="8" s="1"/>
  <c r="Y143" i="6"/>
  <c r="Z143" i="6"/>
  <c r="Z143" i="7" s="1"/>
  <c r="Z143" i="8" s="1"/>
  <c r="W144" i="6"/>
  <c r="W144" i="7" s="1"/>
  <c r="W144" i="8" s="1"/>
  <c r="X144" i="6"/>
  <c r="X144" i="7" s="1"/>
  <c r="X144" i="8" s="1"/>
  <c r="Y144" i="6"/>
  <c r="Y144" i="7" s="1"/>
  <c r="Y144" i="8" s="1"/>
  <c r="Z144" i="6"/>
  <c r="Z144" i="7" s="1"/>
  <c r="Z144" i="8" s="1"/>
  <c r="W145" i="6"/>
  <c r="X145" i="6"/>
  <c r="X145" i="7" s="1"/>
  <c r="X145" i="8" s="1"/>
  <c r="Y145" i="6"/>
  <c r="Z145" i="6"/>
  <c r="Z145" i="7" s="1"/>
  <c r="Z145" i="8" s="1"/>
  <c r="W146" i="6"/>
  <c r="W146" i="7" s="1"/>
  <c r="W146" i="8" s="1"/>
  <c r="X146" i="6"/>
  <c r="X146" i="7" s="1"/>
  <c r="X146" i="8" s="1"/>
  <c r="Y146" i="6"/>
  <c r="Y146" i="7" s="1"/>
  <c r="Z146" i="6"/>
  <c r="Z146" i="7" s="1"/>
  <c r="Z146" i="8" s="1"/>
  <c r="W7" i="6"/>
  <c r="W7" i="7" s="1"/>
  <c r="X7" i="6"/>
  <c r="X7" i="7" s="1"/>
  <c r="Y7" i="6"/>
  <c r="Y7" i="7" s="1"/>
  <c r="Z7" i="6"/>
  <c r="W8" i="7"/>
  <c r="W8" i="8" s="1"/>
  <c r="W8" i="9" s="1"/>
  <c r="X8" i="17" s="1"/>
  <c r="Y8" i="7"/>
  <c r="Y8" i="8" s="1"/>
  <c r="Y8" i="9" s="1"/>
  <c r="Z8" i="17" s="1"/>
  <c r="W9" i="7"/>
  <c r="W9" i="8" s="1"/>
  <c r="Y9" i="7"/>
  <c r="Y9" i="8" s="1"/>
  <c r="W10" i="7"/>
  <c r="W10" i="8" s="1"/>
  <c r="X10" i="7"/>
  <c r="X10" i="8" s="1"/>
  <c r="X10" i="9" s="1"/>
  <c r="Y10" i="17" s="1"/>
  <c r="Y10" i="11" s="1"/>
  <c r="Y10" i="7"/>
  <c r="Y10" i="8" s="1"/>
  <c r="Z10" i="7"/>
  <c r="Z10" i="8" s="1"/>
  <c r="Z10" i="9" s="1"/>
  <c r="AA10" i="17" s="1"/>
  <c r="AA10" i="11" s="1"/>
  <c r="W11" i="7"/>
  <c r="W11" i="8" s="1"/>
  <c r="Y11" i="7"/>
  <c r="Y11" i="8" s="1"/>
  <c r="Z11" i="7"/>
  <c r="Z11" i="8" s="1"/>
  <c r="W12" i="7"/>
  <c r="W12" i="8" s="1"/>
  <c r="Y12" i="7"/>
  <c r="Y12" i="8" s="1"/>
  <c r="W13" i="7"/>
  <c r="W13" i="8" s="1"/>
  <c r="Y13" i="7"/>
  <c r="Y13" i="8" s="1"/>
  <c r="W14" i="7"/>
  <c r="W14" i="8" s="1"/>
  <c r="W14" i="9" s="1"/>
  <c r="Y14" i="7"/>
  <c r="Y14" i="8" s="1"/>
  <c r="Y14" i="9" s="1"/>
  <c r="W15" i="7"/>
  <c r="W15" i="8" s="1"/>
  <c r="W15" i="9" s="1"/>
  <c r="Y15" i="7"/>
  <c r="Y15" i="8" s="1"/>
  <c r="Y15" i="9" s="1"/>
  <c r="W16" i="7"/>
  <c r="W16" i="8" s="1"/>
  <c r="Y16" i="7"/>
  <c r="Y16" i="8" s="1"/>
  <c r="W17" i="7"/>
  <c r="W17" i="8" s="1"/>
  <c r="W17" i="9" s="1"/>
  <c r="X17" i="17" s="1"/>
  <c r="X17" i="11" s="1"/>
  <c r="Y17" i="7"/>
  <c r="Y17" i="8" s="1"/>
  <c r="Y17" i="9" s="1"/>
  <c r="Z17" i="17" s="1"/>
  <c r="Z17" i="11" s="1"/>
  <c r="W18" i="7"/>
  <c r="W18" i="8" s="1"/>
  <c r="W18" i="9" s="1"/>
  <c r="X18" i="17" s="1"/>
  <c r="X18" i="11" s="1"/>
  <c r="X18" i="12" s="1"/>
  <c r="X18" i="15" s="1"/>
  <c r="Y18" i="7"/>
  <c r="Y18" i="8" s="1"/>
  <c r="Y18" i="9" s="1"/>
  <c r="Z18" i="17" s="1"/>
  <c r="Z18" i="11" s="1"/>
  <c r="Z18" i="12" s="1"/>
  <c r="Z18" i="15" s="1"/>
  <c r="AB75" i="6"/>
  <c r="U30" i="5"/>
  <c r="AA30" i="5" s="1"/>
  <c r="AD24" i="5"/>
  <c r="AC24" i="5"/>
  <c r="AD26" i="5"/>
  <c r="V27" i="5" s="1"/>
  <c r="AC26" i="5"/>
  <c r="AD25" i="5"/>
  <c r="AC25" i="5"/>
  <c r="AD28" i="5"/>
  <c r="AC28" i="5"/>
  <c r="Y39" i="15" l="1"/>
  <c r="Y39" i="16" s="1"/>
  <c r="Z34" i="15"/>
  <c r="AE34" i="15" s="1"/>
  <c r="AE34" i="12"/>
  <c r="X34" i="15"/>
  <c r="AD34" i="15" s="1"/>
  <c r="W34" i="15" s="1"/>
  <c r="AD34" i="12"/>
  <c r="W34" i="12" s="1"/>
  <c r="W13" i="9"/>
  <c r="X13" i="17" s="1"/>
  <c r="X43" i="8"/>
  <c r="X42" i="8"/>
  <c r="X41" i="7"/>
  <c r="X41" i="8" s="1"/>
  <c r="X41" i="9" s="1"/>
  <c r="Y41" i="11" s="1"/>
  <c r="Y41" i="12" s="1"/>
  <c r="Y41" i="15" s="1"/>
  <c r="Y41" i="16" s="1"/>
  <c r="X40" i="7"/>
  <c r="X40" i="8" s="1"/>
  <c r="X40" i="9" s="1"/>
  <c r="Y40" i="11" s="1"/>
  <c r="Y40" i="12" s="1"/>
  <c r="Y40" i="15" s="1"/>
  <c r="Y40" i="16" s="1"/>
  <c r="X32" i="8"/>
  <c r="X32" i="9" s="1"/>
  <c r="Y32" i="17" s="1"/>
  <c r="Y32" i="11" s="1"/>
  <c r="Y32" i="12" s="1"/>
  <c r="Y32" i="15" s="1"/>
  <c r="W43" i="8"/>
  <c r="W42" i="8"/>
  <c r="W41" i="7"/>
  <c r="W41" i="8" s="1"/>
  <c r="W41" i="9" s="1"/>
  <c r="W40" i="7"/>
  <c r="W40" i="8" s="1"/>
  <c r="W40" i="9" s="1"/>
  <c r="X39" i="11"/>
  <c r="AE39" i="17"/>
  <c r="AE34" i="17"/>
  <c r="AE33" i="17"/>
  <c r="W32" i="8"/>
  <c r="W32" i="9" s="1"/>
  <c r="X32" i="17" s="1"/>
  <c r="X32" i="11" s="1"/>
  <c r="X32" i="12" s="1"/>
  <c r="X32" i="15" s="1"/>
  <c r="Y11" i="9"/>
  <c r="Z11" i="17" s="1"/>
  <c r="Z43" i="8"/>
  <c r="Z42" i="8"/>
  <c r="Z41" i="7"/>
  <c r="Z41" i="8" s="1"/>
  <c r="Z41" i="9" s="1"/>
  <c r="AA41" i="11" s="1"/>
  <c r="AA41" i="12" s="1"/>
  <c r="AA41" i="15" s="1"/>
  <c r="Z40" i="7"/>
  <c r="Z40" i="8" s="1"/>
  <c r="Z40" i="9" s="1"/>
  <c r="AA40" i="11" s="1"/>
  <c r="AA40" i="12" s="1"/>
  <c r="AA40" i="15" s="1"/>
  <c r="AA40" i="16" s="1"/>
  <c r="Z32" i="8"/>
  <c r="Z32" i="9" s="1"/>
  <c r="AA32" i="17" s="1"/>
  <c r="AA32" i="11" s="1"/>
  <c r="AA32" i="12" s="1"/>
  <c r="AA32" i="15" s="1"/>
  <c r="Y16" i="9"/>
  <c r="Z16" i="17" s="1"/>
  <c r="Y12" i="9"/>
  <c r="Z12" i="17" s="1"/>
  <c r="W11" i="9"/>
  <c r="X11" i="17" s="1"/>
  <c r="W10" i="9"/>
  <c r="X10" i="17" s="1"/>
  <c r="W16" i="9"/>
  <c r="X16" i="17" s="1"/>
  <c r="W12" i="9"/>
  <c r="X12" i="17" s="1"/>
  <c r="Y9" i="9"/>
  <c r="Z9" i="17" s="1"/>
  <c r="Y13" i="9"/>
  <c r="Z13" i="17" s="1"/>
  <c r="Z11" i="9"/>
  <c r="AA11" i="11" s="1"/>
  <c r="AA11" i="12" s="1"/>
  <c r="Y10" i="9"/>
  <c r="Z10" i="17" s="1"/>
  <c r="W9" i="9"/>
  <c r="X9" i="17" s="1"/>
  <c r="Y41" i="7"/>
  <c r="Y41" i="8" s="1"/>
  <c r="Y41" i="9" s="1"/>
  <c r="Z39" i="11"/>
  <c r="AF39" i="17"/>
  <c r="AF34" i="17"/>
  <c r="AF33" i="17"/>
  <c r="Y32" i="8"/>
  <c r="Y32" i="9" s="1"/>
  <c r="Z32" i="17" s="1"/>
  <c r="Z32" i="11" s="1"/>
  <c r="Z32" i="12" s="1"/>
  <c r="Z32" i="15" s="1"/>
  <c r="Z14" i="17"/>
  <c r="X14" i="17"/>
  <c r="X15" i="17"/>
  <c r="Z15" i="17"/>
  <c r="AE18" i="17"/>
  <c r="AE26" i="17"/>
  <c r="AE22" i="17"/>
  <c r="AF20" i="17"/>
  <c r="AF19" i="17"/>
  <c r="AF17" i="17"/>
  <c r="AF24" i="17"/>
  <c r="AE23" i="17"/>
  <c r="AE20" i="17"/>
  <c r="AE19" i="17"/>
  <c r="Z8" i="11"/>
  <c r="AF8" i="17"/>
  <c r="AF25" i="17"/>
  <c r="AE24" i="17"/>
  <c r="AF21" i="17"/>
  <c r="AF23" i="17"/>
  <c r="AE17" i="17"/>
  <c r="AF18" i="17"/>
  <c r="AE8" i="17"/>
  <c r="X8" i="11"/>
  <c r="AF26" i="17"/>
  <c r="AE25" i="17"/>
  <c r="AF22" i="17"/>
  <c r="AE21" i="17"/>
  <c r="AF29" i="17"/>
  <c r="AE27" i="17"/>
  <c r="AE30" i="17"/>
  <c r="AE29" i="17"/>
  <c r="AF30" i="17"/>
  <c r="AF31" i="17"/>
  <c r="AE28" i="17"/>
  <c r="AF28" i="17"/>
  <c r="AF27" i="17"/>
  <c r="AA39" i="12"/>
  <c r="AA10" i="12"/>
  <c r="AA10" i="15" s="1"/>
  <c r="AA10" i="16" s="1"/>
  <c r="AA29" i="16"/>
  <c r="Y146" i="8"/>
  <c r="Y146" i="9" s="1"/>
  <c r="Z146" i="17" s="1"/>
  <c r="Y142" i="8"/>
  <c r="Y142" i="9" s="1"/>
  <c r="Z142" i="17" s="1"/>
  <c r="X139" i="8"/>
  <c r="X139" i="9" s="1"/>
  <c r="Y139" i="17" s="1"/>
  <c r="Y139" i="11" s="1"/>
  <c r="Y138" i="8"/>
  <c r="Y138" i="9" s="1"/>
  <c r="Z138" i="17" s="1"/>
  <c r="Y134" i="8"/>
  <c r="Y134" i="9" s="1"/>
  <c r="Z134" i="17" s="1"/>
  <c r="Y130" i="8"/>
  <c r="Y130" i="9" s="1"/>
  <c r="Z130" i="17" s="1"/>
  <c r="Y126" i="8"/>
  <c r="Y126" i="9" s="1"/>
  <c r="Z126" i="17" s="1"/>
  <c r="X123" i="8"/>
  <c r="X123" i="9" s="1"/>
  <c r="Y123" i="17" s="1"/>
  <c r="Y123" i="11" s="1"/>
  <c r="Y122" i="8"/>
  <c r="Y122" i="9" s="1"/>
  <c r="Z122" i="17" s="1"/>
  <c r="Y118" i="8"/>
  <c r="Y118" i="9" s="1"/>
  <c r="Z118" i="17" s="1"/>
  <c r="Y114" i="8"/>
  <c r="Y114" i="9" s="1"/>
  <c r="Z114" i="17" s="1"/>
  <c r="Y112" i="8"/>
  <c r="Y112" i="9" s="1"/>
  <c r="Z112" i="17" s="1"/>
  <c r="Y106" i="8"/>
  <c r="Y106" i="9" s="1"/>
  <c r="Z106" i="17" s="1"/>
  <c r="Y102" i="8"/>
  <c r="Y102" i="9" s="1"/>
  <c r="Z102" i="17" s="1"/>
  <c r="Y98" i="8"/>
  <c r="Y98" i="9" s="1"/>
  <c r="Z98" i="17" s="1"/>
  <c r="Y94" i="8"/>
  <c r="Y94" i="9" s="1"/>
  <c r="Z94" i="17" s="1"/>
  <c r="AE39" i="9"/>
  <c r="AD39" i="9"/>
  <c r="AD39" i="7"/>
  <c r="AD120" i="7"/>
  <c r="AD98" i="6"/>
  <c r="AD146" i="6"/>
  <c r="AD68" i="6"/>
  <c r="AD130" i="6"/>
  <c r="AD36" i="6"/>
  <c r="AD112" i="7"/>
  <c r="AD114" i="6"/>
  <c r="AE145" i="6"/>
  <c r="AE143" i="6"/>
  <c r="AE141" i="6"/>
  <c r="AE139" i="6"/>
  <c r="AE137" i="6"/>
  <c r="AE135" i="6"/>
  <c r="AE133" i="6"/>
  <c r="AE131" i="6"/>
  <c r="AE129" i="6"/>
  <c r="AE127" i="6"/>
  <c r="AE125" i="6"/>
  <c r="AE123" i="6"/>
  <c r="AE121" i="6"/>
  <c r="AE119" i="6"/>
  <c r="AE117" i="6"/>
  <c r="AE115" i="6"/>
  <c r="AE113" i="6"/>
  <c r="AE111" i="6"/>
  <c r="AE109" i="6"/>
  <c r="AE107" i="6"/>
  <c r="AE105" i="6"/>
  <c r="AE103" i="6"/>
  <c r="AE101" i="6"/>
  <c r="AE99" i="6"/>
  <c r="AE97" i="6"/>
  <c r="AE95" i="6"/>
  <c r="AE93" i="6"/>
  <c r="AE91" i="6"/>
  <c r="AE85" i="6"/>
  <c r="AE83" i="6"/>
  <c r="AE77" i="6"/>
  <c r="AE75" i="6"/>
  <c r="AE69" i="6"/>
  <c r="AE67" i="6"/>
  <c r="AE61" i="6"/>
  <c r="AE59" i="6"/>
  <c r="AE53" i="6"/>
  <c r="AE51" i="6"/>
  <c r="AE45" i="6"/>
  <c r="AE43" i="6"/>
  <c r="AE37" i="6"/>
  <c r="AE35" i="6"/>
  <c r="AD142" i="6"/>
  <c r="AD126" i="6"/>
  <c r="AD110" i="6"/>
  <c r="AD94" i="6"/>
  <c r="AD63" i="6"/>
  <c r="AD31" i="6"/>
  <c r="AD33" i="7"/>
  <c r="AD138" i="6"/>
  <c r="AD122" i="6"/>
  <c r="AD106" i="6"/>
  <c r="AD84" i="6"/>
  <c r="AD52" i="6"/>
  <c r="AD18" i="6"/>
  <c r="AD16" i="6"/>
  <c r="AD14" i="6"/>
  <c r="AD12" i="6"/>
  <c r="AD10" i="6"/>
  <c r="AD134" i="6"/>
  <c r="AD118" i="6"/>
  <c r="AD102" i="6"/>
  <c r="AD79" i="6"/>
  <c r="AD47" i="6"/>
  <c r="V28" i="5"/>
  <c r="AD26" i="6"/>
  <c r="AE89" i="7"/>
  <c r="Y89" i="9"/>
  <c r="Z89" i="17" s="1"/>
  <c r="AE87" i="7"/>
  <c r="Y87" i="9"/>
  <c r="Z87" i="17" s="1"/>
  <c r="Y79" i="9"/>
  <c r="Z79" i="17" s="1"/>
  <c r="AE79" i="7"/>
  <c r="AE73" i="7"/>
  <c r="Y73" i="9"/>
  <c r="Z73" i="17" s="1"/>
  <c r="Y71" i="9"/>
  <c r="Z71" i="17" s="1"/>
  <c r="AE71" i="7"/>
  <c r="AE63" i="7"/>
  <c r="Y63" i="9"/>
  <c r="Z63" i="17" s="1"/>
  <c r="AE55" i="7"/>
  <c r="Y55" i="9"/>
  <c r="Z55" i="17" s="1"/>
  <c r="AE49" i="7"/>
  <c r="Y49" i="9"/>
  <c r="Z49" i="17" s="1"/>
  <c r="Y47" i="9"/>
  <c r="Z47" i="17" s="1"/>
  <c r="AE47" i="7"/>
  <c r="AE39" i="7"/>
  <c r="AE33" i="7"/>
  <c r="AE81" i="7"/>
  <c r="Y81" i="9"/>
  <c r="Z81" i="17" s="1"/>
  <c r="Y65" i="9"/>
  <c r="Z65" i="17" s="1"/>
  <c r="AE65" i="7"/>
  <c r="AE57" i="7"/>
  <c r="Y57" i="9"/>
  <c r="Z57" i="17" s="1"/>
  <c r="AE41" i="7"/>
  <c r="AE31" i="7"/>
  <c r="AE144" i="7"/>
  <c r="AE136" i="7"/>
  <c r="AE128" i="7"/>
  <c r="AE120" i="7"/>
  <c r="AE110" i="7"/>
  <c r="AE104" i="7"/>
  <c r="AE96" i="7"/>
  <c r="AE90" i="6"/>
  <c r="Y90" i="7"/>
  <c r="Y90" i="8" s="1"/>
  <c r="AE88" i="6"/>
  <c r="Y88" i="7"/>
  <c r="Y88" i="8" s="1"/>
  <c r="AE84" i="6"/>
  <c r="Y84" i="7"/>
  <c r="AE82" i="6"/>
  <c r="Y82" i="7"/>
  <c r="Y82" i="8" s="1"/>
  <c r="AE80" i="6"/>
  <c r="Y80" i="7"/>
  <c r="Y80" i="8" s="1"/>
  <c r="AE76" i="6"/>
  <c r="Y76" i="7"/>
  <c r="AE74" i="6"/>
  <c r="Y74" i="7"/>
  <c r="Y74" i="8" s="1"/>
  <c r="AE72" i="6"/>
  <c r="Y72" i="7"/>
  <c r="Y72" i="8" s="1"/>
  <c r="AE68" i="6"/>
  <c r="Y68" i="7"/>
  <c r="AE60" i="6"/>
  <c r="Y60" i="7"/>
  <c r="AE58" i="6"/>
  <c r="Y58" i="7"/>
  <c r="Y58" i="8" s="1"/>
  <c r="AE56" i="6"/>
  <c r="Y56" i="7"/>
  <c r="Y56" i="8" s="1"/>
  <c r="AE52" i="6"/>
  <c r="Y52" i="7"/>
  <c r="AE50" i="6"/>
  <c r="Y50" i="7"/>
  <c r="Y50" i="8" s="1"/>
  <c r="AE48" i="6"/>
  <c r="Y48" i="7"/>
  <c r="Y48" i="8" s="1"/>
  <c r="AE44" i="6"/>
  <c r="Y44" i="7"/>
  <c r="Y44" i="8" s="1"/>
  <c r="AE42" i="6"/>
  <c r="Y42" i="7"/>
  <c r="AE40" i="6"/>
  <c r="Y40" i="9"/>
  <c r="AE36" i="6"/>
  <c r="AE36" i="7"/>
  <c r="AE34" i="6"/>
  <c r="AE73" i="6"/>
  <c r="AE41" i="6"/>
  <c r="Z110" i="9"/>
  <c r="AA110" i="17" s="1"/>
  <c r="AA110" i="11" s="1"/>
  <c r="Z86" i="9"/>
  <c r="AA86" i="17" s="1"/>
  <c r="AA86" i="11" s="1"/>
  <c r="Z82" i="9"/>
  <c r="AA82" i="17" s="1"/>
  <c r="AA82" i="11" s="1"/>
  <c r="Z74" i="9"/>
  <c r="AA74" i="17" s="1"/>
  <c r="AA74" i="11" s="1"/>
  <c r="Z66" i="9"/>
  <c r="AA66" i="17" s="1"/>
  <c r="AA66" i="11" s="1"/>
  <c r="Z54" i="9"/>
  <c r="AA54" i="17" s="1"/>
  <c r="AA54" i="11" s="1"/>
  <c r="Z46" i="9"/>
  <c r="AA46" i="17" s="1"/>
  <c r="AA46" i="11" s="1"/>
  <c r="AA46" i="12" s="1"/>
  <c r="AA46" i="15" s="1"/>
  <c r="AA46" i="16" s="1"/>
  <c r="Y144" i="9"/>
  <c r="Z144" i="17" s="1"/>
  <c r="Y136" i="9"/>
  <c r="Z136" i="17" s="1"/>
  <c r="Y128" i="9"/>
  <c r="Z128" i="17" s="1"/>
  <c r="Y120" i="9"/>
  <c r="Z120" i="17" s="1"/>
  <c r="Y104" i="9"/>
  <c r="Z104" i="17" s="1"/>
  <c r="Y96" i="9"/>
  <c r="Z96" i="17" s="1"/>
  <c r="X140" i="9"/>
  <c r="Y140" i="17" s="1"/>
  <c r="Y140" i="11" s="1"/>
  <c r="X138" i="9"/>
  <c r="Y138" i="17" s="1"/>
  <c r="Y138" i="11" s="1"/>
  <c r="X136" i="9"/>
  <c r="Y136" i="17" s="1"/>
  <c r="Y136" i="11" s="1"/>
  <c r="X128" i="9"/>
  <c r="Y128" i="17" s="1"/>
  <c r="Y128" i="11" s="1"/>
  <c r="X126" i="9"/>
  <c r="Y126" i="17" s="1"/>
  <c r="Y126" i="11" s="1"/>
  <c r="X124" i="9"/>
  <c r="Y124" i="17" s="1"/>
  <c r="Y124" i="11" s="1"/>
  <c r="X64" i="9"/>
  <c r="Y64" i="17" s="1"/>
  <c r="Y64" i="11" s="1"/>
  <c r="AE144" i="6"/>
  <c r="AE136" i="6"/>
  <c r="AE128" i="6"/>
  <c r="AE120" i="6"/>
  <c r="AE112" i="6"/>
  <c r="AE104" i="6"/>
  <c r="AE96" i="6"/>
  <c r="AD82" i="6"/>
  <c r="AE71" i="6"/>
  <c r="AD61" i="6"/>
  <c r="AD50" i="6"/>
  <c r="AD34" i="6"/>
  <c r="AD31" i="7"/>
  <c r="Y141" i="7"/>
  <c r="Y141" i="8" s="1"/>
  <c r="Y133" i="7"/>
  <c r="Y133" i="8" s="1"/>
  <c r="Y125" i="7"/>
  <c r="Y125" i="8" s="1"/>
  <c r="Y117" i="7"/>
  <c r="Y117" i="8" s="1"/>
  <c r="Y109" i="7"/>
  <c r="Y109" i="8" s="1"/>
  <c r="Y101" i="7"/>
  <c r="Y101" i="8" s="1"/>
  <c r="Y93" i="7"/>
  <c r="Y93" i="8" s="1"/>
  <c r="Y85" i="7"/>
  <c r="Y85" i="8" s="1"/>
  <c r="Y77" i="7"/>
  <c r="Y77" i="8" s="1"/>
  <c r="Y69" i="7"/>
  <c r="Y69" i="8" s="1"/>
  <c r="Y61" i="7"/>
  <c r="Y61" i="8" s="1"/>
  <c r="Y53" i="7"/>
  <c r="Y53" i="8" s="1"/>
  <c r="Y45" i="7"/>
  <c r="Y45" i="8" s="1"/>
  <c r="X131" i="9"/>
  <c r="Y131" i="17" s="1"/>
  <c r="Y131" i="11" s="1"/>
  <c r="X115" i="9"/>
  <c r="Y115" i="17" s="1"/>
  <c r="Y115" i="11" s="1"/>
  <c r="X107" i="9"/>
  <c r="Y107" i="17" s="1"/>
  <c r="Y107" i="11" s="1"/>
  <c r="X99" i="9"/>
  <c r="Y99" i="17" s="1"/>
  <c r="Y99" i="11" s="1"/>
  <c r="X91" i="9"/>
  <c r="Y91" i="17" s="1"/>
  <c r="Y91" i="11" s="1"/>
  <c r="X83" i="9"/>
  <c r="Y83" i="17" s="1"/>
  <c r="Y83" i="11" s="1"/>
  <c r="X75" i="9"/>
  <c r="Y75" i="17" s="1"/>
  <c r="Y75" i="11" s="1"/>
  <c r="X67" i="9"/>
  <c r="Y67" i="17" s="1"/>
  <c r="Y67" i="11" s="1"/>
  <c r="X59" i="9"/>
  <c r="Y59" i="17" s="1"/>
  <c r="Y59" i="11" s="1"/>
  <c r="X51" i="9"/>
  <c r="Y51" i="17" s="1"/>
  <c r="Y51" i="11" s="1"/>
  <c r="AD146" i="7"/>
  <c r="W146" i="9"/>
  <c r="X146" i="17" s="1"/>
  <c r="W145" i="7"/>
  <c r="W145" i="8" s="1"/>
  <c r="AD145" i="6"/>
  <c r="W144" i="9"/>
  <c r="X144" i="17" s="1"/>
  <c r="W143" i="7"/>
  <c r="W143" i="8" s="1"/>
  <c r="AD143" i="6"/>
  <c r="W142" i="9"/>
  <c r="X142" i="17" s="1"/>
  <c r="W141" i="7"/>
  <c r="W141" i="8" s="1"/>
  <c r="AD141" i="6"/>
  <c r="W139" i="7"/>
  <c r="W139" i="8" s="1"/>
  <c r="AD139" i="6"/>
  <c r="AD138" i="7"/>
  <c r="W138" i="9"/>
  <c r="X138" i="17" s="1"/>
  <c r="W137" i="7"/>
  <c r="W137" i="8" s="1"/>
  <c r="AD137" i="6"/>
  <c r="W136" i="9"/>
  <c r="X136" i="17" s="1"/>
  <c r="AD136" i="7"/>
  <c r="W135" i="7"/>
  <c r="W135" i="8" s="1"/>
  <c r="AD135" i="6"/>
  <c r="W134" i="9"/>
  <c r="X134" i="17" s="1"/>
  <c r="W133" i="7"/>
  <c r="W133" i="8" s="1"/>
  <c r="AD133" i="6"/>
  <c r="V133" i="6" s="1"/>
  <c r="W132" i="9"/>
  <c r="X132" i="17" s="1"/>
  <c r="AD132" i="7"/>
  <c r="W131" i="7"/>
  <c r="W131" i="8" s="1"/>
  <c r="AD131" i="6"/>
  <c r="AD130" i="7"/>
  <c r="W130" i="9"/>
  <c r="X130" i="17" s="1"/>
  <c r="W129" i="7"/>
  <c r="W129" i="8" s="1"/>
  <c r="AD129" i="6"/>
  <c r="W128" i="9"/>
  <c r="X128" i="17" s="1"/>
  <c r="AD128" i="7"/>
  <c r="W127" i="7"/>
  <c r="W127" i="8" s="1"/>
  <c r="AD127" i="6"/>
  <c r="W126" i="9"/>
  <c r="X126" i="17" s="1"/>
  <c r="W125" i="7"/>
  <c r="W125" i="8" s="1"/>
  <c r="AD125" i="6"/>
  <c r="AD124" i="7"/>
  <c r="W123" i="7"/>
  <c r="W123" i="8" s="1"/>
  <c r="AD123" i="6"/>
  <c r="AD122" i="7"/>
  <c r="W122" i="9"/>
  <c r="X122" i="17" s="1"/>
  <c r="W121" i="7"/>
  <c r="W121" i="8" s="1"/>
  <c r="AD121" i="6"/>
  <c r="W120" i="9"/>
  <c r="X120" i="17" s="1"/>
  <c r="W119" i="7"/>
  <c r="W119" i="8" s="1"/>
  <c r="AD119" i="6"/>
  <c r="W118" i="9"/>
  <c r="X118" i="17" s="1"/>
  <c r="W117" i="7"/>
  <c r="W117" i="8" s="1"/>
  <c r="AD117" i="6"/>
  <c r="W116" i="9"/>
  <c r="X116" i="17" s="1"/>
  <c r="AD116" i="7"/>
  <c r="W115" i="7"/>
  <c r="W115" i="8" s="1"/>
  <c r="AD115" i="6"/>
  <c r="AD114" i="7"/>
  <c r="W114" i="9"/>
  <c r="X114" i="17" s="1"/>
  <c r="W113" i="7"/>
  <c r="W113" i="8" s="1"/>
  <c r="AD113" i="6"/>
  <c r="W112" i="9"/>
  <c r="X112" i="17" s="1"/>
  <c r="W111" i="7"/>
  <c r="W111" i="8" s="1"/>
  <c r="AD111" i="6"/>
  <c r="W110" i="9"/>
  <c r="X110" i="17" s="1"/>
  <c r="W109" i="7"/>
  <c r="W109" i="8" s="1"/>
  <c r="AD109" i="6"/>
  <c r="AD108" i="7"/>
  <c r="W108" i="9"/>
  <c r="X108" i="17" s="1"/>
  <c r="W107" i="7"/>
  <c r="W107" i="8" s="1"/>
  <c r="AD107" i="6"/>
  <c r="AD106" i="7"/>
  <c r="W106" i="9"/>
  <c r="X106" i="17" s="1"/>
  <c r="W105" i="7"/>
  <c r="W105" i="8" s="1"/>
  <c r="AD105" i="6"/>
  <c r="W104" i="9"/>
  <c r="X104" i="17" s="1"/>
  <c r="AD104" i="7"/>
  <c r="W103" i="7"/>
  <c r="W103" i="8" s="1"/>
  <c r="AD103" i="6"/>
  <c r="W102" i="9"/>
  <c r="X102" i="17" s="1"/>
  <c r="W101" i="7"/>
  <c r="W101" i="8" s="1"/>
  <c r="AD101" i="6"/>
  <c r="W100" i="9"/>
  <c r="X100" i="17" s="1"/>
  <c r="AD100" i="7"/>
  <c r="W99" i="7"/>
  <c r="W99" i="8" s="1"/>
  <c r="AD99" i="6"/>
  <c r="AD98" i="7"/>
  <c r="W98" i="9"/>
  <c r="X98" i="17" s="1"/>
  <c r="W97" i="7"/>
  <c r="W97" i="8" s="1"/>
  <c r="AD97" i="6"/>
  <c r="AD96" i="7"/>
  <c r="W96" i="9"/>
  <c r="X96" i="17" s="1"/>
  <c r="W95" i="7"/>
  <c r="W95" i="8" s="1"/>
  <c r="AD95" i="6"/>
  <c r="W94" i="9"/>
  <c r="X94" i="17" s="1"/>
  <c r="W93" i="7"/>
  <c r="W93" i="8" s="1"/>
  <c r="AD93" i="6"/>
  <c r="W92" i="9"/>
  <c r="X92" i="17" s="1"/>
  <c r="AD92" i="7"/>
  <c r="W91" i="7"/>
  <c r="W91" i="8" s="1"/>
  <c r="AD91" i="6"/>
  <c r="AD90" i="7"/>
  <c r="W90" i="9"/>
  <c r="X90" i="17" s="1"/>
  <c r="W89" i="7"/>
  <c r="W89" i="8" s="1"/>
  <c r="AD89" i="6"/>
  <c r="W88" i="7"/>
  <c r="W88" i="8" s="1"/>
  <c r="AD88" i="6"/>
  <c r="W87" i="9"/>
  <c r="X87" i="17" s="1"/>
  <c r="AD87" i="7"/>
  <c r="W86" i="7"/>
  <c r="AD86" i="6"/>
  <c r="AD85" i="7"/>
  <c r="W85" i="9"/>
  <c r="X85" i="17" s="1"/>
  <c r="W84" i="9"/>
  <c r="X84" i="17" s="1"/>
  <c r="AD84" i="7"/>
  <c r="W83" i="7"/>
  <c r="W83" i="8" s="1"/>
  <c r="AD83" i="6"/>
  <c r="AD82" i="7"/>
  <c r="W82" i="9"/>
  <c r="X82" i="17" s="1"/>
  <c r="W81" i="7"/>
  <c r="W81" i="8" s="1"/>
  <c r="AD81" i="6"/>
  <c r="W80" i="7"/>
  <c r="W80" i="8" s="1"/>
  <c r="AD80" i="6"/>
  <c r="AD79" i="7"/>
  <c r="W79" i="9"/>
  <c r="X79" i="17" s="1"/>
  <c r="W78" i="7"/>
  <c r="AD78" i="6"/>
  <c r="W77" i="9"/>
  <c r="X77" i="17" s="1"/>
  <c r="AD77" i="7"/>
  <c r="AD76" i="7"/>
  <c r="W76" i="9"/>
  <c r="X76" i="17" s="1"/>
  <c r="W75" i="7"/>
  <c r="W75" i="8" s="1"/>
  <c r="AD75" i="6"/>
  <c r="AD74" i="7"/>
  <c r="W74" i="9"/>
  <c r="X74" i="17" s="1"/>
  <c r="W73" i="7"/>
  <c r="W73" i="8" s="1"/>
  <c r="AD73" i="6"/>
  <c r="W72" i="7"/>
  <c r="W72" i="8" s="1"/>
  <c r="AD72" i="6"/>
  <c r="W71" i="9"/>
  <c r="X71" i="17" s="1"/>
  <c r="AD71" i="7"/>
  <c r="W70" i="7"/>
  <c r="W70" i="8" s="1"/>
  <c r="AD70" i="6"/>
  <c r="W69" i="9"/>
  <c r="X69" i="17" s="1"/>
  <c r="AD69" i="7"/>
  <c r="W68" i="9"/>
  <c r="X68" i="17" s="1"/>
  <c r="W67" i="7"/>
  <c r="W67" i="8" s="1"/>
  <c r="AD67" i="6"/>
  <c r="AD66" i="7"/>
  <c r="W66" i="9"/>
  <c r="X66" i="17" s="1"/>
  <c r="W65" i="7"/>
  <c r="W65" i="8" s="1"/>
  <c r="AD65" i="6"/>
  <c r="W64" i="7"/>
  <c r="W64" i="8" s="1"/>
  <c r="AD64" i="6"/>
  <c r="W63" i="9"/>
  <c r="X63" i="17" s="1"/>
  <c r="AD63" i="7"/>
  <c r="W62" i="7"/>
  <c r="W62" i="8" s="1"/>
  <c r="AD62" i="6"/>
  <c r="W61" i="9"/>
  <c r="X61" i="17" s="1"/>
  <c r="AD61" i="7"/>
  <c r="W60" i="9"/>
  <c r="X60" i="17" s="1"/>
  <c r="W59" i="7"/>
  <c r="W59" i="8" s="1"/>
  <c r="AD59" i="6"/>
  <c r="AD58" i="7"/>
  <c r="W58" i="9"/>
  <c r="X58" i="17" s="1"/>
  <c r="W57" i="7"/>
  <c r="W57" i="8" s="1"/>
  <c r="AD57" i="6"/>
  <c r="W56" i="7"/>
  <c r="W56" i="8" s="1"/>
  <c r="AD56" i="6"/>
  <c r="W55" i="9"/>
  <c r="X55" i="17" s="1"/>
  <c r="AD55" i="7"/>
  <c r="W54" i="7"/>
  <c r="AD54" i="6"/>
  <c r="AD53" i="7"/>
  <c r="W53" i="9"/>
  <c r="X53" i="17" s="1"/>
  <c r="W52" i="9"/>
  <c r="X52" i="17" s="1"/>
  <c r="AD52" i="7"/>
  <c r="W51" i="7"/>
  <c r="W51" i="8" s="1"/>
  <c r="AD51" i="6"/>
  <c r="AD50" i="7"/>
  <c r="W50" i="9"/>
  <c r="X50" i="17" s="1"/>
  <c r="W49" i="7"/>
  <c r="W49" i="8" s="1"/>
  <c r="AD49" i="6"/>
  <c r="W48" i="7"/>
  <c r="W48" i="8" s="1"/>
  <c r="AD48" i="6"/>
  <c r="AD47" i="7"/>
  <c r="W47" i="9"/>
  <c r="X47" i="17" s="1"/>
  <c r="W46" i="7"/>
  <c r="W46" i="8" s="1"/>
  <c r="AE46" i="23" s="1"/>
  <c r="AD46" i="6"/>
  <c r="W45" i="9"/>
  <c r="X45" i="17" s="1"/>
  <c r="AD44" i="7"/>
  <c r="W44" i="9"/>
  <c r="X44" i="17" s="1"/>
  <c r="AD144" i="6"/>
  <c r="AD140" i="6"/>
  <c r="AD136" i="6"/>
  <c r="AD132" i="6"/>
  <c r="AD128" i="6"/>
  <c r="AD124" i="6"/>
  <c r="AD120" i="6"/>
  <c r="AD116" i="6"/>
  <c r="AD112" i="6"/>
  <c r="AD108" i="6"/>
  <c r="AD104" i="6"/>
  <c r="AD100" i="6"/>
  <c r="AD96" i="6"/>
  <c r="AD92" i="6"/>
  <c r="AD87" i="6"/>
  <c r="AE81" i="6"/>
  <c r="AD76" i="6"/>
  <c r="AD71" i="6"/>
  <c r="AE65" i="6"/>
  <c r="AD60" i="6"/>
  <c r="AD55" i="6"/>
  <c r="AE49" i="6"/>
  <c r="AD44" i="6"/>
  <c r="AD39" i="6"/>
  <c r="AE33" i="6"/>
  <c r="AE25" i="6"/>
  <c r="AD45" i="7"/>
  <c r="AD68" i="7"/>
  <c r="AE114" i="7"/>
  <c r="AD140" i="7"/>
  <c r="Z144" i="9"/>
  <c r="AA144" i="17" s="1"/>
  <c r="AA144" i="11" s="1"/>
  <c r="Z140" i="9"/>
  <c r="AA140" i="17" s="1"/>
  <c r="AA140" i="11" s="1"/>
  <c r="Z136" i="9"/>
  <c r="AA136" i="17" s="1"/>
  <c r="AA136" i="11" s="1"/>
  <c r="Z132" i="9"/>
  <c r="AA132" i="17" s="1"/>
  <c r="AA132" i="11" s="1"/>
  <c r="Z128" i="9"/>
  <c r="AA128" i="17" s="1"/>
  <c r="AA128" i="11" s="1"/>
  <c r="Z124" i="9"/>
  <c r="AA124" i="17" s="1"/>
  <c r="AA124" i="11" s="1"/>
  <c r="Z120" i="9"/>
  <c r="AA120" i="17" s="1"/>
  <c r="AA120" i="11" s="1"/>
  <c r="Z116" i="9"/>
  <c r="AA116" i="17" s="1"/>
  <c r="AA116" i="11" s="1"/>
  <c r="Z108" i="9"/>
  <c r="AA108" i="17" s="1"/>
  <c r="AA108" i="11" s="1"/>
  <c r="Z104" i="9"/>
  <c r="AA104" i="17" s="1"/>
  <c r="AA104" i="11" s="1"/>
  <c r="Z100" i="9"/>
  <c r="AA100" i="17" s="1"/>
  <c r="AA100" i="11" s="1"/>
  <c r="Z96" i="9"/>
  <c r="AA96" i="17" s="1"/>
  <c r="AA96" i="11" s="1"/>
  <c r="Z92" i="9"/>
  <c r="AA92" i="17" s="1"/>
  <c r="AA92" i="11" s="1"/>
  <c r="Z88" i="9"/>
  <c r="AA88" i="17" s="1"/>
  <c r="AA88" i="11" s="1"/>
  <c r="Z84" i="9"/>
  <c r="AA84" i="17" s="1"/>
  <c r="AA84" i="11" s="1"/>
  <c r="Z80" i="9"/>
  <c r="AA80" i="17" s="1"/>
  <c r="AA80" i="11" s="1"/>
  <c r="Z76" i="9"/>
  <c r="AA76" i="17" s="1"/>
  <c r="AA76" i="11" s="1"/>
  <c r="Z72" i="9"/>
  <c r="AA72" i="17" s="1"/>
  <c r="AA72" i="11" s="1"/>
  <c r="Z68" i="9"/>
  <c r="AA68" i="17" s="1"/>
  <c r="AA68" i="11" s="1"/>
  <c r="Z64" i="9"/>
  <c r="AA64" i="17" s="1"/>
  <c r="AA64" i="11" s="1"/>
  <c r="Z60" i="9"/>
  <c r="AA60" i="17" s="1"/>
  <c r="AA60" i="11" s="1"/>
  <c r="Z56" i="9"/>
  <c r="AA56" i="17" s="1"/>
  <c r="AA56" i="11" s="1"/>
  <c r="Z52" i="9"/>
  <c r="AA52" i="17" s="1"/>
  <c r="AA52" i="11" s="1"/>
  <c r="Z48" i="9"/>
  <c r="AA48" i="17" s="1"/>
  <c r="AA48" i="11" s="1"/>
  <c r="AA48" i="12" s="1"/>
  <c r="AA48" i="15" s="1"/>
  <c r="AA48" i="16" s="1"/>
  <c r="Y110" i="9"/>
  <c r="Z110" i="17" s="1"/>
  <c r="AE146" i="7"/>
  <c r="AE142" i="7"/>
  <c r="AE138" i="7"/>
  <c r="AE134" i="7"/>
  <c r="AE130" i="7"/>
  <c r="AE126" i="7"/>
  <c r="AE122" i="7"/>
  <c r="AE112" i="7"/>
  <c r="AE106" i="7"/>
  <c r="AE102" i="7"/>
  <c r="AE98" i="7"/>
  <c r="AE94" i="7"/>
  <c r="AE86" i="6"/>
  <c r="Y86" i="7"/>
  <c r="Y86" i="8" s="1"/>
  <c r="AE78" i="6"/>
  <c r="Y78" i="7"/>
  <c r="Y78" i="8" s="1"/>
  <c r="AE70" i="6"/>
  <c r="Y70" i="7"/>
  <c r="Y70" i="8" s="1"/>
  <c r="AE66" i="6"/>
  <c r="Y66" i="7"/>
  <c r="Y66" i="8" s="1"/>
  <c r="AE64" i="6"/>
  <c r="Y64" i="7"/>
  <c r="Y64" i="8" s="1"/>
  <c r="AE62" i="6"/>
  <c r="Y62" i="7"/>
  <c r="Y62" i="8" s="1"/>
  <c r="AE54" i="6"/>
  <c r="Y54" i="7"/>
  <c r="Y54" i="8" s="1"/>
  <c r="AE46" i="6"/>
  <c r="Y46" i="7"/>
  <c r="Y46" i="8" s="1"/>
  <c r="AF46" i="23" s="1"/>
  <c r="AE38" i="6"/>
  <c r="AE32" i="6"/>
  <c r="AE30" i="6"/>
  <c r="AE89" i="6"/>
  <c r="AE57" i="6"/>
  <c r="Z90" i="9"/>
  <c r="AA90" i="17" s="1"/>
  <c r="AA90" i="11" s="1"/>
  <c r="Z78" i="9"/>
  <c r="AA78" i="17" s="1"/>
  <c r="AA78" i="11" s="1"/>
  <c r="Z70" i="9"/>
  <c r="AA70" i="17" s="1"/>
  <c r="AA70" i="11" s="1"/>
  <c r="Z62" i="9"/>
  <c r="AA62" i="17" s="1"/>
  <c r="AA62" i="11" s="1"/>
  <c r="Z58" i="9"/>
  <c r="AA58" i="17" s="1"/>
  <c r="AA58" i="11" s="1"/>
  <c r="Z50" i="9"/>
  <c r="AA50" i="17" s="1"/>
  <c r="AA50" i="11" s="1"/>
  <c r="Y140" i="9"/>
  <c r="Z140" i="17" s="1"/>
  <c r="Y132" i="9"/>
  <c r="Z132" i="17" s="1"/>
  <c r="Y124" i="9"/>
  <c r="Z124" i="17" s="1"/>
  <c r="Y116" i="9"/>
  <c r="Z116" i="17" s="1"/>
  <c r="Y108" i="9"/>
  <c r="Z108" i="17" s="1"/>
  <c r="Y100" i="9"/>
  <c r="Z100" i="17" s="1"/>
  <c r="Y92" i="9"/>
  <c r="Z92" i="17" s="1"/>
  <c r="X144" i="9"/>
  <c r="Y144" i="17" s="1"/>
  <c r="Y144" i="11" s="1"/>
  <c r="X142" i="9"/>
  <c r="Y142" i="17" s="1"/>
  <c r="Y142" i="11" s="1"/>
  <c r="X134" i="9"/>
  <c r="Y134" i="17" s="1"/>
  <c r="Y134" i="11" s="1"/>
  <c r="X132" i="9"/>
  <c r="Y132" i="17" s="1"/>
  <c r="Y132" i="11" s="1"/>
  <c r="X130" i="9"/>
  <c r="Y130" i="17" s="1"/>
  <c r="Y130" i="11" s="1"/>
  <c r="X122" i="9"/>
  <c r="Y122" i="17" s="1"/>
  <c r="Y122" i="11" s="1"/>
  <c r="X120" i="9"/>
  <c r="Y120" i="17" s="1"/>
  <c r="Y120" i="11" s="1"/>
  <c r="X118" i="9"/>
  <c r="Y118" i="17" s="1"/>
  <c r="Y118" i="11" s="1"/>
  <c r="X116" i="9"/>
  <c r="Y116" i="17" s="1"/>
  <c r="Y116" i="11" s="1"/>
  <c r="X114" i="9"/>
  <c r="Y114" i="17" s="1"/>
  <c r="Y114" i="11" s="1"/>
  <c r="X112" i="9"/>
  <c r="Y112" i="17" s="1"/>
  <c r="Y112" i="11" s="1"/>
  <c r="X110" i="9"/>
  <c r="Y110" i="17" s="1"/>
  <c r="Y110" i="11" s="1"/>
  <c r="X108" i="9"/>
  <c r="Y108" i="17" s="1"/>
  <c r="Y108" i="11" s="1"/>
  <c r="X106" i="9"/>
  <c r="Y106" i="17" s="1"/>
  <c r="Y106" i="11" s="1"/>
  <c r="X104" i="9"/>
  <c r="Y104" i="17" s="1"/>
  <c r="Y104" i="11" s="1"/>
  <c r="X102" i="9"/>
  <c r="Y102" i="17" s="1"/>
  <c r="Y102" i="11" s="1"/>
  <c r="X100" i="9"/>
  <c r="Y100" i="17" s="1"/>
  <c r="Y100" i="11" s="1"/>
  <c r="X98" i="9"/>
  <c r="Y98" i="17" s="1"/>
  <c r="Y98" i="11" s="1"/>
  <c r="X96" i="9"/>
  <c r="Y96" i="17" s="1"/>
  <c r="Y96" i="11" s="1"/>
  <c r="X94" i="9"/>
  <c r="Y94" i="17" s="1"/>
  <c r="Y94" i="11" s="1"/>
  <c r="X92" i="9"/>
  <c r="Y92" i="17" s="1"/>
  <c r="Y92" i="11" s="1"/>
  <c r="X90" i="9"/>
  <c r="Y90" i="17" s="1"/>
  <c r="Y90" i="11" s="1"/>
  <c r="X88" i="9"/>
  <c r="Y88" i="17" s="1"/>
  <c r="Y88" i="11" s="1"/>
  <c r="X86" i="9"/>
  <c r="Y86" i="17" s="1"/>
  <c r="Y86" i="11" s="1"/>
  <c r="X84" i="9"/>
  <c r="Y84" i="17" s="1"/>
  <c r="Y84" i="11" s="1"/>
  <c r="X82" i="9"/>
  <c r="Y82" i="17" s="1"/>
  <c r="Y82" i="11" s="1"/>
  <c r="X80" i="9"/>
  <c r="Y80" i="17" s="1"/>
  <c r="Y80" i="11" s="1"/>
  <c r="X78" i="9"/>
  <c r="Y78" i="17" s="1"/>
  <c r="Y78" i="11" s="1"/>
  <c r="X76" i="9"/>
  <c r="Y76" i="17" s="1"/>
  <c r="Y76" i="11" s="1"/>
  <c r="X74" i="9"/>
  <c r="Y74" i="17" s="1"/>
  <c r="Y74" i="11" s="1"/>
  <c r="X72" i="9"/>
  <c r="Y72" i="17" s="1"/>
  <c r="Y72" i="11" s="1"/>
  <c r="X70" i="9"/>
  <c r="Y70" i="17" s="1"/>
  <c r="Y70" i="11" s="1"/>
  <c r="X68" i="9"/>
  <c r="Y68" i="17" s="1"/>
  <c r="Y68" i="11" s="1"/>
  <c r="X66" i="9"/>
  <c r="Y66" i="17" s="1"/>
  <c r="Y66" i="11" s="1"/>
  <c r="X62" i="9"/>
  <c r="Y62" i="17" s="1"/>
  <c r="Y62" i="11" s="1"/>
  <c r="X60" i="9"/>
  <c r="Y60" i="17" s="1"/>
  <c r="Y60" i="11" s="1"/>
  <c r="X56" i="9"/>
  <c r="Y56" i="17" s="1"/>
  <c r="Y56" i="11" s="1"/>
  <c r="X54" i="9"/>
  <c r="Y54" i="17" s="1"/>
  <c r="Y54" i="11" s="1"/>
  <c r="X52" i="9"/>
  <c r="Y52" i="17" s="1"/>
  <c r="Y52" i="11" s="1"/>
  <c r="X48" i="9"/>
  <c r="Y48" i="17" s="1"/>
  <c r="Y48" i="11" s="1"/>
  <c r="Y48" i="12" s="1"/>
  <c r="Y48" i="15" s="1"/>
  <c r="Y48" i="16" s="1"/>
  <c r="X46" i="9"/>
  <c r="Y46" i="17" s="1"/>
  <c r="Y46" i="11" s="1"/>
  <c r="Y46" i="12" s="1"/>
  <c r="Y46" i="15" s="1"/>
  <c r="Y46" i="16" s="1"/>
  <c r="AE140" i="6"/>
  <c r="AE132" i="6"/>
  <c r="AE124" i="6"/>
  <c r="AE116" i="6"/>
  <c r="AE108" i="6"/>
  <c r="AE100" i="6"/>
  <c r="AE92" i="6"/>
  <c r="AE87" i="6"/>
  <c r="AD77" i="6"/>
  <c r="AD66" i="6"/>
  <c r="AE55" i="6"/>
  <c r="AD45" i="6"/>
  <c r="AE39" i="6"/>
  <c r="AD43" i="7"/>
  <c r="Y145" i="7"/>
  <c r="Y145" i="8" s="1"/>
  <c r="Y137" i="7"/>
  <c r="Y137" i="8" s="1"/>
  <c r="Y129" i="7"/>
  <c r="Y129" i="8" s="1"/>
  <c r="Y121" i="7"/>
  <c r="Y121" i="8" s="1"/>
  <c r="Y113" i="7"/>
  <c r="Y113" i="8" s="1"/>
  <c r="Y105" i="7"/>
  <c r="Y105" i="8" s="1"/>
  <c r="Y97" i="7"/>
  <c r="Y97" i="8" s="1"/>
  <c r="X143" i="9"/>
  <c r="Y143" i="17" s="1"/>
  <c r="Y143" i="11" s="1"/>
  <c r="X135" i="9"/>
  <c r="Y135" i="17" s="1"/>
  <c r="Y135" i="11" s="1"/>
  <c r="X127" i="9"/>
  <c r="Y127" i="17" s="1"/>
  <c r="Y127" i="11" s="1"/>
  <c r="X119" i="9"/>
  <c r="Y119" i="17" s="1"/>
  <c r="Y119" i="11" s="1"/>
  <c r="X111" i="9"/>
  <c r="Y111" i="17" s="1"/>
  <c r="Y111" i="11" s="1"/>
  <c r="X103" i="9"/>
  <c r="Y103" i="17" s="1"/>
  <c r="Y103" i="11" s="1"/>
  <c r="X95" i="9"/>
  <c r="Y95" i="17" s="1"/>
  <c r="Y95" i="11" s="1"/>
  <c r="X87" i="9"/>
  <c r="Y87" i="17" s="1"/>
  <c r="Y87" i="11" s="1"/>
  <c r="X79" i="9"/>
  <c r="Y79" i="17" s="1"/>
  <c r="Y79" i="11" s="1"/>
  <c r="X71" i="9"/>
  <c r="Y71" i="17" s="1"/>
  <c r="Y71" i="11" s="1"/>
  <c r="X63" i="9"/>
  <c r="Y63" i="17" s="1"/>
  <c r="Y63" i="11" s="1"/>
  <c r="X55" i="9"/>
  <c r="Y55" i="17" s="1"/>
  <c r="Y55" i="11" s="1"/>
  <c r="X47" i="9"/>
  <c r="Y47" i="17" s="1"/>
  <c r="Y47" i="11" s="1"/>
  <c r="Y47" i="12" s="1"/>
  <c r="Y47" i="15" s="1"/>
  <c r="Y47" i="16" s="1"/>
  <c r="Z145" i="9"/>
  <c r="AA145" i="17" s="1"/>
  <c r="AA145" i="11" s="1"/>
  <c r="Z143" i="9"/>
  <c r="AA143" i="17" s="1"/>
  <c r="AA143" i="11" s="1"/>
  <c r="Z141" i="9"/>
  <c r="AA141" i="17" s="1"/>
  <c r="AA141" i="11" s="1"/>
  <c r="Z139" i="9"/>
  <c r="AA139" i="17" s="1"/>
  <c r="AA139" i="11" s="1"/>
  <c r="Z137" i="9"/>
  <c r="AA137" i="17" s="1"/>
  <c r="AA137" i="11" s="1"/>
  <c r="Z135" i="9"/>
  <c r="AA135" i="17" s="1"/>
  <c r="AA135" i="11" s="1"/>
  <c r="Z133" i="9"/>
  <c r="AA133" i="17" s="1"/>
  <c r="AA133" i="11" s="1"/>
  <c r="Z131" i="9"/>
  <c r="AA131" i="17" s="1"/>
  <c r="AA131" i="11" s="1"/>
  <c r="Z129" i="9"/>
  <c r="AA129" i="17" s="1"/>
  <c r="AA129" i="11" s="1"/>
  <c r="Z127" i="9"/>
  <c r="AA127" i="17" s="1"/>
  <c r="AA127" i="11" s="1"/>
  <c r="Z125" i="9"/>
  <c r="AA125" i="17" s="1"/>
  <c r="AA125" i="11" s="1"/>
  <c r="Z123" i="9"/>
  <c r="AA123" i="17" s="1"/>
  <c r="AA123" i="11" s="1"/>
  <c r="Z121" i="9"/>
  <c r="AA121" i="17" s="1"/>
  <c r="AA121" i="11" s="1"/>
  <c r="Z119" i="9"/>
  <c r="AA119" i="17" s="1"/>
  <c r="AA119" i="11" s="1"/>
  <c r="Z117" i="9"/>
  <c r="AA117" i="17" s="1"/>
  <c r="AA117" i="11" s="1"/>
  <c r="Z115" i="9"/>
  <c r="AA115" i="17" s="1"/>
  <c r="AA115" i="11" s="1"/>
  <c r="Z113" i="9"/>
  <c r="AA113" i="17" s="1"/>
  <c r="AA113" i="11" s="1"/>
  <c r="Z111" i="9"/>
  <c r="AA111" i="17" s="1"/>
  <c r="AA111" i="11" s="1"/>
  <c r="Z109" i="9"/>
  <c r="AA109" i="17" s="1"/>
  <c r="AA109" i="11" s="1"/>
  <c r="Z107" i="9"/>
  <c r="AA107" i="17" s="1"/>
  <c r="AA107" i="11" s="1"/>
  <c r="Z105" i="9"/>
  <c r="AA105" i="17" s="1"/>
  <c r="AA105" i="11" s="1"/>
  <c r="Z103" i="9"/>
  <c r="AA103" i="17" s="1"/>
  <c r="AA103" i="11" s="1"/>
  <c r="Z101" i="9"/>
  <c r="AA101" i="17" s="1"/>
  <c r="AA101" i="11" s="1"/>
  <c r="Z99" i="9"/>
  <c r="AA99" i="17" s="1"/>
  <c r="AA99" i="11" s="1"/>
  <c r="Z97" i="9"/>
  <c r="AA97" i="17" s="1"/>
  <c r="AA97" i="11" s="1"/>
  <c r="Z95" i="9"/>
  <c r="AA95" i="17" s="1"/>
  <c r="AA95" i="11" s="1"/>
  <c r="Z93" i="9"/>
  <c r="AA93" i="17" s="1"/>
  <c r="AA93" i="11" s="1"/>
  <c r="Z91" i="9"/>
  <c r="AA91" i="17" s="1"/>
  <c r="AA91" i="11" s="1"/>
  <c r="Z89" i="9"/>
  <c r="AA89" i="17" s="1"/>
  <c r="AA89" i="11" s="1"/>
  <c r="Z87" i="9"/>
  <c r="AA87" i="17" s="1"/>
  <c r="AA87" i="11" s="1"/>
  <c r="Z85" i="9"/>
  <c r="AA85" i="17" s="1"/>
  <c r="AA85" i="11" s="1"/>
  <c r="Z83" i="9"/>
  <c r="AA83" i="17" s="1"/>
  <c r="AA83" i="11" s="1"/>
  <c r="Z81" i="9"/>
  <c r="AA81" i="17" s="1"/>
  <c r="AA81" i="11" s="1"/>
  <c r="Z79" i="9"/>
  <c r="AA79" i="17" s="1"/>
  <c r="AA79" i="11" s="1"/>
  <c r="Z77" i="9"/>
  <c r="AA77" i="17" s="1"/>
  <c r="AA77" i="11" s="1"/>
  <c r="Z75" i="9"/>
  <c r="AA75" i="17" s="1"/>
  <c r="AA75" i="11" s="1"/>
  <c r="Z73" i="9"/>
  <c r="AA73" i="17" s="1"/>
  <c r="AA73" i="11" s="1"/>
  <c r="Z71" i="9"/>
  <c r="AA71" i="17" s="1"/>
  <c r="AA71" i="11" s="1"/>
  <c r="Z69" i="9"/>
  <c r="AA69" i="17" s="1"/>
  <c r="AA69" i="11" s="1"/>
  <c r="Z67" i="9"/>
  <c r="AA67" i="17" s="1"/>
  <c r="AA67" i="11" s="1"/>
  <c r="Z65" i="9"/>
  <c r="AA65" i="17" s="1"/>
  <c r="AA65" i="11" s="1"/>
  <c r="Z63" i="9"/>
  <c r="AA63" i="17" s="1"/>
  <c r="AA63" i="11" s="1"/>
  <c r="Z61" i="9"/>
  <c r="AA61" i="17" s="1"/>
  <c r="AA61" i="11" s="1"/>
  <c r="Z59" i="9"/>
  <c r="AA59" i="17" s="1"/>
  <c r="AA59" i="11" s="1"/>
  <c r="Z57" i="9"/>
  <c r="AA57" i="17" s="1"/>
  <c r="AA57" i="11" s="1"/>
  <c r="Z55" i="9"/>
  <c r="AA55" i="17" s="1"/>
  <c r="AA55" i="11" s="1"/>
  <c r="Z53" i="9"/>
  <c r="AA53" i="17" s="1"/>
  <c r="AA53" i="11" s="1"/>
  <c r="Z51" i="9"/>
  <c r="AA51" i="17" s="1"/>
  <c r="AA51" i="11" s="1"/>
  <c r="Z49" i="9"/>
  <c r="AA49" i="17" s="1"/>
  <c r="AA49" i="11" s="1"/>
  <c r="Z47" i="9"/>
  <c r="AA47" i="17" s="1"/>
  <c r="AA47" i="11" s="1"/>
  <c r="AA47" i="12" s="1"/>
  <c r="AA47" i="15" s="1"/>
  <c r="AA47" i="16" s="1"/>
  <c r="AE146" i="6"/>
  <c r="AE142" i="6"/>
  <c r="AE138" i="6"/>
  <c r="AE134" i="6"/>
  <c r="AE130" i="6"/>
  <c r="AE126" i="6"/>
  <c r="AE122" i="6"/>
  <c r="AE118" i="6"/>
  <c r="AE114" i="6"/>
  <c r="AE110" i="6"/>
  <c r="AE106" i="6"/>
  <c r="AE102" i="6"/>
  <c r="AE98" i="6"/>
  <c r="AE94" i="6"/>
  <c r="AD90" i="6"/>
  <c r="AD85" i="6"/>
  <c r="AE79" i="6"/>
  <c r="AD74" i="6"/>
  <c r="AD69" i="6"/>
  <c r="AE63" i="6"/>
  <c r="AD58" i="6"/>
  <c r="AD53" i="6"/>
  <c r="AE47" i="6"/>
  <c r="AD42" i="6"/>
  <c r="AD37" i="6"/>
  <c r="AE31" i="6"/>
  <c r="AD37" i="7"/>
  <c r="AD60" i="7"/>
  <c r="AE118" i="7"/>
  <c r="AD144" i="7"/>
  <c r="Y143" i="7"/>
  <c r="Y143" i="8" s="1"/>
  <c r="Y139" i="7"/>
  <c r="Y139" i="8" s="1"/>
  <c r="Y135" i="7"/>
  <c r="Y135" i="8" s="1"/>
  <c r="Y131" i="7"/>
  <c r="Y131" i="8" s="1"/>
  <c r="Y127" i="7"/>
  <c r="Y127" i="8" s="1"/>
  <c r="Y123" i="7"/>
  <c r="Y123" i="8" s="1"/>
  <c r="Y119" i="7"/>
  <c r="Y119" i="8" s="1"/>
  <c r="Y115" i="7"/>
  <c r="Y115" i="8" s="1"/>
  <c r="Y111" i="7"/>
  <c r="Y111" i="8" s="1"/>
  <c r="Y107" i="7"/>
  <c r="Y107" i="8" s="1"/>
  <c r="Y103" i="7"/>
  <c r="Y103" i="8" s="1"/>
  <c r="Y99" i="7"/>
  <c r="Y99" i="8" s="1"/>
  <c r="Y95" i="7"/>
  <c r="Y95" i="8" s="1"/>
  <c r="Y91" i="7"/>
  <c r="Y91" i="8" s="1"/>
  <c r="Y83" i="7"/>
  <c r="Y83" i="8" s="1"/>
  <c r="Y75" i="7"/>
  <c r="Y75" i="8" s="1"/>
  <c r="Y67" i="7"/>
  <c r="Y67" i="8" s="1"/>
  <c r="Y59" i="7"/>
  <c r="Y59" i="8" s="1"/>
  <c r="Y51" i="7"/>
  <c r="Y51" i="8" s="1"/>
  <c r="Y43" i="7"/>
  <c r="X145" i="9"/>
  <c r="Y145" i="17" s="1"/>
  <c r="Y145" i="11" s="1"/>
  <c r="X141" i="9"/>
  <c r="Y141" i="17" s="1"/>
  <c r="Y141" i="11" s="1"/>
  <c r="X137" i="9"/>
  <c r="Y137" i="17" s="1"/>
  <c r="Y137" i="11" s="1"/>
  <c r="X133" i="9"/>
  <c r="Y133" i="17" s="1"/>
  <c r="Y133" i="11" s="1"/>
  <c r="X129" i="9"/>
  <c r="Y129" i="17" s="1"/>
  <c r="Y129" i="11" s="1"/>
  <c r="X125" i="9"/>
  <c r="Y125" i="17" s="1"/>
  <c r="Y125" i="11" s="1"/>
  <c r="X121" i="9"/>
  <c r="Y121" i="17" s="1"/>
  <c r="Y121" i="11" s="1"/>
  <c r="X117" i="9"/>
  <c r="Y117" i="17" s="1"/>
  <c r="Y117" i="11" s="1"/>
  <c r="X113" i="9"/>
  <c r="Y113" i="17" s="1"/>
  <c r="Y113" i="11" s="1"/>
  <c r="X109" i="9"/>
  <c r="Y109" i="17" s="1"/>
  <c r="Y109" i="11" s="1"/>
  <c r="X105" i="9"/>
  <c r="Y105" i="17" s="1"/>
  <c r="Y105" i="11" s="1"/>
  <c r="X101" i="9"/>
  <c r="Y101" i="17" s="1"/>
  <c r="Y101" i="11" s="1"/>
  <c r="X97" i="9"/>
  <c r="Y97" i="17" s="1"/>
  <c r="Y97" i="11" s="1"/>
  <c r="X93" i="9"/>
  <c r="Y93" i="17" s="1"/>
  <c r="Y93" i="11" s="1"/>
  <c r="X89" i="9"/>
  <c r="Y89" i="17" s="1"/>
  <c r="Y89" i="11" s="1"/>
  <c r="X85" i="9"/>
  <c r="Y85" i="17" s="1"/>
  <c r="Y85" i="11" s="1"/>
  <c r="X81" i="9"/>
  <c r="Y81" i="17" s="1"/>
  <c r="Y81" i="11" s="1"/>
  <c r="X77" i="9"/>
  <c r="Y77" i="17" s="1"/>
  <c r="Y77" i="11" s="1"/>
  <c r="X73" i="9"/>
  <c r="Y73" i="17" s="1"/>
  <c r="Y73" i="11" s="1"/>
  <c r="X69" i="9"/>
  <c r="Y69" i="17" s="1"/>
  <c r="Y69" i="11" s="1"/>
  <c r="X65" i="9"/>
  <c r="Y65" i="17" s="1"/>
  <c r="Y65" i="11" s="1"/>
  <c r="X61" i="9"/>
  <c r="Y61" i="17" s="1"/>
  <c r="Y61" i="11" s="1"/>
  <c r="X57" i="9"/>
  <c r="Y57" i="17" s="1"/>
  <c r="Y57" i="11" s="1"/>
  <c r="X53" i="9"/>
  <c r="Y53" i="17" s="1"/>
  <c r="Y53" i="11" s="1"/>
  <c r="X49" i="9"/>
  <c r="Y49" i="17" s="1"/>
  <c r="Y49" i="11" s="1"/>
  <c r="AD42" i="7"/>
  <c r="AD41" i="7"/>
  <c r="AD35" i="7"/>
  <c r="AD34" i="7"/>
  <c r="AD41" i="6"/>
  <c r="AD38" i="6"/>
  <c r="AD33" i="6"/>
  <c r="AD30" i="6"/>
  <c r="AD43" i="6"/>
  <c r="AD40" i="6"/>
  <c r="AD35" i="6"/>
  <c r="AD32" i="6"/>
  <c r="AD36" i="7"/>
  <c r="AD25" i="6"/>
  <c r="AE29" i="6"/>
  <c r="AD29" i="7"/>
  <c r="AD29" i="6"/>
  <c r="X7" i="8"/>
  <c r="X7" i="9" s="1"/>
  <c r="Y7" i="17" s="1"/>
  <c r="Y7" i="11" s="1"/>
  <c r="AE15" i="6"/>
  <c r="AE9" i="6"/>
  <c r="Z7" i="8"/>
  <c r="Z7" i="9" s="1"/>
  <c r="AA7" i="17" s="1"/>
  <c r="AD7" i="6"/>
  <c r="AE22" i="6"/>
  <c r="AD22" i="6"/>
  <c r="AD20" i="6"/>
  <c r="AE28" i="6"/>
  <c r="AE27" i="6"/>
  <c r="AD28" i="6"/>
  <c r="AD28" i="7"/>
  <c r="AE26" i="7"/>
  <c r="AE26" i="6"/>
  <c r="AD25" i="7"/>
  <c r="AE27" i="7"/>
  <c r="AD27" i="6"/>
  <c r="AD27" i="7"/>
  <c r="AD11" i="7"/>
  <c r="W7" i="8"/>
  <c r="W7" i="9" s="1"/>
  <c r="X7" i="17" s="1"/>
  <c r="AD7" i="7"/>
  <c r="AD19" i="7"/>
  <c r="AD15" i="7"/>
  <c r="AE19" i="7"/>
  <c r="AE18" i="7"/>
  <c r="AE17" i="7"/>
  <c r="AE16" i="7"/>
  <c r="AE14" i="7"/>
  <c r="AE13" i="7"/>
  <c r="AE12" i="7"/>
  <c r="AE11" i="7"/>
  <c r="AE10" i="7"/>
  <c r="AE8" i="7"/>
  <c r="AE7" i="7"/>
  <c r="Y7" i="8"/>
  <c r="AE17" i="6"/>
  <c r="AE11" i="6"/>
  <c r="AD13" i="7"/>
  <c r="V26" i="5"/>
  <c r="V25" i="5"/>
  <c r="AE7" i="6"/>
  <c r="AD19" i="6"/>
  <c r="AD17" i="6"/>
  <c r="AD15" i="6"/>
  <c r="AD13" i="6"/>
  <c r="AD11" i="6"/>
  <c r="AD9" i="6"/>
  <c r="AE19" i="6"/>
  <c r="AE13" i="6"/>
  <c r="AD17" i="7"/>
  <c r="AD21" i="6"/>
  <c r="AE18" i="6"/>
  <c r="AE16" i="6"/>
  <c r="AE14" i="6"/>
  <c r="AE12" i="6"/>
  <c r="AE10" i="6"/>
  <c r="AE8" i="6"/>
  <c r="AE24" i="6"/>
  <c r="AE21" i="6"/>
  <c r="AE20" i="6"/>
  <c r="AE20" i="7"/>
  <c r="AD9" i="7"/>
  <c r="AD24" i="7"/>
  <c r="AD24" i="6"/>
  <c r="AE23" i="7"/>
  <c r="AE23" i="6"/>
  <c r="AD23" i="6"/>
  <c r="AD22" i="7"/>
  <c r="AE22" i="7"/>
  <c r="AD21" i="7"/>
  <c r="AD142" i="7"/>
  <c r="AE132" i="7"/>
  <c r="AD126" i="7"/>
  <c r="AE116" i="7"/>
  <c r="AD110" i="7"/>
  <c r="AE100" i="7"/>
  <c r="AD94" i="7"/>
  <c r="AD30" i="7"/>
  <c r="AE140" i="7"/>
  <c r="AD134" i="7"/>
  <c r="AE124" i="7"/>
  <c r="AD118" i="7"/>
  <c r="AE108" i="7"/>
  <c r="AD102" i="7"/>
  <c r="AE92" i="7"/>
  <c r="AD38" i="7"/>
  <c r="AE28" i="7"/>
  <c r="AC30" i="5"/>
  <c r="AD30" i="5"/>
  <c r="AC8" i="5"/>
  <c r="AD8" i="5"/>
  <c r="AC18" i="5"/>
  <c r="AD18" i="5"/>
  <c r="AC7" i="5"/>
  <c r="AD7" i="5"/>
  <c r="AC22" i="5"/>
  <c r="AD22" i="5"/>
  <c r="AC10" i="5"/>
  <c r="AD10" i="5"/>
  <c r="AC20" i="5"/>
  <c r="AD20" i="5"/>
  <c r="AC29" i="5"/>
  <c r="AD29" i="5"/>
  <c r="AD12" i="5"/>
  <c r="AC12" i="5"/>
  <c r="AD21" i="5"/>
  <c r="AC21" i="5"/>
  <c r="AA41" i="16" l="1"/>
  <c r="AA7" i="11"/>
  <c r="AA39" i="15"/>
  <c r="AA39" i="16" s="1"/>
  <c r="W43" i="9"/>
  <c r="X43" i="17" s="1"/>
  <c r="X42" i="9"/>
  <c r="Y42" i="17" s="1"/>
  <c r="Y42" i="12" s="1"/>
  <c r="W42" i="9"/>
  <c r="Z42" i="9"/>
  <c r="AA42" i="17" s="1"/>
  <c r="AA42" i="12" s="1"/>
  <c r="X43" i="9"/>
  <c r="Y43" i="17" s="1"/>
  <c r="Y43" i="11" s="1"/>
  <c r="Y43" i="12" s="1"/>
  <c r="Z43" i="9"/>
  <c r="AA43" i="17" s="1"/>
  <c r="AA43" i="11" s="1"/>
  <c r="AA43" i="12" s="1"/>
  <c r="W29" i="17"/>
  <c r="V29" i="17" s="1"/>
  <c r="AB29" i="17" s="1"/>
  <c r="W8" i="17"/>
  <c r="X16" i="11"/>
  <c r="AE16" i="17"/>
  <c r="X42" i="17"/>
  <c r="AD42" i="9"/>
  <c r="AE41" i="9"/>
  <c r="Z13" i="11"/>
  <c r="AF13" i="17"/>
  <c r="X10" i="11"/>
  <c r="AE10" i="17"/>
  <c r="AF32" i="17"/>
  <c r="X9" i="11"/>
  <c r="AE9" i="17"/>
  <c r="AF9" i="17"/>
  <c r="Z9" i="11"/>
  <c r="AE11" i="17"/>
  <c r="X11" i="11"/>
  <c r="Z11" i="11"/>
  <c r="AF11" i="17"/>
  <c r="AD40" i="9"/>
  <c r="Z16" i="11"/>
  <c r="AF16" i="17"/>
  <c r="X43" i="11"/>
  <c r="AE43" i="17"/>
  <c r="AF10" i="17"/>
  <c r="Z10" i="11"/>
  <c r="X12" i="11"/>
  <c r="AE12" i="17"/>
  <c r="Z12" i="11"/>
  <c r="AF12" i="17"/>
  <c r="AE32" i="17"/>
  <c r="AD41" i="9"/>
  <c r="AE13" i="17"/>
  <c r="X13" i="11"/>
  <c r="Z100" i="11"/>
  <c r="AF100" i="17"/>
  <c r="X104" i="11"/>
  <c r="AE104" i="17"/>
  <c r="X146" i="11"/>
  <c r="Z120" i="11"/>
  <c r="AF120" i="17"/>
  <c r="Z106" i="11"/>
  <c r="Z106" i="12" s="1"/>
  <c r="Z106" i="15" s="1"/>
  <c r="Z106" i="16" s="1"/>
  <c r="Z146" i="11"/>
  <c r="Z146" i="12" s="1"/>
  <c r="Z146" i="15" s="1"/>
  <c r="Z146" i="16" s="1"/>
  <c r="AD40" i="7"/>
  <c r="Z108" i="11"/>
  <c r="AF108" i="17"/>
  <c r="Z140" i="11"/>
  <c r="AF140" i="17"/>
  <c r="Z110" i="11"/>
  <c r="AF110" i="17"/>
  <c r="X47" i="11"/>
  <c r="X47" i="12" s="1"/>
  <c r="X47" i="15" s="1"/>
  <c r="AE47" i="17"/>
  <c r="X53" i="11"/>
  <c r="AE53" i="17"/>
  <c r="X61" i="11"/>
  <c r="AE61" i="17"/>
  <c r="X63" i="11"/>
  <c r="AE63" i="17"/>
  <c r="X74" i="11"/>
  <c r="AE74" i="17"/>
  <c r="X76" i="11"/>
  <c r="AE76" i="17"/>
  <c r="X82" i="11"/>
  <c r="AE82" i="17"/>
  <c r="X90" i="11"/>
  <c r="AE90" i="17"/>
  <c r="X94" i="11"/>
  <c r="AE94" i="17"/>
  <c r="X100" i="11"/>
  <c r="AE100" i="17"/>
  <c r="X114" i="11"/>
  <c r="AE114" i="17"/>
  <c r="X118" i="11"/>
  <c r="AE118" i="17"/>
  <c r="X130" i="11"/>
  <c r="AE130" i="17"/>
  <c r="X134" i="11"/>
  <c r="AE134" i="17"/>
  <c r="X136" i="11"/>
  <c r="AE136" i="17"/>
  <c r="X144" i="11"/>
  <c r="AE144" i="17"/>
  <c r="Z128" i="11"/>
  <c r="AF128" i="17"/>
  <c r="Z57" i="11"/>
  <c r="AF57" i="17"/>
  <c r="Z81" i="11"/>
  <c r="AF81" i="17"/>
  <c r="Z55" i="11"/>
  <c r="AF55" i="17"/>
  <c r="Z89" i="11"/>
  <c r="AF89" i="17"/>
  <c r="Z94" i="11"/>
  <c r="Z94" i="12" s="1"/>
  <c r="Z94" i="15" s="1"/>
  <c r="Z94" i="16" s="1"/>
  <c r="Z112" i="11"/>
  <c r="Z112" i="12" s="1"/>
  <c r="Z112" i="15" s="1"/>
  <c r="Z112" i="16" s="1"/>
  <c r="Z138" i="11"/>
  <c r="Z138" i="12" s="1"/>
  <c r="Z138" i="15" s="1"/>
  <c r="Z138" i="16" s="1"/>
  <c r="Z132" i="11"/>
  <c r="AF132" i="17"/>
  <c r="X69" i="11"/>
  <c r="AE69" i="17"/>
  <c r="X77" i="11"/>
  <c r="AE77" i="17"/>
  <c r="X87" i="11"/>
  <c r="AE87" i="17"/>
  <c r="X98" i="11"/>
  <c r="AE98" i="17"/>
  <c r="X102" i="11"/>
  <c r="AE102" i="17"/>
  <c r="X120" i="11"/>
  <c r="AE120" i="17"/>
  <c r="W120" i="17" s="1"/>
  <c r="X138" i="11"/>
  <c r="AE138" i="17"/>
  <c r="Z65" i="11"/>
  <c r="AF65" i="17"/>
  <c r="Z122" i="11"/>
  <c r="Z122" i="12" s="1"/>
  <c r="Z122" i="15" s="1"/>
  <c r="Z122" i="16" s="1"/>
  <c r="Z134" i="11"/>
  <c r="Z134" i="12" s="1"/>
  <c r="Z134" i="15" s="1"/>
  <c r="Z134" i="16" s="1"/>
  <c r="W34" i="17"/>
  <c r="AD32" i="7"/>
  <c r="Z116" i="11"/>
  <c r="AF116" i="17"/>
  <c r="X55" i="11"/>
  <c r="AE55" i="17"/>
  <c r="X66" i="11"/>
  <c r="AE66" i="17"/>
  <c r="X68" i="11"/>
  <c r="AE68" i="17"/>
  <c r="X84" i="11"/>
  <c r="AE84" i="17"/>
  <c r="X92" i="11"/>
  <c r="AE92" i="17"/>
  <c r="X112" i="11"/>
  <c r="AE112" i="17"/>
  <c r="X116" i="11"/>
  <c r="AE116" i="17"/>
  <c r="X126" i="11"/>
  <c r="AE126" i="17"/>
  <c r="X128" i="11"/>
  <c r="AE128" i="17"/>
  <c r="X132" i="11"/>
  <c r="AE132" i="17"/>
  <c r="X142" i="11"/>
  <c r="AE142" i="17"/>
  <c r="Z96" i="11"/>
  <c r="AF96" i="17"/>
  <c r="Z136" i="11"/>
  <c r="AF136" i="17"/>
  <c r="Y42" i="8"/>
  <c r="Z47" i="11"/>
  <c r="Z47" i="12" s="1"/>
  <c r="Z47" i="15" s="1"/>
  <c r="AF47" i="17"/>
  <c r="Z71" i="11"/>
  <c r="AF71" i="17"/>
  <c r="Z79" i="11"/>
  <c r="AF79" i="17"/>
  <c r="Z98" i="11"/>
  <c r="Z114" i="11"/>
  <c r="Z114" i="12" s="1"/>
  <c r="Z114" i="15" s="1"/>
  <c r="Z114" i="16" s="1"/>
  <c r="Z126" i="11"/>
  <c r="Z126" i="12" s="1"/>
  <c r="Z126" i="15" s="1"/>
  <c r="Z126" i="16" s="1"/>
  <c r="W33" i="17"/>
  <c r="W39" i="17"/>
  <c r="X52" i="11"/>
  <c r="AE52" i="17"/>
  <c r="X71" i="11"/>
  <c r="AE71" i="17"/>
  <c r="X96" i="11"/>
  <c r="AE96" i="17"/>
  <c r="W96" i="17" s="1"/>
  <c r="Y43" i="8"/>
  <c r="Z92" i="11"/>
  <c r="AF92" i="17"/>
  <c r="Z124" i="11"/>
  <c r="AF124" i="17"/>
  <c r="X50" i="11"/>
  <c r="X58" i="11"/>
  <c r="X60" i="11"/>
  <c r="AE60" i="17"/>
  <c r="X79" i="11"/>
  <c r="AE79" i="17"/>
  <c r="W79" i="17" s="1"/>
  <c r="X85" i="11"/>
  <c r="AE85" i="17"/>
  <c r="X106" i="11"/>
  <c r="AE106" i="17"/>
  <c r="X108" i="11"/>
  <c r="AE108" i="17"/>
  <c r="X110" i="11"/>
  <c r="AE110" i="17"/>
  <c r="X122" i="11"/>
  <c r="AE122" i="17"/>
  <c r="Z104" i="11"/>
  <c r="AF104" i="17"/>
  <c r="Z144" i="11"/>
  <c r="AF144" i="17"/>
  <c r="Z49" i="11"/>
  <c r="AF49" i="17"/>
  <c r="Z63" i="11"/>
  <c r="AF63" i="17"/>
  <c r="Z73" i="11"/>
  <c r="AF73" i="17"/>
  <c r="Z87" i="11"/>
  <c r="AF87" i="17"/>
  <c r="Z102" i="11"/>
  <c r="Z102" i="12" s="1"/>
  <c r="Z102" i="15" s="1"/>
  <c r="Z102" i="16" s="1"/>
  <c r="Z118" i="11"/>
  <c r="Z118" i="12" s="1"/>
  <c r="Z118" i="15" s="1"/>
  <c r="Z118" i="16" s="1"/>
  <c r="Z130" i="11"/>
  <c r="Z130" i="12" s="1"/>
  <c r="Z130" i="15" s="1"/>
  <c r="Z130" i="16" s="1"/>
  <c r="Z142" i="11"/>
  <c r="Z142" i="12" s="1"/>
  <c r="Z142" i="15" s="1"/>
  <c r="Z142" i="16" s="1"/>
  <c r="W20" i="17"/>
  <c r="Z15" i="11"/>
  <c r="AF15" i="17"/>
  <c r="X15" i="11"/>
  <c r="AE15" i="17"/>
  <c r="AE14" i="17"/>
  <c r="X14" i="11"/>
  <c r="Z14" i="11"/>
  <c r="AF14" i="17"/>
  <c r="AA11" i="15"/>
  <c r="AA11" i="16" s="1"/>
  <c r="X7" i="11"/>
  <c r="X7" i="12" s="1"/>
  <c r="X7" i="15" s="1"/>
  <c r="X7" i="16" s="1"/>
  <c r="AE7" i="17"/>
  <c r="W21" i="17"/>
  <c r="AA43" i="15"/>
  <c r="X45" i="11"/>
  <c r="X45" i="12" s="1"/>
  <c r="X45" i="15" s="1"/>
  <c r="AE45" i="17"/>
  <c r="W45" i="17" s="1"/>
  <c r="W30" i="17"/>
  <c r="X44" i="11"/>
  <c r="X44" i="12" s="1"/>
  <c r="X44" i="15" s="1"/>
  <c r="AE44" i="17"/>
  <c r="W44" i="17" s="1"/>
  <c r="Z40" i="11"/>
  <c r="AF40" i="17"/>
  <c r="Y43" i="15"/>
  <c r="W25" i="17"/>
  <c r="W28" i="17"/>
  <c r="W17" i="17"/>
  <c r="W19" i="17"/>
  <c r="W22" i="17"/>
  <c r="V22" i="17" s="1"/>
  <c r="AB22" i="17" s="1"/>
  <c r="W24" i="17"/>
  <c r="W26" i="17"/>
  <c r="W18" i="17"/>
  <c r="W23" i="17"/>
  <c r="W27" i="17"/>
  <c r="AE31" i="17"/>
  <c r="W31" i="17" s="1"/>
  <c r="V60" i="6"/>
  <c r="V63" i="6"/>
  <c r="V102" i="6"/>
  <c r="Y24" i="16"/>
  <c r="Y9" i="12"/>
  <c r="Y9" i="15" s="1"/>
  <c r="Y9" i="16" s="1"/>
  <c r="AA35" i="16"/>
  <c r="Y32" i="16"/>
  <c r="Z98" i="12"/>
  <c r="Z98" i="15" s="1"/>
  <c r="Z98" i="16" s="1"/>
  <c r="AE44" i="7"/>
  <c r="V44" i="7" s="1"/>
  <c r="AA13" i="12"/>
  <c r="AA19" i="16"/>
  <c r="Y29" i="16"/>
  <c r="Y33" i="16"/>
  <c r="AA36" i="16"/>
  <c r="Y34" i="16"/>
  <c r="Y123" i="12"/>
  <c r="Y123" i="15" s="1"/>
  <c r="Y123" i="16" s="1"/>
  <c r="Y13" i="12"/>
  <c r="Y13" i="15" s="1"/>
  <c r="Y13" i="16" s="1"/>
  <c r="V14" i="6"/>
  <c r="Y15" i="12"/>
  <c r="AA22" i="16"/>
  <c r="AA14" i="12"/>
  <c r="AA14" i="15" s="1"/>
  <c r="AA14" i="16" s="1"/>
  <c r="Y7" i="12"/>
  <c r="Y7" i="15" s="1"/>
  <c r="Y7" i="16" s="1"/>
  <c r="Y14" i="12"/>
  <c r="V85" i="6"/>
  <c r="V134" i="6"/>
  <c r="AA31" i="16"/>
  <c r="Y35" i="16"/>
  <c r="Y38" i="16"/>
  <c r="V47" i="7"/>
  <c r="V135" i="6"/>
  <c r="V145" i="6"/>
  <c r="X27" i="16"/>
  <c r="Y31" i="16"/>
  <c r="Y139" i="12"/>
  <c r="Y139" i="15" s="1"/>
  <c r="Y139" i="16" s="1"/>
  <c r="Y23" i="16"/>
  <c r="AA18" i="16"/>
  <c r="AA32" i="16"/>
  <c r="Y11" i="12"/>
  <c r="Y36" i="16"/>
  <c r="Y25" i="16"/>
  <c r="AA23" i="16"/>
  <c r="AA7" i="12"/>
  <c r="AA7" i="15" s="1"/>
  <c r="AA7" i="16" s="1"/>
  <c r="Y10" i="12"/>
  <c r="Y10" i="15" s="1"/>
  <c r="Y10" i="16" s="1"/>
  <c r="V40" i="6"/>
  <c r="V138" i="6"/>
  <c r="AA33" i="16"/>
  <c r="V66" i="6"/>
  <c r="AA34" i="16"/>
  <c r="V96" i="6"/>
  <c r="V128" i="6"/>
  <c r="V83" i="6"/>
  <c r="V87" i="7"/>
  <c r="V129" i="6"/>
  <c r="V82" i="6"/>
  <c r="Y30" i="16"/>
  <c r="AA38" i="16"/>
  <c r="V84" i="6"/>
  <c r="V120" i="7"/>
  <c r="V31" i="7"/>
  <c r="V55" i="7"/>
  <c r="V41" i="6"/>
  <c r="V35" i="6"/>
  <c r="V112" i="6"/>
  <c r="V144" i="6"/>
  <c r="V19" i="6"/>
  <c r="Y7" i="9"/>
  <c r="Z7" i="17" s="1"/>
  <c r="AD46" i="7"/>
  <c r="AD54" i="7"/>
  <c r="W54" i="8"/>
  <c r="AD54" i="8" s="1"/>
  <c r="AD78" i="7"/>
  <c r="W78" i="8"/>
  <c r="AD86" i="7"/>
  <c r="W86" i="8"/>
  <c r="AE40" i="9"/>
  <c r="AE52" i="7"/>
  <c r="V52" i="7" s="1"/>
  <c r="Y52" i="8"/>
  <c r="AE60" i="7"/>
  <c r="V60" i="7" s="1"/>
  <c r="Y60" i="8"/>
  <c r="AE68" i="7"/>
  <c r="V68" i="7" s="1"/>
  <c r="Y68" i="8"/>
  <c r="AE76" i="7"/>
  <c r="V76" i="7" s="1"/>
  <c r="Y76" i="8"/>
  <c r="AE84" i="7"/>
  <c r="V84" i="7" s="1"/>
  <c r="Y84" i="8"/>
  <c r="V39" i="9"/>
  <c r="V22" i="6"/>
  <c r="AE19" i="9"/>
  <c r="AD15" i="9"/>
  <c r="AD19" i="9"/>
  <c r="AD30" i="9"/>
  <c r="AD32" i="9"/>
  <c r="AD33" i="9"/>
  <c r="AD37" i="9"/>
  <c r="AE49" i="9"/>
  <c r="AE57" i="9"/>
  <c r="AE65" i="9"/>
  <c r="AE73" i="9"/>
  <c r="AE81" i="9"/>
  <c r="AE89" i="9"/>
  <c r="AD126" i="9"/>
  <c r="AD128" i="9"/>
  <c r="AD138" i="9"/>
  <c r="AD24" i="9"/>
  <c r="AE23" i="9"/>
  <c r="AE8" i="9"/>
  <c r="AE9" i="9"/>
  <c r="AE16" i="9"/>
  <c r="AD7" i="9"/>
  <c r="AD11" i="9"/>
  <c r="AD9" i="9"/>
  <c r="AD34" i="9"/>
  <c r="AD35" i="9"/>
  <c r="AD36" i="9"/>
  <c r="AD38" i="9"/>
  <c r="AD43" i="9"/>
  <c r="AE33" i="9"/>
  <c r="AE47" i="9"/>
  <c r="AE63" i="9"/>
  <c r="AE71" i="9"/>
  <c r="AE79" i="9"/>
  <c r="AE87" i="9"/>
  <c r="AE96" i="9"/>
  <c r="AE104" i="9"/>
  <c r="AE120" i="9"/>
  <c r="AE128" i="9"/>
  <c r="AE136" i="9"/>
  <c r="AE144" i="9"/>
  <c r="AD136" i="9"/>
  <c r="AD17" i="8"/>
  <c r="AD27" i="8"/>
  <c r="AD25" i="8"/>
  <c r="AE26" i="9"/>
  <c r="AD17" i="9"/>
  <c r="AD29" i="8"/>
  <c r="AD31" i="8"/>
  <c r="AD146" i="8"/>
  <c r="X146" i="9"/>
  <c r="Y146" i="17" s="1"/>
  <c r="Y146" i="11" s="1"/>
  <c r="AE92" i="9"/>
  <c r="AE100" i="9"/>
  <c r="AE108" i="9"/>
  <c r="AE112" i="8"/>
  <c r="Z112" i="9"/>
  <c r="AA112" i="17" s="1"/>
  <c r="AA112" i="11" s="1"/>
  <c r="AE116" i="9"/>
  <c r="AE124" i="9"/>
  <c r="AE132" i="9"/>
  <c r="AE140" i="9"/>
  <c r="AD45" i="9"/>
  <c r="AD47" i="9"/>
  <c r="AD60" i="9"/>
  <c r="AD63" i="9"/>
  <c r="AD66" i="9"/>
  <c r="AD69" i="9"/>
  <c r="AD76" i="9"/>
  <c r="AD77" i="9"/>
  <c r="AD79" i="9"/>
  <c r="AD98" i="9"/>
  <c r="AD100" i="9"/>
  <c r="AD102" i="9"/>
  <c r="AD108" i="9"/>
  <c r="AD130" i="9"/>
  <c r="AD132" i="9"/>
  <c r="AD134" i="9"/>
  <c r="AD140" i="8"/>
  <c r="W140" i="9"/>
  <c r="X140" i="17" s="1"/>
  <c r="AD142" i="9"/>
  <c r="AD144" i="9"/>
  <c r="AE31" i="9"/>
  <c r="AE55" i="9"/>
  <c r="AE11" i="8"/>
  <c r="AD28" i="8"/>
  <c r="AE28" i="9"/>
  <c r="AE22" i="9"/>
  <c r="AD21" i="9"/>
  <c r="AE10" i="9"/>
  <c r="AE12" i="9"/>
  <c r="AE13" i="9"/>
  <c r="AE14" i="9"/>
  <c r="AE17" i="9"/>
  <c r="AE18" i="9"/>
  <c r="AD13" i="9"/>
  <c r="AD50" i="8"/>
  <c r="X50" i="9"/>
  <c r="AD58" i="8"/>
  <c r="X58" i="9"/>
  <c r="AE98" i="8"/>
  <c r="Z98" i="9"/>
  <c r="AA98" i="17" s="1"/>
  <c r="AA98" i="11" s="1"/>
  <c r="AE106" i="8"/>
  <c r="Z106" i="9"/>
  <c r="AA106" i="17" s="1"/>
  <c r="AA106" i="11" s="1"/>
  <c r="AE114" i="8"/>
  <c r="Z114" i="9"/>
  <c r="AA114" i="17" s="1"/>
  <c r="AA114" i="11" s="1"/>
  <c r="AE122" i="8"/>
  <c r="Z122" i="9"/>
  <c r="AA122" i="17" s="1"/>
  <c r="AA122" i="11" s="1"/>
  <c r="AE130" i="8"/>
  <c r="Z130" i="9"/>
  <c r="AA130" i="17" s="1"/>
  <c r="AA130" i="11" s="1"/>
  <c r="AE138" i="8"/>
  <c r="Z138" i="9"/>
  <c r="AA138" i="17" s="1"/>
  <c r="AA138" i="11" s="1"/>
  <c r="AE146" i="8"/>
  <c r="Z146" i="9"/>
  <c r="AA146" i="17" s="1"/>
  <c r="AA146" i="11" s="1"/>
  <c r="AD44" i="9"/>
  <c r="AD52" i="9"/>
  <c r="AD53" i="9"/>
  <c r="AD55" i="9"/>
  <c r="AD61" i="9"/>
  <c r="AD68" i="9"/>
  <c r="AD71" i="9"/>
  <c r="AD74" i="9"/>
  <c r="AD82" i="9"/>
  <c r="AD84" i="9"/>
  <c r="AD85" i="9"/>
  <c r="AD87" i="9"/>
  <c r="AD90" i="9"/>
  <c r="AD92" i="9"/>
  <c r="AD94" i="9"/>
  <c r="AD96" i="9"/>
  <c r="AD104" i="9"/>
  <c r="AD106" i="9"/>
  <c r="AD110" i="9"/>
  <c r="AD112" i="9"/>
  <c r="AD114" i="9"/>
  <c r="AD116" i="9"/>
  <c r="AD118" i="9"/>
  <c r="AD120" i="9"/>
  <c r="AD122" i="9"/>
  <c r="AD124" i="8"/>
  <c r="W124" i="9"/>
  <c r="X124" i="17" s="1"/>
  <c r="AE94" i="8"/>
  <c r="Z94" i="9"/>
  <c r="AA94" i="17" s="1"/>
  <c r="AA94" i="11" s="1"/>
  <c r="AE102" i="8"/>
  <c r="Z102" i="9"/>
  <c r="AA102" i="17" s="1"/>
  <c r="AA102" i="11" s="1"/>
  <c r="AE110" i="9"/>
  <c r="AE118" i="8"/>
  <c r="Z118" i="9"/>
  <c r="AA118" i="17" s="1"/>
  <c r="AA118" i="11" s="1"/>
  <c r="AE126" i="8"/>
  <c r="Z126" i="9"/>
  <c r="AA126" i="17" s="1"/>
  <c r="AA126" i="11" s="1"/>
  <c r="AE134" i="8"/>
  <c r="Z134" i="9"/>
  <c r="AA134" i="17" s="1"/>
  <c r="AA134" i="11" s="1"/>
  <c r="AE142" i="8"/>
  <c r="Z142" i="9"/>
  <c r="AA142" i="17" s="1"/>
  <c r="AA142" i="11" s="1"/>
  <c r="AE108" i="8"/>
  <c r="AE140" i="8"/>
  <c r="V110" i="7"/>
  <c r="V98" i="6"/>
  <c r="V142" i="7"/>
  <c r="AD21" i="8"/>
  <c r="V37" i="6"/>
  <c r="V47" i="6"/>
  <c r="V69" i="6"/>
  <c r="V122" i="6"/>
  <c r="V130" i="6"/>
  <c r="V146" i="6"/>
  <c r="V77" i="6"/>
  <c r="V112" i="7"/>
  <c r="V76" i="6"/>
  <c r="V71" i="7"/>
  <c r="V72" i="6"/>
  <c r="V88" i="6"/>
  <c r="V105" i="6"/>
  <c r="V109" i="6"/>
  <c r="V113" i="6"/>
  <c r="V121" i="6"/>
  <c r="V125" i="6"/>
  <c r="V137" i="6"/>
  <c r="V50" i="6"/>
  <c r="V92" i="7"/>
  <c r="V124" i="7"/>
  <c r="V140" i="7"/>
  <c r="V116" i="7"/>
  <c r="V12" i="6"/>
  <c r="V25" i="6"/>
  <c r="AD32" i="8"/>
  <c r="AD39" i="8"/>
  <c r="V94" i="6"/>
  <c r="V118" i="6"/>
  <c r="AD110" i="8"/>
  <c r="AE100" i="8"/>
  <c r="AE132" i="8"/>
  <c r="V71" i="6"/>
  <c r="V63" i="7"/>
  <c r="V67" i="6"/>
  <c r="V95" i="6"/>
  <c r="V111" i="6"/>
  <c r="V119" i="6"/>
  <c r="V127" i="6"/>
  <c r="AD136" i="8"/>
  <c r="V52" i="6"/>
  <c r="V68" i="6"/>
  <c r="V39" i="7"/>
  <c r="V79" i="7"/>
  <c r="V33" i="7"/>
  <c r="V26" i="6"/>
  <c r="V15" i="6"/>
  <c r="V34" i="6"/>
  <c r="V36" i="6"/>
  <c r="V134" i="7"/>
  <c r="V53" i="6"/>
  <c r="V110" i="6"/>
  <c r="V44" i="6"/>
  <c r="V51" i="6"/>
  <c r="V56" i="6"/>
  <c r="V103" i="6"/>
  <c r="V143" i="6"/>
  <c r="V118" i="7"/>
  <c r="V94" i="7"/>
  <c r="V142" i="6"/>
  <c r="V45" i="6"/>
  <c r="AD74" i="8"/>
  <c r="AD82" i="8"/>
  <c r="AD90" i="8"/>
  <c r="AD106" i="8"/>
  <c r="AD114" i="8"/>
  <c r="AD122" i="8"/>
  <c r="V122" i="8" s="1"/>
  <c r="V97" i="6"/>
  <c r="V101" i="6"/>
  <c r="V131" i="6"/>
  <c r="V141" i="6"/>
  <c r="V61" i="6"/>
  <c r="V114" i="6"/>
  <c r="V93" i="6"/>
  <c r="V117" i="6"/>
  <c r="V10" i="5"/>
  <c r="V7" i="5"/>
  <c r="AD9" i="8"/>
  <c r="V28" i="6"/>
  <c r="V65" i="6"/>
  <c r="V10" i="6"/>
  <c r="V18" i="6"/>
  <c r="V18" i="5"/>
  <c r="AE17" i="8"/>
  <c r="AE19" i="8"/>
  <c r="AD19" i="8"/>
  <c r="AD43" i="8"/>
  <c r="V106" i="6"/>
  <c r="AD38" i="8"/>
  <c r="AD134" i="8"/>
  <c r="V104" i="6"/>
  <c r="V136" i="6"/>
  <c r="V59" i="6"/>
  <c r="V81" i="6"/>
  <c r="V107" i="6"/>
  <c r="V123" i="6"/>
  <c r="V96" i="7"/>
  <c r="V100" i="7"/>
  <c r="V8" i="6"/>
  <c r="V38" i="6"/>
  <c r="AD33" i="8"/>
  <c r="AD40" i="8"/>
  <c r="V41" i="7"/>
  <c r="V31" i="6"/>
  <c r="V74" i="6"/>
  <c r="V126" i="6"/>
  <c r="AD66" i="8"/>
  <c r="V92" i="6"/>
  <c r="V124" i="6"/>
  <c r="V62" i="6"/>
  <c r="AD69" i="8"/>
  <c r="AD77" i="8"/>
  <c r="V99" i="6"/>
  <c r="AD112" i="8"/>
  <c r="V138" i="7"/>
  <c r="AD30" i="8"/>
  <c r="AD138" i="8"/>
  <c r="AE136" i="8"/>
  <c r="V16" i="6"/>
  <c r="V108" i="7"/>
  <c r="AE22" i="8"/>
  <c r="AE14" i="8"/>
  <c r="AD11" i="8"/>
  <c r="V43" i="6"/>
  <c r="V79" i="6"/>
  <c r="AD130" i="8"/>
  <c r="V55" i="6"/>
  <c r="V46" i="6"/>
  <c r="AD53" i="8"/>
  <c r="V75" i="6"/>
  <c r="AD79" i="8"/>
  <c r="V91" i="6"/>
  <c r="V115" i="6"/>
  <c r="V130" i="7"/>
  <c r="V139" i="6"/>
  <c r="V146" i="7"/>
  <c r="AD126" i="8"/>
  <c r="V20" i="5"/>
  <c r="AE25" i="7"/>
  <c r="V25" i="7" s="1"/>
  <c r="V29" i="5"/>
  <c r="V28" i="7"/>
  <c r="V128" i="7"/>
  <c r="AE43" i="7"/>
  <c r="V43" i="7" s="1"/>
  <c r="AE75" i="7"/>
  <c r="AE115" i="7"/>
  <c r="AE131" i="7"/>
  <c r="AE97" i="7"/>
  <c r="AE129" i="7"/>
  <c r="AE38" i="7"/>
  <c r="V38" i="7" s="1"/>
  <c r="AE64" i="7"/>
  <c r="AE86" i="7"/>
  <c r="V108" i="6"/>
  <c r="AD51" i="7"/>
  <c r="AD55" i="8"/>
  <c r="AD59" i="7"/>
  <c r="AD73" i="7"/>
  <c r="V73" i="7" s="1"/>
  <c r="AD89" i="7"/>
  <c r="V89" i="7" s="1"/>
  <c r="AD92" i="8"/>
  <c r="AD93" i="7"/>
  <c r="AD107" i="7"/>
  <c r="V114" i="7"/>
  <c r="AD116" i="8"/>
  <c r="AD123" i="7"/>
  <c r="AD137" i="7"/>
  <c r="AD143" i="7"/>
  <c r="AE61" i="7"/>
  <c r="V61" i="7" s="1"/>
  <c r="AE93" i="7"/>
  <c r="AE125" i="7"/>
  <c r="AE128" i="8"/>
  <c r="AE83" i="7"/>
  <c r="AE105" i="7"/>
  <c r="AE137" i="7"/>
  <c r="AD98" i="8"/>
  <c r="AD142" i="8"/>
  <c r="V49" i="6"/>
  <c r="V54" i="6"/>
  <c r="V57" i="6"/>
  <c r="AD60" i="8"/>
  <c r="AD61" i="8"/>
  <c r="AD65" i="7"/>
  <c r="V65" i="7" s="1"/>
  <c r="V80" i="6"/>
  <c r="AD95" i="7"/>
  <c r="AD99" i="7"/>
  <c r="AD108" i="8"/>
  <c r="AD119" i="7"/>
  <c r="AD128" i="8"/>
  <c r="AD129" i="7"/>
  <c r="AD132" i="8"/>
  <c r="AD133" i="7"/>
  <c r="AD144" i="8"/>
  <c r="AD145" i="7"/>
  <c r="AE37" i="7"/>
  <c r="V37" i="7" s="1"/>
  <c r="AE69" i="7"/>
  <c r="V69" i="7" s="1"/>
  <c r="AE101" i="7"/>
  <c r="AE133" i="7"/>
  <c r="AE96" i="8"/>
  <c r="AE34" i="7"/>
  <c r="V34" i="7" s="1"/>
  <c r="AE40" i="7"/>
  <c r="V40" i="7" s="1"/>
  <c r="AE40" i="8"/>
  <c r="AE50" i="7"/>
  <c r="V50" i="7" s="1"/>
  <c r="AE56" i="7"/>
  <c r="AE72" i="7"/>
  <c r="AE82" i="7"/>
  <c r="V82" i="7" s="1"/>
  <c r="AE88" i="7"/>
  <c r="AD70" i="7"/>
  <c r="V102" i="7"/>
  <c r="AD62" i="7"/>
  <c r="V126" i="7"/>
  <c r="AE23" i="8"/>
  <c r="AD13" i="8"/>
  <c r="V9" i="6"/>
  <c r="AE7" i="8"/>
  <c r="AE13" i="8"/>
  <c r="AD26" i="7"/>
  <c r="V26" i="7" s="1"/>
  <c r="V32" i="6"/>
  <c r="V30" i="6"/>
  <c r="AD37" i="8"/>
  <c r="AE59" i="7"/>
  <c r="AE91" i="7"/>
  <c r="AE107" i="7"/>
  <c r="AE123" i="7"/>
  <c r="AE139" i="7"/>
  <c r="V42" i="6"/>
  <c r="AE113" i="7"/>
  <c r="AE145" i="7"/>
  <c r="AD42" i="8"/>
  <c r="AE116" i="8"/>
  <c r="AE32" i="7"/>
  <c r="V32" i="7" s="1"/>
  <c r="AE46" i="7"/>
  <c r="AE62" i="7"/>
  <c r="AE66" i="7"/>
  <c r="V66" i="7" s="1"/>
  <c r="AE78" i="7"/>
  <c r="V39" i="6"/>
  <c r="V100" i="6"/>
  <c r="V116" i="6"/>
  <c r="V132" i="6"/>
  <c r="AD44" i="8"/>
  <c r="AD45" i="8"/>
  <c r="AD49" i="7"/>
  <c r="V49" i="7" s="1"/>
  <c r="AD52" i="8"/>
  <c r="AD57" i="7"/>
  <c r="V57" i="7" s="1"/>
  <c r="V64" i="6"/>
  <c r="AD71" i="8"/>
  <c r="AD72" i="7"/>
  <c r="AD75" i="7"/>
  <c r="AD80" i="7"/>
  <c r="AD83" i="7"/>
  <c r="AD87" i="8"/>
  <c r="AD88" i="7"/>
  <c r="AD91" i="7"/>
  <c r="AD96" i="8"/>
  <c r="AD104" i="8"/>
  <c r="AD105" i="7"/>
  <c r="V106" i="7"/>
  <c r="AD109" i="7"/>
  <c r="AD115" i="7"/>
  <c r="AD120" i="8"/>
  <c r="AD121" i="7"/>
  <c r="V122" i="7"/>
  <c r="AD125" i="7"/>
  <c r="AD135" i="7"/>
  <c r="AD139" i="7"/>
  <c r="AE45" i="7"/>
  <c r="V45" i="7" s="1"/>
  <c r="AE77" i="7"/>
  <c r="V77" i="7" s="1"/>
  <c r="AE109" i="7"/>
  <c r="AE141" i="7"/>
  <c r="AD34" i="8"/>
  <c r="AE104" i="8"/>
  <c r="AE144" i="8"/>
  <c r="V104" i="7"/>
  <c r="V136" i="7"/>
  <c r="AE31" i="8"/>
  <c r="AE41" i="8"/>
  <c r="AE57" i="8"/>
  <c r="AE81" i="8"/>
  <c r="AE49" i="8"/>
  <c r="AE55" i="8"/>
  <c r="AE63" i="8"/>
  <c r="AE73" i="8"/>
  <c r="AE87" i="8"/>
  <c r="AE89" i="8"/>
  <c r="AE99" i="7"/>
  <c r="AE30" i="7"/>
  <c r="V30" i="7" s="1"/>
  <c r="AE54" i="7"/>
  <c r="V54" i="7" s="1"/>
  <c r="AE70" i="7"/>
  <c r="V140" i="6"/>
  <c r="AD48" i="7"/>
  <c r="AD56" i="7"/>
  <c r="AD68" i="8"/>
  <c r="AD81" i="7"/>
  <c r="V81" i="7" s="1"/>
  <c r="AD84" i="8"/>
  <c r="AD103" i="7"/>
  <c r="AD113" i="7"/>
  <c r="AD117" i="7"/>
  <c r="AE51" i="7"/>
  <c r="AE103" i="7"/>
  <c r="AE119" i="7"/>
  <c r="AE135" i="7"/>
  <c r="V58" i="6"/>
  <c r="V36" i="7"/>
  <c r="V132" i="7"/>
  <c r="V13" i="7"/>
  <c r="AE12" i="8"/>
  <c r="AD15" i="8"/>
  <c r="V33" i="6"/>
  <c r="AD35" i="8"/>
  <c r="AD36" i="8"/>
  <c r="AD41" i="8"/>
  <c r="AE35" i="7"/>
  <c r="V35" i="7" s="1"/>
  <c r="AE67" i="7"/>
  <c r="AE95" i="7"/>
  <c r="AE111" i="7"/>
  <c r="AE127" i="7"/>
  <c r="AE143" i="7"/>
  <c r="V90" i="6"/>
  <c r="AE121" i="7"/>
  <c r="AD94" i="8"/>
  <c r="AD102" i="8"/>
  <c r="AD118" i="8"/>
  <c r="AE92" i="8"/>
  <c r="AE124" i="8"/>
  <c r="AE110" i="8"/>
  <c r="V87" i="6"/>
  <c r="V120" i="6"/>
  <c r="AD47" i="8"/>
  <c r="V48" i="6"/>
  <c r="AD63" i="8"/>
  <c r="AD64" i="7"/>
  <c r="AD67" i="7"/>
  <c r="V70" i="6"/>
  <c r="V73" i="6"/>
  <c r="AD76" i="8"/>
  <c r="V78" i="6"/>
  <c r="AD85" i="8"/>
  <c r="V86" i="6"/>
  <c r="V89" i="6"/>
  <c r="AD97" i="7"/>
  <c r="V98" i="7"/>
  <c r="AD100" i="8"/>
  <c r="AD101" i="7"/>
  <c r="AD111" i="7"/>
  <c r="AD127" i="7"/>
  <c r="AD131" i="7"/>
  <c r="AD141" i="7"/>
  <c r="AE53" i="7"/>
  <c r="V53" i="7" s="1"/>
  <c r="AE85" i="7"/>
  <c r="V85" i="7" s="1"/>
  <c r="AE117" i="7"/>
  <c r="AE120" i="8"/>
  <c r="AE42" i="7"/>
  <c r="V42" i="7" s="1"/>
  <c r="AE48" i="7"/>
  <c r="AE58" i="7"/>
  <c r="V58" i="7" s="1"/>
  <c r="AE74" i="7"/>
  <c r="V74" i="7" s="1"/>
  <c r="AE80" i="7"/>
  <c r="AE90" i="7"/>
  <c r="V90" i="7" s="1"/>
  <c r="V144" i="7"/>
  <c r="AE65" i="8"/>
  <c r="AE33" i="8"/>
  <c r="AE39" i="8"/>
  <c r="AE47" i="8"/>
  <c r="AE71" i="8"/>
  <c r="AE79" i="8"/>
  <c r="V21" i="6"/>
  <c r="AE8" i="8"/>
  <c r="AE10" i="8"/>
  <c r="V13" i="5"/>
  <c r="V12" i="5"/>
  <c r="AE16" i="8"/>
  <c r="V27" i="6"/>
  <c r="V29" i="6"/>
  <c r="AE29" i="7"/>
  <c r="V29" i="7" s="1"/>
  <c r="V13" i="6"/>
  <c r="AD7" i="8"/>
  <c r="AE9" i="8"/>
  <c r="V22" i="7"/>
  <c r="AD24" i="8"/>
  <c r="V20" i="6"/>
  <c r="AE9" i="7"/>
  <c r="V9" i="7" s="1"/>
  <c r="AE18" i="8"/>
  <c r="AE28" i="8"/>
  <c r="AE26" i="8"/>
  <c r="V23" i="5"/>
  <c r="V24" i="6"/>
  <c r="V27" i="7"/>
  <c r="V11" i="7"/>
  <c r="AD8" i="7"/>
  <c r="V8" i="7" s="1"/>
  <c r="AD16" i="7"/>
  <c r="V16" i="7" s="1"/>
  <c r="V11" i="6"/>
  <c r="V19" i="7"/>
  <c r="V17" i="7"/>
  <c r="AD10" i="7"/>
  <c r="V10" i="7" s="1"/>
  <c r="AD18" i="7"/>
  <c r="V18" i="7" s="1"/>
  <c r="V17" i="6"/>
  <c r="AD20" i="7"/>
  <c r="V20" i="7" s="1"/>
  <c r="AD14" i="7"/>
  <c r="V14" i="7" s="1"/>
  <c r="AD12" i="7"/>
  <c r="V12" i="7" s="1"/>
  <c r="AE15" i="7"/>
  <c r="V15" i="7" s="1"/>
  <c r="V7" i="7"/>
  <c r="AE24" i="7"/>
  <c r="V24" i="7" s="1"/>
  <c r="V23" i="6"/>
  <c r="AD23" i="7"/>
  <c r="V23" i="7" s="1"/>
  <c r="AE21" i="7"/>
  <c r="V21" i="7" s="1"/>
  <c r="V30" i="5"/>
  <c r="V21" i="5"/>
  <c r="V11" i="5"/>
  <c r="V24" i="5"/>
  <c r="V8" i="5"/>
  <c r="V19" i="5"/>
  <c r="V9" i="5"/>
  <c r="U57" i="5"/>
  <c r="AA57" i="5" s="1"/>
  <c r="AB57" i="5"/>
  <c r="U58" i="5"/>
  <c r="AA58" i="5" s="1"/>
  <c r="AB58" i="5"/>
  <c r="U59" i="5"/>
  <c r="AA59" i="5" s="1"/>
  <c r="AB59" i="5"/>
  <c r="U60" i="5"/>
  <c r="AA60" i="5" s="1"/>
  <c r="AB60" i="5"/>
  <c r="U61" i="5"/>
  <c r="AA61" i="5" s="1"/>
  <c r="AB61" i="5"/>
  <c r="U62" i="5"/>
  <c r="AA62" i="5" s="1"/>
  <c r="AB62" i="5"/>
  <c r="U63" i="5"/>
  <c r="AA63" i="5" s="1"/>
  <c r="AB63" i="5"/>
  <c r="U64" i="5"/>
  <c r="AA64" i="5" s="1"/>
  <c r="AB64" i="5"/>
  <c r="U65" i="5"/>
  <c r="AA65" i="5" s="1"/>
  <c r="AB65" i="5"/>
  <c r="U66" i="5"/>
  <c r="AA66" i="5" s="1"/>
  <c r="AB66" i="5"/>
  <c r="U67" i="5"/>
  <c r="AA67" i="5" s="1"/>
  <c r="AB67" i="5"/>
  <c r="U68" i="5"/>
  <c r="AA68" i="5" s="1"/>
  <c r="AB68" i="5"/>
  <c r="U69" i="5"/>
  <c r="AA69" i="5" s="1"/>
  <c r="AB69" i="5"/>
  <c r="U70" i="5"/>
  <c r="AA70" i="5" s="1"/>
  <c r="AB70" i="5"/>
  <c r="U71" i="5"/>
  <c r="AA71" i="5" s="1"/>
  <c r="AB71" i="5"/>
  <c r="U72" i="5"/>
  <c r="AA72" i="5" s="1"/>
  <c r="AB72" i="5"/>
  <c r="U73" i="5"/>
  <c r="AA73" i="5" s="1"/>
  <c r="AB73" i="5"/>
  <c r="U74" i="5"/>
  <c r="AA74" i="5" s="1"/>
  <c r="AB74" i="5"/>
  <c r="U75" i="5"/>
  <c r="AA75" i="5" s="1"/>
  <c r="AB75" i="5"/>
  <c r="U76" i="5"/>
  <c r="AA76" i="5" s="1"/>
  <c r="AB76" i="5"/>
  <c r="U77" i="5"/>
  <c r="AA77" i="5" s="1"/>
  <c r="AB77" i="5"/>
  <c r="U78" i="5"/>
  <c r="AA78" i="5" s="1"/>
  <c r="AB78" i="5"/>
  <c r="U79" i="5"/>
  <c r="AA79" i="5" s="1"/>
  <c r="AB79" i="5"/>
  <c r="U80" i="5"/>
  <c r="AA80" i="5" s="1"/>
  <c r="AB80" i="5"/>
  <c r="U81" i="5"/>
  <c r="AA81" i="5" s="1"/>
  <c r="AB81" i="5"/>
  <c r="U82" i="5"/>
  <c r="AA82" i="5" s="1"/>
  <c r="AB82" i="5"/>
  <c r="U83" i="5"/>
  <c r="AA83" i="5" s="1"/>
  <c r="AB83" i="5"/>
  <c r="U84" i="5"/>
  <c r="AA84" i="5" s="1"/>
  <c r="AB84" i="5"/>
  <c r="U85" i="5"/>
  <c r="AA85" i="5" s="1"/>
  <c r="AB85" i="5"/>
  <c r="U86" i="5"/>
  <c r="AA86" i="5" s="1"/>
  <c r="AB86" i="5"/>
  <c r="U87" i="5"/>
  <c r="AA87" i="5" s="1"/>
  <c r="AB87" i="5"/>
  <c r="U88" i="5"/>
  <c r="AA88" i="5" s="1"/>
  <c r="AB88" i="5"/>
  <c r="U89" i="5"/>
  <c r="AA89" i="5" s="1"/>
  <c r="AB89" i="5"/>
  <c r="U90" i="5"/>
  <c r="AA90" i="5" s="1"/>
  <c r="AB90" i="5"/>
  <c r="U91" i="5"/>
  <c r="AA91" i="5" s="1"/>
  <c r="AB91" i="5"/>
  <c r="U92" i="5"/>
  <c r="AA92" i="5" s="1"/>
  <c r="AB92" i="5"/>
  <c r="U93" i="5"/>
  <c r="AA93" i="5" s="1"/>
  <c r="AB93" i="5"/>
  <c r="U94" i="5"/>
  <c r="AA94" i="5" s="1"/>
  <c r="AB94" i="5"/>
  <c r="U95" i="5"/>
  <c r="AA95" i="5" s="1"/>
  <c r="AB95" i="5"/>
  <c r="U96" i="5"/>
  <c r="AA96" i="5" s="1"/>
  <c r="AB96" i="5"/>
  <c r="U97" i="5"/>
  <c r="AA97" i="5" s="1"/>
  <c r="AB97" i="5"/>
  <c r="U98" i="5"/>
  <c r="AA98" i="5" s="1"/>
  <c r="AB98" i="5"/>
  <c r="U99" i="5"/>
  <c r="AA99" i="5" s="1"/>
  <c r="AB99" i="5"/>
  <c r="U100" i="5"/>
  <c r="AA100" i="5" s="1"/>
  <c r="AB100" i="5"/>
  <c r="U101" i="5"/>
  <c r="AA101" i="5" s="1"/>
  <c r="AB101" i="5"/>
  <c r="U102" i="5"/>
  <c r="AA102" i="5" s="1"/>
  <c r="AB102" i="5"/>
  <c r="U103" i="5"/>
  <c r="AA103" i="5" s="1"/>
  <c r="AB103" i="5"/>
  <c r="U104" i="5"/>
  <c r="AA104" i="5" s="1"/>
  <c r="AB104" i="5"/>
  <c r="U105" i="5"/>
  <c r="AA105" i="5" s="1"/>
  <c r="AB105" i="5"/>
  <c r="U106" i="5"/>
  <c r="AA106" i="5" s="1"/>
  <c r="AB106" i="5"/>
  <c r="U107" i="5"/>
  <c r="AA107" i="5" s="1"/>
  <c r="AB107" i="5"/>
  <c r="U108" i="5"/>
  <c r="AA108" i="5" s="1"/>
  <c r="AB108" i="5"/>
  <c r="U109" i="5"/>
  <c r="AA109" i="5" s="1"/>
  <c r="AB109" i="5"/>
  <c r="U110" i="5"/>
  <c r="AA110" i="5" s="1"/>
  <c r="AB110" i="5"/>
  <c r="U111" i="5"/>
  <c r="AA111" i="5" s="1"/>
  <c r="AB111" i="5"/>
  <c r="U112" i="5"/>
  <c r="AA112" i="5" s="1"/>
  <c r="AB112" i="5"/>
  <c r="U113" i="5"/>
  <c r="AA113" i="5" s="1"/>
  <c r="AB113" i="5"/>
  <c r="U114" i="5"/>
  <c r="AA114" i="5" s="1"/>
  <c r="AB114" i="5"/>
  <c r="U115" i="5"/>
  <c r="AA115" i="5" s="1"/>
  <c r="AB115" i="5"/>
  <c r="U116" i="5"/>
  <c r="AA116" i="5" s="1"/>
  <c r="AB116" i="5"/>
  <c r="U117" i="5"/>
  <c r="AA117" i="5" s="1"/>
  <c r="AB117" i="5"/>
  <c r="U118" i="5"/>
  <c r="AA118" i="5" s="1"/>
  <c r="AB118" i="5"/>
  <c r="U119" i="5"/>
  <c r="AA119" i="5" s="1"/>
  <c r="AB119" i="5"/>
  <c r="U120" i="5"/>
  <c r="AA120" i="5" s="1"/>
  <c r="AB120" i="5"/>
  <c r="U121" i="5"/>
  <c r="AA121" i="5" s="1"/>
  <c r="AB121" i="5"/>
  <c r="U122" i="5"/>
  <c r="AA122" i="5" s="1"/>
  <c r="AB122" i="5"/>
  <c r="U123" i="5"/>
  <c r="AA123" i="5" s="1"/>
  <c r="AB123" i="5"/>
  <c r="U124" i="5"/>
  <c r="AA124" i="5" s="1"/>
  <c r="AB124" i="5"/>
  <c r="U125" i="5"/>
  <c r="AA125" i="5" s="1"/>
  <c r="AB125" i="5"/>
  <c r="U126" i="5"/>
  <c r="AA126" i="5" s="1"/>
  <c r="AB126" i="5"/>
  <c r="U127" i="5"/>
  <c r="AA127" i="5" s="1"/>
  <c r="AB127" i="5"/>
  <c r="U128" i="5"/>
  <c r="AA128" i="5" s="1"/>
  <c r="AB128" i="5"/>
  <c r="U129" i="5"/>
  <c r="AA129" i="5" s="1"/>
  <c r="AB129" i="5"/>
  <c r="U130" i="5"/>
  <c r="AA130" i="5" s="1"/>
  <c r="AB130" i="5"/>
  <c r="U131" i="5"/>
  <c r="AA131" i="5" s="1"/>
  <c r="AB131" i="5"/>
  <c r="U132" i="5"/>
  <c r="AA132" i="5" s="1"/>
  <c r="AB132" i="5"/>
  <c r="U133" i="5"/>
  <c r="AA133" i="5" s="1"/>
  <c r="AB133" i="5"/>
  <c r="U134" i="5"/>
  <c r="AA134" i="5" s="1"/>
  <c r="AB134" i="5"/>
  <c r="U135" i="5"/>
  <c r="AA135" i="5" s="1"/>
  <c r="AB135" i="5"/>
  <c r="U136" i="5"/>
  <c r="AA136" i="5" s="1"/>
  <c r="AB136" i="5"/>
  <c r="U137" i="5"/>
  <c r="AA137" i="5" s="1"/>
  <c r="AB137" i="5"/>
  <c r="U138" i="5"/>
  <c r="AA138" i="5" s="1"/>
  <c r="AB138" i="5"/>
  <c r="U139" i="5"/>
  <c r="AA139" i="5" s="1"/>
  <c r="AB139" i="5"/>
  <c r="U140" i="5"/>
  <c r="AA140" i="5" s="1"/>
  <c r="AB140" i="5"/>
  <c r="U141" i="5"/>
  <c r="AA141" i="5" s="1"/>
  <c r="AB141" i="5"/>
  <c r="U142" i="5"/>
  <c r="AA142" i="5" s="1"/>
  <c r="AB142" i="5"/>
  <c r="U143" i="5"/>
  <c r="AA143" i="5" s="1"/>
  <c r="AB143" i="5"/>
  <c r="U144" i="5"/>
  <c r="AA144" i="5" s="1"/>
  <c r="AB144" i="5"/>
  <c r="U145" i="5"/>
  <c r="AA145" i="5" s="1"/>
  <c r="AB145" i="5"/>
  <c r="U146" i="5"/>
  <c r="AA146" i="5" s="1"/>
  <c r="AB146" i="5"/>
  <c r="V22" i="5"/>
  <c r="Y43" i="9" l="1"/>
  <c r="Z43" i="17" s="1"/>
  <c r="Z43" i="11" s="1"/>
  <c r="AF43" i="23"/>
  <c r="AA42" i="15"/>
  <c r="AA42" i="16" s="1"/>
  <c r="Y42" i="15"/>
  <c r="Y42" i="16" s="1"/>
  <c r="Y42" i="9"/>
  <c r="Z42" i="17" s="1"/>
  <c r="AF42" i="23"/>
  <c r="AE42" i="23"/>
  <c r="AE43" i="23"/>
  <c r="W132" i="17"/>
  <c r="W16" i="17"/>
  <c r="W55" i="17"/>
  <c r="W108" i="17"/>
  <c r="V41" i="9"/>
  <c r="V40" i="9"/>
  <c r="W32" i="17"/>
  <c r="W12" i="17"/>
  <c r="AD7" i="11"/>
  <c r="W14" i="17"/>
  <c r="AC146" i="19"/>
  <c r="AC146" i="18"/>
  <c r="AC146" i="20"/>
  <c r="AC144" i="20"/>
  <c r="AC144" i="19"/>
  <c r="AC144" i="18"/>
  <c r="AC142" i="20"/>
  <c r="AC142" i="19"/>
  <c r="AC142" i="18"/>
  <c r="AC140" i="19"/>
  <c r="AC140" i="20"/>
  <c r="AC140" i="18"/>
  <c r="AC138" i="18"/>
  <c r="AC138" i="19"/>
  <c r="AC138" i="20"/>
  <c r="AC136" i="19"/>
  <c r="AC136" i="20"/>
  <c r="AC136" i="18"/>
  <c r="AC134" i="18"/>
  <c r="AC134" i="19"/>
  <c r="AC134" i="20"/>
  <c r="AC132" i="19"/>
  <c r="AC132" i="20"/>
  <c r="AC132" i="18"/>
  <c r="AC130" i="19"/>
  <c r="AC130" i="18"/>
  <c r="AC130" i="20"/>
  <c r="AC128" i="20"/>
  <c r="AC128" i="18"/>
  <c r="AC128" i="19"/>
  <c r="AC126" i="19"/>
  <c r="AC126" i="18"/>
  <c r="AC126" i="20"/>
  <c r="AC124" i="20"/>
  <c r="AC124" i="19"/>
  <c r="AC124" i="18"/>
  <c r="AC122" i="19"/>
  <c r="AC122" i="18"/>
  <c r="AC122" i="20"/>
  <c r="AC120" i="20"/>
  <c r="AC120" i="19"/>
  <c r="AC120" i="18"/>
  <c r="AC118" i="18"/>
  <c r="AC118" i="19"/>
  <c r="AC118" i="20"/>
  <c r="AC116" i="18"/>
  <c r="AC116" i="19"/>
  <c r="AC116" i="20"/>
  <c r="AC114" i="19"/>
  <c r="AC114" i="18"/>
  <c r="AC114" i="20"/>
  <c r="AC112" i="20"/>
  <c r="AC112" i="18"/>
  <c r="AC112" i="19"/>
  <c r="AC110" i="20"/>
  <c r="AC110" i="18"/>
  <c r="AC110" i="19"/>
  <c r="AC108" i="20"/>
  <c r="AC108" i="19"/>
  <c r="AC108" i="18"/>
  <c r="AC106" i="19"/>
  <c r="AC106" i="18"/>
  <c r="AC106" i="20"/>
  <c r="AC104" i="19"/>
  <c r="AC104" i="20"/>
  <c r="AC104" i="18"/>
  <c r="AC102" i="18"/>
  <c r="AC102" i="19"/>
  <c r="AC102" i="20"/>
  <c r="AC100" i="19"/>
  <c r="AC100" i="20"/>
  <c r="AC100" i="18"/>
  <c r="AC98" i="20"/>
  <c r="AC98" i="18"/>
  <c r="AC98" i="19"/>
  <c r="AC96" i="20"/>
  <c r="AC96" i="18"/>
  <c r="AC96" i="19"/>
  <c r="AC94" i="19"/>
  <c r="AC94" i="20"/>
  <c r="AC94" i="18"/>
  <c r="AC92" i="20"/>
  <c r="AC92" i="18"/>
  <c r="AC92" i="19"/>
  <c r="AC90" i="19"/>
  <c r="AC90" i="20"/>
  <c r="AC90" i="18"/>
  <c r="AC88" i="19"/>
  <c r="AC88" i="20"/>
  <c r="AC88" i="18"/>
  <c r="AC86" i="19"/>
  <c r="AC86" i="18"/>
  <c r="AC86" i="20"/>
  <c r="AC84" i="18"/>
  <c r="AC84" i="20"/>
  <c r="AC84" i="19"/>
  <c r="AC82" i="20"/>
  <c r="AC82" i="19"/>
  <c r="AC82" i="18"/>
  <c r="AC80" i="20"/>
  <c r="AC80" i="19"/>
  <c r="AC80" i="18"/>
  <c r="AC78" i="20"/>
  <c r="AC78" i="19"/>
  <c r="AC78" i="18"/>
  <c r="AC76" i="19"/>
  <c r="AC76" i="20"/>
  <c r="AC76" i="18"/>
  <c r="AC74" i="20"/>
  <c r="AC74" i="19"/>
  <c r="AC74" i="18"/>
  <c r="AC72" i="19"/>
  <c r="AC72" i="18"/>
  <c r="AC72" i="20"/>
  <c r="AC70" i="20"/>
  <c r="AC70" i="18"/>
  <c r="AC70" i="19"/>
  <c r="AC68" i="19"/>
  <c r="AC68" i="20"/>
  <c r="AC68" i="18"/>
  <c r="AC66" i="18"/>
  <c r="AC66" i="20"/>
  <c r="AC66" i="19"/>
  <c r="AC64" i="19"/>
  <c r="AC64" i="18"/>
  <c r="AC64" i="20"/>
  <c r="AC62" i="20"/>
  <c r="AC62" i="19"/>
  <c r="AC62" i="18"/>
  <c r="AC60" i="19"/>
  <c r="AC60" i="18"/>
  <c r="AC60" i="20"/>
  <c r="AC58" i="18"/>
  <c r="AC58" i="20"/>
  <c r="AC58" i="19"/>
  <c r="AF118" i="17"/>
  <c r="W118" i="17" s="1"/>
  <c r="W15" i="17"/>
  <c r="W110" i="17"/>
  <c r="W116" i="17"/>
  <c r="AF134" i="17"/>
  <c r="W134" i="17" s="1"/>
  <c r="W136" i="17"/>
  <c r="W47" i="17"/>
  <c r="AC143" i="18"/>
  <c r="AC143" i="19"/>
  <c r="AC143" i="20"/>
  <c r="AC141" i="18"/>
  <c r="AC141" i="20"/>
  <c r="AC141" i="19"/>
  <c r="AC139" i="19"/>
  <c r="AC139" i="18"/>
  <c r="AC139" i="20"/>
  <c r="AC137" i="19"/>
  <c r="AC137" i="20"/>
  <c r="AC137" i="18"/>
  <c r="AC135" i="18"/>
  <c r="AC135" i="19"/>
  <c r="AC135" i="20"/>
  <c r="AC133" i="20"/>
  <c r="AC133" i="18"/>
  <c r="AC133" i="19"/>
  <c r="AC131" i="20"/>
  <c r="AC131" i="19"/>
  <c r="AC131" i="18"/>
  <c r="AC129" i="20"/>
  <c r="AC129" i="19"/>
  <c r="AC129" i="18"/>
  <c r="AC127" i="19"/>
  <c r="AC127" i="18"/>
  <c r="AC127" i="20"/>
  <c r="AC125" i="19"/>
  <c r="AC125" i="18"/>
  <c r="AC125" i="20"/>
  <c r="AC123" i="19"/>
  <c r="AC123" i="20"/>
  <c r="AC123" i="18"/>
  <c r="AC121" i="19"/>
  <c r="AC121" i="20"/>
  <c r="AC121" i="18"/>
  <c r="AC119" i="19"/>
  <c r="AC119" i="20"/>
  <c r="AC119" i="18"/>
  <c r="AC117" i="20"/>
  <c r="AC117" i="19"/>
  <c r="AC117" i="18"/>
  <c r="AC115" i="20"/>
  <c r="AC115" i="18"/>
  <c r="AC115" i="19"/>
  <c r="AC113" i="18"/>
  <c r="AC113" i="19"/>
  <c r="AC113" i="20"/>
  <c r="AC111" i="19"/>
  <c r="AC111" i="20"/>
  <c r="AC111" i="18"/>
  <c r="AC109" i="18"/>
  <c r="AC109" i="19"/>
  <c r="AC109" i="20"/>
  <c r="AC107" i="19"/>
  <c r="AC107" i="20"/>
  <c r="AC107" i="18"/>
  <c r="AC105" i="18"/>
  <c r="AC105" i="19"/>
  <c r="AC105" i="20"/>
  <c r="AC103" i="19"/>
  <c r="AC103" i="18"/>
  <c r="AC103" i="20"/>
  <c r="AC101" i="20"/>
  <c r="AC101" i="19"/>
  <c r="AC101" i="18"/>
  <c r="AC99" i="20"/>
  <c r="AC99" i="18"/>
  <c r="AC99" i="19"/>
  <c r="AC97" i="19"/>
  <c r="AC97" i="20"/>
  <c r="AC97" i="18"/>
  <c r="AC95" i="20"/>
  <c r="AC95" i="19"/>
  <c r="AC95" i="18"/>
  <c r="AC93" i="19"/>
  <c r="AC93" i="18"/>
  <c r="AC93" i="20"/>
  <c r="AC91" i="20"/>
  <c r="AC91" i="19"/>
  <c r="AC91" i="18"/>
  <c r="AC89" i="19"/>
  <c r="AC89" i="20"/>
  <c r="AC89" i="18"/>
  <c r="AC87" i="20"/>
  <c r="AC87" i="18"/>
  <c r="AC87" i="19"/>
  <c r="AC85" i="19"/>
  <c r="AC85" i="18"/>
  <c r="AC85" i="20"/>
  <c r="AC83" i="19"/>
  <c r="AC83" i="20"/>
  <c r="AC83" i="18"/>
  <c r="AC81" i="19"/>
  <c r="AC81" i="20"/>
  <c r="AC81" i="18"/>
  <c r="AC79" i="19"/>
  <c r="AC79" i="20"/>
  <c r="AC79" i="18"/>
  <c r="AC77" i="20"/>
  <c r="AC77" i="18"/>
  <c r="AC77" i="19"/>
  <c r="AC73" i="20"/>
  <c r="AC73" i="19"/>
  <c r="AC73" i="18"/>
  <c r="AC71" i="19"/>
  <c r="AC71" i="20"/>
  <c r="AC71" i="18"/>
  <c r="AC69" i="20"/>
  <c r="AC69" i="19"/>
  <c r="AC69" i="18"/>
  <c r="AC67" i="20"/>
  <c r="AC67" i="19"/>
  <c r="AC67" i="18"/>
  <c r="AC65" i="20"/>
  <c r="AC65" i="19"/>
  <c r="AC65" i="18"/>
  <c r="AC63" i="19"/>
  <c r="AC63" i="20"/>
  <c r="AC63" i="18"/>
  <c r="AC61" i="19"/>
  <c r="AC61" i="20"/>
  <c r="AC61" i="18"/>
  <c r="AC59" i="19"/>
  <c r="AC59" i="20"/>
  <c r="AC59" i="18"/>
  <c r="AC57" i="20"/>
  <c r="AC57" i="18"/>
  <c r="AC57" i="19"/>
  <c r="AC145" i="20"/>
  <c r="AC145" i="18"/>
  <c r="AC145" i="19"/>
  <c r="AF106" i="17"/>
  <c r="AE146" i="17"/>
  <c r="W13" i="17"/>
  <c r="W10" i="17"/>
  <c r="W9" i="17"/>
  <c r="AF42" i="17"/>
  <c r="Z42" i="12"/>
  <c r="Z42" i="15" s="1"/>
  <c r="AE42" i="15" s="1"/>
  <c r="AF43" i="17"/>
  <c r="W43" i="17" s="1"/>
  <c r="AF142" i="17"/>
  <c r="W142" i="17" s="1"/>
  <c r="AF126" i="17"/>
  <c r="W126" i="17" s="1"/>
  <c r="AF98" i="17"/>
  <c r="W98" i="17" s="1"/>
  <c r="AF112" i="17"/>
  <c r="W112" i="17" s="1"/>
  <c r="AE41" i="17"/>
  <c r="X41" i="11"/>
  <c r="AE42" i="17"/>
  <c r="X124" i="11"/>
  <c r="AE124" i="17"/>
  <c r="W124" i="17" s="1"/>
  <c r="AD58" i="9"/>
  <c r="Y58" i="17"/>
  <c r="X140" i="11"/>
  <c r="AE140" i="17"/>
  <c r="W140" i="17" s="1"/>
  <c r="X47" i="16"/>
  <c r="AD47" i="16" s="1"/>
  <c r="AD47" i="15"/>
  <c r="AF146" i="17"/>
  <c r="W104" i="17"/>
  <c r="AD50" i="9"/>
  <c r="Y50" i="17"/>
  <c r="Z47" i="16"/>
  <c r="AE47" i="16" s="1"/>
  <c r="AE47" i="15"/>
  <c r="AF130" i="17"/>
  <c r="W130" i="17" s="1"/>
  <c r="AF102" i="17"/>
  <c r="W102" i="17" s="1"/>
  <c r="W106" i="17"/>
  <c r="W71" i="17"/>
  <c r="AF114" i="17"/>
  <c r="W114" i="17" s="1"/>
  <c r="W128" i="17"/>
  <c r="W92" i="17"/>
  <c r="AF122" i="17"/>
  <c r="W122" i="17" s="1"/>
  <c r="W87" i="17"/>
  <c r="AF138" i="17"/>
  <c r="W138" i="17" s="1"/>
  <c r="AF94" i="17"/>
  <c r="W94" i="17" s="1"/>
  <c r="W144" i="17"/>
  <c r="W100" i="17"/>
  <c r="W63" i="17"/>
  <c r="AE40" i="17"/>
  <c r="W40" i="17" s="1"/>
  <c r="X40" i="11"/>
  <c r="AD40" i="11" s="1"/>
  <c r="W11" i="17"/>
  <c r="Z41" i="11"/>
  <c r="AF41" i="17"/>
  <c r="AA13" i="15"/>
  <c r="AA13" i="16" s="1"/>
  <c r="AF7" i="17"/>
  <c r="W7" i="17" s="1"/>
  <c r="Z7" i="11"/>
  <c r="Z7" i="12" s="1"/>
  <c r="Z7" i="15" s="1"/>
  <c r="Z7" i="16" s="1"/>
  <c r="Y11" i="15"/>
  <c r="Y11" i="16" s="1"/>
  <c r="AA37" i="16"/>
  <c r="X45" i="16"/>
  <c r="AD45" i="16" s="1"/>
  <c r="W45" i="16" s="1"/>
  <c r="AB45" i="1" s="1"/>
  <c r="AD45" i="15"/>
  <c r="W45" i="15" s="1"/>
  <c r="Y37" i="16"/>
  <c r="Y14" i="15"/>
  <c r="Y14" i="16" s="1"/>
  <c r="Y15" i="15"/>
  <c r="Y15" i="16" s="1"/>
  <c r="V142" i="8"/>
  <c r="AD7" i="16"/>
  <c r="V102" i="8"/>
  <c r="AD7" i="15"/>
  <c r="V46" i="7"/>
  <c r="V144" i="9"/>
  <c r="V78" i="7"/>
  <c r="AD7" i="12"/>
  <c r="V124" i="8"/>
  <c r="V71" i="9"/>
  <c r="AE92" i="11"/>
  <c r="W54" i="9"/>
  <c r="X54" i="17" s="1"/>
  <c r="V108" i="8"/>
  <c r="AD61" i="11"/>
  <c r="AA87" i="12"/>
  <c r="AA87" i="15" s="1"/>
  <c r="AA87" i="16" s="1"/>
  <c r="Z73" i="12"/>
  <c r="Z73" i="15" s="1"/>
  <c r="Z73" i="16" s="1"/>
  <c r="AA54" i="12"/>
  <c r="AA54" i="15" s="1"/>
  <c r="AA54" i="16" s="1"/>
  <c r="Y138" i="12"/>
  <c r="Y138" i="15" s="1"/>
  <c r="Y138" i="16" s="1"/>
  <c r="Y107" i="12"/>
  <c r="Y107" i="15" s="1"/>
  <c r="Y107" i="16" s="1"/>
  <c r="X146" i="12"/>
  <c r="X146" i="15" s="1"/>
  <c r="X146" i="16" s="1"/>
  <c r="X112" i="12"/>
  <c r="X112" i="15" s="1"/>
  <c r="X112" i="16" s="1"/>
  <c r="X87" i="12"/>
  <c r="X87" i="15" s="1"/>
  <c r="X87" i="16" s="1"/>
  <c r="X69" i="12"/>
  <c r="X69" i="15" s="1"/>
  <c r="X69" i="16" s="1"/>
  <c r="X52" i="12"/>
  <c r="X52" i="15" s="1"/>
  <c r="X52" i="16" s="1"/>
  <c r="AA80" i="12"/>
  <c r="AA80" i="15" s="1"/>
  <c r="AA80" i="16" s="1"/>
  <c r="AA50" i="12"/>
  <c r="AA50" i="15" s="1"/>
  <c r="AA50" i="16" s="1"/>
  <c r="Y142" i="12"/>
  <c r="Y142" i="15" s="1"/>
  <c r="Y142" i="16" s="1"/>
  <c r="Y114" i="12"/>
  <c r="Y114" i="15" s="1"/>
  <c r="Y114" i="16" s="1"/>
  <c r="Y98" i="12"/>
  <c r="Y98" i="15" s="1"/>
  <c r="Y98" i="16" s="1"/>
  <c r="Y82" i="12"/>
  <c r="Y82" i="15" s="1"/>
  <c r="Y82" i="16" s="1"/>
  <c r="Y66" i="12"/>
  <c r="Y66" i="15" s="1"/>
  <c r="Y66" i="16" s="1"/>
  <c r="Y87" i="12"/>
  <c r="Y87" i="15" s="1"/>
  <c r="Y87" i="16" s="1"/>
  <c r="AA139" i="12"/>
  <c r="AA139" i="15" s="1"/>
  <c r="AA139" i="16" s="1"/>
  <c r="AA123" i="12"/>
  <c r="AA123" i="15" s="1"/>
  <c r="AA123" i="16" s="1"/>
  <c r="AA107" i="12"/>
  <c r="AA107" i="15" s="1"/>
  <c r="AA107" i="16" s="1"/>
  <c r="AA91" i="12"/>
  <c r="AA91" i="15" s="1"/>
  <c r="AA91" i="16" s="1"/>
  <c r="Z20" i="16"/>
  <c r="Z71" i="12"/>
  <c r="Z71" i="15" s="1"/>
  <c r="Z71" i="16" s="1"/>
  <c r="Y115" i="12"/>
  <c r="Y115" i="15" s="1"/>
  <c r="Y115" i="16" s="1"/>
  <c r="X122" i="12"/>
  <c r="X122" i="15" s="1"/>
  <c r="X122" i="16" s="1"/>
  <c r="X90" i="12"/>
  <c r="X90" i="15" s="1"/>
  <c r="X90" i="16" s="1"/>
  <c r="X76" i="12"/>
  <c r="X76" i="15" s="1"/>
  <c r="X76" i="16" s="1"/>
  <c r="AA108" i="12"/>
  <c r="AA108" i="15" s="1"/>
  <c r="AA108" i="16" s="1"/>
  <c r="Z140" i="12"/>
  <c r="Z140" i="15" s="1"/>
  <c r="Z140" i="16" s="1"/>
  <c r="Y116" i="12"/>
  <c r="Y116" i="15" s="1"/>
  <c r="Y116" i="16" s="1"/>
  <c r="Y68" i="12"/>
  <c r="Y68" i="15" s="1"/>
  <c r="Y68" i="16" s="1"/>
  <c r="AA141" i="12"/>
  <c r="AA141" i="15" s="1"/>
  <c r="AA141" i="16" s="1"/>
  <c r="AA109" i="12"/>
  <c r="AA109" i="15" s="1"/>
  <c r="AA109" i="16" s="1"/>
  <c r="AA61" i="12"/>
  <c r="AA61" i="15" s="1"/>
  <c r="AA61" i="16" s="1"/>
  <c r="X20" i="16"/>
  <c r="Y117" i="12"/>
  <c r="Y117" i="15" s="1"/>
  <c r="Y117" i="16" s="1"/>
  <c r="AA59" i="12"/>
  <c r="AA59" i="15" s="1"/>
  <c r="AA59" i="16" s="1"/>
  <c r="Y140" i="12"/>
  <c r="Y140" i="15" s="1"/>
  <c r="Y140" i="16" s="1"/>
  <c r="Y51" i="12"/>
  <c r="Y51" i="15" s="1"/>
  <c r="Y51" i="16" s="1"/>
  <c r="X108" i="12"/>
  <c r="X108" i="15" s="1"/>
  <c r="X108" i="16" s="1"/>
  <c r="AA140" i="12"/>
  <c r="AA140" i="15" s="1"/>
  <c r="AA140" i="16" s="1"/>
  <c r="AA84" i="12"/>
  <c r="AA84" i="15" s="1"/>
  <c r="AA84" i="16" s="1"/>
  <c r="AA52" i="12"/>
  <c r="AA52" i="15" s="1"/>
  <c r="AA52" i="16" s="1"/>
  <c r="Y144" i="12"/>
  <c r="Y144" i="15" s="1"/>
  <c r="Y144" i="16" s="1"/>
  <c r="Y100" i="12"/>
  <c r="Y100" i="15" s="1"/>
  <c r="Y100" i="16" s="1"/>
  <c r="Y84" i="12"/>
  <c r="Y84" i="15" s="1"/>
  <c r="Y84" i="16" s="1"/>
  <c r="Y143" i="12"/>
  <c r="Y143" i="15" s="1"/>
  <c r="Y143" i="16" s="1"/>
  <c r="Y79" i="12"/>
  <c r="Y79" i="15" s="1"/>
  <c r="Y79" i="16" s="1"/>
  <c r="AA125" i="12"/>
  <c r="AA125" i="15" s="1"/>
  <c r="AA125" i="16" s="1"/>
  <c r="AA93" i="12"/>
  <c r="AA93" i="15" s="1"/>
  <c r="AA93" i="16" s="1"/>
  <c r="Y129" i="12"/>
  <c r="Y129" i="15" s="1"/>
  <c r="Y129" i="16" s="1"/>
  <c r="Y97" i="12"/>
  <c r="Y97" i="15" s="1"/>
  <c r="Y97" i="16" s="1"/>
  <c r="Y65" i="12"/>
  <c r="Y65" i="15" s="1"/>
  <c r="Y65" i="16" s="1"/>
  <c r="Y85" i="12"/>
  <c r="Y85" i="15" s="1"/>
  <c r="Y85" i="16" s="1"/>
  <c r="Y53" i="12"/>
  <c r="Y53" i="15" s="1"/>
  <c r="Y53" i="16" s="1"/>
  <c r="V126" i="8"/>
  <c r="V140" i="8"/>
  <c r="AA81" i="12"/>
  <c r="AA81" i="15" s="1"/>
  <c r="AA81" i="16" s="1"/>
  <c r="Z63" i="12"/>
  <c r="Z63" i="15" s="1"/>
  <c r="Z63" i="16" s="1"/>
  <c r="Z65" i="12"/>
  <c r="Z65" i="15" s="1"/>
  <c r="Z65" i="16" s="1"/>
  <c r="Z136" i="12"/>
  <c r="Z136" i="15" s="1"/>
  <c r="Z136" i="16" s="1"/>
  <c r="Y128" i="12"/>
  <c r="Y128" i="15" s="1"/>
  <c r="Y128" i="16" s="1"/>
  <c r="Y91" i="12"/>
  <c r="Y91" i="15" s="1"/>
  <c r="Y91" i="16" s="1"/>
  <c r="X96" i="12"/>
  <c r="X96" i="15" s="1"/>
  <c r="X96" i="16" s="1"/>
  <c r="AA72" i="12"/>
  <c r="AA72" i="15" s="1"/>
  <c r="AA72" i="16" s="1"/>
  <c r="Y132" i="12"/>
  <c r="Y132" i="15" s="1"/>
  <c r="Y132" i="16" s="1"/>
  <c r="Y110" i="12"/>
  <c r="Y110" i="15" s="1"/>
  <c r="Y110" i="16" s="1"/>
  <c r="Y94" i="12"/>
  <c r="Y94" i="15" s="1"/>
  <c r="Y94" i="16" s="1"/>
  <c r="Y78" i="12"/>
  <c r="Y78" i="15" s="1"/>
  <c r="Y78" i="16" s="1"/>
  <c r="Y135" i="12"/>
  <c r="Y135" i="15" s="1"/>
  <c r="Y135" i="16" s="1"/>
  <c r="Y71" i="12"/>
  <c r="Y71" i="15" s="1"/>
  <c r="Y71" i="16" s="1"/>
  <c r="AA135" i="12"/>
  <c r="AA135" i="15" s="1"/>
  <c r="AA135" i="16" s="1"/>
  <c r="AA119" i="12"/>
  <c r="AA119" i="15" s="1"/>
  <c r="AA119" i="16" s="1"/>
  <c r="AA103" i="12"/>
  <c r="AA103" i="15" s="1"/>
  <c r="AA103" i="16" s="1"/>
  <c r="AA83" i="12"/>
  <c r="AA83" i="15" s="1"/>
  <c r="AA83" i="16" s="1"/>
  <c r="AA55" i="12"/>
  <c r="AA55" i="15" s="1"/>
  <c r="AA55" i="16" s="1"/>
  <c r="AA110" i="12"/>
  <c r="AA110" i="15" s="1"/>
  <c r="AA110" i="16" s="1"/>
  <c r="Z144" i="12"/>
  <c r="Z144" i="15" s="1"/>
  <c r="Z144" i="16" s="1"/>
  <c r="Y136" i="12"/>
  <c r="Y136" i="15" s="1"/>
  <c r="Y136" i="16" s="1"/>
  <c r="Y99" i="12"/>
  <c r="Y99" i="15" s="1"/>
  <c r="Y99" i="16" s="1"/>
  <c r="AD144" i="11"/>
  <c r="X118" i="12"/>
  <c r="X118" i="15" s="1"/>
  <c r="X118" i="16" s="1"/>
  <c r="X85" i="12"/>
  <c r="X85" i="15" s="1"/>
  <c r="X85" i="16" s="1"/>
  <c r="X74" i="12"/>
  <c r="X74" i="15" s="1"/>
  <c r="X74" i="16" s="1"/>
  <c r="X61" i="12"/>
  <c r="X61" i="15" s="1"/>
  <c r="X61" i="16" s="1"/>
  <c r="X53" i="12"/>
  <c r="AA132" i="12"/>
  <c r="AA132" i="15" s="1"/>
  <c r="AA132" i="16" s="1"/>
  <c r="AA100" i="12"/>
  <c r="AA100" i="15" s="1"/>
  <c r="AA100" i="16" s="1"/>
  <c r="AA76" i="12"/>
  <c r="AA76" i="15" s="1"/>
  <c r="AA76" i="16" s="1"/>
  <c r="AA90" i="12"/>
  <c r="AA90" i="15" s="1"/>
  <c r="AA90" i="16" s="1"/>
  <c r="Z124" i="12"/>
  <c r="Z124" i="15" s="1"/>
  <c r="Z124" i="16" s="1"/>
  <c r="Y134" i="12"/>
  <c r="Y134" i="15" s="1"/>
  <c r="Y134" i="16" s="1"/>
  <c r="Y112" i="12"/>
  <c r="Y112" i="15" s="1"/>
  <c r="Y112" i="16" s="1"/>
  <c r="Y96" i="12"/>
  <c r="Y96" i="15" s="1"/>
  <c r="Y96" i="16" s="1"/>
  <c r="Y80" i="12"/>
  <c r="Y80" i="15" s="1"/>
  <c r="Y80" i="16" s="1"/>
  <c r="Y62" i="12"/>
  <c r="Y62" i="15" s="1"/>
  <c r="Y62" i="16" s="1"/>
  <c r="Y127" i="12"/>
  <c r="Y127" i="15" s="1"/>
  <c r="Y127" i="16" s="1"/>
  <c r="Y63" i="12"/>
  <c r="Y63" i="15" s="1"/>
  <c r="Y63" i="16" s="1"/>
  <c r="AA137" i="12"/>
  <c r="AA137" i="15" s="1"/>
  <c r="AA137" i="16" s="1"/>
  <c r="AA121" i="12"/>
  <c r="AA121" i="15" s="1"/>
  <c r="AA121" i="16" s="1"/>
  <c r="AA105" i="12"/>
  <c r="AA105" i="15" s="1"/>
  <c r="AA105" i="16" s="1"/>
  <c r="AA85" i="12"/>
  <c r="AA85" i="15" s="1"/>
  <c r="AA85" i="16" s="1"/>
  <c r="AA53" i="12"/>
  <c r="AA53" i="15" s="1"/>
  <c r="AA53" i="16" s="1"/>
  <c r="Y121" i="12"/>
  <c r="Y121" i="15" s="1"/>
  <c r="Y121" i="16" s="1"/>
  <c r="Y89" i="12"/>
  <c r="Y89" i="15" s="1"/>
  <c r="Y89" i="16" s="1"/>
  <c r="Y57" i="12"/>
  <c r="Y57" i="15" s="1"/>
  <c r="Y57" i="16" s="1"/>
  <c r="Z15" i="12"/>
  <c r="Y141" i="12"/>
  <c r="Y141" i="15" s="1"/>
  <c r="Y141" i="16" s="1"/>
  <c r="Y109" i="12"/>
  <c r="Y109" i="15" s="1"/>
  <c r="Y109" i="16" s="1"/>
  <c r="Y77" i="12"/>
  <c r="Y77" i="15" s="1"/>
  <c r="Y77" i="16" s="1"/>
  <c r="V106" i="8"/>
  <c r="V104" i="9"/>
  <c r="AA136" i="12"/>
  <c r="AA136" i="15" s="1"/>
  <c r="AA136" i="16" s="1"/>
  <c r="AA120" i="12"/>
  <c r="AA120" i="15" s="1"/>
  <c r="AA120" i="16" s="1"/>
  <c r="Z89" i="12"/>
  <c r="Z89" i="15" s="1"/>
  <c r="Z89" i="16" s="1"/>
  <c r="Z55" i="12"/>
  <c r="Z55" i="15" s="1"/>
  <c r="Z55" i="16" s="1"/>
  <c r="AA86" i="12"/>
  <c r="AA86" i="15" s="1"/>
  <c r="AA86" i="16" s="1"/>
  <c r="Y124" i="12"/>
  <c r="Y124" i="15" s="1"/>
  <c r="Y124" i="16" s="1"/>
  <c r="Y75" i="12"/>
  <c r="Y75" i="15" s="1"/>
  <c r="Y75" i="16" s="1"/>
  <c r="X120" i="12"/>
  <c r="X120" i="15" s="1"/>
  <c r="X120" i="16" s="1"/>
  <c r="X102" i="12"/>
  <c r="X102" i="15" s="1"/>
  <c r="X102" i="16" s="1"/>
  <c r="AA64" i="12"/>
  <c r="AA64" i="15" s="1"/>
  <c r="AA64" i="16" s="1"/>
  <c r="AA78" i="12"/>
  <c r="AA78" i="15" s="1"/>
  <c r="AA78" i="16" s="1"/>
  <c r="Y122" i="12"/>
  <c r="Y122" i="15" s="1"/>
  <c r="Y122" i="16" s="1"/>
  <c r="Y106" i="12"/>
  <c r="Y106" i="15" s="1"/>
  <c r="Y106" i="16" s="1"/>
  <c r="Y90" i="12"/>
  <c r="Y90" i="15" s="1"/>
  <c r="Y90" i="16" s="1"/>
  <c r="Y56" i="12"/>
  <c r="Y56" i="15" s="1"/>
  <c r="Y56" i="16" s="1"/>
  <c r="Y119" i="12"/>
  <c r="Y119" i="15" s="1"/>
  <c r="Y119" i="16" s="1"/>
  <c r="Y55" i="12"/>
  <c r="Y55" i="15" s="1"/>
  <c r="Y55" i="16" s="1"/>
  <c r="AA131" i="12"/>
  <c r="AA131" i="15" s="1"/>
  <c r="AA131" i="16" s="1"/>
  <c r="AA115" i="12"/>
  <c r="AA115" i="15" s="1"/>
  <c r="AA115" i="16" s="1"/>
  <c r="AA99" i="12"/>
  <c r="AA99" i="15" s="1"/>
  <c r="AA99" i="16" s="1"/>
  <c r="AA75" i="12"/>
  <c r="AA75" i="15" s="1"/>
  <c r="AA75" i="16" s="1"/>
  <c r="AA51" i="12"/>
  <c r="AA51" i="15" s="1"/>
  <c r="AA51" i="16" s="1"/>
  <c r="Z81" i="12"/>
  <c r="Z81" i="15" s="1"/>
  <c r="Z81" i="16" s="1"/>
  <c r="AA82" i="12"/>
  <c r="AA82" i="15" s="1"/>
  <c r="AA82" i="16" s="1"/>
  <c r="Z128" i="12"/>
  <c r="Z128" i="15" s="1"/>
  <c r="Z128" i="16" s="1"/>
  <c r="Y126" i="12"/>
  <c r="Y126" i="15" s="1"/>
  <c r="Y126" i="16" s="1"/>
  <c r="Y83" i="12"/>
  <c r="Y83" i="15" s="1"/>
  <c r="Y83" i="16" s="1"/>
  <c r="X144" i="12"/>
  <c r="X144" i="15" s="1"/>
  <c r="X144" i="16" s="1"/>
  <c r="X114" i="12"/>
  <c r="X82" i="12"/>
  <c r="X82" i="15" s="1"/>
  <c r="X82" i="16" s="1"/>
  <c r="X60" i="12"/>
  <c r="X60" i="15" s="1"/>
  <c r="X60" i="16" s="1"/>
  <c r="X50" i="12"/>
  <c r="X50" i="15" s="1"/>
  <c r="X50" i="16" s="1"/>
  <c r="AA68" i="12"/>
  <c r="AA68" i="15" s="1"/>
  <c r="AA68" i="16" s="1"/>
  <c r="AA70" i="12"/>
  <c r="AA70" i="15" s="1"/>
  <c r="AA70" i="16" s="1"/>
  <c r="Z108" i="12"/>
  <c r="Z108" i="15" s="1"/>
  <c r="Z108" i="16" s="1"/>
  <c r="Y130" i="12"/>
  <c r="Y130" i="15" s="1"/>
  <c r="Y130" i="16" s="1"/>
  <c r="Y108" i="12"/>
  <c r="Y108" i="15" s="1"/>
  <c r="Y108" i="16" s="1"/>
  <c r="Y92" i="12"/>
  <c r="Y92" i="15" s="1"/>
  <c r="Y92" i="16" s="1"/>
  <c r="Y76" i="12"/>
  <c r="Y76" i="15" s="1"/>
  <c r="Y76" i="16" s="1"/>
  <c r="Y54" i="12"/>
  <c r="Y54" i="15" s="1"/>
  <c r="Y54" i="16" s="1"/>
  <c r="Y111" i="12"/>
  <c r="Y111" i="15" s="1"/>
  <c r="Y111" i="16" s="1"/>
  <c r="AA133" i="12"/>
  <c r="AA133" i="15" s="1"/>
  <c r="AA133" i="16" s="1"/>
  <c r="AA117" i="12"/>
  <c r="AA117" i="15" s="1"/>
  <c r="AA117" i="16" s="1"/>
  <c r="AA101" i="12"/>
  <c r="AA101" i="15" s="1"/>
  <c r="AA101" i="16" s="1"/>
  <c r="AA77" i="12"/>
  <c r="AA77" i="15" s="1"/>
  <c r="AA77" i="16" s="1"/>
  <c r="Y145" i="12"/>
  <c r="Y145" i="15" s="1"/>
  <c r="Y145" i="16" s="1"/>
  <c r="Y113" i="12"/>
  <c r="Y113" i="15" s="1"/>
  <c r="Y113" i="16" s="1"/>
  <c r="Y81" i="12"/>
  <c r="Y81" i="15" s="1"/>
  <c r="Y81" i="16" s="1"/>
  <c r="Y49" i="12"/>
  <c r="Y49" i="15" s="1"/>
  <c r="Y49" i="16" s="1"/>
  <c r="X22" i="16"/>
  <c r="Y133" i="12"/>
  <c r="Y133" i="15" s="1"/>
  <c r="Y133" i="16" s="1"/>
  <c r="Y101" i="12"/>
  <c r="Y101" i="15" s="1"/>
  <c r="Y101" i="16" s="1"/>
  <c r="Y69" i="12"/>
  <c r="Y69" i="15" s="1"/>
  <c r="Y69" i="16" s="1"/>
  <c r="V118" i="8"/>
  <c r="V40" i="8"/>
  <c r="V86" i="7"/>
  <c r="X126" i="12"/>
  <c r="X126" i="15" s="1"/>
  <c r="X126" i="16" s="1"/>
  <c r="AA89" i="12"/>
  <c r="AA89" i="15" s="1"/>
  <c r="AA89" i="16" s="1"/>
  <c r="AA73" i="12"/>
  <c r="AA73" i="15" s="1"/>
  <c r="AA73" i="16" s="1"/>
  <c r="Z49" i="12"/>
  <c r="Z49" i="15" s="1"/>
  <c r="Z49" i="16" s="1"/>
  <c r="AA74" i="12"/>
  <c r="AA74" i="15" s="1"/>
  <c r="AA74" i="16" s="1"/>
  <c r="Z96" i="12"/>
  <c r="Z96" i="15" s="1"/>
  <c r="Z96" i="16" s="1"/>
  <c r="Y131" i="12"/>
  <c r="Y131" i="15" s="1"/>
  <c r="Y131" i="16" s="1"/>
  <c r="Y59" i="12"/>
  <c r="Y59" i="15" s="1"/>
  <c r="Y59" i="16" s="1"/>
  <c r="X134" i="12"/>
  <c r="X134" i="15" s="1"/>
  <c r="X134" i="16" s="1"/>
  <c r="AD87" i="11"/>
  <c r="AA88" i="12"/>
  <c r="AA88" i="15" s="1"/>
  <c r="AA88" i="16" s="1"/>
  <c r="AA56" i="12"/>
  <c r="AA56" i="15" s="1"/>
  <c r="AA56" i="16" s="1"/>
  <c r="AA62" i="12"/>
  <c r="AA62" i="15" s="1"/>
  <c r="AA62" i="16" s="1"/>
  <c r="Y118" i="12"/>
  <c r="Y118" i="15" s="1"/>
  <c r="Y118" i="16" s="1"/>
  <c r="Y102" i="12"/>
  <c r="Y102" i="15" s="1"/>
  <c r="Y102" i="16" s="1"/>
  <c r="Y86" i="12"/>
  <c r="Y86" i="15" s="1"/>
  <c r="Y86" i="16" s="1"/>
  <c r="Y70" i="12"/>
  <c r="Y70" i="15" s="1"/>
  <c r="Y70" i="16" s="1"/>
  <c r="Y52" i="12"/>
  <c r="Y52" i="15" s="1"/>
  <c r="Y52" i="16" s="1"/>
  <c r="Y103" i="12"/>
  <c r="Y103" i="15" s="1"/>
  <c r="Y103" i="16" s="1"/>
  <c r="AA143" i="12"/>
  <c r="AA143" i="15" s="1"/>
  <c r="AA143" i="16" s="1"/>
  <c r="AA127" i="12"/>
  <c r="AA127" i="15" s="1"/>
  <c r="AA127" i="16" s="1"/>
  <c r="AA111" i="12"/>
  <c r="AA111" i="15" s="1"/>
  <c r="AA111" i="16" s="1"/>
  <c r="AA95" i="12"/>
  <c r="AA95" i="15" s="1"/>
  <c r="AA95" i="16" s="1"/>
  <c r="AA67" i="12"/>
  <c r="AA67" i="15" s="1"/>
  <c r="AA67" i="16" s="1"/>
  <c r="Z27" i="16"/>
  <c r="Z79" i="12"/>
  <c r="Z79" i="15" s="1"/>
  <c r="Z79" i="16" s="1"/>
  <c r="Z57" i="12"/>
  <c r="Z57" i="15" s="1"/>
  <c r="Z57" i="16" s="1"/>
  <c r="AA66" i="12"/>
  <c r="AA66" i="15" s="1"/>
  <c r="AA66" i="16" s="1"/>
  <c r="Z104" i="12"/>
  <c r="Z104" i="15" s="1"/>
  <c r="Z104" i="16" s="1"/>
  <c r="Y64" i="12"/>
  <c r="Y64" i="15" s="1"/>
  <c r="Y64" i="16" s="1"/>
  <c r="Y67" i="12"/>
  <c r="Y67" i="15" s="1"/>
  <c r="Y67" i="16" s="1"/>
  <c r="X132" i="12"/>
  <c r="X132" i="15" s="1"/>
  <c r="X132" i="16" s="1"/>
  <c r="X110" i="12"/>
  <c r="X110" i="15" s="1"/>
  <c r="X110" i="16" s="1"/>
  <c r="X94" i="12"/>
  <c r="X63" i="12"/>
  <c r="X63" i="15" s="1"/>
  <c r="X63" i="16" s="1"/>
  <c r="X58" i="12"/>
  <c r="X58" i="15" s="1"/>
  <c r="X58" i="16" s="1"/>
  <c r="AA116" i="12"/>
  <c r="AA116" i="15" s="1"/>
  <c r="AA116" i="16" s="1"/>
  <c r="AA92" i="12"/>
  <c r="AA92" i="15" s="1"/>
  <c r="AA92" i="16" s="1"/>
  <c r="AA60" i="12"/>
  <c r="AA60" i="15" s="1"/>
  <c r="AA60" i="16" s="1"/>
  <c r="AA58" i="12"/>
  <c r="AA58" i="15" s="1"/>
  <c r="AA58" i="16" s="1"/>
  <c r="Z92" i="12"/>
  <c r="Z92" i="15" s="1"/>
  <c r="Z92" i="16" s="1"/>
  <c r="Y120" i="12"/>
  <c r="Y120" i="15" s="1"/>
  <c r="Y120" i="16" s="1"/>
  <c r="Y104" i="12"/>
  <c r="Y104" i="15" s="1"/>
  <c r="Y104" i="16" s="1"/>
  <c r="Y88" i="12"/>
  <c r="Y88" i="15" s="1"/>
  <c r="Y88" i="16" s="1"/>
  <c r="Y72" i="12"/>
  <c r="Y72" i="15" s="1"/>
  <c r="Y72" i="16" s="1"/>
  <c r="Y95" i="12"/>
  <c r="Y95" i="15" s="1"/>
  <c r="Y95" i="16" s="1"/>
  <c r="AA145" i="12"/>
  <c r="AA145" i="15" s="1"/>
  <c r="AA145" i="16" s="1"/>
  <c r="AA129" i="12"/>
  <c r="AA129" i="15" s="1"/>
  <c r="AA129" i="16" s="1"/>
  <c r="AA113" i="12"/>
  <c r="AA113" i="15" s="1"/>
  <c r="AA113" i="16" s="1"/>
  <c r="AA97" i="12"/>
  <c r="AA97" i="15" s="1"/>
  <c r="AA97" i="16" s="1"/>
  <c r="AA69" i="12"/>
  <c r="AA69" i="15" s="1"/>
  <c r="AA69" i="16" s="1"/>
  <c r="Y137" i="12"/>
  <c r="Y137" i="15" s="1"/>
  <c r="Y137" i="16" s="1"/>
  <c r="Y105" i="12"/>
  <c r="Y105" i="15" s="1"/>
  <c r="Y105" i="16" s="1"/>
  <c r="Y73" i="12"/>
  <c r="Y73" i="15" s="1"/>
  <c r="Y73" i="16" s="1"/>
  <c r="Y125" i="12"/>
  <c r="Y125" i="15" s="1"/>
  <c r="Y125" i="16" s="1"/>
  <c r="Y93" i="12"/>
  <c r="Y93" i="15" s="1"/>
  <c r="Y93" i="16" s="1"/>
  <c r="Y61" i="12"/>
  <c r="Y61" i="15" s="1"/>
  <c r="Y61" i="16" s="1"/>
  <c r="Z24" i="16"/>
  <c r="V31" i="8"/>
  <c r="V9" i="9"/>
  <c r="V19" i="9"/>
  <c r="AD69" i="11"/>
  <c r="AD108" i="11"/>
  <c r="AE108" i="11"/>
  <c r="V80" i="7"/>
  <c r="AE7" i="9"/>
  <c r="AD85" i="11"/>
  <c r="AD76" i="11"/>
  <c r="AD47" i="11"/>
  <c r="V146" i="8"/>
  <c r="AD27" i="11"/>
  <c r="V136" i="9"/>
  <c r="AE96" i="11"/>
  <c r="AA96" i="12"/>
  <c r="AA96" i="15" s="1"/>
  <c r="AA96" i="16" s="1"/>
  <c r="AE71" i="11"/>
  <c r="AA71" i="12"/>
  <c r="AA71" i="15" s="1"/>
  <c r="AA71" i="16" s="1"/>
  <c r="AE63" i="11"/>
  <c r="AA63" i="12"/>
  <c r="AE87" i="11"/>
  <c r="Z87" i="12"/>
  <c r="Z87" i="15" s="1"/>
  <c r="Z87" i="16" s="1"/>
  <c r="AE33" i="11"/>
  <c r="AD77" i="11"/>
  <c r="X77" i="12"/>
  <c r="X77" i="15" s="1"/>
  <c r="X77" i="16" s="1"/>
  <c r="AD66" i="11"/>
  <c r="X66" i="12"/>
  <c r="Y74" i="12"/>
  <c r="Y74" i="15" s="1"/>
  <c r="Y74" i="16" s="1"/>
  <c r="AD74" i="11"/>
  <c r="AE31" i="11"/>
  <c r="AD106" i="11"/>
  <c r="X106" i="12"/>
  <c r="AD100" i="11"/>
  <c r="X100" i="12"/>
  <c r="AD79" i="11"/>
  <c r="X79" i="12"/>
  <c r="X79" i="15" s="1"/>
  <c r="AE124" i="11"/>
  <c r="AA124" i="12"/>
  <c r="AD13" i="11"/>
  <c r="X13" i="12"/>
  <c r="X13" i="15" s="1"/>
  <c r="AE28" i="11"/>
  <c r="X40" i="12"/>
  <c r="X40" i="15" s="1"/>
  <c r="AD40" i="15" s="1"/>
  <c r="AE39" i="11"/>
  <c r="Z39" i="12"/>
  <c r="AD39" i="11"/>
  <c r="X39" i="12"/>
  <c r="AE42" i="11"/>
  <c r="AD47" i="12"/>
  <c r="V130" i="8"/>
  <c r="V112" i="8"/>
  <c r="V138" i="8"/>
  <c r="V108" i="9"/>
  <c r="V79" i="9"/>
  <c r="AE144" i="11"/>
  <c r="AD138" i="11"/>
  <c r="V128" i="9"/>
  <c r="AD128" i="11"/>
  <c r="AE120" i="11"/>
  <c r="V28" i="8"/>
  <c r="V134" i="8"/>
  <c r="AE110" i="11"/>
  <c r="AE132" i="11"/>
  <c r="AD60" i="11"/>
  <c r="V7" i="8"/>
  <c r="AE55" i="11"/>
  <c r="AD132" i="11"/>
  <c r="AD118" i="11"/>
  <c r="AD110" i="11"/>
  <c r="AD94" i="11"/>
  <c r="AE89" i="11"/>
  <c r="AE73" i="11"/>
  <c r="V100" i="8"/>
  <c r="V94" i="8"/>
  <c r="V98" i="8"/>
  <c r="V11" i="8"/>
  <c r="V17" i="8"/>
  <c r="V114" i="8"/>
  <c r="V120" i="9"/>
  <c r="V96" i="9"/>
  <c r="V87" i="9"/>
  <c r="AD146" i="9"/>
  <c r="V132" i="9"/>
  <c r="V63" i="9"/>
  <c r="V47" i="9"/>
  <c r="AE136" i="11"/>
  <c r="AD134" i="11"/>
  <c r="AD120" i="11"/>
  <c r="AD112" i="11"/>
  <c r="AD102" i="11"/>
  <c r="AD96" i="11"/>
  <c r="AD52" i="11"/>
  <c r="AD126" i="11"/>
  <c r="AD122" i="11"/>
  <c r="AD114" i="11"/>
  <c r="AD90" i="11"/>
  <c r="AD82" i="11"/>
  <c r="AD63" i="11"/>
  <c r="AD53" i="11"/>
  <c r="AE140" i="11"/>
  <c r="AE81" i="11"/>
  <c r="AE102" i="9"/>
  <c r="V102" i="9" s="1"/>
  <c r="AE94" i="9"/>
  <c r="V94" i="9" s="1"/>
  <c r="AD124" i="9"/>
  <c r="V124" i="9" s="1"/>
  <c r="AD28" i="9"/>
  <c r="V28" i="9" s="1"/>
  <c r="AD140" i="9"/>
  <c r="V140" i="9" s="1"/>
  <c r="AD31" i="9"/>
  <c r="V31" i="9" s="1"/>
  <c r="AD29" i="9"/>
  <c r="AD25" i="9"/>
  <c r="AD27" i="9"/>
  <c r="V33" i="9"/>
  <c r="AD54" i="9"/>
  <c r="AE142" i="9"/>
  <c r="V142" i="9" s="1"/>
  <c r="AE134" i="9"/>
  <c r="V134" i="9" s="1"/>
  <c r="AE126" i="9"/>
  <c r="V126" i="9" s="1"/>
  <c r="AE118" i="9"/>
  <c r="V118" i="9" s="1"/>
  <c r="AE146" i="9"/>
  <c r="AE138" i="9"/>
  <c r="V138" i="9" s="1"/>
  <c r="AE130" i="9"/>
  <c r="V130" i="9" s="1"/>
  <c r="AE122" i="9"/>
  <c r="V122" i="9" s="1"/>
  <c r="AE114" i="9"/>
  <c r="V114" i="9" s="1"/>
  <c r="AE106" i="9"/>
  <c r="V106" i="9" s="1"/>
  <c r="AE98" i="9"/>
  <c r="V98" i="9" s="1"/>
  <c r="AE11" i="9"/>
  <c r="V11" i="9" s="1"/>
  <c r="AE112" i="9"/>
  <c r="V112" i="9" s="1"/>
  <c r="V55" i="9"/>
  <c r="V100" i="9"/>
  <c r="V116" i="9"/>
  <c r="V92" i="9"/>
  <c r="AD23" i="8"/>
  <c r="V23" i="8" s="1"/>
  <c r="AD14" i="8"/>
  <c r="V14" i="8" s="1"/>
  <c r="AD18" i="8"/>
  <c r="V18" i="8" s="1"/>
  <c r="AD10" i="8"/>
  <c r="V10" i="8" s="1"/>
  <c r="AD16" i="8"/>
  <c r="V16" i="8" s="1"/>
  <c r="AD8" i="8"/>
  <c r="V8" i="8" s="1"/>
  <c r="AE24" i="8"/>
  <c r="V24" i="8" s="1"/>
  <c r="AE20" i="8"/>
  <c r="AE29" i="8"/>
  <c r="V29" i="8" s="1"/>
  <c r="AE90" i="8"/>
  <c r="V90" i="8" s="1"/>
  <c r="Y90" i="9"/>
  <c r="Z90" i="17" s="1"/>
  <c r="AE52" i="8"/>
  <c r="V52" i="8" s="1"/>
  <c r="Y52" i="9"/>
  <c r="Z52" i="17" s="1"/>
  <c r="AE48" i="8"/>
  <c r="Y48" i="9"/>
  <c r="Z48" i="17" s="1"/>
  <c r="AE36" i="8"/>
  <c r="V36" i="8" s="1"/>
  <c r="AE117" i="8"/>
  <c r="Y117" i="9"/>
  <c r="Z117" i="17" s="1"/>
  <c r="AE53" i="8"/>
  <c r="Y53" i="9"/>
  <c r="Z53" i="17" s="1"/>
  <c r="AD97" i="8"/>
  <c r="W97" i="9"/>
  <c r="X97" i="17" s="1"/>
  <c r="AD64" i="8"/>
  <c r="W64" i="9"/>
  <c r="X64" i="17" s="1"/>
  <c r="AE143" i="8"/>
  <c r="Y143" i="9"/>
  <c r="Z143" i="17" s="1"/>
  <c r="AE111" i="8"/>
  <c r="Y111" i="9"/>
  <c r="Z111" i="17" s="1"/>
  <c r="AE95" i="8"/>
  <c r="Y95" i="9"/>
  <c r="Z95" i="17" s="1"/>
  <c r="AE35" i="8"/>
  <c r="V35" i="8" s="1"/>
  <c r="AE135" i="8"/>
  <c r="Y135" i="9"/>
  <c r="Z135" i="17" s="1"/>
  <c r="AE51" i="8"/>
  <c r="Y51" i="9"/>
  <c r="Z51" i="17" s="1"/>
  <c r="AE25" i="8"/>
  <c r="V25" i="8" s="1"/>
  <c r="AD103" i="8"/>
  <c r="W103" i="9"/>
  <c r="X103" i="17" s="1"/>
  <c r="AD81" i="8"/>
  <c r="V81" i="8" s="1"/>
  <c r="W81" i="9"/>
  <c r="X81" i="17" s="1"/>
  <c r="AD56" i="8"/>
  <c r="W56" i="9"/>
  <c r="X56" i="17" s="1"/>
  <c r="AE70" i="8"/>
  <c r="Y70" i="9"/>
  <c r="Z70" i="17" s="1"/>
  <c r="AE30" i="8"/>
  <c r="V30" i="8" s="1"/>
  <c r="AE99" i="8"/>
  <c r="Y99" i="9"/>
  <c r="Z99" i="17" s="1"/>
  <c r="AE141" i="8"/>
  <c r="Y141" i="9"/>
  <c r="Z141" i="17" s="1"/>
  <c r="AE109" i="8"/>
  <c r="Y109" i="9"/>
  <c r="Z109" i="17" s="1"/>
  <c r="AE45" i="8"/>
  <c r="V45" i="8" s="1"/>
  <c r="AE45" i="9"/>
  <c r="V45" i="9" s="1"/>
  <c r="AD139" i="8"/>
  <c r="W139" i="9"/>
  <c r="X139" i="17" s="1"/>
  <c r="AD135" i="8"/>
  <c r="W135" i="9"/>
  <c r="X135" i="17" s="1"/>
  <c r="AD115" i="8"/>
  <c r="W115" i="9"/>
  <c r="X115" i="17" s="1"/>
  <c r="AD109" i="8"/>
  <c r="W109" i="9"/>
  <c r="X109" i="17" s="1"/>
  <c r="AD91" i="8"/>
  <c r="W91" i="9"/>
  <c r="X91" i="17" s="1"/>
  <c r="AD88" i="8"/>
  <c r="W88" i="9"/>
  <c r="X88" i="17" s="1"/>
  <c r="AD75" i="8"/>
  <c r="W75" i="9"/>
  <c r="X75" i="17" s="1"/>
  <c r="AD57" i="8"/>
  <c r="V57" i="8" s="1"/>
  <c r="W57" i="9"/>
  <c r="X57" i="17" s="1"/>
  <c r="AD49" i="8"/>
  <c r="V49" i="8" s="1"/>
  <c r="W49" i="9"/>
  <c r="X49" i="17" s="1"/>
  <c r="AD46" i="8"/>
  <c r="W46" i="9"/>
  <c r="X46" i="17" s="1"/>
  <c r="AE78" i="8"/>
  <c r="Y78" i="9"/>
  <c r="Z78" i="17" s="1"/>
  <c r="AE32" i="8"/>
  <c r="V32" i="8" s="1"/>
  <c r="AE145" i="8"/>
  <c r="Y145" i="9"/>
  <c r="Z145" i="17" s="1"/>
  <c r="AE123" i="8"/>
  <c r="Y123" i="9"/>
  <c r="Z123" i="17" s="1"/>
  <c r="AE59" i="8"/>
  <c r="Y59" i="9"/>
  <c r="Z59" i="17" s="1"/>
  <c r="AE82" i="8"/>
  <c r="V82" i="8" s="1"/>
  <c r="Y82" i="9"/>
  <c r="Z82" i="17" s="1"/>
  <c r="AE60" i="8"/>
  <c r="V60" i="8" s="1"/>
  <c r="Y60" i="9"/>
  <c r="Z60" i="17" s="1"/>
  <c r="AE56" i="8"/>
  <c r="Y56" i="9"/>
  <c r="Z56" i="17" s="1"/>
  <c r="AE50" i="8"/>
  <c r="V50" i="8" s="1"/>
  <c r="Y50" i="9"/>
  <c r="Z50" i="17" s="1"/>
  <c r="AE44" i="8"/>
  <c r="V44" i="8" s="1"/>
  <c r="AE44" i="9"/>
  <c r="V44" i="9" s="1"/>
  <c r="AE133" i="8"/>
  <c r="Y133" i="9"/>
  <c r="Z133" i="17" s="1"/>
  <c r="AE101" i="8"/>
  <c r="Y101" i="9"/>
  <c r="Z101" i="17" s="1"/>
  <c r="AE37" i="8"/>
  <c r="V37" i="8" s="1"/>
  <c r="AD145" i="8"/>
  <c r="W145" i="9"/>
  <c r="X145" i="17" s="1"/>
  <c r="AD119" i="8"/>
  <c r="W119" i="9"/>
  <c r="X119" i="17" s="1"/>
  <c r="AE137" i="8"/>
  <c r="Y137" i="9"/>
  <c r="Z137" i="17" s="1"/>
  <c r="AE93" i="8"/>
  <c r="Y93" i="9"/>
  <c r="Z93" i="17" s="1"/>
  <c r="AD143" i="8"/>
  <c r="W143" i="9"/>
  <c r="X143" i="17" s="1"/>
  <c r="AD137" i="8"/>
  <c r="W137" i="9"/>
  <c r="X137" i="17" s="1"/>
  <c r="AD123" i="8"/>
  <c r="W123" i="9"/>
  <c r="X123" i="17" s="1"/>
  <c r="AD107" i="8"/>
  <c r="W107" i="9"/>
  <c r="X107" i="17" s="1"/>
  <c r="AD70" i="8"/>
  <c r="W70" i="9"/>
  <c r="X70" i="17" s="1"/>
  <c r="AD59" i="8"/>
  <c r="W59" i="9"/>
  <c r="X59" i="17" s="1"/>
  <c r="AD51" i="8"/>
  <c r="V51" i="8" s="1"/>
  <c r="W51" i="9"/>
  <c r="X51" i="17" s="1"/>
  <c r="AE86" i="8"/>
  <c r="Y86" i="9"/>
  <c r="Z86" i="17" s="1"/>
  <c r="AE38" i="8"/>
  <c r="V38" i="8" s="1"/>
  <c r="AE131" i="8"/>
  <c r="Y131" i="9"/>
  <c r="Z131" i="17" s="1"/>
  <c r="AE43" i="8"/>
  <c r="V43" i="8" s="1"/>
  <c r="AD26" i="8"/>
  <c r="V26" i="8" s="1"/>
  <c r="V110" i="9"/>
  <c r="V13" i="9"/>
  <c r="AE21" i="8"/>
  <c r="V21" i="8" s="1"/>
  <c r="AE21" i="9"/>
  <c r="V21" i="9" s="1"/>
  <c r="AD12" i="8"/>
  <c r="V12" i="8" s="1"/>
  <c r="AE27" i="8"/>
  <c r="V27" i="8" s="1"/>
  <c r="AE15" i="8"/>
  <c r="V15" i="8" s="1"/>
  <c r="AD20" i="8"/>
  <c r="AD22" i="8"/>
  <c r="V22" i="8" s="1"/>
  <c r="AE84" i="8"/>
  <c r="V84" i="8" s="1"/>
  <c r="Y84" i="9"/>
  <c r="Z84" i="17" s="1"/>
  <c r="AE80" i="8"/>
  <c r="Y80" i="9"/>
  <c r="Z80" i="17" s="1"/>
  <c r="AE74" i="8"/>
  <c r="V74" i="8" s="1"/>
  <c r="Y74" i="9"/>
  <c r="Z74" i="17" s="1"/>
  <c r="AE68" i="8"/>
  <c r="V68" i="8" s="1"/>
  <c r="Y68" i="9"/>
  <c r="Z68" i="17" s="1"/>
  <c r="AE58" i="8"/>
  <c r="V58" i="8" s="1"/>
  <c r="Y58" i="9"/>
  <c r="Z58" i="17" s="1"/>
  <c r="AE42" i="8"/>
  <c r="V42" i="8" s="1"/>
  <c r="AE42" i="9"/>
  <c r="V42" i="9" s="1"/>
  <c r="AE85" i="8"/>
  <c r="V85" i="8" s="1"/>
  <c r="Y85" i="9"/>
  <c r="Z85" i="17" s="1"/>
  <c r="AD141" i="8"/>
  <c r="W141" i="9"/>
  <c r="X141" i="17" s="1"/>
  <c r="AD131" i="8"/>
  <c r="W131" i="9"/>
  <c r="X131" i="17" s="1"/>
  <c r="AD127" i="8"/>
  <c r="W127" i="9"/>
  <c r="X127" i="17" s="1"/>
  <c r="AD111" i="8"/>
  <c r="W111" i="9"/>
  <c r="X111" i="17" s="1"/>
  <c r="AD101" i="8"/>
  <c r="W101" i="9"/>
  <c r="X101" i="17" s="1"/>
  <c r="AD67" i="8"/>
  <c r="W67" i="9"/>
  <c r="X67" i="17" s="1"/>
  <c r="AE121" i="8"/>
  <c r="Y121" i="9"/>
  <c r="Z121" i="17" s="1"/>
  <c r="AE127" i="8"/>
  <c r="Y127" i="9"/>
  <c r="Z127" i="17" s="1"/>
  <c r="AE67" i="8"/>
  <c r="Y67" i="9"/>
  <c r="Z67" i="17" s="1"/>
  <c r="AE119" i="8"/>
  <c r="Y119" i="9"/>
  <c r="Z119" i="17" s="1"/>
  <c r="AE103" i="8"/>
  <c r="Y103" i="9"/>
  <c r="Z103" i="17" s="1"/>
  <c r="AD117" i="8"/>
  <c r="W117" i="9"/>
  <c r="X117" i="17" s="1"/>
  <c r="AD113" i="8"/>
  <c r="W113" i="9"/>
  <c r="X113" i="17" s="1"/>
  <c r="AD48" i="8"/>
  <c r="W48" i="9"/>
  <c r="X48" i="17" s="1"/>
  <c r="AE54" i="8"/>
  <c r="V54" i="8" s="1"/>
  <c r="Y54" i="9"/>
  <c r="Z54" i="17" s="1"/>
  <c r="AE77" i="8"/>
  <c r="V77" i="8" s="1"/>
  <c r="Y77" i="9"/>
  <c r="Z77" i="17" s="1"/>
  <c r="AD125" i="8"/>
  <c r="W125" i="9"/>
  <c r="X125" i="17" s="1"/>
  <c r="AD121" i="8"/>
  <c r="W121" i="9"/>
  <c r="X121" i="17" s="1"/>
  <c r="AD105" i="8"/>
  <c r="W105" i="9"/>
  <c r="X105" i="17" s="1"/>
  <c r="AD83" i="8"/>
  <c r="W83" i="9"/>
  <c r="X83" i="17" s="1"/>
  <c r="AD80" i="8"/>
  <c r="V80" i="8" s="1"/>
  <c r="W80" i="9"/>
  <c r="X80" i="17" s="1"/>
  <c r="AD72" i="8"/>
  <c r="W72" i="9"/>
  <c r="X72" i="17" s="1"/>
  <c r="AE66" i="8"/>
  <c r="V66" i="8" s="1"/>
  <c r="Y66" i="9"/>
  <c r="Z66" i="17" s="1"/>
  <c r="AE62" i="8"/>
  <c r="Y62" i="9"/>
  <c r="Z62" i="17" s="1"/>
  <c r="AE46" i="8"/>
  <c r="Y46" i="9"/>
  <c r="Z46" i="17" s="1"/>
  <c r="AE113" i="8"/>
  <c r="Y113" i="9"/>
  <c r="Z113" i="17" s="1"/>
  <c r="AE139" i="8"/>
  <c r="Y139" i="9"/>
  <c r="Z139" i="17" s="1"/>
  <c r="AE107" i="8"/>
  <c r="Y107" i="9"/>
  <c r="Z107" i="17" s="1"/>
  <c r="AE91" i="8"/>
  <c r="Y91" i="9"/>
  <c r="Z91" i="17" s="1"/>
  <c r="AE88" i="8"/>
  <c r="Y88" i="9"/>
  <c r="Z88" i="17" s="1"/>
  <c r="AE76" i="8"/>
  <c r="V76" i="8" s="1"/>
  <c r="Y76" i="9"/>
  <c r="Z76" i="17" s="1"/>
  <c r="AE72" i="8"/>
  <c r="Y72" i="9"/>
  <c r="Z72" i="17" s="1"/>
  <c r="AE34" i="8"/>
  <c r="V34" i="8" s="1"/>
  <c r="AE69" i="8"/>
  <c r="V69" i="8" s="1"/>
  <c r="Y69" i="9"/>
  <c r="Z69" i="17" s="1"/>
  <c r="AD133" i="8"/>
  <c r="W133" i="9"/>
  <c r="X133" i="17" s="1"/>
  <c r="AD129" i="8"/>
  <c r="W129" i="9"/>
  <c r="X129" i="17" s="1"/>
  <c r="AD99" i="8"/>
  <c r="W99" i="9"/>
  <c r="X99" i="17" s="1"/>
  <c r="AD95" i="8"/>
  <c r="W95" i="9"/>
  <c r="X95" i="17" s="1"/>
  <c r="AD65" i="8"/>
  <c r="V65" i="8" s="1"/>
  <c r="W65" i="9"/>
  <c r="X65" i="17" s="1"/>
  <c r="AD62" i="8"/>
  <c r="W62" i="9"/>
  <c r="X62" i="17" s="1"/>
  <c r="AE105" i="8"/>
  <c r="Y105" i="9"/>
  <c r="Z105" i="17" s="1"/>
  <c r="AE83" i="8"/>
  <c r="Y83" i="9"/>
  <c r="Z83" i="17" s="1"/>
  <c r="AE125" i="8"/>
  <c r="Y125" i="9"/>
  <c r="Z125" i="17" s="1"/>
  <c r="AE61" i="8"/>
  <c r="V61" i="8" s="1"/>
  <c r="Y61" i="9"/>
  <c r="Z61" i="17" s="1"/>
  <c r="AD93" i="8"/>
  <c r="W93" i="9"/>
  <c r="X93" i="17" s="1"/>
  <c r="AD89" i="8"/>
  <c r="V89" i="8" s="1"/>
  <c r="W89" i="9"/>
  <c r="X89" i="17" s="1"/>
  <c r="AD86" i="8"/>
  <c r="W86" i="9"/>
  <c r="X86" i="17" s="1"/>
  <c r="AD78" i="8"/>
  <c r="W78" i="9"/>
  <c r="X78" i="17" s="1"/>
  <c r="AD73" i="8"/>
  <c r="V73" i="8" s="1"/>
  <c r="W73" i="9"/>
  <c r="X73" i="17" s="1"/>
  <c r="AE64" i="8"/>
  <c r="Y64" i="9"/>
  <c r="Z64" i="17" s="1"/>
  <c r="AE129" i="8"/>
  <c r="Y129" i="9"/>
  <c r="Z129" i="17" s="1"/>
  <c r="AE97" i="8"/>
  <c r="Y97" i="9"/>
  <c r="Z97" i="17" s="1"/>
  <c r="AE115" i="8"/>
  <c r="Y115" i="9"/>
  <c r="Z115" i="17" s="1"/>
  <c r="AE75" i="8"/>
  <c r="Y75" i="9"/>
  <c r="Z75" i="17" s="1"/>
  <c r="V17" i="9"/>
  <c r="V39" i="8"/>
  <c r="V53" i="8"/>
  <c r="V92" i="8"/>
  <c r="V132" i="8"/>
  <c r="V19" i="8"/>
  <c r="V9" i="8"/>
  <c r="V110" i="8"/>
  <c r="V139" i="7"/>
  <c r="V136" i="8"/>
  <c r="V33" i="8"/>
  <c r="V41" i="8"/>
  <c r="V97" i="7"/>
  <c r="V115" i="7"/>
  <c r="V75" i="7"/>
  <c r="V120" i="8"/>
  <c r="V144" i="8"/>
  <c r="V131" i="7"/>
  <c r="V79" i="8"/>
  <c r="V47" i="8"/>
  <c r="V103" i="7"/>
  <c r="V105" i="7"/>
  <c r="V143" i="7"/>
  <c r="V72" i="7"/>
  <c r="V133" i="7"/>
  <c r="V111" i="7"/>
  <c r="V67" i="7"/>
  <c r="V125" i="7"/>
  <c r="V113" i="7"/>
  <c r="V117" i="7"/>
  <c r="V56" i="7"/>
  <c r="V137" i="7"/>
  <c r="V135" i="7"/>
  <c r="V70" i="7"/>
  <c r="V96" i="8"/>
  <c r="V128" i="8"/>
  <c r="V48" i="7"/>
  <c r="V63" i="8"/>
  <c r="V121" i="7"/>
  <c r="V87" i="8"/>
  <c r="V83" i="7"/>
  <c r="V116" i="8"/>
  <c r="V62" i="7"/>
  <c r="V88" i="7"/>
  <c r="V129" i="7"/>
  <c r="V119" i="7"/>
  <c r="V99" i="7"/>
  <c r="V107" i="7"/>
  <c r="V93" i="7"/>
  <c r="V55" i="8"/>
  <c r="V51" i="7"/>
  <c r="V141" i="7"/>
  <c r="V127" i="7"/>
  <c r="V101" i="7"/>
  <c r="V104" i="8"/>
  <c r="V109" i="7"/>
  <c r="V91" i="7"/>
  <c r="V71" i="8"/>
  <c r="V13" i="8"/>
  <c r="V145" i="7"/>
  <c r="V95" i="7"/>
  <c r="V123" i="7"/>
  <c r="V59" i="7"/>
  <c r="V64" i="7"/>
  <c r="U62" i="6"/>
  <c r="AC62" i="6" s="1"/>
  <c r="B75" i="7"/>
  <c r="B75" i="8" s="1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AE39" i="12" l="1"/>
  <c r="Z39" i="15"/>
  <c r="AE39" i="15" s="1"/>
  <c r="AD39" i="12"/>
  <c r="X39" i="15"/>
  <c r="AD39" i="15" s="1"/>
  <c r="W39" i="15" s="1"/>
  <c r="AD76" i="12"/>
  <c r="W146" i="17"/>
  <c r="X78" i="11"/>
  <c r="AE78" i="17"/>
  <c r="Z83" i="11"/>
  <c r="AF83" i="17"/>
  <c r="Z69" i="11"/>
  <c r="AF69" i="17"/>
  <c r="W69" i="17" s="1"/>
  <c r="Z101" i="11"/>
  <c r="AF101" i="17"/>
  <c r="Z82" i="11"/>
  <c r="AF82" i="17"/>
  <c r="W82" i="17" s="1"/>
  <c r="Z70" i="11"/>
  <c r="AF70" i="17"/>
  <c r="Z76" i="11"/>
  <c r="AF76" i="17"/>
  <c r="W76" i="17" s="1"/>
  <c r="X105" i="11"/>
  <c r="AE105" i="17"/>
  <c r="Z67" i="11"/>
  <c r="AF67" i="17"/>
  <c r="X143" i="11"/>
  <c r="AE143" i="17"/>
  <c r="X75" i="11"/>
  <c r="AE75" i="17"/>
  <c r="W41" i="17"/>
  <c r="Z75" i="11"/>
  <c r="AF75" i="17"/>
  <c r="Z97" i="11"/>
  <c r="AF97" i="17"/>
  <c r="Z61" i="11"/>
  <c r="AF61" i="17"/>
  <c r="W61" i="17" s="1"/>
  <c r="X95" i="11"/>
  <c r="AE95" i="17"/>
  <c r="Z131" i="11"/>
  <c r="AF131" i="17"/>
  <c r="Z56" i="11"/>
  <c r="AF56" i="17"/>
  <c r="X81" i="11"/>
  <c r="AE81" i="17"/>
  <c r="W81" i="17" s="1"/>
  <c r="X64" i="11"/>
  <c r="AE64" i="17"/>
  <c r="Z91" i="11"/>
  <c r="AF91" i="17"/>
  <c r="Z66" i="11"/>
  <c r="AF66" i="17"/>
  <c r="W66" i="17" s="1"/>
  <c r="X125" i="11"/>
  <c r="AE125" i="17"/>
  <c r="Z103" i="11"/>
  <c r="AF103" i="17"/>
  <c r="X101" i="11"/>
  <c r="AE101" i="17"/>
  <c r="X141" i="11"/>
  <c r="AE141" i="17"/>
  <c r="Z68" i="11"/>
  <c r="AF68" i="17"/>
  <c r="W68" i="17" s="1"/>
  <c r="Z80" i="11"/>
  <c r="AF80" i="17"/>
  <c r="X70" i="11"/>
  <c r="AE70" i="17"/>
  <c r="Z137" i="11"/>
  <c r="AF137" i="17"/>
  <c r="Z78" i="11"/>
  <c r="AF78" i="17"/>
  <c r="X91" i="11"/>
  <c r="AE91" i="17"/>
  <c r="X139" i="11"/>
  <c r="AE139" i="17"/>
  <c r="Z99" i="11"/>
  <c r="AF99" i="17"/>
  <c r="Z90" i="11"/>
  <c r="AF90" i="17"/>
  <c r="W90" i="17" s="1"/>
  <c r="Z115" i="11"/>
  <c r="AF115" i="17"/>
  <c r="Z129" i="11"/>
  <c r="AF129" i="17"/>
  <c r="X73" i="11"/>
  <c r="AE73" i="17"/>
  <c r="W73" i="17" s="1"/>
  <c r="X86" i="11"/>
  <c r="AE86" i="17"/>
  <c r="AE93" i="17"/>
  <c r="X93" i="11"/>
  <c r="Z125" i="11"/>
  <c r="AF125" i="17"/>
  <c r="Z105" i="11"/>
  <c r="AF105" i="17"/>
  <c r="X65" i="11"/>
  <c r="AE65" i="17"/>
  <c r="W65" i="17" s="1"/>
  <c r="X99" i="11"/>
  <c r="AE99" i="17"/>
  <c r="X133" i="11"/>
  <c r="AE133" i="17"/>
  <c r="Z133" i="11"/>
  <c r="AF133" i="17"/>
  <c r="Z50" i="11"/>
  <c r="AF50" i="17"/>
  <c r="Z60" i="11"/>
  <c r="AF60" i="17"/>
  <c r="W60" i="17" s="1"/>
  <c r="Z59" i="11"/>
  <c r="AF59" i="17"/>
  <c r="Z145" i="11"/>
  <c r="AF145" i="17"/>
  <c r="X56" i="11"/>
  <c r="AE56" i="17"/>
  <c r="AE103" i="17"/>
  <c r="X103" i="11"/>
  <c r="Z95" i="11"/>
  <c r="AF95" i="17"/>
  <c r="Z143" i="11"/>
  <c r="AF143" i="17"/>
  <c r="X97" i="11"/>
  <c r="AE97" i="17"/>
  <c r="Z117" i="11"/>
  <c r="AF117" i="17"/>
  <c r="AE41" i="11"/>
  <c r="Z41" i="12"/>
  <c r="Z41" i="15" s="1"/>
  <c r="AE41" i="15" s="1"/>
  <c r="Y50" i="11"/>
  <c r="AE50" i="17"/>
  <c r="W47" i="15"/>
  <c r="Y58" i="11"/>
  <c r="AE58" i="17"/>
  <c r="Z64" i="11"/>
  <c r="AF64" i="17"/>
  <c r="X89" i="11"/>
  <c r="AE89" i="17"/>
  <c r="W89" i="17" s="1"/>
  <c r="X62" i="11"/>
  <c r="AE62" i="17"/>
  <c r="X129" i="11"/>
  <c r="AE129" i="17"/>
  <c r="Z123" i="11"/>
  <c r="AF123" i="17"/>
  <c r="Z111" i="11"/>
  <c r="AF111" i="17"/>
  <c r="Z53" i="11"/>
  <c r="AF53" i="17"/>
  <c r="W53" i="17" s="1"/>
  <c r="X41" i="12"/>
  <c r="X41" i="15" s="1"/>
  <c r="AD41" i="15" s="1"/>
  <c r="AD41" i="11"/>
  <c r="Z139" i="11"/>
  <c r="AF139" i="17"/>
  <c r="X80" i="11"/>
  <c r="AE80" i="17"/>
  <c r="Z54" i="11"/>
  <c r="AF54" i="17"/>
  <c r="X113" i="11"/>
  <c r="AE113" i="17"/>
  <c r="Z121" i="11"/>
  <c r="AF121" i="17"/>
  <c r="X127" i="11"/>
  <c r="AE127" i="17"/>
  <c r="X51" i="11"/>
  <c r="AE51" i="17"/>
  <c r="X123" i="11"/>
  <c r="AE123" i="17"/>
  <c r="X145" i="11"/>
  <c r="AE145" i="17"/>
  <c r="X49" i="11"/>
  <c r="AE49" i="17"/>
  <c r="W49" i="17" s="1"/>
  <c r="X115" i="11"/>
  <c r="AE115" i="17"/>
  <c r="Z109" i="11"/>
  <c r="AF109" i="17"/>
  <c r="Z51" i="11"/>
  <c r="AF51" i="17"/>
  <c r="Z48" i="11"/>
  <c r="Z48" i="12" s="1"/>
  <c r="Z48" i="15" s="1"/>
  <c r="AF48" i="17"/>
  <c r="Z72" i="11"/>
  <c r="AF72" i="17"/>
  <c r="Z88" i="11"/>
  <c r="AF88" i="17"/>
  <c r="Z107" i="11"/>
  <c r="AF107" i="17"/>
  <c r="Z113" i="11"/>
  <c r="AF113" i="17"/>
  <c r="Z62" i="11"/>
  <c r="AF62" i="17"/>
  <c r="X72" i="11"/>
  <c r="AE72" i="17"/>
  <c r="X83" i="11"/>
  <c r="AE83" i="17"/>
  <c r="W83" i="17" s="1"/>
  <c r="X121" i="11"/>
  <c r="AE121" i="17"/>
  <c r="Z77" i="11"/>
  <c r="AF77" i="17"/>
  <c r="W77" i="17" s="1"/>
  <c r="X48" i="11"/>
  <c r="X48" i="12" s="1"/>
  <c r="X48" i="15" s="1"/>
  <c r="AE48" i="17"/>
  <c r="W48" i="17" s="1"/>
  <c r="X117" i="11"/>
  <c r="AE117" i="17"/>
  <c r="Z119" i="11"/>
  <c r="AF119" i="17"/>
  <c r="Z127" i="11"/>
  <c r="AF127" i="17"/>
  <c r="X67" i="11"/>
  <c r="AE67" i="17"/>
  <c r="W67" i="17" s="1"/>
  <c r="X111" i="11"/>
  <c r="AE111" i="17"/>
  <c r="X131" i="11"/>
  <c r="AE131" i="17"/>
  <c r="W131" i="17" s="1"/>
  <c r="Z85" i="11"/>
  <c r="AF85" i="17"/>
  <c r="W85" i="17" s="1"/>
  <c r="Z58" i="11"/>
  <c r="AF58" i="17"/>
  <c r="Z74" i="11"/>
  <c r="AF74" i="17"/>
  <c r="W74" i="17" s="1"/>
  <c r="Z84" i="11"/>
  <c r="AF84" i="17"/>
  <c r="W84" i="17" s="1"/>
  <c r="Z86" i="11"/>
  <c r="AF86" i="17"/>
  <c r="X59" i="11"/>
  <c r="AE59" i="17"/>
  <c r="W59" i="17" s="1"/>
  <c r="X107" i="11"/>
  <c r="AE107" i="17"/>
  <c r="W107" i="17" s="1"/>
  <c r="X137" i="11"/>
  <c r="AE137" i="17"/>
  <c r="Z93" i="11"/>
  <c r="AF93" i="17"/>
  <c r="X119" i="11"/>
  <c r="AE119" i="17"/>
  <c r="W119" i="17" s="1"/>
  <c r="X57" i="11"/>
  <c r="AE57" i="17"/>
  <c r="W57" i="17" s="1"/>
  <c r="X88" i="11"/>
  <c r="AE88" i="17"/>
  <c r="W88" i="17" s="1"/>
  <c r="X109" i="11"/>
  <c r="AE109" i="17"/>
  <c r="X135" i="11"/>
  <c r="AE135" i="17"/>
  <c r="Z141" i="11"/>
  <c r="AF141" i="17"/>
  <c r="Z135" i="11"/>
  <c r="AF135" i="17"/>
  <c r="Z52" i="11"/>
  <c r="AF52" i="17"/>
  <c r="W52" i="17" s="1"/>
  <c r="X54" i="11"/>
  <c r="AE54" i="17"/>
  <c r="W47" i="16"/>
  <c r="AB47" i="1" s="1"/>
  <c r="X42" i="12"/>
  <c r="X42" i="15" s="1"/>
  <c r="AD42" i="15" s="1"/>
  <c r="W42" i="15" s="1"/>
  <c r="AD42" i="11"/>
  <c r="W42" i="11" s="1"/>
  <c r="W42" i="17"/>
  <c r="AE7" i="11"/>
  <c r="W7" i="11" s="1"/>
  <c r="Z46" i="11"/>
  <c r="Z46" i="12" s="1"/>
  <c r="Z46" i="15" s="1"/>
  <c r="Z46" i="16" s="1"/>
  <c r="AF46" i="17"/>
  <c r="AE46" i="17"/>
  <c r="X46" i="11"/>
  <c r="X46" i="12" s="1"/>
  <c r="X46" i="15" s="1"/>
  <c r="Z15" i="15"/>
  <c r="Z15" i="16" s="1"/>
  <c r="AD61" i="16"/>
  <c r="AD144" i="15"/>
  <c r="V101" i="8"/>
  <c r="AE81" i="15"/>
  <c r="AE42" i="12"/>
  <c r="Z42" i="16"/>
  <c r="X39" i="16"/>
  <c r="Z39" i="16"/>
  <c r="AD40" i="12"/>
  <c r="X40" i="16"/>
  <c r="AE28" i="12"/>
  <c r="Z28" i="16"/>
  <c r="AD13" i="12"/>
  <c r="X13" i="16"/>
  <c r="AE124" i="12"/>
  <c r="AA124" i="15"/>
  <c r="AA124" i="16" s="1"/>
  <c r="AE124" i="16" s="1"/>
  <c r="X79" i="16"/>
  <c r="AD79" i="16" s="1"/>
  <c r="AD79" i="15"/>
  <c r="AD100" i="12"/>
  <c r="X100" i="15"/>
  <c r="X100" i="16" s="1"/>
  <c r="AD100" i="16" s="1"/>
  <c r="AD106" i="12"/>
  <c r="X106" i="15"/>
  <c r="AE31" i="12"/>
  <c r="Z31" i="16"/>
  <c r="AD66" i="12"/>
  <c r="X66" i="15"/>
  <c r="X66" i="16" s="1"/>
  <c r="AD66" i="16" s="1"/>
  <c r="AE33" i="12"/>
  <c r="Z33" i="16"/>
  <c r="AE63" i="12"/>
  <c r="AA63" i="15"/>
  <c r="AA63" i="16" s="1"/>
  <c r="AE63" i="16" s="1"/>
  <c r="AD27" i="12"/>
  <c r="Y27" i="16"/>
  <c r="AE7" i="12"/>
  <c r="W7" i="12" s="1"/>
  <c r="AD94" i="12"/>
  <c r="X94" i="15"/>
  <c r="X94" i="16" s="1"/>
  <c r="AD94" i="16" s="1"/>
  <c r="AD114" i="12"/>
  <c r="X114" i="15"/>
  <c r="X114" i="16" s="1"/>
  <c r="AD114" i="16" s="1"/>
  <c r="AD53" i="12"/>
  <c r="X53" i="15"/>
  <c r="X53" i="16" s="1"/>
  <c r="AD53" i="16" s="1"/>
  <c r="V7" i="9"/>
  <c r="V83" i="8"/>
  <c r="AD108" i="12"/>
  <c r="V72" i="8"/>
  <c r="AE92" i="12"/>
  <c r="AE96" i="12"/>
  <c r="AE73" i="12"/>
  <c r="AD132" i="12"/>
  <c r="V146" i="9"/>
  <c r="AD79" i="12"/>
  <c r="AD77" i="12"/>
  <c r="AE96" i="15"/>
  <c r="AD126" i="12"/>
  <c r="AE81" i="12"/>
  <c r="AD126" i="16"/>
  <c r="AD144" i="12"/>
  <c r="V145" i="8"/>
  <c r="AD110" i="15"/>
  <c r="AE96" i="16"/>
  <c r="AE87" i="16"/>
  <c r="AD108" i="16"/>
  <c r="AD82" i="12"/>
  <c r="AE55" i="15"/>
  <c r="AD90" i="12"/>
  <c r="AD69" i="12"/>
  <c r="AD52" i="15"/>
  <c r="W87" i="11"/>
  <c r="AD76" i="15"/>
  <c r="AD74" i="12"/>
  <c r="V64" i="8"/>
  <c r="V88" i="8"/>
  <c r="AD63" i="12"/>
  <c r="AD134" i="15"/>
  <c r="AD122" i="12"/>
  <c r="AE108" i="12"/>
  <c r="AD87" i="12"/>
  <c r="AD96" i="16"/>
  <c r="V97" i="8"/>
  <c r="W96" i="11"/>
  <c r="AE87" i="12"/>
  <c r="AE71" i="12"/>
  <c r="AD132" i="15"/>
  <c r="AD118" i="12"/>
  <c r="AD134" i="16"/>
  <c r="AE55" i="12"/>
  <c r="AD85" i="15"/>
  <c r="AD85" i="12"/>
  <c r="AE71" i="15"/>
  <c r="AD126" i="15"/>
  <c r="AD110" i="12"/>
  <c r="AE108" i="15"/>
  <c r="V137" i="8"/>
  <c r="V103" i="8"/>
  <c r="V131" i="8"/>
  <c r="V111" i="8"/>
  <c r="AD63" i="15"/>
  <c r="AD134" i="12"/>
  <c r="AD77" i="15"/>
  <c r="V46" i="8"/>
  <c r="AD82" i="16"/>
  <c r="AD90" i="15"/>
  <c r="V129" i="8"/>
  <c r="V86" i="8"/>
  <c r="V93" i="8"/>
  <c r="V70" i="8"/>
  <c r="V123" i="8"/>
  <c r="AE87" i="15"/>
  <c r="AD69" i="16"/>
  <c r="AD87" i="15"/>
  <c r="V56" i="8"/>
  <c r="W63" i="11"/>
  <c r="AE92" i="15"/>
  <c r="AE136" i="12"/>
  <c r="AE140" i="12"/>
  <c r="V62" i="8"/>
  <c r="AE89" i="12"/>
  <c r="AD52" i="12"/>
  <c r="AE73" i="16"/>
  <c r="V67" i="8"/>
  <c r="AE92" i="16"/>
  <c r="AD77" i="16"/>
  <c r="AD61" i="12"/>
  <c r="AD132" i="16"/>
  <c r="AE140" i="16"/>
  <c r="V91" i="8"/>
  <c r="W108" i="11"/>
  <c r="V117" i="8"/>
  <c r="Z120" i="12"/>
  <c r="X138" i="12"/>
  <c r="AA144" i="12"/>
  <c r="AE108" i="16"/>
  <c r="AD82" i="15"/>
  <c r="AE81" i="16"/>
  <c r="AD102" i="16"/>
  <c r="AD120" i="12"/>
  <c r="AD74" i="15"/>
  <c r="AD85" i="16"/>
  <c r="AD118" i="15"/>
  <c r="AD96" i="15"/>
  <c r="AD108" i="15"/>
  <c r="AD122" i="16"/>
  <c r="AD112" i="12"/>
  <c r="AE73" i="15"/>
  <c r="AD102" i="15"/>
  <c r="V139" i="8"/>
  <c r="Y60" i="12"/>
  <c r="V115" i="8"/>
  <c r="V99" i="8"/>
  <c r="V133" i="8"/>
  <c r="Y20" i="16"/>
  <c r="V59" i="8"/>
  <c r="W144" i="11"/>
  <c r="X128" i="12"/>
  <c r="AD120" i="16"/>
  <c r="AD102" i="12"/>
  <c r="AE89" i="15"/>
  <c r="AD61" i="15"/>
  <c r="AD74" i="16"/>
  <c r="AD118" i="16"/>
  <c r="AE55" i="16"/>
  <c r="AE136" i="15"/>
  <c r="AD144" i="16"/>
  <c r="AE140" i="15"/>
  <c r="AD90" i="16"/>
  <c r="AE71" i="16"/>
  <c r="AD69" i="15"/>
  <c r="AD87" i="16"/>
  <c r="Z132" i="12"/>
  <c r="Z110" i="12"/>
  <c r="AD63" i="16"/>
  <c r="AD110" i="16"/>
  <c r="AD122" i="15"/>
  <c r="AD120" i="15"/>
  <c r="AE89" i="16"/>
  <c r="AD112" i="16"/>
  <c r="AD96" i="12"/>
  <c r="AE136" i="16"/>
  <c r="AD76" i="16"/>
  <c r="AD52" i="16"/>
  <c r="AD112" i="15"/>
  <c r="W39" i="11"/>
  <c r="V105" i="8"/>
  <c r="V125" i="8"/>
  <c r="V113" i="8"/>
  <c r="V121" i="8"/>
  <c r="V127" i="8"/>
  <c r="AD22" i="11"/>
  <c r="AD20" i="11"/>
  <c r="AE15" i="11"/>
  <c r="AA15" i="12"/>
  <c r="AA15" i="15" s="1"/>
  <c r="AE27" i="11"/>
  <c r="W27" i="11" s="1"/>
  <c r="V107" i="8"/>
  <c r="V119" i="8"/>
  <c r="V78" i="8"/>
  <c r="V109" i="8"/>
  <c r="V135" i="8"/>
  <c r="V143" i="8"/>
  <c r="V48" i="8"/>
  <c r="AE20" i="11"/>
  <c r="AE24" i="11"/>
  <c r="AE12" i="11"/>
  <c r="Z12" i="12"/>
  <c r="Z12" i="15" s="1"/>
  <c r="AD17" i="11"/>
  <c r="X17" i="12"/>
  <c r="X17" i="15" s="1"/>
  <c r="AD15" i="11"/>
  <c r="X15" i="12"/>
  <c r="X15" i="15" s="1"/>
  <c r="AE9" i="11"/>
  <c r="Z9" i="12"/>
  <c r="Z9" i="15" s="1"/>
  <c r="AD34" i="11"/>
  <c r="AE10" i="11"/>
  <c r="Z10" i="12"/>
  <c r="Z10" i="15" s="1"/>
  <c r="AE19" i="11"/>
  <c r="AD11" i="11"/>
  <c r="X11" i="12"/>
  <c r="X11" i="15" s="1"/>
  <c r="AE22" i="11"/>
  <c r="AE14" i="11"/>
  <c r="Z14" i="12"/>
  <c r="Z14" i="15" s="1"/>
  <c r="AE17" i="11"/>
  <c r="Z17" i="12"/>
  <c r="Z17" i="15" s="1"/>
  <c r="AD21" i="11"/>
  <c r="AD30" i="11"/>
  <c r="AD33" i="11"/>
  <c r="W33" i="11" s="1"/>
  <c r="AD24" i="11"/>
  <c r="AE26" i="11"/>
  <c r="AE13" i="11"/>
  <c r="W13" i="11" s="1"/>
  <c r="Z13" i="12"/>
  <c r="Z13" i="15" s="1"/>
  <c r="AD19" i="11"/>
  <c r="AE8" i="11"/>
  <c r="Z8" i="12"/>
  <c r="Z8" i="15" s="1"/>
  <c r="AE16" i="11"/>
  <c r="Z16" i="12"/>
  <c r="Z16" i="15" s="1"/>
  <c r="AD9" i="11"/>
  <c r="X9" i="12"/>
  <c r="X9" i="15" s="1"/>
  <c r="AE21" i="11"/>
  <c r="AE18" i="11"/>
  <c r="AD32" i="11"/>
  <c r="AE23" i="11"/>
  <c r="AD37" i="11"/>
  <c r="AD35" i="11"/>
  <c r="AD36" i="11"/>
  <c r="AD38" i="11"/>
  <c r="X38" i="12"/>
  <c r="AE100" i="11"/>
  <c r="W100" i="11" s="1"/>
  <c r="Z100" i="12"/>
  <c r="AD98" i="11"/>
  <c r="X98" i="12"/>
  <c r="AE57" i="11"/>
  <c r="AA57" i="12"/>
  <c r="AE116" i="11"/>
  <c r="Z116" i="12"/>
  <c r="AD45" i="11"/>
  <c r="W45" i="11" s="1"/>
  <c r="AD45" i="12"/>
  <c r="W45" i="12" s="1"/>
  <c r="AD116" i="11"/>
  <c r="X116" i="12"/>
  <c r="AD142" i="11"/>
  <c r="X142" i="12"/>
  <c r="AE65" i="11"/>
  <c r="AA65" i="12"/>
  <c r="AD43" i="11"/>
  <c r="X43" i="12"/>
  <c r="X43" i="15" s="1"/>
  <c r="AD44" i="11"/>
  <c r="W44" i="11" s="1"/>
  <c r="AD55" i="11"/>
  <c r="W55" i="11" s="1"/>
  <c r="X55" i="12"/>
  <c r="AD71" i="11"/>
  <c r="W71" i="11" s="1"/>
  <c r="X71" i="12"/>
  <c r="AD92" i="11"/>
  <c r="W92" i="11" s="1"/>
  <c r="X92" i="12"/>
  <c r="AD130" i="11"/>
  <c r="X130" i="12"/>
  <c r="AD68" i="11"/>
  <c r="X68" i="12"/>
  <c r="AD84" i="11"/>
  <c r="X84" i="12"/>
  <c r="AD104" i="11"/>
  <c r="X104" i="12"/>
  <c r="AE47" i="11"/>
  <c r="W47" i="11" s="1"/>
  <c r="AE47" i="12"/>
  <c r="W47" i="12" s="1"/>
  <c r="AA104" i="12"/>
  <c r="AE104" i="11"/>
  <c r="AE128" i="11"/>
  <c r="W128" i="11" s="1"/>
  <c r="AA128" i="12"/>
  <c r="AD136" i="11"/>
  <c r="W136" i="11" s="1"/>
  <c r="X136" i="12"/>
  <c r="AE49" i="11"/>
  <c r="AA49" i="12"/>
  <c r="AA49" i="15" s="1"/>
  <c r="AA49" i="16" s="1"/>
  <c r="AE79" i="11"/>
  <c r="W79" i="11" s="1"/>
  <c r="AA79" i="12"/>
  <c r="AE40" i="11"/>
  <c r="W40" i="11" s="1"/>
  <c r="Z40" i="12"/>
  <c r="Z40" i="15" s="1"/>
  <c r="AE40" i="15" s="1"/>
  <c r="W40" i="15" s="1"/>
  <c r="V75" i="8"/>
  <c r="V95" i="8"/>
  <c r="V20" i="8"/>
  <c r="W120" i="11"/>
  <c r="V141" i="8"/>
  <c r="W132" i="11"/>
  <c r="W110" i="11"/>
  <c r="AE75" i="9"/>
  <c r="AE115" i="9"/>
  <c r="AE97" i="9"/>
  <c r="AE129" i="9"/>
  <c r="AE64" i="9"/>
  <c r="AD73" i="9"/>
  <c r="V73" i="9" s="1"/>
  <c r="AD78" i="9"/>
  <c r="AD86" i="9"/>
  <c r="AD89" i="9"/>
  <c r="V89" i="9" s="1"/>
  <c r="AD93" i="9"/>
  <c r="AE61" i="9"/>
  <c r="V61" i="9" s="1"/>
  <c r="AE125" i="9"/>
  <c r="AE83" i="9"/>
  <c r="AE105" i="9"/>
  <c r="AD62" i="9"/>
  <c r="AD65" i="9"/>
  <c r="V65" i="9" s="1"/>
  <c r="AD95" i="9"/>
  <c r="AD99" i="9"/>
  <c r="AD129" i="9"/>
  <c r="AD133" i="9"/>
  <c r="AE69" i="9"/>
  <c r="V69" i="9" s="1"/>
  <c r="AE34" i="9"/>
  <c r="V34" i="9" s="1"/>
  <c r="AE72" i="9"/>
  <c r="AE76" i="9"/>
  <c r="V76" i="9" s="1"/>
  <c r="AE88" i="9"/>
  <c r="AE91" i="9"/>
  <c r="AE107" i="9"/>
  <c r="AE139" i="9"/>
  <c r="AE113" i="9"/>
  <c r="AE46" i="9"/>
  <c r="AE62" i="9"/>
  <c r="AE66" i="9"/>
  <c r="V66" i="9" s="1"/>
  <c r="AD72" i="9"/>
  <c r="AD80" i="9"/>
  <c r="AD83" i="9"/>
  <c r="AD105" i="9"/>
  <c r="V105" i="9" s="1"/>
  <c r="AD121" i="9"/>
  <c r="AD125" i="9"/>
  <c r="AE77" i="9"/>
  <c r="V77" i="9" s="1"/>
  <c r="AE54" i="9"/>
  <c r="V54" i="9" s="1"/>
  <c r="AD48" i="9"/>
  <c r="AD113" i="9"/>
  <c r="AD117" i="9"/>
  <c r="AE103" i="9"/>
  <c r="AE119" i="9"/>
  <c r="AE67" i="9"/>
  <c r="AE127" i="9"/>
  <c r="AE121" i="9"/>
  <c r="AD67" i="9"/>
  <c r="AD101" i="9"/>
  <c r="AD111" i="9"/>
  <c r="AD127" i="9"/>
  <c r="AD131" i="9"/>
  <c r="AD141" i="9"/>
  <c r="AE85" i="9"/>
  <c r="V85" i="9" s="1"/>
  <c r="AE58" i="9"/>
  <c r="V58" i="9" s="1"/>
  <c r="AE68" i="9"/>
  <c r="V68" i="9" s="1"/>
  <c r="AE74" i="9"/>
  <c r="V74" i="9" s="1"/>
  <c r="AE80" i="9"/>
  <c r="AE84" i="9"/>
  <c r="V84" i="9" s="1"/>
  <c r="AD22" i="9"/>
  <c r="V22" i="9" s="1"/>
  <c r="AD20" i="9"/>
  <c r="AE15" i="9"/>
  <c r="V15" i="9" s="1"/>
  <c r="AE59" i="9"/>
  <c r="AE123" i="9"/>
  <c r="AE145" i="9"/>
  <c r="AE32" i="9"/>
  <c r="V32" i="9" s="1"/>
  <c r="AE78" i="9"/>
  <c r="AD46" i="9"/>
  <c r="AD49" i="9"/>
  <c r="V49" i="9" s="1"/>
  <c r="AD57" i="9"/>
  <c r="V57" i="9" s="1"/>
  <c r="AD75" i="9"/>
  <c r="AD88" i="9"/>
  <c r="V88" i="9" s="1"/>
  <c r="AD91" i="9"/>
  <c r="V91" i="9" s="1"/>
  <c r="AD109" i="9"/>
  <c r="AD115" i="9"/>
  <c r="V115" i="9" s="1"/>
  <c r="AD135" i="9"/>
  <c r="AD139" i="9"/>
  <c r="AE109" i="9"/>
  <c r="AE141" i="9"/>
  <c r="AE99" i="9"/>
  <c r="AE30" i="9"/>
  <c r="V30" i="9" s="1"/>
  <c r="AE70" i="9"/>
  <c r="AD56" i="9"/>
  <c r="AD81" i="9"/>
  <c r="V81" i="9" s="1"/>
  <c r="AD103" i="9"/>
  <c r="AE25" i="9"/>
  <c r="V25" i="9" s="1"/>
  <c r="AE51" i="9"/>
  <c r="AE135" i="9"/>
  <c r="AE35" i="9"/>
  <c r="V35" i="9" s="1"/>
  <c r="AE95" i="9"/>
  <c r="AE111" i="9"/>
  <c r="AE143" i="9"/>
  <c r="AD64" i="9"/>
  <c r="AD97" i="9"/>
  <c r="V97" i="9" s="1"/>
  <c r="AE53" i="9"/>
  <c r="V53" i="9" s="1"/>
  <c r="AE117" i="9"/>
  <c r="AE36" i="9"/>
  <c r="V36" i="9" s="1"/>
  <c r="AE48" i="9"/>
  <c r="AE52" i="9"/>
  <c r="V52" i="9" s="1"/>
  <c r="AE90" i="9"/>
  <c r="V90" i="9" s="1"/>
  <c r="AE29" i="9"/>
  <c r="V29" i="9" s="1"/>
  <c r="AE20" i="9"/>
  <c r="AE24" i="9"/>
  <c r="V24" i="9" s="1"/>
  <c r="AD8" i="9"/>
  <c r="V8" i="9" s="1"/>
  <c r="AD16" i="9"/>
  <c r="V16" i="9" s="1"/>
  <c r="AD10" i="9"/>
  <c r="V10" i="9" s="1"/>
  <c r="AD18" i="9"/>
  <c r="V18" i="9" s="1"/>
  <c r="AD14" i="9"/>
  <c r="V14" i="9" s="1"/>
  <c r="AD23" i="9"/>
  <c r="V23" i="9" s="1"/>
  <c r="AE27" i="9"/>
  <c r="V27" i="9" s="1"/>
  <c r="AD12" i="9"/>
  <c r="V12" i="9" s="1"/>
  <c r="AD26" i="9"/>
  <c r="V26" i="9" s="1"/>
  <c r="AE43" i="9"/>
  <c r="V43" i="9" s="1"/>
  <c r="AE131" i="9"/>
  <c r="AE38" i="9"/>
  <c r="V38" i="9" s="1"/>
  <c r="AE86" i="9"/>
  <c r="AD51" i="9"/>
  <c r="AD59" i="9"/>
  <c r="AD70" i="9"/>
  <c r="AD107" i="9"/>
  <c r="AD123" i="9"/>
  <c r="AD137" i="9"/>
  <c r="AD143" i="9"/>
  <c r="AE93" i="9"/>
  <c r="AE137" i="9"/>
  <c r="AD119" i="9"/>
  <c r="AD145" i="9"/>
  <c r="V145" i="9" s="1"/>
  <c r="AE37" i="9"/>
  <c r="V37" i="9" s="1"/>
  <c r="AE101" i="9"/>
  <c r="AE133" i="9"/>
  <c r="AE50" i="9"/>
  <c r="V50" i="9" s="1"/>
  <c r="AE56" i="9"/>
  <c r="AE60" i="9"/>
  <c r="V60" i="9" s="1"/>
  <c r="AE82" i="9"/>
  <c r="V82" i="9" s="1"/>
  <c r="B72" i="7"/>
  <c r="B72" i="8" s="1"/>
  <c r="B71" i="7"/>
  <c r="B71" i="8" s="1"/>
  <c r="B70" i="7"/>
  <c r="B70" i="8" s="1"/>
  <c r="AB62" i="6"/>
  <c r="B73" i="7"/>
  <c r="B73" i="8" s="1"/>
  <c r="B69" i="7"/>
  <c r="B69" i="8" s="1"/>
  <c r="T1961" i="2"/>
  <c r="S1961" i="2"/>
  <c r="R1961" i="2"/>
  <c r="Q1961" i="2"/>
  <c r="P1961" i="2"/>
  <c r="O1961" i="2"/>
  <c r="N1961" i="2"/>
  <c r="M1961" i="2"/>
  <c r="L1961" i="2"/>
  <c r="K1961" i="2"/>
  <c r="J1961" i="2"/>
  <c r="I1961" i="2"/>
  <c r="H1961" i="2"/>
  <c r="G1961" i="2"/>
  <c r="F1961" i="2"/>
  <c r="E1961" i="2"/>
  <c r="D1961" i="2"/>
  <c r="C1961" i="2"/>
  <c r="T1960" i="2"/>
  <c r="S1960" i="2"/>
  <c r="R1960" i="2"/>
  <c r="Q1960" i="2"/>
  <c r="P1960" i="2"/>
  <c r="O1960" i="2"/>
  <c r="N1960" i="2"/>
  <c r="M1960" i="2"/>
  <c r="L1960" i="2"/>
  <c r="K1960" i="2"/>
  <c r="J1960" i="2"/>
  <c r="I1960" i="2"/>
  <c r="H1960" i="2"/>
  <c r="G1960" i="2"/>
  <c r="F1960" i="2"/>
  <c r="E1960" i="2"/>
  <c r="D1960" i="2"/>
  <c r="C1960" i="2"/>
  <c r="T1959" i="2"/>
  <c r="S1959" i="2"/>
  <c r="R1959" i="2"/>
  <c r="Q1959" i="2"/>
  <c r="P1959" i="2"/>
  <c r="O1959" i="2"/>
  <c r="N1959" i="2"/>
  <c r="M1959" i="2"/>
  <c r="L1959" i="2"/>
  <c r="K1959" i="2"/>
  <c r="J1959" i="2"/>
  <c r="I1959" i="2"/>
  <c r="H1959" i="2"/>
  <c r="G1959" i="2"/>
  <c r="F1959" i="2"/>
  <c r="E1959" i="2"/>
  <c r="D1959" i="2"/>
  <c r="C1959" i="2"/>
  <c r="T1958" i="2"/>
  <c r="S1958" i="2"/>
  <c r="R1958" i="2"/>
  <c r="Q1958" i="2"/>
  <c r="P1958" i="2"/>
  <c r="O1958" i="2"/>
  <c r="N1958" i="2"/>
  <c r="M1958" i="2"/>
  <c r="L1958" i="2"/>
  <c r="K1958" i="2"/>
  <c r="J1958" i="2"/>
  <c r="I1958" i="2"/>
  <c r="H1958" i="2"/>
  <c r="G1958" i="2"/>
  <c r="F1958" i="2"/>
  <c r="E1958" i="2"/>
  <c r="D1958" i="2"/>
  <c r="C1958" i="2"/>
  <c r="T1957" i="2"/>
  <c r="S1957" i="2"/>
  <c r="R1957" i="2"/>
  <c r="Q1957" i="2"/>
  <c r="P1957" i="2"/>
  <c r="O1957" i="2"/>
  <c r="N1957" i="2"/>
  <c r="M1957" i="2"/>
  <c r="L1957" i="2"/>
  <c r="K1957" i="2"/>
  <c r="J1957" i="2"/>
  <c r="I1957" i="2"/>
  <c r="H1957" i="2"/>
  <c r="G1957" i="2"/>
  <c r="F1957" i="2"/>
  <c r="E1957" i="2"/>
  <c r="D1957" i="2"/>
  <c r="C1957" i="2"/>
  <c r="T1956" i="2"/>
  <c r="S1956" i="2"/>
  <c r="R1956" i="2"/>
  <c r="Q1956" i="2"/>
  <c r="P1956" i="2"/>
  <c r="O1956" i="2"/>
  <c r="N1956" i="2"/>
  <c r="M1956" i="2"/>
  <c r="L1956" i="2"/>
  <c r="K1956" i="2"/>
  <c r="J1956" i="2"/>
  <c r="I1956" i="2"/>
  <c r="H1956" i="2"/>
  <c r="G1956" i="2"/>
  <c r="F1956" i="2"/>
  <c r="E1956" i="2"/>
  <c r="D1956" i="2"/>
  <c r="C1956" i="2"/>
  <c r="T1955" i="2"/>
  <c r="S1955" i="2"/>
  <c r="R1955" i="2"/>
  <c r="Q1955" i="2"/>
  <c r="P1955" i="2"/>
  <c r="O1955" i="2"/>
  <c r="N1955" i="2"/>
  <c r="M1955" i="2"/>
  <c r="L1955" i="2"/>
  <c r="K1955" i="2"/>
  <c r="J1955" i="2"/>
  <c r="I1955" i="2"/>
  <c r="H1955" i="2"/>
  <c r="G1955" i="2"/>
  <c r="F1955" i="2"/>
  <c r="E1955" i="2"/>
  <c r="D1955" i="2"/>
  <c r="C1955" i="2"/>
  <c r="T1954" i="2"/>
  <c r="S1954" i="2"/>
  <c r="R1954" i="2"/>
  <c r="Q1954" i="2"/>
  <c r="P1954" i="2"/>
  <c r="O1954" i="2"/>
  <c r="N1954" i="2"/>
  <c r="M1954" i="2"/>
  <c r="L1954" i="2"/>
  <c r="K1954" i="2"/>
  <c r="J1954" i="2"/>
  <c r="I1954" i="2"/>
  <c r="H1954" i="2"/>
  <c r="G1954" i="2"/>
  <c r="F1954" i="2"/>
  <c r="E1954" i="2"/>
  <c r="D1954" i="2"/>
  <c r="C1954" i="2"/>
  <c r="A1952" i="2"/>
  <c r="T1947" i="2"/>
  <c r="S1947" i="2"/>
  <c r="R1947" i="2"/>
  <c r="Q1947" i="2"/>
  <c r="P1947" i="2"/>
  <c r="O1947" i="2"/>
  <c r="N1947" i="2"/>
  <c r="M1947" i="2"/>
  <c r="L1947" i="2"/>
  <c r="K1947" i="2"/>
  <c r="J1947" i="2"/>
  <c r="I1947" i="2"/>
  <c r="H1947" i="2"/>
  <c r="G1947" i="2"/>
  <c r="F1947" i="2"/>
  <c r="E1947" i="2"/>
  <c r="D1947" i="2"/>
  <c r="C1947" i="2"/>
  <c r="T1946" i="2"/>
  <c r="S1946" i="2"/>
  <c r="R1946" i="2"/>
  <c r="Q1946" i="2"/>
  <c r="P1946" i="2"/>
  <c r="O1946" i="2"/>
  <c r="N1946" i="2"/>
  <c r="M1946" i="2"/>
  <c r="L1946" i="2"/>
  <c r="K1946" i="2"/>
  <c r="J1946" i="2"/>
  <c r="I1946" i="2"/>
  <c r="H1946" i="2"/>
  <c r="G1946" i="2"/>
  <c r="F1946" i="2"/>
  <c r="E1946" i="2"/>
  <c r="D1946" i="2"/>
  <c r="C1946" i="2"/>
  <c r="T1945" i="2"/>
  <c r="S1945" i="2"/>
  <c r="R1945" i="2"/>
  <c r="Q1945" i="2"/>
  <c r="P1945" i="2"/>
  <c r="O1945" i="2"/>
  <c r="N1945" i="2"/>
  <c r="M1945" i="2"/>
  <c r="L1945" i="2"/>
  <c r="K1945" i="2"/>
  <c r="J1945" i="2"/>
  <c r="I1945" i="2"/>
  <c r="H1945" i="2"/>
  <c r="G1945" i="2"/>
  <c r="F1945" i="2"/>
  <c r="E1945" i="2"/>
  <c r="D1945" i="2"/>
  <c r="C1945" i="2"/>
  <c r="T1944" i="2"/>
  <c r="S1944" i="2"/>
  <c r="R1944" i="2"/>
  <c r="Q1944" i="2"/>
  <c r="P1944" i="2"/>
  <c r="O1944" i="2"/>
  <c r="N1944" i="2"/>
  <c r="M1944" i="2"/>
  <c r="L1944" i="2"/>
  <c r="K1944" i="2"/>
  <c r="J1944" i="2"/>
  <c r="I1944" i="2"/>
  <c r="H1944" i="2"/>
  <c r="G1944" i="2"/>
  <c r="F1944" i="2"/>
  <c r="E1944" i="2"/>
  <c r="D1944" i="2"/>
  <c r="C1944" i="2"/>
  <c r="T1943" i="2"/>
  <c r="S1943" i="2"/>
  <c r="R1943" i="2"/>
  <c r="Q1943" i="2"/>
  <c r="P1943" i="2"/>
  <c r="O1943" i="2"/>
  <c r="N1943" i="2"/>
  <c r="M1943" i="2"/>
  <c r="L1943" i="2"/>
  <c r="K1943" i="2"/>
  <c r="J1943" i="2"/>
  <c r="I1943" i="2"/>
  <c r="H1943" i="2"/>
  <c r="G1943" i="2"/>
  <c r="F1943" i="2"/>
  <c r="E1943" i="2"/>
  <c r="D1943" i="2"/>
  <c r="C1943" i="2"/>
  <c r="T1942" i="2"/>
  <c r="S1942" i="2"/>
  <c r="R1942" i="2"/>
  <c r="Q1942" i="2"/>
  <c r="P1942" i="2"/>
  <c r="O1942" i="2"/>
  <c r="N1942" i="2"/>
  <c r="M1942" i="2"/>
  <c r="L1942" i="2"/>
  <c r="K1942" i="2"/>
  <c r="J1942" i="2"/>
  <c r="I1942" i="2"/>
  <c r="H1942" i="2"/>
  <c r="G1942" i="2"/>
  <c r="F1942" i="2"/>
  <c r="E1942" i="2"/>
  <c r="D1942" i="2"/>
  <c r="C1942" i="2"/>
  <c r="T1941" i="2"/>
  <c r="S1941" i="2"/>
  <c r="R1941" i="2"/>
  <c r="Q1941" i="2"/>
  <c r="P1941" i="2"/>
  <c r="O1941" i="2"/>
  <c r="N1941" i="2"/>
  <c r="M1941" i="2"/>
  <c r="L1941" i="2"/>
  <c r="K1941" i="2"/>
  <c r="J1941" i="2"/>
  <c r="I1941" i="2"/>
  <c r="H1941" i="2"/>
  <c r="G1941" i="2"/>
  <c r="F1941" i="2"/>
  <c r="E1941" i="2"/>
  <c r="D1941" i="2"/>
  <c r="C1941" i="2"/>
  <c r="T1940" i="2"/>
  <c r="S1940" i="2"/>
  <c r="R1940" i="2"/>
  <c r="Q1940" i="2"/>
  <c r="P1940" i="2"/>
  <c r="O1940" i="2"/>
  <c r="N1940" i="2"/>
  <c r="M1940" i="2"/>
  <c r="L1940" i="2"/>
  <c r="K1940" i="2"/>
  <c r="J1940" i="2"/>
  <c r="I1940" i="2"/>
  <c r="H1940" i="2"/>
  <c r="G1940" i="2"/>
  <c r="F1940" i="2"/>
  <c r="E1940" i="2"/>
  <c r="D1940" i="2"/>
  <c r="C1940" i="2"/>
  <c r="A1938" i="2"/>
  <c r="T1933" i="2"/>
  <c r="S1933" i="2"/>
  <c r="R1933" i="2"/>
  <c r="Q1933" i="2"/>
  <c r="P1933" i="2"/>
  <c r="O1933" i="2"/>
  <c r="N1933" i="2"/>
  <c r="M1933" i="2"/>
  <c r="L1933" i="2"/>
  <c r="K1933" i="2"/>
  <c r="J1933" i="2"/>
  <c r="I1933" i="2"/>
  <c r="H1933" i="2"/>
  <c r="G1933" i="2"/>
  <c r="F1933" i="2"/>
  <c r="E1933" i="2"/>
  <c r="D1933" i="2"/>
  <c r="C1933" i="2"/>
  <c r="T1932" i="2"/>
  <c r="S1932" i="2"/>
  <c r="R1932" i="2"/>
  <c r="Q1932" i="2"/>
  <c r="P1932" i="2"/>
  <c r="O1932" i="2"/>
  <c r="N1932" i="2"/>
  <c r="M1932" i="2"/>
  <c r="L1932" i="2"/>
  <c r="K1932" i="2"/>
  <c r="J1932" i="2"/>
  <c r="I1932" i="2"/>
  <c r="H1932" i="2"/>
  <c r="G1932" i="2"/>
  <c r="F1932" i="2"/>
  <c r="E1932" i="2"/>
  <c r="D1932" i="2"/>
  <c r="C1932" i="2"/>
  <c r="T1931" i="2"/>
  <c r="S1931" i="2"/>
  <c r="R1931" i="2"/>
  <c r="Q1931" i="2"/>
  <c r="P1931" i="2"/>
  <c r="O1931" i="2"/>
  <c r="N1931" i="2"/>
  <c r="M1931" i="2"/>
  <c r="L1931" i="2"/>
  <c r="K1931" i="2"/>
  <c r="J1931" i="2"/>
  <c r="I1931" i="2"/>
  <c r="H1931" i="2"/>
  <c r="G1931" i="2"/>
  <c r="F1931" i="2"/>
  <c r="E1931" i="2"/>
  <c r="D1931" i="2"/>
  <c r="C1931" i="2"/>
  <c r="T1930" i="2"/>
  <c r="S1930" i="2"/>
  <c r="R1930" i="2"/>
  <c r="Q1930" i="2"/>
  <c r="P1930" i="2"/>
  <c r="O1930" i="2"/>
  <c r="N1930" i="2"/>
  <c r="M1930" i="2"/>
  <c r="L1930" i="2"/>
  <c r="K1930" i="2"/>
  <c r="J1930" i="2"/>
  <c r="I1930" i="2"/>
  <c r="H1930" i="2"/>
  <c r="G1930" i="2"/>
  <c r="F1930" i="2"/>
  <c r="E1930" i="2"/>
  <c r="D1930" i="2"/>
  <c r="C1930" i="2"/>
  <c r="T1929" i="2"/>
  <c r="S1929" i="2"/>
  <c r="R1929" i="2"/>
  <c r="Q1929" i="2"/>
  <c r="P1929" i="2"/>
  <c r="O1929" i="2"/>
  <c r="N1929" i="2"/>
  <c r="M1929" i="2"/>
  <c r="L1929" i="2"/>
  <c r="K1929" i="2"/>
  <c r="J1929" i="2"/>
  <c r="I1929" i="2"/>
  <c r="H1929" i="2"/>
  <c r="G1929" i="2"/>
  <c r="F1929" i="2"/>
  <c r="E1929" i="2"/>
  <c r="D1929" i="2"/>
  <c r="C1929" i="2"/>
  <c r="T1928" i="2"/>
  <c r="S1928" i="2"/>
  <c r="R1928" i="2"/>
  <c r="Q1928" i="2"/>
  <c r="P1928" i="2"/>
  <c r="O1928" i="2"/>
  <c r="N1928" i="2"/>
  <c r="M1928" i="2"/>
  <c r="L1928" i="2"/>
  <c r="K1928" i="2"/>
  <c r="J1928" i="2"/>
  <c r="I1928" i="2"/>
  <c r="H1928" i="2"/>
  <c r="G1928" i="2"/>
  <c r="F1928" i="2"/>
  <c r="E1928" i="2"/>
  <c r="D1928" i="2"/>
  <c r="C1928" i="2"/>
  <c r="T1927" i="2"/>
  <c r="S1927" i="2"/>
  <c r="R1927" i="2"/>
  <c r="Q1927" i="2"/>
  <c r="P1927" i="2"/>
  <c r="O1927" i="2"/>
  <c r="N1927" i="2"/>
  <c r="M1927" i="2"/>
  <c r="L1927" i="2"/>
  <c r="K1927" i="2"/>
  <c r="J1927" i="2"/>
  <c r="I1927" i="2"/>
  <c r="H1927" i="2"/>
  <c r="G1927" i="2"/>
  <c r="F1927" i="2"/>
  <c r="E1927" i="2"/>
  <c r="D1927" i="2"/>
  <c r="C1927" i="2"/>
  <c r="T1926" i="2"/>
  <c r="S1926" i="2"/>
  <c r="R1926" i="2"/>
  <c r="Q1926" i="2"/>
  <c r="P1926" i="2"/>
  <c r="O1926" i="2"/>
  <c r="N1926" i="2"/>
  <c r="M1926" i="2"/>
  <c r="L1926" i="2"/>
  <c r="K1926" i="2"/>
  <c r="J1926" i="2"/>
  <c r="I1926" i="2"/>
  <c r="H1926" i="2"/>
  <c r="G1926" i="2"/>
  <c r="F1926" i="2"/>
  <c r="E1926" i="2"/>
  <c r="D1926" i="2"/>
  <c r="C1926" i="2"/>
  <c r="A1924" i="2"/>
  <c r="T1919" i="2"/>
  <c r="S1919" i="2"/>
  <c r="R1919" i="2"/>
  <c r="Q1919" i="2"/>
  <c r="P1919" i="2"/>
  <c r="O1919" i="2"/>
  <c r="N1919" i="2"/>
  <c r="M1919" i="2"/>
  <c r="L1919" i="2"/>
  <c r="K1919" i="2"/>
  <c r="J1919" i="2"/>
  <c r="I1919" i="2"/>
  <c r="H1919" i="2"/>
  <c r="G1919" i="2"/>
  <c r="F1919" i="2"/>
  <c r="E1919" i="2"/>
  <c r="D1919" i="2"/>
  <c r="C1919" i="2"/>
  <c r="T1918" i="2"/>
  <c r="S1918" i="2"/>
  <c r="R1918" i="2"/>
  <c r="Q1918" i="2"/>
  <c r="P1918" i="2"/>
  <c r="O1918" i="2"/>
  <c r="N1918" i="2"/>
  <c r="M1918" i="2"/>
  <c r="L1918" i="2"/>
  <c r="K1918" i="2"/>
  <c r="J1918" i="2"/>
  <c r="I1918" i="2"/>
  <c r="H1918" i="2"/>
  <c r="G1918" i="2"/>
  <c r="F1918" i="2"/>
  <c r="E1918" i="2"/>
  <c r="D1918" i="2"/>
  <c r="C1918" i="2"/>
  <c r="T1917" i="2"/>
  <c r="S1917" i="2"/>
  <c r="R1917" i="2"/>
  <c r="Q1917" i="2"/>
  <c r="P1917" i="2"/>
  <c r="O1917" i="2"/>
  <c r="N1917" i="2"/>
  <c r="M1917" i="2"/>
  <c r="L1917" i="2"/>
  <c r="K1917" i="2"/>
  <c r="J1917" i="2"/>
  <c r="I1917" i="2"/>
  <c r="H1917" i="2"/>
  <c r="G1917" i="2"/>
  <c r="F1917" i="2"/>
  <c r="E1917" i="2"/>
  <c r="D1917" i="2"/>
  <c r="C1917" i="2"/>
  <c r="T1916" i="2"/>
  <c r="S1916" i="2"/>
  <c r="R1916" i="2"/>
  <c r="Q1916" i="2"/>
  <c r="P1916" i="2"/>
  <c r="O1916" i="2"/>
  <c r="N1916" i="2"/>
  <c r="M1916" i="2"/>
  <c r="L1916" i="2"/>
  <c r="K1916" i="2"/>
  <c r="J1916" i="2"/>
  <c r="I1916" i="2"/>
  <c r="H1916" i="2"/>
  <c r="G1916" i="2"/>
  <c r="F1916" i="2"/>
  <c r="E1916" i="2"/>
  <c r="D1916" i="2"/>
  <c r="C1916" i="2"/>
  <c r="T1915" i="2"/>
  <c r="S1915" i="2"/>
  <c r="R1915" i="2"/>
  <c r="Q1915" i="2"/>
  <c r="P1915" i="2"/>
  <c r="O1915" i="2"/>
  <c r="N1915" i="2"/>
  <c r="M1915" i="2"/>
  <c r="L1915" i="2"/>
  <c r="K1915" i="2"/>
  <c r="J1915" i="2"/>
  <c r="I1915" i="2"/>
  <c r="H1915" i="2"/>
  <c r="G1915" i="2"/>
  <c r="F1915" i="2"/>
  <c r="E1915" i="2"/>
  <c r="D1915" i="2"/>
  <c r="C1915" i="2"/>
  <c r="T1914" i="2"/>
  <c r="S1914" i="2"/>
  <c r="R1914" i="2"/>
  <c r="Q1914" i="2"/>
  <c r="P1914" i="2"/>
  <c r="O1914" i="2"/>
  <c r="N1914" i="2"/>
  <c r="M1914" i="2"/>
  <c r="L1914" i="2"/>
  <c r="K1914" i="2"/>
  <c r="J1914" i="2"/>
  <c r="I1914" i="2"/>
  <c r="H1914" i="2"/>
  <c r="G1914" i="2"/>
  <c r="F1914" i="2"/>
  <c r="E1914" i="2"/>
  <c r="D1914" i="2"/>
  <c r="C1914" i="2"/>
  <c r="T1913" i="2"/>
  <c r="S1913" i="2"/>
  <c r="R1913" i="2"/>
  <c r="Q1913" i="2"/>
  <c r="P1913" i="2"/>
  <c r="O1913" i="2"/>
  <c r="N1913" i="2"/>
  <c r="M1913" i="2"/>
  <c r="L1913" i="2"/>
  <c r="K1913" i="2"/>
  <c r="J1913" i="2"/>
  <c r="I1913" i="2"/>
  <c r="H1913" i="2"/>
  <c r="G1913" i="2"/>
  <c r="F1913" i="2"/>
  <c r="E1913" i="2"/>
  <c r="D1913" i="2"/>
  <c r="C1913" i="2"/>
  <c r="T1912" i="2"/>
  <c r="S1912" i="2"/>
  <c r="R1912" i="2"/>
  <c r="Q1912" i="2"/>
  <c r="P1912" i="2"/>
  <c r="O1912" i="2"/>
  <c r="N1912" i="2"/>
  <c r="M1912" i="2"/>
  <c r="L1912" i="2"/>
  <c r="K1912" i="2"/>
  <c r="J1912" i="2"/>
  <c r="I1912" i="2"/>
  <c r="H1912" i="2"/>
  <c r="G1912" i="2"/>
  <c r="F1912" i="2"/>
  <c r="E1912" i="2"/>
  <c r="D1912" i="2"/>
  <c r="C1912" i="2"/>
  <c r="A1910" i="2"/>
  <c r="T1905" i="2"/>
  <c r="S1905" i="2"/>
  <c r="R1905" i="2"/>
  <c r="Q1905" i="2"/>
  <c r="P1905" i="2"/>
  <c r="O1905" i="2"/>
  <c r="N1905" i="2"/>
  <c r="M1905" i="2"/>
  <c r="L1905" i="2"/>
  <c r="K1905" i="2"/>
  <c r="J1905" i="2"/>
  <c r="I1905" i="2"/>
  <c r="H1905" i="2"/>
  <c r="G1905" i="2"/>
  <c r="F1905" i="2"/>
  <c r="E1905" i="2"/>
  <c r="D1905" i="2"/>
  <c r="C1905" i="2"/>
  <c r="T1904" i="2"/>
  <c r="S1904" i="2"/>
  <c r="R1904" i="2"/>
  <c r="Q1904" i="2"/>
  <c r="P1904" i="2"/>
  <c r="O1904" i="2"/>
  <c r="N1904" i="2"/>
  <c r="M1904" i="2"/>
  <c r="L1904" i="2"/>
  <c r="K1904" i="2"/>
  <c r="J1904" i="2"/>
  <c r="I1904" i="2"/>
  <c r="H1904" i="2"/>
  <c r="G1904" i="2"/>
  <c r="F1904" i="2"/>
  <c r="E1904" i="2"/>
  <c r="D1904" i="2"/>
  <c r="C1904" i="2"/>
  <c r="T1903" i="2"/>
  <c r="S1903" i="2"/>
  <c r="R1903" i="2"/>
  <c r="Q1903" i="2"/>
  <c r="P1903" i="2"/>
  <c r="O1903" i="2"/>
  <c r="N1903" i="2"/>
  <c r="M1903" i="2"/>
  <c r="L1903" i="2"/>
  <c r="K1903" i="2"/>
  <c r="J1903" i="2"/>
  <c r="I1903" i="2"/>
  <c r="H1903" i="2"/>
  <c r="G1903" i="2"/>
  <c r="F1903" i="2"/>
  <c r="E1903" i="2"/>
  <c r="D1903" i="2"/>
  <c r="C1903" i="2"/>
  <c r="T1902" i="2"/>
  <c r="S1902" i="2"/>
  <c r="R1902" i="2"/>
  <c r="Q1902" i="2"/>
  <c r="P1902" i="2"/>
  <c r="O1902" i="2"/>
  <c r="N1902" i="2"/>
  <c r="M1902" i="2"/>
  <c r="L1902" i="2"/>
  <c r="K1902" i="2"/>
  <c r="J1902" i="2"/>
  <c r="I1902" i="2"/>
  <c r="H1902" i="2"/>
  <c r="G1902" i="2"/>
  <c r="F1902" i="2"/>
  <c r="E1902" i="2"/>
  <c r="D1902" i="2"/>
  <c r="C1902" i="2"/>
  <c r="T1901" i="2"/>
  <c r="S1901" i="2"/>
  <c r="R1901" i="2"/>
  <c r="Q1901" i="2"/>
  <c r="P1901" i="2"/>
  <c r="O1901" i="2"/>
  <c r="N1901" i="2"/>
  <c r="M1901" i="2"/>
  <c r="L1901" i="2"/>
  <c r="K1901" i="2"/>
  <c r="J1901" i="2"/>
  <c r="I1901" i="2"/>
  <c r="H1901" i="2"/>
  <c r="G1901" i="2"/>
  <c r="F1901" i="2"/>
  <c r="E1901" i="2"/>
  <c r="D1901" i="2"/>
  <c r="C1901" i="2"/>
  <c r="T1900" i="2"/>
  <c r="S1900" i="2"/>
  <c r="R1900" i="2"/>
  <c r="Q1900" i="2"/>
  <c r="P1900" i="2"/>
  <c r="O1900" i="2"/>
  <c r="N1900" i="2"/>
  <c r="M1900" i="2"/>
  <c r="L1900" i="2"/>
  <c r="K1900" i="2"/>
  <c r="J1900" i="2"/>
  <c r="I1900" i="2"/>
  <c r="H1900" i="2"/>
  <c r="G1900" i="2"/>
  <c r="F1900" i="2"/>
  <c r="E1900" i="2"/>
  <c r="D1900" i="2"/>
  <c r="C1900" i="2"/>
  <c r="T1899" i="2"/>
  <c r="S1899" i="2"/>
  <c r="R1899" i="2"/>
  <c r="Q1899" i="2"/>
  <c r="P1899" i="2"/>
  <c r="O1899" i="2"/>
  <c r="N1899" i="2"/>
  <c r="M1899" i="2"/>
  <c r="L1899" i="2"/>
  <c r="K1899" i="2"/>
  <c r="J1899" i="2"/>
  <c r="I1899" i="2"/>
  <c r="H1899" i="2"/>
  <c r="G1899" i="2"/>
  <c r="F1899" i="2"/>
  <c r="E1899" i="2"/>
  <c r="D1899" i="2"/>
  <c r="C1899" i="2"/>
  <c r="T1898" i="2"/>
  <c r="S1898" i="2"/>
  <c r="R1898" i="2"/>
  <c r="Q1898" i="2"/>
  <c r="P1898" i="2"/>
  <c r="O1898" i="2"/>
  <c r="N1898" i="2"/>
  <c r="M1898" i="2"/>
  <c r="L1898" i="2"/>
  <c r="K1898" i="2"/>
  <c r="J1898" i="2"/>
  <c r="I1898" i="2"/>
  <c r="H1898" i="2"/>
  <c r="G1898" i="2"/>
  <c r="F1898" i="2"/>
  <c r="E1898" i="2"/>
  <c r="D1898" i="2"/>
  <c r="C1898" i="2"/>
  <c r="A1896" i="2"/>
  <c r="T1891" i="2"/>
  <c r="S1891" i="2"/>
  <c r="R1891" i="2"/>
  <c r="Q1891" i="2"/>
  <c r="P1891" i="2"/>
  <c r="O1891" i="2"/>
  <c r="N1891" i="2"/>
  <c r="M1891" i="2"/>
  <c r="L1891" i="2"/>
  <c r="K1891" i="2"/>
  <c r="J1891" i="2"/>
  <c r="I1891" i="2"/>
  <c r="H1891" i="2"/>
  <c r="G1891" i="2"/>
  <c r="F1891" i="2"/>
  <c r="E1891" i="2"/>
  <c r="D1891" i="2"/>
  <c r="C1891" i="2"/>
  <c r="T1890" i="2"/>
  <c r="S1890" i="2"/>
  <c r="R1890" i="2"/>
  <c r="Q1890" i="2"/>
  <c r="P1890" i="2"/>
  <c r="O1890" i="2"/>
  <c r="N1890" i="2"/>
  <c r="M1890" i="2"/>
  <c r="L1890" i="2"/>
  <c r="K1890" i="2"/>
  <c r="J1890" i="2"/>
  <c r="I1890" i="2"/>
  <c r="H1890" i="2"/>
  <c r="G1890" i="2"/>
  <c r="F1890" i="2"/>
  <c r="E1890" i="2"/>
  <c r="D1890" i="2"/>
  <c r="C1890" i="2"/>
  <c r="T1889" i="2"/>
  <c r="S1889" i="2"/>
  <c r="R1889" i="2"/>
  <c r="Q1889" i="2"/>
  <c r="P1889" i="2"/>
  <c r="O1889" i="2"/>
  <c r="N1889" i="2"/>
  <c r="M1889" i="2"/>
  <c r="L1889" i="2"/>
  <c r="K1889" i="2"/>
  <c r="J1889" i="2"/>
  <c r="I1889" i="2"/>
  <c r="H1889" i="2"/>
  <c r="G1889" i="2"/>
  <c r="F1889" i="2"/>
  <c r="E1889" i="2"/>
  <c r="D1889" i="2"/>
  <c r="C1889" i="2"/>
  <c r="T1888" i="2"/>
  <c r="S1888" i="2"/>
  <c r="R1888" i="2"/>
  <c r="Q1888" i="2"/>
  <c r="P1888" i="2"/>
  <c r="O1888" i="2"/>
  <c r="N1888" i="2"/>
  <c r="M1888" i="2"/>
  <c r="L1888" i="2"/>
  <c r="K1888" i="2"/>
  <c r="J1888" i="2"/>
  <c r="I1888" i="2"/>
  <c r="H1888" i="2"/>
  <c r="G1888" i="2"/>
  <c r="F1888" i="2"/>
  <c r="E1888" i="2"/>
  <c r="D1888" i="2"/>
  <c r="C1888" i="2"/>
  <c r="T1887" i="2"/>
  <c r="S1887" i="2"/>
  <c r="R1887" i="2"/>
  <c r="Q1887" i="2"/>
  <c r="P1887" i="2"/>
  <c r="O1887" i="2"/>
  <c r="N1887" i="2"/>
  <c r="M1887" i="2"/>
  <c r="L1887" i="2"/>
  <c r="K1887" i="2"/>
  <c r="J1887" i="2"/>
  <c r="I1887" i="2"/>
  <c r="H1887" i="2"/>
  <c r="G1887" i="2"/>
  <c r="F1887" i="2"/>
  <c r="E1887" i="2"/>
  <c r="D1887" i="2"/>
  <c r="C1887" i="2"/>
  <c r="T1886" i="2"/>
  <c r="S1886" i="2"/>
  <c r="R1886" i="2"/>
  <c r="Q1886" i="2"/>
  <c r="P1886" i="2"/>
  <c r="O1886" i="2"/>
  <c r="N1886" i="2"/>
  <c r="M1886" i="2"/>
  <c r="L1886" i="2"/>
  <c r="K1886" i="2"/>
  <c r="J1886" i="2"/>
  <c r="I1886" i="2"/>
  <c r="H1886" i="2"/>
  <c r="G1886" i="2"/>
  <c r="F1886" i="2"/>
  <c r="E1886" i="2"/>
  <c r="D1886" i="2"/>
  <c r="C1886" i="2"/>
  <c r="T1885" i="2"/>
  <c r="S1885" i="2"/>
  <c r="R1885" i="2"/>
  <c r="Q1885" i="2"/>
  <c r="P1885" i="2"/>
  <c r="O1885" i="2"/>
  <c r="N1885" i="2"/>
  <c r="M1885" i="2"/>
  <c r="L1885" i="2"/>
  <c r="K1885" i="2"/>
  <c r="J1885" i="2"/>
  <c r="I1885" i="2"/>
  <c r="H1885" i="2"/>
  <c r="G1885" i="2"/>
  <c r="F1885" i="2"/>
  <c r="E1885" i="2"/>
  <c r="D1885" i="2"/>
  <c r="C1885" i="2"/>
  <c r="T1884" i="2"/>
  <c r="S1884" i="2"/>
  <c r="R1884" i="2"/>
  <c r="Q1884" i="2"/>
  <c r="P1884" i="2"/>
  <c r="O1884" i="2"/>
  <c r="N1884" i="2"/>
  <c r="M1884" i="2"/>
  <c r="L1884" i="2"/>
  <c r="K1884" i="2"/>
  <c r="J1884" i="2"/>
  <c r="I1884" i="2"/>
  <c r="H1884" i="2"/>
  <c r="G1884" i="2"/>
  <c r="F1884" i="2"/>
  <c r="E1884" i="2"/>
  <c r="D1884" i="2"/>
  <c r="C1884" i="2"/>
  <c r="A1882" i="2"/>
  <c r="T1877" i="2"/>
  <c r="S1877" i="2"/>
  <c r="R1877" i="2"/>
  <c r="Q1877" i="2"/>
  <c r="P1877" i="2"/>
  <c r="O1877" i="2"/>
  <c r="N1877" i="2"/>
  <c r="M1877" i="2"/>
  <c r="L1877" i="2"/>
  <c r="K1877" i="2"/>
  <c r="J1877" i="2"/>
  <c r="I1877" i="2"/>
  <c r="H1877" i="2"/>
  <c r="G1877" i="2"/>
  <c r="F1877" i="2"/>
  <c r="E1877" i="2"/>
  <c r="D1877" i="2"/>
  <c r="C1877" i="2"/>
  <c r="T1876" i="2"/>
  <c r="S1876" i="2"/>
  <c r="R1876" i="2"/>
  <c r="Q1876" i="2"/>
  <c r="P1876" i="2"/>
  <c r="O1876" i="2"/>
  <c r="N1876" i="2"/>
  <c r="M1876" i="2"/>
  <c r="L1876" i="2"/>
  <c r="K1876" i="2"/>
  <c r="J1876" i="2"/>
  <c r="I1876" i="2"/>
  <c r="H1876" i="2"/>
  <c r="G1876" i="2"/>
  <c r="F1876" i="2"/>
  <c r="E1876" i="2"/>
  <c r="D1876" i="2"/>
  <c r="C1876" i="2"/>
  <c r="T1875" i="2"/>
  <c r="S1875" i="2"/>
  <c r="R1875" i="2"/>
  <c r="Q1875" i="2"/>
  <c r="P1875" i="2"/>
  <c r="O1875" i="2"/>
  <c r="N1875" i="2"/>
  <c r="M1875" i="2"/>
  <c r="L1875" i="2"/>
  <c r="K1875" i="2"/>
  <c r="J1875" i="2"/>
  <c r="I1875" i="2"/>
  <c r="H1875" i="2"/>
  <c r="G1875" i="2"/>
  <c r="F1875" i="2"/>
  <c r="E1875" i="2"/>
  <c r="D1875" i="2"/>
  <c r="C1875" i="2"/>
  <c r="T1874" i="2"/>
  <c r="S1874" i="2"/>
  <c r="R1874" i="2"/>
  <c r="Q1874" i="2"/>
  <c r="P1874" i="2"/>
  <c r="O1874" i="2"/>
  <c r="N1874" i="2"/>
  <c r="M1874" i="2"/>
  <c r="L1874" i="2"/>
  <c r="K1874" i="2"/>
  <c r="J1874" i="2"/>
  <c r="I1874" i="2"/>
  <c r="H1874" i="2"/>
  <c r="G1874" i="2"/>
  <c r="F1874" i="2"/>
  <c r="E1874" i="2"/>
  <c r="D1874" i="2"/>
  <c r="C1874" i="2"/>
  <c r="T1873" i="2"/>
  <c r="S1873" i="2"/>
  <c r="R1873" i="2"/>
  <c r="Q1873" i="2"/>
  <c r="P1873" i="2"/>
  <c r="O1873" i="2"/>
  <c r="N1873" i="2"/>
  <c r="M1873" i="2"/>
  <c r="L1873" i="2"/>
  <c r="K1873" i="2"/>
  <c r="J1873" i="2"/>
  <c r="I1873" i="2"/>
  <c r="H1873" i="2"/>
  <c r="G1873" i="2"/>
  <c r="F1873" i="2"/>
  <c r="E1873" i="2"/>
  <c r="D1873" i="2"/>
  <c r="C1873" i="2"/>
  <c r="T1872" i="2"/>
  <c r="S1872" i="2"/>
  <c r="R1872" i="2"/>
  <c r="Q1872" i="2"/>
  <c r="P1872" i="2"/>
  <c r="O1872" i="2"/>
  <c r="N1872" i="2"/>
  <c r="M1872" i="2"/>
  <c r="L1872" i="2"/>
  <c r="K1872" i="2"/>
  <c r="J1872" i="2"/>
  <c r="I1872" i="2"/>
  <c r="H1872" i="2"/>
  <c r="G1872" i="2"/>
  <c r="F1872" i="2"/>
  <c r="E1872" i="2"/>
  <c r="D1872" i="2"/>
  <c r="C1872" i="2"/>
  <c r="T1871" i="2"/>
  <c r="S1871" i="2"/>
  <c r="R1871" i="2"/>
  <c r="Q1871" i="2"/>
  <c r="P1871" i="2"/>
  <c r="O1871" i="2"/>
  <c r="N1871" i="2"/>
  <c r="M1871" i="2"/>
  <c r="L1871" i="2"/>
  <c r="K1871" i="2"/>
  <c r="J1871" i="2"/>
  <c r="I1871" i="2"/>
  <c r="H1871" i="2"/>
  <c r="G1871" i="2"/>
  <c r="F1871" i="2"/>
  <c r="E1871" i="2"/>
  <c r="D1871" i="2"/>
  <c r="C1871" i="2"/>
  <c r="T1870" i="2"/>
  <c r="S1870" i="2"/>
  <c r="R1870" i="2"/>
  <c r="Q1870" i="2"/>
  <c r="P1870" i="2"/>
  <c r="O1870" i="2"/>
  <c r="N1870" i="2"/>
  <c r="M1870" i="2"/>
  <c r="L1870" i="2"/>
  <c r="K1870" i="2"/>
  <c r="J1870" i="2"/>
  <c r="I1870" i="2"/>
  <c r="H1870" i="2"/>
  <c r="G1870" i="2"/>
  <c r="F1870" i="2"/>
  <c r="E1870" i="2"/>
  <c r="D1870" i="2"/>
  <c r="C1870" i="2"/>
  <c r="A1868" i="2"/>
  <c r="T1863" i="2"/>
  <c r="S1863" i="2"/>
  <c r="R1863" i="2"/>
  <c r="Q1863" i="2"/>
  <c r="P1863" i="2"/>
  <c r="O1863" i="2"/>
  <c r="N1863" i="2"/>
  <c r="M1863" i="2"/>
  <c r="L1863" i="2"/>
  <c r="K1863" i="2"/>
  <c r="J1863" i="2"/>
  <c r="I1863" i="2"/>
  <c r="H1863" i="2"/>
  <c r="G1863" i="2"/>
  <c r="F1863" i="2"/>
  <c r="E1863" i="2"/>
  <c r="D1863" i="2"/>
  <c r="C1863" i="2"/>
  <c r="T1862" i="2"/>
  <c r="S1862" i="2"/>
  <c r="R1862" i="2"/>
  <c r="Q1862" i="2"/>
  <c r="P1862" i="2"/>
  <c r="O1862" i="2"/>
  <c r="N1862" i="2"/>
  <c r="M1862" i="2"/>
  <c r="L1862" i="2"/>
  <c r="K1862" i="2"/>
  <c r="J1862" i="2"/>
  <c r="I1862" i="2"/>
  <c r="H1862" i="2"/>
  <c r="G1862" i="2"/>
  <c r="F1862" i="2"/>
  <c r="E1862" i="2"/>
  <c r="D1862" i="2"/>
  <c r="C1862" i="2"/>
  <c r="T1861" i="2"/>
  <c r="S1861" i="2"/>
  <c r="R1861" i="2"/>
  <c r="Q1861" i="2"/>
  <c r="P1861" i="2"/>
  <c r="O1861" i="2"/>
  <c r="N1861" i="2"/>
  <c r="M1861" i="2"/>
  <c r="L1861" i="2"/>
  <c r="K1861" i="2"/>
  <c r="J1861" i="2"/>
  <c r="I1861" i="2"/>
  <c r="H1861" i="2"/>
  <c r="G1861" i="2"/>
  <c r="F1861" i="2"/>
  <c r="E1861" i="2"/>
  <c r="D1861" i="2"/>
  <c r="C1861" i="2"/>
  <c r="T1860" i="2"/>
  <c r="S1860" i="2"/>
  <c r="R1860" i="2"/>
  <c r="Q1860" i="2"/>
  <c r="P1860" i="2"/>
  <c r="O1860" i="2"/>
  <c r="N1860" i="2"/>
  <c r="M1860" i="2"/>
  <c r="L1860" i="2"/>
  <c r="K1860" i="2"/>
  <c r="J1860" i="2"/>
  <c r="I1860" i="2"/>
  <c r="H1860" i="2"/>
  <c r="G1860" i="2"/>
  <c r="F1860" i="2"/>
  <c r="E1860" i="2"/>
  <c r="D1860" i="2"/>
  <c r="C1860" i="2"/>
  <c r="T1859" i="2"/>
  <c r="S1859" i="2"/>
  <c r="R1859" i="2"/>
  <c r="Q1859" i="2"/>
  <c r="P1859" i="2"/>
  <c r="O1859" i="2"/>
  <c r="N1859" i="2"/>
  <c r="M1859" i="2"/>
  <c r="L1859" i="2"/>
  <c r="K1859" i="2"/>
  <c r="J1859" i="2"/>
  <c r="I1859" i="2"/>
  <c r="H1859" i="2"/>
  <c r="G1859" i="2"/>
  <c r="F1859" i="2"/>
  <c r="E1859" i="2"/>
  <c r="D1859" i="2"/>
  <c r="C1859" i="2"/>
  <c r="T1858" i="2"/>
  <c r="S1858" i="2"/>
  <c r="R1858" i="2"/>
  <c r="Q1858" i="2"/>
  <c r="P1858" i="2"/>
  <c r="O1858" i="2"/>
  <c r="N1858" i="2"/>
  <c r="M1858" i="2"/>
  <c r="L1858" i="2"/>
  <c r="K1858" i="2"/>
  <c r="J1858" i="2"/>
  <c r="I1858" i="2"/>
  <c r="H1858" i="2"/>
  <c r="G1858" i="2"/>
  <c r="F1858" i="2"/>
  <c r="E1858" i="2"/>
  <c r="D1858" i="2"/>
  <c r="C1858" i="2"/>
  <c r="T1857" i="2"/>
  <c r="S1857" i="2"/>
  <c r="R1857" i="2"/>
  <c r="Q1857" i="2"/>
  <c r="P1857" i="2"/>
  <c r="O1857" i="2"/>
  <c r="N1857" i="2"/>
  <c r="M1857" i="2"/>
  <c r="L1857" i="2"/>
  <c r="K1857" i="2"/>
  <c r="J1857" i="2"/>
  <c r="I1857" i="2"/>
  <c r="H1857" i="2"/>
  <c r="G1857" i="2"/>
  <c r="F1857" i="2"/>
  <c r="E1857" i="2"/>
  <c r="D1857" i="2"/>
  <c r="C1857" i="2"/>
  <c r="T1856" i="2"/>
  <c r="S1856" i="2"/>
  <c r="R1856" i="2"/>
  <c r="Q1856" i="2"/>
  <c r="P1856" i="2"/>
  <c r="O1856" i="2"/>
  <c r="N1856" i="2"/>
  <c r="M1856" i="2"/>
  <c r="L1856" i="2"/>
  <c r="K1856" i="2"/>
  <c r="J1856" i="2"/>
  <c r="I1856" i="2"/>
  <c r="H1856" i="2"/>
  <c r="G1856" i="2"/>
  <c r="F1856" i="2"/>
  <c r="E1856" i="2"/>
  <c r="D1856" i="2"/>
  <c r="C1856" i="2"/>
  <c r="A1854" i="2"/>
  <c r="T1849" i="2"/>
  <c r="S1849" i="2"/>
  <c r="R1849" i="2"/>
  <c r="Q1849" i="2"/>
  <c r="P1849" i="2"/>
  <c r="O1849" i="2"/>
  <c r="N1849" i="2"/>
  <c r="M1849" i="2"/>
  <c r="L1849" i="2"/>
  <c r="K1849" i="2"/>
  <c r="J1849" i="2"/>
  <c r="I1849" i="2"/>
  <c r="H1849" i="2"/>
  <c r="G1849" i="2"/>
  <c r="F1849" i="2"/>
  <c r="E1849" i="2"/>
  <c r="D1849" i="2"/>
  <c r="C1849" i="2"/>
  <c r="T1848" i="2"/>
  <c r="S1848" i="2"/>
  <c r="R1848" i="2"/>
  <c r="Q1848" i="2"/>
  <c r="P1848" i="2"/>
  <c r="O1848" i="2"/>
  <c r="N1848" i="2"/>
  <c r="M1848" i="2"/>
  <c r="L1848" i="2"/>
  <c r="K1848" i="2"/>
  <c r="J1848" i="2"/>
  <c r="I1848" i="2"/>
  <c r="H1848" i="2"/>
  <c r="G1848" i="2"/>
  <c r="F1848" i="2"/>
  <c r="E1848" i="2"/>
  <c r="D1848" i="2"/>
  <c r="C1848" i="2"/>
  <c r="T1847" i="2"/>
  <c r="S1847" i="2"/>
  <c r="R1847" i="2"/>
  <c r="Q1847" i="2"/>
  <c r="P1847" i="2"/>
  <c r="O1847" i="2"/>
  <c r="N1847" i="2"/>
  <c r="M1847" i="2"/>
  <c r="L1847" i="2"/>
  <c r="K1847" i="2"/>
  <c r="J1847" i="2"/>
  <c r="I1847" i="2"/>
  <c r="H1847" i="2"/>
  <c r="G1847" i="2"/>
  <c r="F1847" i="2"/>
  <c r="E1847" i="2"/>
  <c r="D1847" i="2"/>
  <c r="C1847" i="2"/>
  <c r="T1846" i="2"/>
  <c r="S1846" i="2"/>
  <c r="R1846" i="2"/>
  <c r="Q1846" i="2"/>
  <c r="P1846" i="2"/>
  <c r="O1846" i="2"/>
  <c r="N1846" i="2"/>
  <c r="M1846" i="2"/>
  <c r="L1846" i="2"/>
  <c r="K1846" i="2"/>
  <c r="J1846" i="2"/>
  <c r="I1846" i="2"/>
  <c r="H1846" i="2"/>
  <c r="G1846" i="2"/>
  <c r="F1846" i="2"/>
  <c r="E1846" i="2"/>
  <c r="D1846" i="2"/>
  <c r="C1846" i="2"/>
  <c r="T1845" i="2"/>
  <c r="S1845" i="2"/>
  <c r="R1845" i="2"/>
  <c r="Q1845" i="2"/>
  <c r="P1845" i="2"/>
  <c r="O1845" i="2"/>
  <c r="N1845" i="2"/>
  <c r="M1845" i="2"/>
  <c r="L1845" i="2"/>
  <c r="K1845" i="2"/>
  <c r="J1845" i="2"/>
  <c r="I1845" i="2"/>
  <c r="H1845" i="2"/>
  <c r="G1845" i="2"/>
  <c r="F1845" i="2"/>
  <c r="E1845" i="2"/>
  <c r="D1845" i="2"/>
  <c r="C1845" i="2"/>
  <c r="T1844" i="2"/>
  <c r="S1844" i="2"/>
  <c r="R1844" i="2"/>
  <c r="Q1844" i="2"/>
  <c r="P1844" i="2"/>
  <c r="O1844" i="2"/>
  <c r="N1844" i="2"/>
  <c r="M1844" i="2"/>
  <c r="L1844" i="2"/>
  <c r="K1844" i="2"/>
  <c r="J1844" i="2"/>
  <c r="I1844" i="2"/>
  <c r="H1844" i="2"/>
  <c r="G1844" i="2"/>
  <c r="F1844" i="2"/>
  <c r="E1844" i="2"/>
  <c r="D1844" i="2"/>
  <c r="C1844" i="2"/>
  <c r="T1843" i="2"/>
  <c r="S1843" i="2"/>
  <c r="R1843" i="2"/>
  <c r="Q1843" i="2"/>
  <c r="P1843" i="2"/>
  <c r="O1843" i="2"/>
  <c r="N1843" i="2"/>
  <c r="M1843" i="2"/>
  <c r="L1843" i="2"/>
  <c r="K1843" i="2"/>
  <c r="J1843" i="2"/>
  <c r="I1843" i="2"/>
  <c r="H1843" i="2"/>
  <c r="G1843" i="2"/>
  <c r="F1843" i="2"/>
  <c r="E1843" i="2"/>
  <c r="D1843" i="2"/>
  <c r="C1843" i="2"/>
  <c r="T1842" i="2"/>
  <c r="S1842" i="2"/>
  <c r="R1842" i="2"/>
  <c r="Q1842" i="2"/>
  <c r="P1842" i="2"/>
  <c r="O1842" i="2"/>
  <c r="N1842" i="2"/>
  <c r="M1842" i="2"/>
  <c r="L1842" i="2"/>
  <c r="K1842" i="2"/>
  <c r="J1842" i="2"/>
  <c r="I1842" i="2"/>
  <c r="H1842" i="2"/>
  <c r="G1842" i="2"/>
  <c r="F1842" i="2"/>
  <c r="E1842" i="2"/>
  <c r="D1842" i="2"/>
  <c r="C1842" i="2"/>
  <c r="A1840" i="2"/>
  <c r="T1835" i="2"/>
  <c r="S1835" i="2"/>
  <c r="R1835" i="2"/>
  <c r="Q1835" i="2"/>
  <c r="P1835" i="2"/>
  <c r="O1835" i="2"/>
  <c r="N1835" i="2"/>
  <c r="M1835" i="2"/>
  <c r="L1835" i="2"/>
  <c r="K1835" i="2"/>
  <c r="J1835" i="2"/>
  <c r="I1835" i="2"/>
  <c r="H1835" i="2"/>
  <c r="G1835" i="2"/>
  <c r="F1835" i="2"/>
  <c r="E1835" i="2"/>
  <c r="D1835" i="2"/>
  <c r="C1835" i="2"/>
  <c r="T1834" i="2"/>
  <c r="S1834" i="2"/>
  <c r="R1834" i="2"/>
  <c r="Q1834" i="2"/>
  <c r="P1834" i="2"/>
  <c r="O1834" i="2"/>
  <c r="N1834" i="2"/>
  <c r="M1834" i="2"/>
  <c r="L1834" i="2"/>
  <c r="K1834" i="2"/>
  <c r="J1834" i="2"/>
  <c r="I1834" i="2"/>
  <c r="H1834" i="2"/>
  <c r="G1834" i="2"/>
  <c r="F1834" i="2"/>
  <c r="E1834" i="2"/>
  <c r="D1834" i="2"/>
  <c r="C1834" i="2"/>
  <c r="T1833" i="2"/>
  <c r="S1833" i="2"/>
  <c r="R1833" i="2"/>
  <c r="Q1833" i="2"/>
  <c r="P1833" i="2"/>
  <c r="O1833" i="2"/>
  <c r="N1833" i="2"/>
  <c r="M1833" i="2"/>
  <c r="L1833" i="2"/>
  <c r="K1833" i="2"/>
  <c r="J1833" i="2"/>
  <c r="I1833" i="2"/>
  <c r="H1833" i="2"/>
  <c r="G1833" i="2"/>
  <c r="F1833" i="2"/>
  <c r="E1833" i="2"/>
  <c r="D1833" i="2"/>
  <c r="C1833" i="2"/>
  <c r="T1832" i="2"/>
  <c r="S1832" i="2"/>
  <c r="R1832" i="2"/>
  <c r="Q1832" i="2"/>
  <c r="P1832" i="2"/>
  <c r="O1832" i="2"/>
  <c r="N1832" i="2"/>
  <c r="M1832" i="2"/>
  <c r="L1832" i="2"/>
  <c r="K1832" i="2"/>
  <c r="J1832" i="2"/>
  <c r="I1832" i="2"/>
  <c r="H1832" i="2"/>
  <c r="G1832" i="2"/>
  <c r="F1832" i="2"/>
  <c r="E1832" i="2"/>
  <c r="D1832" i="2"/>
  <c r="C1832" i="2"/>
  <c r="T1831" i="2"/>
  <c r="S1831" i="2"/>
  <c r="R1831" i="2"/>
  <c r="Q1831" i="2"/>
  <c r="P1831" i="2"/>
  <c r="O1831" i="2"/>
  <c r="N1831" i="2"/>
  <c r="M1831" i="2"/>
  <c r="L1831" i="2"/>
  <c r="K1831" i="2"/>
  <c r="J1831" i="2"/>
  <c r="I1831" i="2"/>
  <c r="H1831" i="2"/>
  <c r="G1831" i="2"/>
  <c r="F1831" i="2"/>
  <c r="E1831" i="2"/>
  <c r="D1831" i="2"/>
  <c r="C1831" i="2"/>
  <c r="T1830" i="2"/>
  <c r="S1830" i="2"/>
  <c r="R1830" i="2"/>
  <c r="Q1830" i="2"/>
  <c r="P1830" i="2"/>
  <c r="O1830" i="2"/>
  <c r="N1830" i="2"/>
  <c r="M1830" i="2"/>
  <c r="L1830" i="2"/>
  <c r="K1830" i="2"/>
  <c r="J1830" i="2"/>
  <c r="I1830" i="2"/>
  <c r="H1830" i="2"/>
  <c r="G1830" i="2"/>
  <c r="F1830" i="2"/>
  <c r="E1830" i="2"/>
  <c r="D1830" i="2"/>
  <c r="C1830" i="2"/>
  <c r="T1829" i="2"/>
  <c r="S1829" i="2"/>
  <c r="R1829" i="2"/>
  <c r="Q1829" i="2"/>
  <c r="P1829" i="2"/>
  <c r="O1829" i="2"/>
  <c r="N1829" i="2"/>
  <c r="M1829" i="2"/>
  <c r="L1829" i="2"/>
  <c r="K1829" i="2"/>
  <c r="J1829" i="2"/>
  <c r="I1829" i="2"/>
  <c r="H1829" i="2"/>
  <c r="G1829" i="2"/>
  <c r="F1829" i="2"/>
  <c r="E1829" i="2"/>
  <c r="D1829" i="2"/>
  <c r="C1829" i="2"/>
  <c r="T1828" i="2"/>
  <c r="S1828" i="2"/>
  <c r="R1828" i="2"/>
  <c r="Q1828" i="2"/>
  <c r="P1828" i="2"/>
  <c r="O1828" i="2"/>
  <c r="N1828" i="2"/>
  <c r="M1828" i="2"/>
  <c r="L1828" i="2"/>
  <c r="K1828" i="2"/>
  <c r="J1828" i="2"/>
  <c r="I1828" i="2"/>
  <c r="H1828" i="2"/>
  <c r="G1828" i="2"/>
  <c r="F1828" i="2"/>
  <c r="E1828" i="2"/>
  <c r="D1828" i="2"/>
  <c r="C1828" i="2"/>
  <c r="A1826" i="2"/>
  <c r="T1821" i="2"/>
  <c r="S1821" i="2"/>
  <c r="R1821" i="2"/>
  <c r="Q1821" i="2"/>
  <c r="P1821" i="2"/>
  <c r="O1821" i="2"/>
  <c r="N1821" i="2"/>
  <c r="M1821" i="2"/>
  <c r="L1821" i="2"/>
  <c r="K1821" i="2"/>
  <c r="J1821" i="2"/>
  <c r="I1821" i="2"/>
  <c r="H1821" i="2"/>
  <c r="G1821" i="2"/>
  <c r="F1821" i="2"/>
  <c r="E1821" i="2"/>
  <c r="D1821" i="2"/>
  <c r="C1821" i="2"/>
  <c r="T1820" i="2"/>
  <c r="S1820" i="2"/>
  <c r="R1820" i="2"/>
  <c r="Q1820" i="2"/>
  <c r="P1820" i="2"/>
  <c r="O1820" i="2"/>
  <c r="N1820" i="2"/>
  <c r="M1820" i="2"/>
  <c r="L1820" i="2"/>
  <c r="K1820" i="2"/>
  <c r="J1820" i="2"/>
  <c r="I1820" i="2"/>
  <c r="H1820" i="2"/>
  <c r="G1820" i="2"/>
  <c r="F1820" i="2"/>
  <c r="E1820" i="2"/>
  <c r="D1820" i="2"/>
  <c r="C1820" i="2"/>
  <c r="T1819" i="2"/>
  <c r="S1819" i="2"/>
  <c r="R1819" i="2"/>
  <c r="Q1819" i="2"/>
  <c r="P1819" i="2"/>
  <c r="O1819" i="2"/>
  <c r="N1819" i="2"/>
  <c r="M1819" i="2"/>
  <c r="L1819" i="2"/>
  <c r="K1819" i="2"/>
  <c r="J1819" i="2"/>
  <c r="I1819" i="2"/>
  <c r="H1819" i="2"/>
  <c r="G1819" i="2"/>
  <c r="F1819" i="2"/>
  <c r="E1819" i="2"/>
  <c r="D1819" i="2"/>
  <c r="C1819" i="2"/>
  <c r="T1818" i="2"/>
  <c r="S1818" i="2"/>
  <c r="R1818" i="2"/>
  <c r="Q1818" i="2"/>
  <c r="P1818" i="2"/>
  <c r="O1818" i="2"/>
  <c r="N1818" i="2"/>
  <c r="M1818" i="2"/>
  <c r="L1818" i="2"/>
  <c r="K1818" i="2"/>
  <c r="J1818" i="2"/>
  <c r="I1818" i="2"/>
  <c r="H1818" i="2"/>
  <c r="G1818" i="2"/>
  <c r="F1818" i="2"/>
  <c r="E1818" i="2"/>
  <c r="D1818" i="2"/>
  <c r="C1818" i="2"/>
  <c r="T1817" i="2"/>
  <c r="S1817" i="2"/>
  <c r="R1817" i="2"/>
  <c r="Q1817" i="2"/>
  <c r="P1817" i="2"/>
  <c r="O1817" i="2"/>
  <c r="N1817" i="2"/>
  <c r="M1817" i="2"/>
  <c r="L1817" i="2"/>
  <c r="K1817" i="2"/>
  <c r="J1817" i="2"/>
  <c r="I1817" i="2"/>
  <c r="H1817" i="2"/>
  <c r="G1817" i="2"/>
  <c r="F1817" i="2"/>
  <c r="E1817" i="2"/>
  <c r="D1817" i="2"/>
  <c r="C1817" i="2"/>
  <c r="T1816" i="2"/>
  <c r="S1816" i="2"/>
  <c r="R1816" i="2"/>
  <c r="Q1816" i="2"/>
  <c r="P1816" i="2"/>
  <c r="O1816" i="2"/>
  <c r="N1816" i="2"/>
  <c r="M1816" i="2"/>
  <c r="L1816" i="2"/>
  <c r="K1816" i="2"/>
  <c r="J1816" i="2"/>
  <c r="I1816" i="2"/>
  <c r="H1816" i="2"/>
  <c r="G1816" i="2"/>
  <c r="F1816" i="2"/>
  <c r="E1816" i="2"/>
  <c r="D1816" i="2"/>
  <c r="C1816" i="2"/>
  <c r="T1815" i="2"/>
  <c r="S1815" i="2"/>
  <c r="R1815" i="2"/>
  <c r="Q1815" i="2"/>
  <c r="P1815" i="2"/>
  <c r="O1815" i="2"/>
  <c r="N1815" i="2"/>
  <c r="M1815" i="2"/>
  <c r="L1815" i="2"/>
  <c r="K1815" i="2"/>
  <c r="J1815" i="2"/>
  <c r="I1815" i="2"/>
  <c r="H1815" i="2"/>
  <c r="G1815" i="2"/>
  <c r="F1815" i="2"/>
  <c r="E1815" i="2"/>
  <c r="D1815" i="2"/>
  <c r="C1815" i="2"/>
  <c r="T1814" i="2"/>
  <c r="S1814" i="2"/>
  <c r="R1814" i="2"/>
  <c r="Q1814" i="2"/>
  <c r="P1814" i="2"/>
  <c r="O1814" i="2"/>
  <c r="N1814" i="2"/>
  <c r="M1814" i="2"/>
  <c r="L1814" i="2"/>
  <c r="K1814" i="2"/>
  <c r="J1814" i="2"/>
  <c r="I1814" i="2"/>
  <c r="H1814" i="2"/>
  <c r="G1814" i="2"/>
  <c r="F1814" i="2"/>
  <c r="E1814" i="2"/>
  <c r="D1814" i="2"/>
  <c r="C1814" i="2"/>
  <c r="A1812" i="2"/>
  <c r="T1807" i="2"/>
  <c r="S1807" i="2"/>
  <c r="R1807" i="2"/>
  <c r="Q1807" i="2"/>
  <c r="P1807" i="2"/>
  <c r="O1807" i="2"/>
  <c r="N1807" i="2"/>
  <c r="M1807" i="2"/>
  <c r="L1807" i="2"/>
  <c r="K1807" i="2"/>
  <c r="J1807" i="2"/>
  <c r="I1807" i="2"/>
  <c r="H1807" i="2"/>
  <c r="G1807" i="2"/>
  <c r="F1807" i="2"/>
  <c r="E1807" i="2"/>
  <c r="D1807" i="2"/>
  <c r="C1807" i="2"/>
  <c r="T1806" i="2"/>
  <c r="S1806" i="2"/>
  <c r="R1806" i="2"/>
  <c r="Q1806" i="2"/>
  <c r="P1806" i="2"/>
  <c r="O1806" i="2"/>
  <c r="N1806" i="2"/>
  <c r="M1806" i="2"/>
  <c r="L1806" i="2"/>
  <c r="K1806" i="2"/>
  <c r="J1806" i="2"/>
  <c r="I1806" i="2"/>
  <c r="H1806" i="2"/>
  <c r="G1806" i="2"/>
  <c r="F1806" i="2"/>
  <c r="E1806" i="2"/>
  <c r="D1806" i="2"/>
  <c r="C1806" i="2"/>
  <c r="T1805" i="2"/>
  <c r="S1805" i="2"/>
  <c r="R1805" i="2"/>
  <c r="Q1805" i="2"/>
  <c r="P1805" i="2"/>
  <c r="O1805" i="2"/>
  <c r="N1805" i="2"/>
  <c r="M1805" i="2"/>
  <c r="L1805" i="2"/>
  <c r="K1805" i="2"/>
  <c r="J1805" i="2"/>
  <c r="I1805" i="2"/>
  <c r="H1805" i="2"/>
  <c r="G1805" i="2"/>
  <c r="F1805" i="2"/>
  <c r="E1805" i="2"/>
  <c r="D1805" i="2"/>
  <c r="C1805" i="2"/>
  <c r="T1804" i="2"/>
  <c r="S1804" i="2"/>
  <c r="R1804" i="2"/>
  <c r="Q1804" i="2"/>
  <c r="P1804" i="2"/>
  <c r="O1804" i="2"/>
  <c r="N1804" i="2"/>
  <c r="M1804" i="2"/>
  <c r="L1804" i="2"/>
  <c r="K1804" i="2"/>
  <c r="J1804" i="2"/>
  <c r="I1804" i="2"/>
  <c r="H1804" i="2"/>
  <c r="G1804" i="2"/>
  <c r="F1804" i="2"/>
  <c r="E1804" i="2"/>
  <c r="D1804" i="2"/>
  <c r="C1804" i="2"/>
  <c r="T1803" i="2"/>
  <c r="S1803" i="2"/>
  <c r="R1803" i="2"/>
  <c r="Q1803" i="2"/>
  <c r="P1803" i="2"/>
  <c r="O1803" i="2"/>
  <c r="N1803" i="2"/>
  <c r="M1803" i="2"/>
  <c r="L1803" i="2"/>
  <c r="K1803" i="2"/>
  <c r="J1803" i="2"/>
  <c r="I1803" i="2"/>
  <c r="H1803" i="2"/>
  <c r="G1803" i="2"/>
  <c r="F1803" i="2"/>
  <c r="E1803" i="2"/>
  <c r="D1803" i="2"/>
  <c r="C1803" i="2"/>
  <c r="T1802" i="2"/>
  <c r="S1802" i="2"/>
  <c r="R1802" i="2"/>
  <c r="Q1802" i="2"/>
  <c r="P1802" i="2"/>
  <c r="O1802" i="2"/>
  <c r="N1802" i="2"/>
  <c r="M1802" i="2"/>
  <c r="L1802" i="2"/>
  <c r="K1802" i="2"/>
  <c r="J1802" i="2"/>
  <c r="I1802" i="2"/>
  <c r="H1802" i="2"/>
  <c r="G1802" i="2"/>
  <c r="F1802" i="2"/>
  <c r="E1802" i="2"/>
  <c r="D1802" i="2"/>
  <c r="C1802" i="2"/>
  <c r="T1801" i="2"/>
  <c r="S1801" i="2"/>
  <c r="R1801" i="2"/>
  <c r="Q1801" i="2"/>
  <c r="P1801" i="2"/>
  <c r="O1801" i="2"/>
  <c r="N1801" i="2"/>
  <c r="M1801" i="2"/>
  <c r="L1801" i="2"/>
  <c r="K1801" i="2"/>
  <c r="J1801" i="2"/>
  <c r="I1801" i="2"/>
  <c r="H1801" i="2"/>
  <c r="G1801" i="2"/>
  <c r="F1801" i="2"/>
  <c r="E1801" i="2"/>
  <c r="D1801" i="2"/>
  <c r="C1801" i="2"/>
  <c r="T1800" i="2"/>
  <c r="S1800" i="2"/>
  <c r="R1800" i="2"/>
  <c r="Q1800" i="2"/>
  <c r="P1800" i="2"/>
  <c r="O1800" i="2"/>
  <c r="N1800" i="2"/>
  <c r="M1800" i="2"/>
  <c r="L1800" i="2"/>
  <c r="K1800" i="2"/>
  <c r="J1800" i="2"/>
  <c r="I1800" i="2"/>
  <c r="H1800" i="2"/>
  <c r="G1800" i="2"/>
  <c r="F1800" i="2"/>
  <c r="E1800" i="2"/>
  <c r="D1800" i="2"/>
  <c r="C1800" i="2"/>
  <c r="A1798" i="2"/>
  <c r="T1793" i="2"/>
  <c r="S1793" i="2"/>
  <c r="R1793" i="2"/>
  <c r="Q1793" i="2"/>
  <c r="P1793" i="2"/>
  <c r="O1793" i="2"/>
  <c r="N1793" i="2"/>
  <c r="M1793" i="2"/>
  <c r="L1793" i="2"/>
  <c r="K1793" i="2"/>
  <c r="J1793" i="2"/>
  <c r="I1793" i="2"/>
  <c r="H1793" i="2"/>
  <c r="G1793" i="2"/>
  <c r="F1793" i="2"/>
  <c r="E1793" i="2"/>
  <c r="D1793" i="2"/>
  <c r="C1793" i="2"/>
  <c r="T1792" i="2"/>
  <c r="S1792" i="2"/>
  <c r="R1792" i="2"/>
  <c r="Q1792" i="2"/>
  <c r="P1792" i="2"/>
  <c r="O1792" i="2"/>
  <c r="N1792" i="2"/>
  <c r="M1792" i="2"/>
  <c r="L1792" i="2"/>
  <c r="K1792" i="2"/>
  <c r="J1792" i="2"/>
  <c r="I1792" i="2"/>
  <c r="H1792" i="2"/>
  <c r="G1792" i="2"/>
  <c r="F1792" i="2"/>
  <c r="E1792" i="2"/>
  <c r="D1792" i="2"/>
  <c r="C1792" i="2"/>
  <c r="T1791" i="2"/>
  <c r="S1791" i="2"/>
  <c r="R1791" i="2"/>
  <c r="Q1791" i="2"/>
  <c r="P1791" i="2"/>
  <c r="O1791" i="2"/>
  <c r="N1791" i="2"/>
  <c r="M1791" i="2"/>
  <c r="L1791" i="2"/>
  <c r="K1791" i="2"/>
  <c r="J1791" i="2"/>
  <c r="I1791" i="2"/>
  <c r="H1791" i="2"/>
  <c r="G1791" i="2"/>
  <c r="F1791" i="2"/>
  <c r="E1791" i="2"/>
  <c r="D1791" i="2"/>
  <c r="C1791" i="2"/>
  <c r="T1790" i="2"/>
  <c r="S1790" i="2"/>
  <c r="R1790" i="2"/>
  <c r="Q1790" i="2"/>
  <c r="P1790" i="2"/>
  <c r="O1790" i="2"/>
  <c r="N1790" i="2"/>
  <c r="M1790" i="2"/>
  <c r="L1790" i="2"/>
  <c r="K1790" i="2"/>
  <c r="J1790" i="2"/>
  <c r="I1790" i="2"/>
  <c r="H1790" i="2"/>
  <c r="G1790" i="2"/>
  <c r="F1790" i="2"/>
  <c r="E1790" i="2"/>
  <c r="D1790" i="2"/>
  <c r="C1790" i="2"/>
  <c r="T1789" i="2"/>
  <c r="S1789" i="2"/>
  <c r="R1789" i="2"/>
  <c r="Q1789" i="2"/>
  <c r="P1789" i="2"/>
  <c r="O1789" i="2"/>
  <c r="N1789" i="2"/>
  <c r="M1789" i="2"/>
  <c r="L1789" i="2"/>
  <c r="K1789" i="2"/>
  <c r="J1789" i="2"/>
  <c r="I1789" i="2"/>
  <c r="H1789" i="2"/>
  <c r="G1789" i="2"/>
  <c r="F1789" i="2"/>
  <c r="E1789" i="2"/>
  <c r="D1789" i="2"/>
  <c r="C1789" i="2"/>
  <c r="T1788" i="2"/>
  <c r="S1788" i="2"/>
  <c r="R1788" i="2"/>
  <c r="Q1788" i="2"/>
  <c r="P1788" i="2"/>
  <c r="O1788" i="2"/>
  <c r="N1788" i="2"/>
  <c r="M1788" i="2"/>
  <c r="L1788" i="2"/>
  <c r="K1788" i="2"/>
  <c r="J1788" i="2"/>
  <c r="I1788" i="2"/>
  <c r="H1788" i="2"/>
  <c r="G1788" i="2"/>
  <c r="F1788" i="2"/>
  <c r="E1788" i="2"/>
  <c r="D1788" i="2"/>
  <c r="C1788" i="2"/>
  <c r="T1787" i="2"/>
  <c r="S1787" i="2"/>
  <c r="R1787" i="2"/>
  <c r="Q1787" i="2"/>
  <c r="P1787" i="2"/>
  <c r="O1787" i="2"/>
  <c r="N1787" i="2"/>
  <c r="M1787" i="2"/>
  <c r="L1787" i="2"/>
  <c r="K1787" i="2"/>
  <c r="J1787" i="2"/>
  <c r="I1787" i="2"/>
  <c r="H1787" i="2"/>
  <c r="G1787" i="2"/>
  <c r="F1787" i="2"/>
  <c r="E1787" i="2"/>
  <c r="D1787" i="2"/>
  <c r="C1787" i="2"/>
  <c r="T1786" i="2"/>
  <c r="S1786" i="2"/>
  <c r="R1786" i="2"/>
  <c r="Q1786" i="2"/>
  <c r="P1786" i="2"/>
  <c r="O1786" i="2"/>
  <c r="N1786" i="2"/>
  <c r="M1786" i="2"/>
  <c r="L1786" i="2"/>
  <c r="K1786" i="2"/>
  <c r="J1786" i="2"/>
  <c r="I1786" i="2"/>
  <c r="H1786" i="2"/>
  <c r="G1786" i="2"/>
  <c r="F1786" i="2"/>
  <c r="E1786" i="2"/>
  <c r="D1786" i="2"/>
  <c r="C1786" i="2"/>
  <c r="A1784" i="2"/>
  <c r="T1779" i="2"/>
  <c r="S1779" i="2"/>
  <c r="R1779" i="2"/>
  <c r="Q1779" i="2"/>
  <c r="P1779" i="2"/>
  <c r="O1779" i="2"/>
  <c r="N1779" i="2"/>
  <c r="M1779" i="2"/>
  <c r="L1779" i="2"/>
  <c r="K1779" i="2"/>
  <c r="J1779" i="2"/>
  <c r="I1779" i="2"/>
  <c r="H1779" i="2"/>
  <c r="G1779" i="2"/>
  <c r="F1779" i="2"/>
  <c r="E1779" i="2"/>
  <c r="D1779" i="2"/>
  <c r="C1779" i="2"/>
  <c r="T1778" i="2"/>
  <c r="S1778" i="2"/>
  <c r="R1778" i="2"/>
  <c r="Q1778" i="2"/>
  <c r="P1778" i="2"/>
  <c r="O1778" i="2"/>
  <c r="N1778" i="2"/>
  <c r="M1778" i="2"/>
  <c r="L1778" i="2"/>
  <c r="K1778" i="2"/>
  <c r="J1778" i="2"/>
  <c r="I1778" i="2"/>
  <c r="H1778" i="2"/>
  <c r="G1778" i="2"/>
  <c r="F1778" i="2"/>
  <c r="E1778" i="2"/>
  <c r="D1778" i="2"/>
  <c r="C1778" i="2"/>
  <c r="T1777" i="2"/>
  <c r="S1777" i="2"/>
  <c r="R1777" i="2"/>
  <c r="Q1777" i="2"/>
  <c r="P1777" i="2"/>
  <c r="O1777" i="2"/>
  <c r="N1777" i="2"/>
  <c r="M1777" i="2"/>
  <c r="L1777" i="2"/>
  <c r="K1777" i="2"/>
  <c r="J1777" i="2"/>
  <c r="I1777" i="2"/>
  <c r="H1777" i="2"/>
  <c r="G1777" i="2"/>
  <c r="F1777" i="2"/>
  <c r="E1777" i="2"/>
  <c r="D1777" i="2"/>
  <c r="C1777" i="2"/>
  <c r="T1776" i="2"/>
  <c r="S1776" i="2"/>
  <c r="R1776" i="2"/>
  <c r="Q1776" i="2"/>
  <c r="P1776" i="2"/>
  <c r="O1776" i="2"/>
  <c r="N1776" i="2"/>
  <c r="M1776" i="2"/>
  <c r="L1776" i="2"/>
  <c r="K1776" i="2"/>
  <c r="J1776" i="2"/>
  <c r="I1776" i="2"/>
  <c r="H1776" i="2"/>
  <c r="G1776" i="2"/>
  <c r="F1776" i="2"/>
  <c r="E1776" i="2"/>
  <c r="D1776" i="2"/>
  <c r="C1776" i="2"/>
  <c r="T1775" i="2"/>
  <c r="S1775" i="2"/>
  <c r="R1775" i="2"/>
  <c r="Q1775" i="2"/>
  <c r="P1775" i="2"/>
  <c r="O1775" i="2"/>
  <c r="N1775" i="2"/>
  <c r="M1775" i="2"/>
  <c r="L1775" i="2"/>
  <c r="K1775" i="2"/>
  <c r="J1775" i="2"/>
  <c r="I1775" i="2"/>
  <c r="H1775" i="2"/>
  <c r="G1775" i="2"/>
  <c r="F1775" i="2"/>
  <c r="E1775" i="2"/>
  <c r="D1775" i="2"/>
  <c r="C1775" i="2"/>
  <c r="T1774" i="2"/>
  <c r="S1774" i="2"/>
  <c r="R1774" i="2"/>
  <c r="Q1774" i="2"/>
  <c r="P1774" i="2"/>
  <c r="O1774" i="2"/>
  <c r="N1774" i="2"/>
  <c r="M1774" i="2"/>
  <c r="L1774" i="2"/>
  <c r="K1774" i="2"/>
  <c r="J1774" i="2"/>
  <c r="I1774" i="2"/>
  <c r="H1774" i="2"/>
  <c r="G1774" i="2"/>
  <c r="F1774" i="2"/>
  <c r="E1774" i="2"/>
  <c r="D1774" i="2"/>
  <c r="C1774" i="2"/>
  <c r="T1773" i="2"/>
  <c r="S1773" i="2"/>
  <c r="R1773" i="2"/>
  <c r="Q1773" i="2"/>
  <c r="P1773" i="2"/>
  <c r="O1773" i="2"/>
  <c r="N1773" i="2"/>
  <c r="M1773" i="2"/>
  <c r="L1773" i="2"/>
  <c r="K1773" i="2"/>
  <c r="J1773" i="2"/>
  <c r="I1773" i="2"/>
  <c r="H1773" i="2"/>
  <c r="G1773" i="2"/>
  <c r="F1773" i="2"/>
  <c r="E1773" i="2"/>
  <c r="D1773" i="2"/>
  <c r="C1773" i="2"/>
  <c r="T1772" i="2"/>
  <c r="S1772" i="2"/>
  <c r="R1772" i="2"/>
  <c r="Q1772" i="2"/>
  <c r="P1772" i="2"/>
  <c r="O1772" i="2"/>
  <c r="N1772" i="2"/>
  <c r="M1772" i="2"/>
  <c r="L1772" i="2"/>
  <c r="K1772" i="2"/>
  <c r="J1772" i="2"/>
  <c r="I1772" i="2"/>
  <c r="H1772" i="2"/>
  <c r="G1772" i="2"/>
  <c r="F1772" i="2"/>
  <c r="E1772" i="2"/>
  <c r="D1772" i="2"/>
  <c r="C1772" i="2"/>
  <c r="A1770" i="2"/>
  <c r="T1765" i="2"/>
  <c r="S1765" i="2"/>
  <c r="R1765" i="2"/>
  <c r="Q1765" i="2"/>
  <c r="P1765" i="2"/>
  <c r="O1765" i="2"/>
  <c r="N1765" i="2"/>
  <c r="M1765" i="2"/>
  <c r="L1765" i="2"/>
  <c r="K1765" i="2"/>
  <c r="J1765" i="2"/>
  <c r="I1765" i="2"/>
  <c r="H1765" i="2"/>
  <c r="G1765" i="2"/>
  <c r="F1765" i="2"/>
  <c r="E1765" i="2"/>
  <c r="D1765" i="2"/>
  <c r="C1765" i="2"/>
  <c r="T1764" i="2"/>
  <c r="S1764" i="2"/>
  <c r="R1764" i="2"/>
  <c r="Q1764" i="2"/>
  <c r="P1764" i="2"/>
  <c r="O1764" i="2"/>
  <c r="N1764" i="2"/>
  <c r="M1764" i="2"/>
  <c r="L1764" i="2"/>
  <c r="K1764" i="2"/>
  <c r="J1764" i="2"/>
  <c r="I1764" i="2"/>
  <c r="H1764" i="2"/>
  <c r="G1764" i="2"/>
  <c r="F1764" i="2"/>
  <c r="E1764" i="2"/>
  <c r="D1764" i="2"/>
  <c r="C1764" i="2"/>
  <c r="T1763" i="2"/>
  <c r="S1763" i="2"/>
  <c r="R1763" i="2"/>
  <c r="Q1763" i="2"/>
  <c r="P1763" i="2"/>
  <c r="O1763" i="2"/>
  <c r="N1763" i="2"/>
  <c r="M1763" i="2"/>
  <c r="L1763" i="2"/>
  <c r="K1763" i="2"/>
  <c r="J1763" i="2"/>
  <c r="I1763" i="2"/>
  <c r="H1763" i="2"/>
  <c r="G1763" i="2"/>
  <c r="F1763" i="2"/>
  <c r="E1763" i="2"/>
  <c r="D1763" i="2"/>
  <c r="C1763" i="2"/>
  <c r="T1762" i="2"/>
  <c r="S1762" i="2"/>
  <c r="R1762" i="2"/>
  <c r="Q1762" i="2"/>
  <c r="P1762" i="2"/>
  <c r="O1762" i="2"/>
  <c r="N1762" i="2"/>
  <c r="M1762" i="2"/>
  <c r="L1762" i="2"/>
  <c r="K1762" i="2"/>
  <c r="J1762" i="2"/>
  <c r="I1762" i="2"/>
  <c r="H1762" i="2"/>
  <c r="G1762" i="2"/>
  <c r="F1762" i="2"/>
  <c r="E1762" i="2"/>
  <c r="D1762" i="2"/>
  <c r="C1762" i="2"/>
  <c r="T1761" i="2"/>
  <c r="S1761" i="2"/>
  <c r="R1761" i="2"/>
  <c r="Q1761" i="2"/>
  <c r="P1761" i="2"/>
  <c r="O1761" i="2"/>
  <c r="N1761" i="2"/>
  <c r="M1761" i="2"/>
  <c r="L1761" i="2"/>
  <c r="K1761" i="2"/>
  <c r="J1761" i="2"/>
  <c r="I1761" i="2"/>
  <c r="H1761" i="2"/>
  <c r="G1761" i="2"/>
  <c r="F1761" i="2"/>
  <c r="E1761" i="2"/>
  <c r="D1761" i="2"/>
  <c r="C1761" i="2"/>
  <c r="T1760" i="2"/>
  <c r="S1760" i="2"/>
  <c r="R1760" i="2"/>
  <c r="Q1760" i="2"/>
  <c r="P1760" i="2"/>
  <c r="O1760" i="2"/>
  <c r="N1760" i="2"/>
  <c r="M1760" i="2"/>
  <c r="L1760" i="2"/>
  <c r="K1760" i="2"/>
  <c r="J1760" i="2"/>
  <c r="I1760" i="2"/>
  <c r="H1760" i="2"/>
  <c r="G1760" i="2"/>
  <c r="F1760" i="2"/>
  <c r="E1760" i="2"/>
  <c r="D1760" i="2"/>
  <c r="C1760" i="2"/>
  <c r="T1759" i="2"/>
  <c r="S1759" i="2"/>
  <c r="R1759" i="2"/>
  <c r="Q1759" i="2"/>
  <c r="P1759" i="2"/>
  <c r="O1759" i="2"/>
  <c r="N1759" i="2"/>
  <c r="M1759" i="2"/>
  <c r="L1759" i="2"/>
  <c r="K1759" i="2"/>
  <c r="J1759" i="2"/>
  <c r="I1759" i="2"/>
  <c r="H1759" i="2"/>
  <c r="G1759" i="2"/>
  <c r="F1759" i="2"/>
  <c r="E1759" i="2"/>
  <c r="D1759" i="2"/>
  <c r="C1759" i="2"/>
  <c r="T1758" i="2"/>
  <c r="S1758" i="2"/>
  <c r="R1758" i="2"/>
  <c r="Q1758" i="2"/>
  <c r="P1758" i="2"/>
  <c r="O1758" i="2"/>
  <c r="N1758" i="2"/>
  <c r="M1758" i="2"/>
  <c r="L1758" i="2"/>
  <c r="K1758" i="2"/>
  <c r="J1758" i="2"/>
  <c r="I1758" i="2"/>
  <c r="H1758" i="2"/>
  <c r="G1758" i="2"/>
  <c r="F1758" i="2"/>
  <c r="E1758" i="2"/>
  <c r="D1758" i="2"/>
  <c r="C1758" i="2"/>
  <c r="A1756" i="2"/>
  <c r="V41" i="17" l="1"/>
  <c r="AB41" i="17" s="1"/>
  <c r="B7" i="24" s="1" a="1"/>
  <c r="W41" i="15"/>
  <c r="AD38" i="12"/>
  <c r="X38" i="15"/>
  <c r="AD38" i="15" s="1"/>
  <c r="W38" i="15" s="1"/>
  <c r="AE63" i="15"/>
  <c r="AD66" i="15"/>
  <c r="W108" i="16"/>
  <c r="AB108" i="1" s="1"/>
  <c r="W78" i="17"/>
  <c r="W109" i="17"/>
  <c r="W111" i="17"/>
  <c r="W50" i="17"/>
  <c r="W91" i="17"/>
  <c r="W56" i="17"/>
  <c r="W95" i="17"/>
  <c r="W75" i="17"/>
  <c r="W39" i="12"/>
  <c r="W117" i="17"/>
  <c r="W72" i="17"/>
  <c r="W115" i="17"/>
  <c r="W145" i="17"/>
  <c r="W123" i="17"/>
  <c r="W64" i="17"/>
  <c r="W143" i="17"/>
  <c r="W54" i="17"/>
  <c r="W99" i="17"/>
  <c r="W105" i="17"/>
  <c r="W141" i="17"/>
  <c r="AE124" i="15"/>
  <c r="W108" i="12"/>
  <c r="W135" i="17"/>
  <c r="W137" i="17"/>
  <c r="W121" i="17"/>
  <c r="W127" i="17"/>
  <c r="W113" i="17"/>
  <c r="W80" i="17"/>
  <c r="W41" i="11"/>
  <c r="W58" i="17"/>
  <c r="W103" i="17"/>
  <c r="W93" i="17"/>
  <c r="W51" i="17"/>
  <c r="W62" i="17"/>
  <c r="V107" i="9"/>
  <c r="V72" i="9"/>
  <c r="AD42" i="12"/>
  <c r="W42" i="12" s="1"/>
  <c r="X48" i="16"/>
  <c r="AD48" i="16" s="1"/>
  <c r="AD48" i="15"/>
  <c r="Z48" i="16"/>
  <c r="AE48" i="16" s="1"/>
  <c r="AE48" i="15"/>
  <c r="AD41" i="12"/>
  <c r="AE41" i="12"/>
  <c r="W97" i="17"/>
  <c r="W133" i="17"/>
  <c r="W86" i="17"/>
  <c r="W129" i="17"/>
  <c r="W139" i="17"/>
  <c r="W70" i="17"/>
  <c r="W101" i="17"/>
  <c r="W125" i="17"/>
  <c r="W63" i="12"/>
  <c r="W46" i="17"/>
  <c r="V119" i="9"/>
  <c r="V83" i="9"/>
  <c r="V51" i="9"/>
  <c r="V103" i="9"/>
  <c r="V139" i="9"/>
  <c r="V125" i="9"/>
  <c r="X46" i="16"/>
  <c r="AD46" i="16" s="1"/>
  <c r="AD46" i="15"/>
  <c r="AD20" i="12"/>
  <c r="W63" i="15"/>
  <c r="AD114" i="15"/>
  <c r="AD100" i="15"/>
  <c r="AD94" i="15"/>
  <c r="AD53" i="15"/>
  <c r="AE40" i="12"/>
  <c r="W40" i="12" s="1"/>
  <c r="Z40" i="16"/>
  <c r="AE79" i="12"/>
  <c r="W79" i="12" s="1"/>
  <c r="AA79" i="15"/>
  <c r="AE49" i="12"/>
  <c r="AD136" i="12"/>
  <c r="W136" i="12" s="1"/>
  <c r="X136" i="15"/>
  <c r="AE128" i="12"/>
  <c r="AA128" i="15"/>
  <c r="AE104" i="12"/>
  <c r="AA104" i="15"/>
  <c r="AD104" i="12"/>
  <c r="X104" i="15"/>
  <c r="AD84" i="12"/>
  <c r="X84" i="15"/>
  <c r="AD68" i="12"/>
  <c r="X68" i="15"/>
  <c r="AD130" i="12"/>
  <c r="X130" i="15"/>
  <c r="AD92" i="12"/>
  <c r="W92" i="12" s="1"/>
  <c r="X92" i="15"/>
  <c r="AD71" i="12"/>
  <c r="W71" i="12" s="1"/>
  <c r="X71" i="15"/>
  <c r="AD55" i="12"/>
  <c r="W55" i="12" s="1"/>
  <c r="X55" i="15"/>
  <c r="AD44" i="12"/>
  <c r="W44" i="12" s="1"/>
  <c r="X44" i="16"/>
  <c r="AD43" i="12"/>
  <c r="AE65" i="12"/>
  <c r="AA65" i="15"/>
  <c r="AD142" i="12"/>
  <c r="X142" i="15"/>
  <c r="AD116" i="12"/>
  <c r="X116" i="15"/>
  <c r="AE116" i="12"/>
  <c r="Z116" i="15"/>
  <c r="AE57" i="12"/>
  <c r="AA57" i="15"/>
  <c r="AD98" i="12"/>
  <c r="X98" i="15"/>
  <c r="AE100" i="12"/>
  <c r="W100" i="12" s="1"/>
  <c r="Z100" i="15"/>
  <c r="X38" i="16"/>
  <c r="X36" i="16"/>
  <c r="X35" i="16"/>
  <c r="X37" i="16"/>
  <c r="AE23" i="12"/>
  <c r="Z23" i="16"/>
  <c r="AD32" i="12"/>
  <c r="X32" i="16"/>
  <c r="AE18" i="12"/>
  <c r="Z18" i="16"/>
  <c r="AE21" i="12"/>
  <c r="Z21" i="16"/>
  <c r="AD9" i="12"/>
  <c r="X9" i="16"/>
  <c r="AE16" i="12"/>
  <c r="Z16" i="16"/>
  <c r="AE8" i="12"/>
  <c r="Z8" i="16"/>
  <c r="AD19" i="12"/>
  <c r="X19" i="16"/>
  <c r="AE13" i="12"/>
  <c r="W13" i="12" s="1"/>
  <c r="Z13" i="16"/>
  <c r="AE26" i="12"/>
  <c r="Z26" i="16"/>
  <c r="AD24" i="12"/>
  <c r="X24" i="16"/>
  <c r="AD33" i="12"/>
  <c r="W33" i="12" s="1"/>
  <c r="X33" i="16"/>
  <c r="AD30" i="12"/>
  <c r="X30" i="16"/>
  <c r="AD21" i="12"/>
  <c r="W21" i="12" s="1"/>
  <c r="X21" i="16"/>
  <c r="AE17" i="12"/>
  <c r="Z17" i="16"/>
  <c r="AE14" i="12"/>
  <c r="Z14" i="16"/>
  <c r="AE22" i="12"/>
  <c r="Z22" i="16"/>
  <c r="AD11" i="12"/>
  <c r="X11" i="16"/>
  <c r="AE19" i="12"/>
  <c r="Z19" i="16"/>
  <c r="AE10" i="12"/>
  <c r="Z10" i="16"/>
  <c r="X34" i="16"/>
  <c r="AE9" i="12"/>
  <c r="Z9" i="16"/>
  <c r="AD15" i="12"/>
  <c r="X15" i="16"/>
  <c r="AD17" i="12"/>
  <c r="X17" i="16"/>
  <c r="AE12" i="12"/>
  <c r="Z12" i="16"/>
  <c r="AE24" i="12"/>
  <c r="AA24" i="16"/>
  <c r="AE20" i="12"/>
  <c r="W20" i="12" s="1"/>
  <c r="AA20" i="16"/>
  <c r="AE27" i="12"/>
  <c r="W27" i="12" s="1"/>
  <c r="AA27" i="16"/>
  <c r="AE15" i="12"/>
  <c r="AA15" i="16"/>
  <c r="AD22" i="12"/>
  <c r="Y22" i="16"/>
  <c r="AE110" i="12"/>
  <c r="W110" i="12" s="1"/>
  <c r="Z110" i="15"/>
  <c r="AE132" i="12"/>
  <c r="W132" i="12" s="1"/>
  <c r="Z132" i="15"/>
  <c r="AD128" i="12"/>
  <c r="X128" i="15"/>
  <c r="AD20" i="16"/>
  <c r="AD20" i="15"/>
  <c r="AD60" i="12"/>
  <c r="Y60" i="15"/>
  <c r="AE144" i="12"/>
  <c r="W144" i="12" s="1"/>
  <c r="AA144" i="15"/>
  <c r="AD138" i="12"/>
  <c r="X138" i="15"/>
  <c r="AE120" i="12"/>
  <c r="W120" i="12" s="1"/>
  <c r="Z120" i="15"/>
  <c r="AE7" i="16"/>
  <c r="W7" i="16" s="1"/>
  <c r="AB7" i="1" s="1"/>
  <c r="AE7" i="15"/>
  <c r="W7" i="15" s="1"/>
  <c r="AD27" i="16"/>
  <c r="AD27" i="15"/>
  <c r="AE33" i="16"/>
  <c r="AE33" i="15"/>
  <c r="AE31" i="16"/>
  <c r="AE31" i="15"/>
  <c r="X106" i="16"/>
  <c r="AD106" i="16" s="1"/>
  <c r="AD106" i="15"/>
  <c r="AD13" i="16"/>
  <c r="AD13" i="15"/>
  <c r="AE28" i="16"/>
  <c r="AE28" i="15"/>
  <c r="AD40" i="16"/>
  <c r="AE39" i="16"/>
  <c r="AD39" i="16"/>
  <c r="AE42" i="16"/>
  <c r="W87" i="16"/>
  <c r="AB87" i="1" s="1"/>
  <c r="W96" i="15"/>
  <c r="W96" i="12"/>
  <c r="W96" i="16"/>
  <c r="AB96" i="1" s="1"/>
  <c r="W108" i="15"/>
  <c r="W87" i="12"/>
  <c r="W87" i="15"/>
  <c r="W21" i="11"/>
  <c r="W9" i="11"/>
  <c r="W20" i="11"/>
  <c r="V131" i="9"/>
  <c r="V67" i="9"/>
  <c r="V64" i="9"/>
  <c r="W19" i="11"/>
  <c r="V143" i="9"/>
  <c r="V123" i="9"/>
  <c r="V70" i="9"/>
  <c r="V75" i="9"/>
  <c r="V127" i="9"/>
  <c r="V113" i="9"/>
  <c r="W63" i="16"/>
  <c r="AB63" i="1" s="1"/>
  <c r="W22" i="11"/>
  <c r="W15" i="11"/>
  <c r="V141" i="9"/>
  <c r="V111" i="9"/>
  <c r="V46" i="9"/>
  <c r="V129" i="9"/>
  <c r="AD29" i="11"/>
  <c r="AD28" i="11"/>
  <c r="W28" i="11" s="1"/>
  <c r="AD31" i="11"/>
  <c r="W31" i="11" s="1"/>
  <c r="AD25" i="11"/>
  <c r="AE11" i="11"/>
  <c r="W11" i="11" s="1"/>
  <c r="Z11" i="12"/>
  <c r="Z11" i="15" s="1"/>
  <c r="AD50" i="11"/>
  <c r="Y50" i="12"/>
  <c r="Y50" i="15" s="1"/>
  <c r="Y50" i="16" s="1"/>
  <c r="AD146" i="11"/>
  <c r="Y146" i="12"/>
  <c r="AE94" i="11"/>
  <c r="W94" i="11" s="1"/>
  <c r="AA94" i="12"/>
  <c r="AD54" i="11"/>
  <c r="X54" i="12"/>
  <c r="AE118" i="11"/>
  <c r="W118" i="11" s="1"/>
  <c r="AA118" i="12"/>
  <c r="AE122" i="11"/>
  <c r="W122" i="11" s="1"/>
  <c r="AA122" i="12"/>
  <c r="AD58" i="11"/>
  <c r="Y58" i="12"/>
  <c r="AE102" i="11"/>
  <c r="W102" i="11" s="1"/>
  <c r="AA102" i="12"/>
  <c r="AD124" i="11"/>
  <c r="W124" i="11" s="1"/>
  <c r="X124" i="12"/>
  <c r="AD140" i="11"/>
  <c r="W140" i="11" s="1"/>
  <c r="X140" i="12"/>
  <c r="AE142" i="11"/>
  <c r="W142" i="11" s="1"/>
  <c r="AA142" i="12"/>
  <c r="AE126" i="11"/>
  <c r="W126" i="11" s="1"/>
  <c r="AA126" i="12"/>
  <c r="AE146" i="11"/>
  <c r="AA146" i="12"/>
  <c r="AE130" i="11"/>
  <c r="W130" i="11" s="1"/>
  <c r="AA130" i="12"/>
  <c r="AE114" i="11"/>
  <c r="W114" i="11" s="1"/>
  <c r="AA114" i="12"/>
  <c r="AE98" i="11"/>
  <c r="W98" i="11" s="1"/>
  <c r="AA98" i="12"/>
  <c r="AE112" i="11"/>
  <c r="W112" i="11" s="1"/>
  <c r="AA112" i="12"/>
  <c r="AE134" i="11"/>
  <c r="W134" i="11" s="1"/>
  <c r="AA134" i="12"/>
  <c r="AE138" i="11"/>
  <c r="W138" i="11" s="1"/>
  <c r="AA138" i="12"/>
  <c r="AE106" i="11"/>
  <c r="W106" i="11" s="1"/>
  <c r="AA106" i="12"/>
  <c r="W104" i="11"/>
  <c r="W116" i="11"/>
  <c r="W17" i="11"/>
  <c r="W24" i="11"/>
  <c r="V59" i="9"/>
  <c r="V56" i="9"/>
  <c r="V86" i="9"/>
  <c r="V137" i="9"/>
  <c r="V135" i="9"/>
  <c r="V109" i="9"/>
  <c r="V20" i="9"/>
  <c r="V101" i="9"/>
  <c r="V117" i="9"/>
  <c r="V48" i="9"/>
  <c r="V121" i="9"/>
  <c r="V80" i="9"/>
  <c r="V133" i="9"/>
  <c r="V99" i="9"/>
  <c r="V95" i="9"/>
  <c r="V62" i="9"/>
  <c r="V93" i="9"/>
  <c r="V78" i="9"/>
  <c r="U1904" i="2"/>
  <c r="U1905" i="2"/>
  <c r="U1961" i="2"/>
  <c r="U1901" i="2"/>
  <c r="U1957" i="2"/>
  <c r="U1900" i="2"/>
  <c r="U1885" i="2"/>
  <c r="U1886" i="2"/>
  <c r="U1888" i="2"/>
  <c r="U1890" i="2"/>
  <c r="U1891" i="2"/>
  <c r="U1941" i="2"/>
  <c r="U1944" i="2"/>
  <c r="U1947" i="2"/>
  <c r="U1874" i="2"/>
  <c r="U1929" i="2"/>
  <c r="U1933" i="2"/>
  <c r="U1887" i="2"/>
  <c r="U1889" i="2"/>
  <c r="U1942" i="2"/>
  <c r="U1943" i="2"/>
  <c r="U1946" i="2"/>
  <c r="U1857" i="2"/>
  <c r="U1858" i="2"/>
  <c r="U1859" i="2"/>
  <c r="U1860" i="2"/>
  <c r="U1861" i="2"/>
  <c r="U1862" i="2"/>
  <c r="U1863" i="2"/>
  <c r="U1913" i="2"/>
  <c r="U1914" i="2"/>
  <c r="U1915" i="2"/>
  <c r="U1916" i="2"/>
  <c r="U1917" i="2"/>
  <c r="U1918" i="2"/>
  <c r="U1919" i="2"/>
  <c r="U1870" i="2"/>
  <c r="U1856" i="2"/>
  <c r="U1912" i="2"/>
  <c r="U1884" i="2"/>
  <c r="U1940" i="2"/>
  <c r="U1871" i="2"/>
  <c r="U1872" i="2"/>
  <c r="U1873" i="2"/>
  <c r="U1876" i="2"/>
  <c r="U1877" i="2"/>
  <c r="U1898" i="2"/>
  <c r="U1899" i="2"/>
  <c r="U1902" i="2"/>
  <c r="U1903" i="2"/>
  <c r="U1926" i="2"/>
  <c r="U1927" i="2"/>
  <c r="U1928" i="2"/>
  <c r="U1930" i="2"/>
  <c r="U1931" i="2"/>
  <c r="U1932" i="2"/>
  <c r="U1954" i="2"/>
  <c r="U1955" i="2"/>
  <c r="U1956" i="2"/>
  <c r="U1958" i="2"/>
  <c r="U1960" i="2"/>
  <c r="U1945" i="2"/>
  <c r="U1875" i="2"/>
  <c r="U1959" i="2"/>
  <c r="T1751" i="2"/>
  <c r="S1751" i="2"/>
  <c r="R1751" i="2"/>
  <c r="Q1751" i="2"/>
  <c r="P1751" i="2"/>
  <c r="O1751" i="2"/>
  <c r="N1751" i="2"/>
  <c r="M1751" i="2"/>
  <c r="L1751" i="2"/>
  <c r="K1751" i="2"/>
  <c r="J1751" i="2"/>
  <c r="I1751" i="2"/>
  <c r="H1751" i="2"/>
  <c r="G1751" i="2"/>
  <c r="F1751" i="2"/>
  <c r="E1751" i="2"/>
  <c r="D1751" i="2"/>
  <c r="C1751" i="2"/>
  <c r="T1750" i="2"/>
  <c r="S1750" i="2"/>
  <c r="R1750" i="2"/>
  <c r="Q1750" i="2"/>
  <c r="P1750" i="2"/>
  <c r="O1750" i="2"/>
  <c r="N1750" i="2"/>
  <c r="M1750" i="2"/>
  <c r="L1750" i="2"/>
  <c r="K1750" i="2"/>
  <c r="J1750" i="2"/>
  <c r="I1750" i="2"/>
  <c r="H1750" i="2"/>
  <c r="G1750" i="2"/>
  <c r="F1750" i="2"/>
  <c r="E1750" i="2"/>
  <c r="D1750" i="2"/>
  <c r="C1750" i="2"/>
  <c r="T1749" i="2"/>
  <c r="S1749" i="2"/>
  <c r="R1749" i="2"/>
  <c r="Q1749" i="2"/>
  <c r="P1749" i="2"/>
  <c r="O1749" i="2"/>
  <c r="N1749" i="2"/>
  <c r="M1749" i="2"/>
  <c r="L1749" i="2"/>
  <c r="K1749" i="2"/>
  <c r="J1749" i="2"/>
  <c r="I1749" i="2"/>
  <c r="H1749" i="2"/>
  <c r="G1749" i="2"/>
  <c r="F1749" i="2"/>
  <c r="E1749" i="2"/>
  <c r="D1749" i="2"/>
  <c r="C1749" i="2"/>
  <c r="T1748" i="2"/>
  <c r="S1748" i="2"/>
  <c r="R1748" i="2"/>
  <c r="Q1748" i="2"/>
  <c r="P1748" i="2"/>
  <c r="O1748" i="2"/>
  <c r="N1748" i="2"/>
  <c r="M1748" i="2"/>
  <c r="L1748" i="2"/>
  <c r="K1748" i="2"/>
  <c r="J1748" i="2"/>
  <c r="I1748" i="2"/>
  <c r="H1748" i="2"/>
  <c r="G1748" i="2"/>
  <c r="F1748" i="2"/>
  <c r="E1748" i="2"/>
  <c r="D1748" i="2"/>
  <c r="C1748" i="2"/>
  <c r="T1747" i="2"/>
  <c r="S1747" i="2"/>
  <c r="R1747" i="2"/>
  <c r="Q1747" i="2"/>
  <c r="P1747" i="2"/>
  <c r="O1747" i="2"/>
  <c r="N1747" i="2"/>
  <c r="M1747" i="2"/>
  <c r="L1747" i="2"/>
  <c r="K1747" i="2"/>
  <c r="J1747" i="2"/>
  <c r="I1747" i="2"/>
  <c r="H1747" i="2"/>
  <c r="G1747" i="2"/>
  <c r="F1747" i="2"/>
  <c r="E1747" i="2"/>
  <c r="D1747" i="2"/>
  <c r="C1747" i="2"/>
  <c r="T1746" i="2"/>
  <c r="S1746" i="2"/>
  <c r="R1746" i="2"/>
  <c r="Q1746" i="2"/>
  <c r="P1746" i="2"/>
  <c r="O1746" i="2"/>
  <c r="N1746" i="2"/>
  <c r="M1746" i="2"/>
  <c r="L1746" i="2"/>
  <c r="K1746" i="2"/>
  <c r="J1746" i="2"/>
  <c r="I1746" i="2"/>
  <c r="H1746" i="2"/>
  <c r="G1746" i="2"/>
  <c r="F1746" i="2"/>
  <c r="E1746" i="2"/>
  <c r="D1746" i="2"/>
  <c r="C1746" i="2"/>
  <c r="T1745" i="2"/>
  <c r="S1745" i="2"/>
  <c r="R1745" i="2"/>
  <c r="Q1745" i="2"/>
  <c r="P1745" i="2"/>
  <c r="O1745" i="2"/>
  <c r="N1745" i="2"/>
  <c r="M1745" i="2"/>
  <c r="L1745" i="2"/>
  <c r="K1745" i="2"/>
  <c r="J1745" i="2"/>
  <c r="I1745" i="2"/>
  <c r="H1745" i="2"/>
  <c r="G1745" i="2"/>
  <c r="F1745" i="2"/>
  <c r="E1745" i="2"/>
  <c r="D1745" i="2"/>
  <c r="C1745" i="2"/>
  <c r="T1744" i="2"/>
  <c r="S1744" i="2"/>
  <c r="R1744" i="2"/>
  <c r="Q1744" i="2"/>
  <c r="P1744" i="2"/>
  <c r="O1744" i="2"/>
  <c r="N1744" i="2"/>
  <c r="M1744" i="2"/>
  <c r="L1744" i="2"/>
  <c r="K1744" i="2"/>
  <c r="J1744" i="2"/>
  <c r="I1744" i="2"/>
  <c r="H1744" i="2"/>
  <c r="G1744" i="2"/>
  <c r="F1744" i="2"/>
  <c r="E1744" i="2"/>
  <c r="D1744" i="2"/>
  <c r="C1744" i="2"/>
  <c r="T1737" i="2"/>
  <c r="S1737" i="2"/>
  <c r="R1737" i="2"/>
  <c r="Q1737" i="2"/>
  <c r="P1737" i="2"/>
  <c r="O1737" i="2"/>
  <c r="N1737" i="2"/>
  <c r="M1737" i="2"/>
  <c r="L1737" i="2"/>
  <c r="K1737" i="2"/>
  <c r="J1737" i="2"/>
  <c r="I1737" i="2"/>
  <c r="H1737" i="2"/>
  <c r="G1737" i="2"/>
  <c r="F1737" i="2"/>
  <c r="E1737" i="2"/>
  <c r="D1737" i="2"/>
  <c r="C1737" i="2"/>
  <c r="T1736" i="2"/>
  <c r="S1736" i="2"/>
  <c r="R1736" i="2"/>
  <c r="Q1736" i="2"/>
  <c r="P1736" i="2"/>
  <c r="O1736" i="2"/>
  <c r="N1736" i="2"/>
  <c r="M1736" i="2"/>
  <c r="L1736" i="2"/>
  <c r="K1736" i="2"/>
  <c r="J1736" i="2"/>
  <c r="I1736" i="2"/>
  <c r="H1736" i="2"/>
  <c r="G1736" i="2"/>
  <c r="F1736" i="2"/>
  <c r="E1736" i="2"/>
  <c r="D1736" i="2"/>
  <c r="C1736" i="2"/>
  <c r="T1735" i="2"/>
  <c r="S1735" i="2"/>
  <c r="R1735" i="2"/>
  <c r="Q1735" i="2"/>
  <c r="P1735" i="2"/>
  <c r="O1735" i="2"/>
  <c r="N1735" i="2"/>
  <c r="M1735" i="2"/>
  <c r="L1735" i="2"/>
  <c r="K1735" i="2"/>
  <c r="J1735" i="2"/>
  <c r="I1735" i="2"/>
  <c r="H1735" i="2"/>
  <c r="G1735" i="2"/>
  <c r="F1735" i="2"/>
  <c r="E1735" i="2"/>
  <c r="D1735" i="2"/>
  <c r="C1735" i="2"/>
  <c r="T1734" i="2"/>
  <c r="S1734" i="2"/>
  <c r="R1734" i="2"/>
  <c r="Q1734" i="2"/>
  <c r="P1734" i="2"/>
  <c r="O1734" i="2"/>
  <c r="N1734" i="2"/>
  <c r="M1734" i="2"/>
  <c r="L1734" i="2"/>
  <c r="K1734" i="2"/>
  <c r="J1734" i="2"/>
  <c r="I1734" i="2"/>
  <c r="H1734" i="2"/>
  <c r="G1734" i="2"/>
  <c r="F1734" i="2"/>
  <c r="E1734" i="2"/>
  <c r="D1734" i="2"/>
  <c r="C1734" i="2"/>
  <c r="T1733" i="2"/>
  <c r="S1733" i="2"/>
  <c r="R1733" i="2"/>
  <c r="Q1733" i="2"/>
  <c r="P1733" i="2"/>
  <c r="O1733" i="2"/>
  <c r="N1733" i="2"/>
  <c r="M1733" i="2"/>
  <c r="L1733" i="2"/>
  <c r="K1733" i="2"/>
  <c r="J1733" i="2"/>
  <c r="I1733" i="2"/>
  <c r="H1733" i="2"/>
  <c r="G1733" i="2"/>
  <c r="F1733" i="2"/>
  <c r="E1733" i="2"/>
  <c r="D1733" i="2"/>
  <c r="C1733" i="2"/>
  <c r="T1732" i="2"/>
  <c r="S1732" i="2"/>
  <c r="R1732" i="2"/>
  <c r="Q1732" i="2"/>
  <c r="P1732" i="2"/>
  <c r="O1732" i="2"/>
  <c r="N1732" i="2"/>
  <c r="M1732" i="2"/>
  <c r="L1732" i="2"/>
  <c r="K1732" i="2"/>
  <c r="J1732" i="2"/>
  <c r="I1732" i="2"/>
  <c r="H1732" i="2"/>
  <c r="G1732" i="2"/>
  <c r="F1732" i="2"/>
  <c r="E1732" i="2"/>
  <c r="D1732" i="2"/>
  <c r="C1732" i="2"/>
  <c r="T1731" i="2"/>
  <c r="S1731" i="2"/>
  <c r="R1731" i="2"/>
  <c r="Q1731" i="2"/>
  <c r="P1731" i="2"/>
  <c r="O1731" i="2"/>
  <c r="N1731" i="2"/>
  <c r="M1731" i="2"/>
  <c r="L1731" i="2"/>
  <c r="K1731" i="2"/>
  <c r="J1731" i="2"/>
  <c r="I1731" i="2"/>
  <c r="H1731" i="2"/>
  <c r="G1731" i="2"/>
  <c r="F1731" i="2"/>
  <c r="E1731" i="2"/>
  <c r="D1731" i="2"/>
  <c r="C1731" i="2"/>
  <c r="T1730" i="2"/>
  <c r="S1730" i="2"/>
  <c r="R1730" i="2"/>
  <c r="Q1730" i="2"/>
  <c r="P1730" i="2"/>
  <c r="O1730" i="2"/>
  <c r="N1730" i="2"/>
  <c r="M1730" i="2"/>
  <c r="L1730" i="2"/>
  <c r="K1730" i="2"/>
  <c r="J1730" i="2"/>
  <c r="I1730" i="2"/>
  <c r="H1730" i="2"/>
  <c r="G1730" i="2"/>
  <c r="F1730" i="2"/>
  <c r="E1730" i="2"/>
  <c r="D1730" i="2"/>
  <c r="C1730" i="2"/>
  <c r="T1723" i="2"/>
  <c r="S1723" i="2"/>
  <c r="R1723" i="2"/>
  <c r="Q1723" i="2"/>
  <c r="P1723" i="2"/>
  <c r="O1723" i="2"/>
  <c r="N1723" i="2"/>
  <c r="M1723" i="2"/>
  <c r="L1723" i="2"/>
  <c r="K1723" i="2"/>
  <c r="J1723" i="2"/>
  <c r="I1723" i="2"/>
  <c r="H1723" i="2"/>
  <c r="G1723" i="2"/>
  <c r="F1723" i="2"/>
  <c r="E1723" i="2"/>
  <c r="D1723" i="2"/>
  <c r="C1723" i="2"/>
  <c r="T1722" i="2"/>
  <c r="S1722" i="2"/>
  <c r="R1722" i="2"/>
  <c r="Q1722" i="2"/>
  <c r="P1722" i="2"/>
  <c r="O1722" i="2"/>
  <c r="N1722" i="2"/>
  <c r="M1722" i="2"/>
  <c r="L1722" i="2"/>
  <c r="K1722" i="2"/>
  <c r="J1722" i="2"/>
  <c r="I1722" i="2"/>
  <c r="H1722" i="2"/>
  <c r="G1722" i="2"/>
  <c r="F1722" i="2"/>
  <c r="E1722" i="2"/>
  <c r="D1722" i="2"/>
  <c r="C1722" i="2"/>
  <c r="T1721" i="2"/>
  <c r="S1721" i="2"/>
  <c r="R1721" i="2"/>
  <c r="Q1721" i="2"/>
  <c r="P1721" i="2"/>
  <c r="O1721" i="2"/>
  <c r="N1721" i="2"/>
  <c r="M1721" i="2"/>
  <c r="L1721" i="2"/>
  <c r="K1721" i="2"/>
  <c r="J1721" i="2"/>
  <c r="I1721" i="2"/>
  <c r="H1721" i="2"/>
  <c r="G1721" i="2"/>
  <c r="F1721" i="2"/>
  <c r="E1721" i="2"/>
  <c r="D1721" i="2"/>
  <c r="C1721" i="2"/>
  <c r="T1720" i="2"/>
  <c r="S1720" i="2"/>
  <c r="R1720" i="2"/>
  <c r="Q1720" i="2"/>
  <c r="P1720" i="2"/>
  <c r="O1720" i="2"/>
  <c r="N1720" i="2"/>
  <c r="M1720" i="2"/>
  <c r="L1720" i="2"/>
  <c r="K1720" i="2"/>
  <c r="J1720" i="2"/>
  <c r="I1720" i="2"/>
  <c r="H1720" i="2"/>
  <c r="G1720" i="2"/>
  <c r="F1720" i="2"/>
  <c r="E1720" i="2"/>
  <c r="D1720" i="2"/>
  <c r="C1720" i="2"/>
  <c r="T1719" i="2"/>
  <c r="S1719" i="2"/>
  <c r="R1719" i="2"/>
  <c r="Q1719" i="2"/>
  <c r="P1719" i="2"/>
  <c r="O1719" i="2"/>
  <c r="N1719" i="2"/>
  <c r="M1719" i="2"/>
  <c r="L1719" i="2"/>
  <c r="K1719" i="2"/>
  <c r="J1719" i="2"/>
  <c r="I1719" i="2"/>
  <c r="H1719" i="2"/>
  <c r="G1719" i="2"/>
  <c r="F1719" i="2"/>
  <c r="E1719" i="2"/>
  <c r="D1719" i="2"/>
  <c r="C1719" i="2"/>
  <c r="T1718" i="2"/>
  <c r="S1718" i="2"/>
  <c r="R1718" i="2"/>
  <c r="Q1718" i="2"/>
  <c r="P1718" i="2"/>
  <c r="O1718" i="2"/>
  <c r="N1718" i="2"/>
  <c r="M1718" i="2"/>
  <c r="L1718" i="2"/>
  <c r="K1718" i="2"/>
  <c r="J1718" i="2"/>
  <c r="I1718" i="2"/>
  <c r="H1718" i="2"/>
  <c r="G1718" i="2"/>
  <c r="F1718" i="2"/>
  <c r="E1718" i="2"/>
  <c r="D1718" i="2"/>
  <c r="C1718" i="2"/>
  <c r="T1717" i="2"/>
  <c r="S1717" i="2"/>
  <c r="R1717" i="2"/>
  <c r="Q1717" i="2"/>
  <c r="P1717" i="2"/>
  <c r="O1717" i="2"/>
  <c r="N1717" i="2"/>
  <c r="M1717" i="2"/>
  <c r="L1717" i="2"/>
  <c r="K1717" i="2"/>
  <c r="J1717" i="2"/>
  <c r="I1717" i="2"/>
  <c r="H1717" i="2"/>
  <c r="G1717" i="2"/>
  <c r="F1717" i="2"/>
  <c r="E1717" i="2"/>
  <c r="D1717" i="2"/>
  <c r="C1717" i="2"/>
  <c r="T1716" i="2"/>
  <c r="S1716" i="2"/>
  <c r="R1716" i="2"/>
  <c r="Q1716" i="2"/>
  <c r="P1716" i="2"/>
  <c r="O1716" i="2"/>
  <c r="N1716" i="2"/>
  <c r="M1716" i="2"/>
  <c r="L1716" i="2"/>
  <c r="K1716" i="2"/>
  <c r="J1716" i="2"/>
  <c r="I1716" i="2"/>
  <c r="H1716" i="2"/>
  <c r="G1716" i="2"/>
  <c r="F1716" i="2"/>
  <c r="E1716" i="2"/>
  <c r="D1716" i="2"/>
  <c r="C1716" i="2"/>
  <c r="A1742" i="2"/>
  <c r="A1728" i="2"/>
  <c r="A1714" i="2"/>
  <c r="T1709" i="2"/>
  <c r="S1709" i="2"/>
  <c r="R1709" i="2"/>
  <c r="Q1709" i="2"/>
  <c r="P1709" i="2"/>
  <c r="O1709" i="2"/>
  <c r="N1709" i="2"/>
  <c r="M1709" i="2"/>
  <c r="L1709" i="2"/>
  <c r="K1709" i="2"/>
  <c r="J1709" i="2"/>
  <c r="I1709" i="2"/>
  <c r="H1709" i="2"/>
  <c r="G1709" i="2"/>
  <c r="F1709" i="2"/>
  <c r="E1709" i="2"/>
  <c r="D1709" i="2"/>
  <c r="C1709" i="2"/>
  <c r="T1708" i="2"/>
  <c r="S1708" i="2"/>
  <c r="R1708" i="2"/>
  <c r="Q1708" i="2"/>
  <c r="P1708" i="2"/>
  <c r="O1708" i="2"/>
  <c r="N1708" i="2"/>
  <c r="M1708" i="2"/>
  <c r="L1708" i="2"/>
  <c r="K1708" i="2"/>
  <c r="J1708" i="2"/>
  <c r="I1708" i="2"/>
  <c r="H1708" i="2"/>
  <c r="G1708" i="2"/>
  <c r="F1708" i="2"/>
  <c r="E1708" i="2"/>
  <c r="D1708" i="2"/>
  <c r="C1708" i="2"/>
  <c r="T1707" i="2"/>
  <c r="S1707" i="2"/>
  <c r="R1707" i="2"/>
  <c r="Q1707" i="2"/>
  <c r="P1707" i="2"/>
  <c r="O1707" i="2"/>
  <c r="N1707" i="2"/>
  <c r="M1707" i="2"/>
  <c r="L1707" i="2"/>
  <c r="K1707" i="2"/>
  <c r="J1707" i="2"/>
  <c r="I1707" i="2"/>
  <c r="H1707" i="2"/>
  <c r="G1707" i="2"/>
  <c r="F1707" i="2"/>
  <c r="E1707" i="2"/>
  <c r="D1707" i="2"/>
  <c r="C1707" i="2"/>
  <c r="T1706" i="2"/>
  <c r="S1706" i="2"/>
  <c r="R1706" i="2"/>
  <c r="Q1706" i="2"/>
  <c r="P1706" i="2"/>
  <c r="O1706" i="2"/>
  <c r="N1706" i="2"/>
  <c r="M1706" i="2"/>
  <c r="L1706" i="2"/>
  <c r="K1706" i="2"/>
  <c r="J1706" i="2"/>
  <c r="I1706" i="2"/>
  <c r="H1706" i="2"/>
  <c r="G1706" i="2"/>
  <c r="F1706" i="2"/>
  <c r="E1706" i="2"/>
  <c r="D1706" i="2"/>
  <c r="C1706" i="2"/>
  <c r="T1705" i="2"/>
  <c r="S1705" i="2"/>
  <c r="R1705" i="2"/>
  <c r="Q1705" i="2"/>
  <c r="P1705" i="2"/>
  <c r="O1705" i="2"/>
  <c r="N1705" i="2"/>
  <c r="M1705" i="2"/>
  <c r="L1705" i="2"/>
  <c r="K1705" i="2"/>
  <c r="J1705" i="2"/>
  <c r="I1705" i="2"/>
  <c r="H1705" i="2"/>
  <c r="G1705" i="2"/>
  <c r="F1705" i="2"/>
  <c r="E1705" i="2"/>
  <c r="D1705" i="2"/>
  <c r="C1705" i="2"/>
  <c r="T1704" i="2"/>
  <c r="S1704" i="2"/>
  <c r="R1704" i="2"/>
  <c r="Q1704" i="2"/>
  <c r="P1704" i="2"/>
  <c r="O1704" i="2"/>
  <c r="N1704" i="2"/>
  <c r="M1704" i="2"/>
  <c r="L1704" i="2"/>
  <c r="K1704" i="2"/>
  <c r="J1704" i="2"/>
  <c r="I1704" i="2"/>
  <c r="H1704" i="2"/>
  <c r="G1704" i="2"/>
  <c r="F1704" i="2"/>
  <c r="E1704" i="2"/>
  <c r="D1704" i="2"/>
  <c r="C1704" i="2"/>
  <c r="T1703" i="2"/>
  <c r="S1703" i="2"/>
  <c r="R1703" i="2"/>
  <c r="Q1703" i="2"/>
  <c r="P1703" i="2"/>
  <c r="O1703" i="2"/>
  <c r="N1703" i="2"/>
  <c r="M1703" i="2"/>
  <c r="L1703" i="2"/>
  <c r="K1703" i="2"/>
  <c r="J1703" i="2"/>
  <c r="I1703" i="2"/>
  <c r="H1703" i="2"/>
  <c r="G1703" i="2"/>
  <c r="F1703" i="2"/>
  <c r="E1703" i="2"/>
  <c r="D1703" i="2"/>
  <c r="C1703" i="2"/>
  <c r="T1702" i="2"/>
  <c r="S1702" i="2"/>
  <c r="R1702" i="2"/>
  <c r="Q1702" i="2"/>
  <c r="P1702" i="2"/>
  <c r="O1702" i="2"/>
  <c r="N1702" i="2"/>
  <c r="M1702" i="2"/>
  <c r="L1702" i="2"/>
  <c r="K1702" i="2"/>
  <c r="J1702" i="2"/>
  <c r="I1702" i="2"/>
  <c r="H1702" i="2"/>
  <c r="G1702" i="2"/>
  <c r="F1702" i="2"/>
  <c r="E1702" i="2"/>
  <c r="D1702" i="2"/>
  <c r="C1702" i="2"/>
  <c r="T1695" i="2"/>
  <c r="S1695" i="2"/>
  <c r="R1695" i="2"/>
  <c r="Q1695" i="2"/>
  <c r="P1695" i="2"/>
  <c r="O1695" i="2"/>
  <c r="N1695" i="2"/>
  <c r="M1695" i="2"/>
  <c r="L1695" i="2"/>
  <c r="K1695" i="2"/>
  <c r="J1695" i="2"/>
  <c r="I1695" i="2"/>
  <c r="H1695" i="2"/>
  <c r="G1695" i="2"/>
  <c r="F1695" i="2"/>
  <c r="E1695" i="2"/>
  <c r="D1695" i="2"/>
  <c r="C1695" i="2"/>
  <c r="T1694" i="2"/>
  <c r="S1694" i="2"/>
  <c r="R1694" i="2"/>
  <c r="Q1694" i="2"/>
  <c r="P1694" i="2"/>
  <c r="O1694" i="2"/>
  <c r="N1694" i="2"/>
  <c r="M1694" i="2"/>
  <c r="L1694" i="2"/>
  <c r="K1694" i="2"/>
  <c r="J1694" i="2"/>
  <c r="I1694" i="2"/>
  <c r="H1694" i="2"/>
  <c r="G1694" i="2"/>
  <c r="F1694" i="2"/>
  <c r="E1694" i="2"/>
  <c r="D1694" i="2"/>
  <c r="C1694" i="2"/>
  <c r="T1693" i="2"/>
  <c r="S1693" i="2"/>
  <c r="R1693" i="2"/>
  <c r="Q1693" i="2"/>
  <c r="P1693" i="2"/>
  <c r="O1693" i="2"/>
  <c r="N1693" i="2"/>
  <c r="M1693" i="2"/>
  <c r="L1693" i="2"/>
  <c r="K1693" i="2"/>
  <c r="J1693" i="2"/>
  <c r="I1693" i="2"/>
  <c r="H1693" i="2"/>
  <c r="G1693" i="2"/>
  <c r="F1693" i="2"/>
  <c r="E1693" i="2"/>
  <c r="D1693" i="2"/>
  <c r="C1693" i="2"/>
  <c r="T1692" i="2"/>
  <c r="S1692" i="2"/>
  <c r="R1692" i="2"/>
  <c r="Q1692" i="2"/>
  <c r="P1692" i="2"/>
  <c r="O1692" i="2"/>
  <c r="N1692" i="2"/>
  <c r="M1692" i="2"/>
  <c r="L1692" i="2"/>
  <c r="K1692" i="2"/>
  <c r="J1692" i="2"/>
  <c r="I1692" i="2"/>
  <c r="H1692" i="2"/>
  <c r="G1692" i="2"/>
  <c r="F1692" i="2"/>
  <c r="E1692" i="2"/>
  <c r="D1692" i="2"/>
  <c r="C1692" i="2"/>
  <c r="T1691" i="2"/>
  <c r="S1691" i="2"/>
  <c r="R1691" i="2"/>
  <c r="Q1691" i="2"/>
  <c r="P1691" i="2"/>
  <c r="O1691" i="2"/>
  <c r="N1691" i="2"/>
  <c r="M1691" i="2"/>
  <c r="L1691" i="2"/>
  <c r="K1691" i="2"/>
  <c r="J1691" i="2"/>
  <c r="I1691" i="2"/>
  <c r="H1691" i="2"/>
  <c r="G1691" i="2"/>
  <c r="F1691" i="2"/>
  <c r="E1691" i="2"/>
  <c r="D1691" i="2"/>
  <c r="C1691" i="2"/>
  <c r="T1690" i="2"/>
  <c r="S1690" i="2"/>
  <c r="R1690" i="2"/>
  <c r="Q1690" i="2"/>
  <c r="P1690" i="2"/>
  <c r="O1690" i="2"/>
  <c r="N1690" i="2"/>
  <c r="M1690" i="2"/>
  <c r="L1690" i="2"/>
  <c r="K1690" i="2"/>
  <c r="J1690" i="2"/>
  <c r="I1690" i="2"/>
  <c r="H1690" i="2"/>
  <c r="G1690" i="2"/>
  <c r="F1690" i="2"/>
  <c r="E1690" i="2"/>
  <c r="D1690" i="2"/>
  <c r="C1690" i="2"/>
  <c r="T1689" i="2"/>
  <c r="S1689" i="2"/>
  <c r="R1689" i="2"/>
  <c r="Q1689" i="2"/>
  <c r="P1689" i="2"/>
  <c r="O1689" i="2"/>
  <c r="N1689" i="2"/>
  <c r="M1689" i="2"/>
  <c r="L1689" i="2"/>
  <c r="K1689" i="2"/>
  <c r="J1689" i="2"/>
  <c r="I1689" i="2"/>
  <c r="H1689" i="2"/>
  <c r="G1689" i="2"/>
  <c r="F1689" i="2"/>
  <c r="E1689" i="2"/>
  <c r="D1689" i="2"/>
  <c r="C1689" i="2"/>
  <c r="T1688" i="2"/>
  <c r="S1688" i="2"/>
  <c r="R1688" i="2"/>
  <c r="Q1688" i="2"/>
  <c r="P1688" i="2"/>
  <c r="O1688" i="2"/>
  <c r="N1688" i="2"/>
  <c r="M1688" i="2"/>
  <c r="L1688" i="2"/>
  <c r="K1688" i="2"/>
  <c r="J1688" i="2"/>
  <c r="I1688" i="2"/>
  <c r="H1688" i="2"/>
  <c r="G1688" i="2"/>
  <c r="F1688" i="2"/>
  <c r="E1688" i="2"/>
  <c r="D1688" i="2"/>
  <c r="C1688" i="2"/>
  <c r="A1700" i="2"/>
  <c r="T1962" i="2"/>
  <c r="S1962" i="2"/>
  <c r="R1962" i="2"/>
  <c r="Q1962" i="2"/>
  <c r="P1962" i="2"/>
  <c r="O1962" i="2"/>
  <c r="N1962" i="2"/>
  <c r="M1962" i="2"/>
  <c r="L1962" i="2"/>
  <c r="K1962" i="2"/>
  <c r="J1962" i="2"/>
  <c r="I1962" i="2"/>
  <c r="H1962" i="2"/>
  <c r="G1962" i="2"/>
  <c r="F1962" i="2"/>
  <c r="E1962" i="2"/>
  <c r="D1962" i="2"/>
  <c r="C1962" i="2"/>
  <c r="T1948" i="2"/>
  <c r="S1948" i="2"/>
  <c r="R1948" i="2"/>
  <c r="Q1948" i="2"/>
  <c r="P1948" i="2"/>
  <c r="O1948" i="2"/>
  <c r="N1948" i="2"/>
  <c r="M1948" i="2"/>
  <c r="L1948" i="2"/>
  <c r="K1948" i="2"/>
  <c r="J1948" i="2"/>
  <c r="I1948" i="2"/>
  <c r="H1948" i="2"/>
  <c r="G1948" i="2"/>
  <c r="F1948" i="2"/>
  <c r="E1948" i="2"/>
  <c r="D1948" i="2"/>
  <c r="C1948" i="2"/>
  <c r="T1934" i="2"/>
  <c r="S1934" i="2"/>
  <c r="R1934" i="2"/>
  <c r="Q1934" i="2"/>
  <c r="P1934" i="2"/>
  <c r="O1934" i="2"/>
  <c r="N1934" i="2"/>
  <c r="M1934" i="2"/>
  <c r="L1934" i="2"/>
  <c r="K1934" i="2"/>
  <c r="J1934" i="2"/>
  <c r="I1934" i="2"/>
  <c r="H1934" i="2"/>
  <c r="G1934" i="2"/>
  <c r="F1934" i="2"/>
  <c r="E1934" i="2"/>
  <c r="D1934" i="2"/>
  <c r="C1934" i="2"/>
  <c r="T1920" i="2"/>
  <c r="S1920" i="2"/>
  <c r="R1920" i="2"/>
  <c r="Q1920" i="2"/>
  <c r="P1920" i="2"/>
  <c r="O1920" i="2"/>
  <c r="N1920" i="2"/>
  <c r="M1920" i="2"/>
  <c r="L1920" i="2"/>
  <c r="K1920" i="2"/>
  <c r="J1920" i="2"/>
  <c r="I1920" i="2"/>
  <c r="H1920" i="2"/>
  <c r="G1920" i="2"/>
  <c r="F1920" i="2"/>
  <c r="E1920" i="2"/>
  <c r="D1920" i="2"/>
  <c r="C1920" i="2"/>
  <c r="T1906" i="2"/>
  <c r="S1906" i="2"/>
  <c r="R1906" i="2"/>
  <c r="Q1906" i="2"/>
  <c r="P1906" i="2"/>
  <c r="O1906" i="2"/>
  <c r="N1906" i="2"/>
  <c r="M1906" i="2"/>
  <c r="L1906" i="2"/>
  <c r="K1906" i="2"/>
  <c r="J1906" i="2"/>
  <c r="I1906" i="2"/>
  <c r="H1906" i="2"/>
  <c r="G1906" i="2"/>
  <c r="F1906" i="2"/>
  <c r="E1906" i="2"/>
  <c r="D1906" i="2"/>
  <c r="C1906" i="2"/>
  <c r="T1892" i="2"/>
  <c r="S1892" i="2"/>
  <c r="R1892" i="2"/>
  <c r="Q1892" i="2"/>
  <c r="P1892" i="2"/>
  <c r="O1892" i="2"/>
  <c r="N1892" i="2"/>
  <c r="M1892" i="2"/>
  <c r="L1892" i="2"/>
  <c r="K1892" i="2"/>
  <c r="J1892" i="2"/>
  <c r="I1892" i="2"/>
  <c r="H1892" i="2"/>
  <c r="G1892" i="2"/>
  <c r="F1892" i="2"/>
  <c r="E1892" i="2"/>
  <c r="D1892" i="2"/>
  <c r="C1892" i="2"/>
  <c r="T1878" i="2"/>
  <c r="S1878" i="2"/>
  <c r="R1878" i="2"/>
  <c r="Q1878" i="2"/>
  <c r="P1878" i="2"/>
  <c r="O1878" i="2"/>
  <c r="N1878" i="2"/>
  <c r="M1878" i="2"/>
  <c r="L1878" i="2"/>
  <c r="K1878" i="2"/>
  <c r="J1878" i="2"/>
  <c r="I1878" i="2"/>
  <c r="H1878" i="2"/>
  <c r="G1878" i="2"/>
  <c r="F1878" i="2"/>
  <c r="E1878" i="2"/>
  <c r="D1878" i="2"/>
  <c r="C1878" i="2"/>
  <c r="T1864" i="2"/>
  <c r="S1864" i="2"/>
  <c r="R1864" i="2"/>
  <c r="Q1864" i="2"/>
  <c r="P1864" i="2"/>
  <c r="O1864" i="2"/>
  <c r="N1864" i="2"/>
  <c r="M1864" i="2"/>
  <c r="L1864" i="2"/>
  <c r="K1864" i="2"/>
  <c r="J1864" i="2"/>
  <c r="I1864" i="2"/>
  <c r="H1864" i="2"/>
  <c r="G1864" i="2"/>
  <c r="F1864" i="2"/>
  <c r="E1864" i="2"/>
  <c r="D1864" i="2"/>
  <c r="C1864" i="2"/>
  <c r="T1850" i="2"/>
  <c r="S1850" i="2"/>
  <c r="R1850" i="2"/>
  <c r="Q1850" i="2"/>
  <c r="P1850" i="2"/>
  <c r="O1850" i="2"/>
  <c r="N1850" i="2"/>
  <c r="M1850" i="2"/>
  <c r="L1850" i="2"/>
  <c r="K1850" i="2"/>
  <c r="J1850" i="2"/>
  <c r="I1850" i="2"/>
  <c r="H1850" i="2"/>
  <c r="G1850" i="2"/>
  <c r="F1850" i="2"/>
  <c r="E1850" i="2"/>
  <c r="D1850" i="2"/>
  <c r="C1850" i="2"/>
  <c r="T1836" i="2"/>
  <c r="S1836" i="2"/>
  <c r="R1836" i="2"/>
  <c r="Q1836" i="2"/>
  <c r="P1836" i="2"/>
  <c r="O1836" i="2"/>
  <c r="N1836" i="2"/>
  <c r="M1836" i="2"/>
  <c r="L1836" i="2"/>
  <c r="K1836" i="2"/>
  <c r="J1836" i="2"/>
  <c r="I1836" i="2"/>
  <c r="H1836" i="2"/>
  <c r="G1836" i="2"/>
  <c r="F1836" i="2"/>
  <c r="E1836" i="2"/>
  <c r="D1836" i="2"/>
  <c r="C1836" i="2"/>
  <c r="T1822" i="2"/>
  <c r="S1822" i="2"/>
  <c r="R1822" i="2"/>
  <c r="Q1822" i="2"/>
  <c r="P1822" i="2"/>
  <c r="O1822" i="2"/>
  <c r="N1822" i="2"/>
  <c r="M1822" i="2"/>
  <c r="L1822" i="2"/>
  <c r="K1822" i="2"/>
  <c r="J1822" i="2"/>
  <c r="I1822" i="2"/>
  <c r="H1822" i="2"/>
  <c r="G1822" i="2"/>
  <c r="F1822" i="2"/>
  <c r="E1822" i="2"/>
  <c r="D1822" i="2"/>
  <c r="C1822" i="2"/>
  <c r="T1808" i="2"/>
  <c r="S1808" i="2"/>
  <c r="R1808" i="2"/>
  <c r="Q1808" i="2"/>
  <c r="P1808" i="2"/>
  <c r="O1808" i="2"/>
  <c r="N1808" i="2"/>
  <c r="M1808" i="2"/>
  <c r="L1808" i="2"/>
  <c r="K1808" i="2"/>
  <c r="J1808" i="2"/>
  <c r="I1808" i="2"/>
  <c r="H1808" i="2"/>
  <c r="G1808" i="2"/>
  <c r="F1808" i="2"/>
  <c r="E1808" i="2"/>
  <c r="D1808" i="2"/>
  <c r="C1808" i="2"/>
  <c r="T1794" i="2"/>
  <c r="S1794" i="2"/>
  <c r="R1794" i="2"/>
  <c r="Q1794" i="2"/>
  <c r="P1794" i="2"/>
  <c r="O1794" i="2"/>
  <c r="N1794" i="2"/>
  <c r="M1794" i="2"/>
  <c r="L1794" i="2"/>
  <c r="K1794" i="2"/>
  <c r="J1794" i="2"/>
  <c r="I1794" i="2"/>
  <c r="H1794" i="2"/>
  <c r="G1794" i="2"/>
  <c r="F1794" i="2"/>
  <c r="E1794" i="2"/>
  <c r="D1794" i="2"/>
  <c r="C1794" i="2"/>
  <c r="T1780" i="2"/>
  <c r="S1780" i="2"/>
  <c r="R1780" i="2"/>
  <c r="Q1780" i="2"/>
  <c r="P1780" i="2"/>
  <c r="O1780" i="2"/>
  <c r="N1780" i="2"/>
  <c r="M1780" i="2"/>
  <c r="L1780" i="2"/>
  <c r="K1780" i="2"/>
  <c r="J1780" i="2"/>
  <c r="I1780" i="2"/>
  <c r="H1780" i="2"/>
  <c r="G1780" i="2"/>
  <c r="F1780" i="2"/>
  <c r="E1780" i="2"/>
  <c r="D1780" i="2"/>
  <c r="C1780" i="2"/>
  <c r="T1766" i="2"/>
  <c r="S1766" i="2"/>
  <c r="R1766" i="2"/>
  <c r="Q1766" i="2"/>
  <c r="P1766" i="2"/>
  <c r="O1766" i="2"/>
  <c r="N1766" i="2"/>
  <c r="M1766" i="2"/>
  <c r="L1766" i="2"/>
  <c r="K1766" i="2"/>
  <c r="J1766" i="2"/>
  <c r="I1766" i="2"/>
  <c r="H1766" i="2"/>
  <c r="G1766" i="2"/>
  <c r="F1766" i="2"/>
  <c r="E1766" i="2"/>
  <c r="D1766" i="2"/>
  <c r="C1766" i="2"/>
  <c r="T1752" i="2"/>
  <c r="S1752" i="2"/>
  <c r="R1752" i="2"/>
  <c r="Q1752" i="2"/>
  <c r="P1752" i="2"/>
  <c r="O1752" i="2"/>
  <c r="N1752" i="2"/>
  <c r="M1752" i="2"/>
  <c r="L1752" i="2"/>
  <c r="K1752" i="2"/>
  <c r="J1752" i="2"/>
  <c r="I1752" i="2"/>
  <c r="H1752" i="2"/>
  <c r="G1752" i="2"/>
  <c r="F1752" i="2"/>
  <c r="E1752" i="2"/>
  <c r="D1752" i="2"/>
  <c r="C1752" i="2"/>
  <c r="T1738" i="2"/>
  <c r="S1738" i="2"/>
  <c r="R1738" i="2"/>
  <c r="Q1738" i="2"/>
  <c r="P1738" i="2"/>
  <c r="O1738" i="2"/>
  <c r="N1738" i="2"/>
  <c r="M1738" i="2"/>
  <c r="L1738" i="2"/>
  <c r="K1738" i="2"/>
  <c r="J1738" i="2"/>
  <c r="I1738" i="2"/>
  <c r="H1738" i="2"/>
  <c r="G1738" i="2"/>
  <c r="F1738" i="2"/>
  <c r="E1738" i="2"/>
  <c r="D1738" i="2"/>
  <c r="C1738" i="2"/>
  <c r="T1724" i="2"/>
  <c r="S1724" i="2"/>
  <c r="R1724" i="2"/>
  <c r="Q1724" i="2"/>
  <c r="P1724" i="2"/>
  <c r="O1724" i="2"/>
  <c r="N1724" i="2"/>
  <c r="M1724" i="2"/>
  <c r="L1724" i="2"/>
  <c r="K1724" i="2"/>
  <c r="J1724" i="2"/>
  <c r="I1724" i="2"/>
  <c r="H1724" i="2"/>
  <c r="G1724" i="2"/>
  <c r="F1724" i="2"/>
  <c r="E1724" i="2"/>
  <c r="D1724" i="2"/>
  <c r="C1724" i="2"/>
  <c r="T1710" i="2"/>
  <c r="S1710" i="2"/>
  <c r="R1710" i="2"/>
  <c r="Q1710" i="2"/>
  <c r="P1710" i="2"/>
  <c r="O1710" i="2"/>
  <c r="N1710" i="2"/>
  <c r="M1710" i="2"/>
  <c r="L1710" i="2"/>
  <c r="K1710" i="2"/>
  <c r="J1710" i="2"/>
  <c r="I1710" i="2"/>
  <c r="H1710" i="2"/>
  <c r="G1710" i="2"/>
  <c r="F1710" i="2"/>
  <c r="E1710" i="2"/>
  <c r="D1710" i="2"/>
  <c r="C1710" i="2"/>
  <c r="T1696" i="2"/>
  <c r="S1696" i="2"/>
  <c r="R1696" i="2"/>
  <c r="Q1696" i="2"/>
  <c r="P1696" i="2"/>
  <c r="O1696" i="2"/>
  <c r="N1696" i="2"/>
  <c r="M1696" i="2"/>
  <c r="L1696" i="2"/>
  <c r="K1696" i="2"/>
  <c r="J1696" i="2"/>
  <c r="I1696" i="2"/>
  <c r="H1696" i="2"/>
  <c r="G1696" i="2"/>
  <c r="F1696" i="2"/>
  <c r="E1696" i="2"/>
  <c r="D1696" i="2"/>
  <c r="C1696" i="2"/>
  <c r="U146" i="12"/>
  <c r="U145" i="12"/>
  <c r="U144" i="12"/>
  <c r="U143" i="12"/>
  <c r="U142" i="12"/>
  <c r="U141" i="12"/>
  <c r="U140" i="12"/>
  <c r="U139" i="12"/>
  <c r="U138" i="12"/>
  <c r="U137" i="12"/>
  <c r="U136" i="12"/>
  <c r="U135" i="12"/>
  <c r="U134" i="12"/>
  <c r="U133" i="12"/>
  <c r="U132" i="12"/>
  <c r="U131" i="12"/>
  <c r="U130" i="12"/>
  <c r="U129" i="12"/>
  <c r="U128" i="12"/>
  <c r="U127" i="12"/>
  <c r="U139" i="11"/>
  <c r="U140" i="11"/>
  <c r="U141" i="11"/>
  <c r="U142" i="11"/>
  <c r="U143" i="11"/>
  <c r="U144" i="11"/>
  <c r="U145" i="11"/>
  <c r="U146" i="11"/>
  <c r="U138" i="11"/>
  <c r="U137" i="11"/>
  <c r="U136" i="11"/>
  <c r="U135" i="11"/>
  <c r="U134" i="11"/>
  <c r="U133" i="11"/>
  <c r="U132" i="11"/>
  <c r="U131" i="11"/>
  <c r="U130" i="11"/>
  <c r="U129" i="11"/>
  <c r="U128" i="11"/>
  <c r="U127" i="11"/>
  <c r="U146" i="9"/>
  <c r="U145" i="9"/>
  <c r="U144" i="9"/>
  <c r="U143" i="9"/>
  <c r="U142" i="9"/>
  <c r="U141" i="9"/>
  <c r="U140" i="9"/>
  <c r="U139" i="9"/>
  <c r="U138" i="9"/>
  <c r="U137" i="9"/>
  <c r="U136" i="9"/>
  <c r="U135" i="9"/>
  <c r="U134" i="9"/>
  <c r="U133" i="9"/>
  <c r="U132" i="9"/>
  <c r="U131" i="9"/>
  <c r="U130" i="9"/>
  <c r="U129" i="9"/>
  <c r="U128" i="9"/>
  <c r="U127" i="9"/>
  <c r="U146" i="8"/>
  <c r="U145" i="8"/>
  <c r="U144" i="8"/>
  <c r="U143" i="8"/>
  <c r="U142" i="8"/>
  <c r="U141" i="8"/>
  <c r="U140" i="8"/>
  <c r="U139" i="8"/>
  <c r="U138" i="8"/>
  <c r="U137" i="8"/>
  <c r="U136" i="8"/>
  <c r="U135" i="8"/>
  <c r="U134" i="8"/>
  <c r="U133" i="8"/>
  <c r="U132" i="8"/>
  <c r="U131" i="8"/>
  <c r="U130" i="8"/>
  <c r="U129" i="8"/>
  <c r="U128" i="8"/>
  <c r="U127" i="8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9" i="7"/>
  <c r="U128" i="7"/>
  <c r="U127" i="7"/>
  <c r="U146" i="6"/>
  <c r="AC146" i="6" s="1"/>
  <c r="B146" i="6"/>
  <c r="U145" i="6"/>
  <c r="AC145" i="6" s="1"/>
  <c r="B145" i="6"/>
  <c r="U144" i="6"/>
  <c r="AC144" i="6" s="1"/>
  <c r="B144" i="6"/>
  <c r="U143" i="6"/>
  <c r="AC143" i="6" s="1"/>
  <c r="B143" i="6"/>
  <c r="U142" i="6"/>
  <c r="AC142" i="6" s="1"/>
  <c r="B142" i="6"/>
  <c r="U141" i="6"/>
  <c r="AC141" i="6" s="1"/>
  <c r="B141" i="6"/>
  <c r="U140" i="6"/>
  <c r="AC140" i="6" s="1"/>
  <c r="B140" i="6"/>
  <c r="U139" i="6"/>
  <c r="AC139" i="6" s="1"/>
  <c r="B139" i="6"/>
  <c r="U138" i="6"/>
  <c r="AC138" i="6" s="1"/>
  <c r="B138" i="6"/>
  <c r="U137" i="6"/>
  <c r="AC137" i="6" s="1"/>
  <c r="B137" i="6"/>
  <c r="U136" i="6"/>
  <c r="AC136" i="6" s="1"/>
  <c r="B136" i="6"/>
  <c r="U135" i="6"/>
  <c r="AC135" i="6" s="1"/>
  <c r="B135" i="6"/>
  <c r="U134" i="6"/>
  <c r="AC134" i="6" s="1"/>
  <c r="B134" i="6"/>
  <c r="U133" i="6"/>
  <c r="AC133" i="6" s="1"/>
  <c r="B133" i="6"/>
  <c r="U132" i="6"/>
  <c r="AC132" i="6" s="1"/>
  <c r="B132" i="6"/>
  <c r="U131" i="6"/>
  <c r="AC131" i="6" s="1"/>
  <c r="B131" i="6"/>
  <c r="U130" i="6"/>
  <c r="AC130" i="6" s="1"/>
  <c r="B130" i="6"/>
  <c r="U129" i="6"/>
  <c r="AC129" i="6" s="1"/>
  <c r="B129" i="6"/>
  <c r="U128" i="6"/>
  <c r="AC128" i="6" s="1"/>
  <c r="B128" i="6"/>
  <c r="U127" i="6"/>
  <c r="AC127" i="6" s="1"/>
  <c r="B127" i="6"/>
  <c r="U1847" i="2"/>
  <c r="U1842" i="2"/>
  <c r="U1833" i="2"/>
  <c r="U1819" i="2"/>
  <c r="U1814" i="2"/>
  <c r="U1805" i="2"/>
  <c r="U1791" i="2"/>
  <c r="U1786" i="2"/>
  <c r="U1777" i="2"/>
  <c r="U1763" i="2"/>
  <c r="U1758" i="2"/>
  <c r="A1686" i="2"/>
  <c r="W128" i="12" l="1"/>
  <c r="AC130" i="12"/>
  <c r="AC138" i="12"/>
  <c r="AC142" i="12"/>
  <c r="AC131" i="12"/>
  <c r="AC143" i="12"/>
  <c r="AC128" i="12"/>
  <c r="AC132" i="12"/>
  <c r="AC136" i="12"/>
  <c r="AC140" i="12"/>
  <c r="AC144" i="12"/>
  <c r="AC134" i="12"/>
  <c r="AC146" i="12"/>
  <c r="AC127" i="12"/>
  <c r="AC135" i="12"/>
  <c r="AC139" i="12"/>
  <c r="AC129" i="12"/>
  <c r="AC133" i="12"/>
  <c r="AC137" i="12"/>
  <c r="AC141" i="12"/>
  <c r="AC145" i="12"/>
  <c r="AC134" i="11"/>
  <c r="V134" i="11"/>
  <c r="AC138" i="11"/>
  <c r="V138" i="11"/>
  <c r="AC127" i="11"/>
  <c r="V127" i="11"/>
  <c r="AC131" i="11"/>
  <c r="V131" i="11"/>
  <c r="AC135" i="11"/>
  <c r="V135" i="11"/>
  <c r="AC146" i="11"/>
  <c r="V146" i="11"/>
  <c r="AC142" i="11"/>
  <c r="V142" i="11"/>
  <c r="AC130" i="11"/>
  <c r="V130" i="11"/>
  <c r="AC143" i="11"/>
  <c r="V143" i="11"/>
  <c r="AC128" i="11"/>
  <c r="V128" i="11"/>
  <c r="AC136" i="11"/>
  <c r="V136" i="11"/>
  <c r="AC141" i="11"/>
  <c r="V141" i="11"/>
  <c r="AC139" i="11"/>
  <c r="V139" i="11"/>
  <c r="AC132" i="11"/>
  <c r="V132" i="11"/>
  <c r="AC145" i="11"/>
  <c r="V145" i="11"/>
  <c r="AC129" i="11"/>
  <c r="V129" i="11"/>
  <c r="AC133" i="11"/>
  <c r="V133" i="11"/>
  <c r="AC137" i="11"/>
  <c r="V137" i="11"/>
  <c r="AC144" i="11"/>
  <c r="V144" i="11"/>
  <c r="AC140" i="11"/>
  <c r="V140" i="11"/>
  <c r="AC135" i="9"/>
  <c r="AA135" i="9"/>
  <c r="AC128" i="9"/>
  <c r="AA128" i="9"/>
  <c r="AC132" i="9"/>
  <c r="AA132" i="9"/>
  <c r="AC136" i="9"/>
  <c r="AA136" i="9"/>
  <c r="AC140" i="9"/>
  <c r="AA140" i="9"/>
  <c r="AC144" i="9"/>
  <c r="AA144" i="9"/>
  <c r="AC127" i="9"/>
  <c r="AA127" i="9"/>
  <c r="AC143" i="9"/>
  <c r="AA143" i="9"/>
  <c r="AC129" i="9"/>
  <c r="AA129" i="9"/>
  <c r="AC133" i="9"/>
  <c r="AA133" i="9"/>
  <c r="AC137" i="9"/>
  <c r="AA137" i="9"/>
  <c r="AC141" i="9"/>
  <c r="AA141" i="9"/>
  <c r="AC145" i="9"/>
  <c r="AA145" i="9"/>
  <c r="AC131" i="9"/>
  <c r="AA131" i="9"/>
  <c r="AC139" i="9"/>
  <c r="AA139" i="9"/>
  <c r="AC130" i="9"/>
  <c r="AA130" i="9"/>
  <c r="AC134" i="9"/>
  <c r="AA134" i="9"/>
  <c r="AC138" i="9"/>
  <c r="AA138" i="9"/>
  <c r="AC142" i="9"/>
  <c r="AA142" i="9"/>
  <c r="AC146" i="9"/>
  <c r="AA146" i="9"/>
  <c r="AC127" i="8"/>
  <c r="AA127" i="8"/>
  <c r="AC128" i="8"/>
  <c r="AA128" i="8"/>
  <c r="AC129" i="8"/>
  <c r="AA129" i="8"/>
  <c r="AC130" i="8"/>
  <c r="AA130" i="8"/>
  <c r="AC131" i="8"/>
  <c r="AA131" i="8"/>
  <c r="AC132" i="8"/>
  <c r="AA132" i="8"/>
  <c r="AC133" i="8"/>
  <c r="AA133" i="8"/>
  <c r="AC134" i="8"/>
  <c r="AA134" i="8"/>
  <c r="AC135" i="8"/>
  <c r="AA135" i="8"/>
  <c r="AC136" i="8"/>
  <c r="AA136" i="8"/>
  <c r="AC137" i="8"/>
  <c r="AA137" i="8"/>
  <c r="AC138" i="8"/>
  <c r="AA138" i="8"/>
  <c r="AC139" i="8"/>
  <c r="AA139" i="8"/>
  <c r="AC140" i="8"/>
  <c r="AA140" i="8"/>
  <c r="AC141" i="8"/>
  <c r="AA141" i="8"/>
  <c r="AC142" i="8"/>
  <c r="AA142" i="8"/>
  <c r="AC143" i="8"/>
  <c r="AA143" i="8"/>
  <c r="AC144" i="8"/>
  <c r="AA144" i="8"/>
  <c r="AC145" i="8"/>
  <c r="AA145" i="8"/>
  <c r="AC146" i="8"/>
  <c r="AA146" i="8"/>
  <c r="AC129" i="7"/>
  <c r="AA129" i="7"/>
  <c r="AC133" i="7"/>
  <c r="AA133" i="7"/>
  <c r="AC137" i="7"/>
  <c r="AA137" i="7"/>
  <c r="AC141" i="7"/>
  <c r="AA141" i="7"/>
  <c r="AC145" i="7"/>
  <c r="AA145" i="7"/>
  <c r="AC130" i="7"/>
  <c r="AA130" i="7"/>
  <c r="AC134" i="7"/>
  <c r="AA134" i="7"/>
  <c r="AC138" i="7"/>
  <c r="AA138" i="7"/>
  <c r="AC142" i="7"/>
  <c r="AA142" i="7"/>
  <c r="AC146" i="7"/>
  <c r="AA146" i="7"/>
  <c r="AC127" i="7"/>
  <c r="AA127" i="7"/>
  <c r="AC131" i="7"/>
  <c r="AA131" i="7"/>
  <c r="AC135" i="7"/>
  <c r="AA135" i="7"/>
  <c r="AC139" i="7"/>
  <c r="AA139" i="7"/>
  <c r="AC143" i="7"/>
  <c r="AA143" i="7"/>
  <c r="W41" i="12"/>
  <c r="W48" i="16"/>
  <c r="AB48" i="1" s="1"/>
  <c r="AC128" i="7"/>
  <c r="AA128" i="7"/>
  <c r="AC132" i="7"/>
  <c r="AA132" i="7"/>
  <c r="AC136" i="7"/>
  <c r="AA136" i="7"/>
  <c r="AC140" i="7"/>
  <c r="AA140" i="7"/>
  <c r="AC144" i="7"/>
  <c r="AA144" i="7"/>
  <c r="W104" i="12"/>
  <c r="X42" i="16"/>
  <c r="AD42" i="16" s="1"/>
  <c r="W42" i="16" s="1"/>
  <c r="AB42" i="1" s="1"/>
  <c r="Z41" i="16"/>
  <c r="AE41" i="16" s="1"/>
  <c r="X41" i="16"/>
  <c r="AD41" i="16" s="1"/>
  <c r="W48" i="15"/>
  <c r="W22" i="12"/>
  <c r="W24" i="12"/>
  <c r="W17" i="12"/>
  <c r="W9" i="12"/>
  <c r="W15" i="12"/>
  <c r="W19" i="12"/>
  <c r="W39" i="16"/>
  <c r="AB39" i="1" s="1"/>
  <c r="AE106" i="12"/>
  <c r="W106" i="12" s="1"/>
  <c r="AA106" i="15"/>
  <c r="AE138" i="12"/>
  <c r="W138" i="12" s="1"/>
  <c r="AA138" i="15"/>
  <c r="AE134" i="12"/>
  <c r="W134" i="12" s="1"/>
  <c r="AA134" i="15"/>
  <c r="AE112" i="12"/>
  <c r="W112" i="12" s="1"/>
  <c r="AA112" i="15"/>
  <c r="AE98" i="12"/>
  <c r="W98" i="12" s="1"/>
  <c r="AA98" i="15"/>
  <c r="AE114" i="12"/>
  <c r="W114" i="12" s="1"/>
  <c r="AA114" i="15"/>
  <c r="AE130" i="12"/>
  <c r="W130" i="12" s="1"/>
  <c r="AA130" i="15"/>
  <c r="AE146" i="12"/>
  <c r="AA146" i="15"/>
  <c r="AE126" i="12"/>
  <c r="W126" i="12" s="1"/>
  <c r="AA126" i="15"/>
  <c r="AE142" i="12"/>
  <c r="W142" i="12" s="1"/>
  <c r="AA142" i="15"/>
  <c r="AD140" i="12"/>
  <c r="W140" i="12" s="1"/>
  <c r="X140" i="15"/>
  <c r="AD124" i="12"/>
  <c r="W124" i="12" s="1"/>
  <c r="X124" i="15"/>
  <c r="AE102" i="12"/>
  <c r="W102" i="12" s="1"/>
  <c r="AA102" i="15"/>
  <c r="AD58" i="12"/>
  <c r="Y58" i="15"/>
  <c r="AE122" i="12"/>
  <c r="W122" i="12" s="1"/>
  <c r="AA122" i="15"/>
  <c r="AE118" i="12"/>
  <c r="W118" i="12" s="1"/>
  <c r="AA118" i="15"/>
  <c r="AD54" i="12"/>
  <c r="X54" i="15"/>
  <c r="AE94" i="12"/>
  <c r="W94" i="12" s="1"/>
  <c r="AA94" i="15"/>
  <c r="AD146" i="12"/>
  <c r="Y146" i="15"/>
  <c r="AD50" i="12"/>
  <c r="AE11" i="12"/>
  <c r="W11" i="12" s="1"/>
  <c r="Z11" i="16"/>
  <c r="AD25" i="12"/>
  <c r="X25" i="16"/>
  <c r="AD31" i="12"/>
  <c r="W31" i="12" s="1"/>
  <c r="X31" i="16"/>
  <c r="AD28" i="12"/>
  <c r="W28" i="12" s="1"/>
  <c r="X28" i="16"/>
  <c r="AD29" i="12"/>
  <c r="X29" i="16"/>
  <c r="Z120" i="16"/>
  <c r="AE120" i="16" s="1"/>
  <c r="W120" i="16" s="1"/>
  <c r="AB120" i="1" s="1"/>
  <c r="AE120" i="15"/>
  <c r="W120" i="15" s="1"/>
  <c r="X138" i="16"/>
  <c r="AD138" i="16" s="1"/>
  <c r="AD138" i="15"/>
  <c r="AA144" i="16"/>
  <c r="AE144" i="16" s="1"/>
  <c r="W144" i="16" s="1"/>
  <c r="AB144" i="1" s="1"/>
  <c r="AE144" i="15"/>
  <c r="W144" i="15" s="1"/>
  <c r="Y60" i="16"/>
  <c r="AD60" i="16" s="1"/>
  <c r="AD60" i="15"/>
  <c r="X128" i="16"/>
  <c r="AD128" i="16" s="1"/>
  <c r="AD128" i="15"/>
  <c r="Z132" i="16"/>
  <c r="AE132" i="16" s="1"/>
  <c r="W132" i="16" s="1"/>
  <c r="AB132" i="1" s="1"/>
  <c r="AE132" i="15"/>
  <c r="W132" i="15" s="1"/>
  <c r="Z110" i="16"/>
  <c r="AE110" i="16" s="1"/>
  <c r="W110" i="16" s="1"/>
  <c r="AB110" i="1" s="1"/>
  <c r="AE110" i="15"/>
  <c r="W110" i="15" s="1"/>
  <c r="AD22" i="16"/>
  <c r="AD22" i="15"/>
  <c r="AE15" i="16"/>
  <c r="AE15" i="15"/>
  <c r="AE27" i="16"/>
  <c r="W27" i="16" s="1"/>
  <c r="AB27" i="1" s="1"/>
  <c r="AE27" i="15"/>
  <c r="W27" i="15" s="1"/>
  <c r="AE20" i="16"/>
  <c r="W20" i="16" s="1"/>
  <c r="AB20" i="1" s="1"/>
  <c r="AE20" i="15"/>
  <c r="W20" i="15" s="1"/>
  <c r="AE24" i="16"/>
  <c r="AE24" i="15"/>
  <c r="AE12" i="16"/>
  <c r="AE12" i="15"/>
  <c r="AD17" i="16"/>
  <c r="AD17" i="15"/>
  <c r="AD15" i="16"/>
  <c r="W15" i="16" s="1"/>
  <c r="AB15" i="1" s="1"/>
  <c r="AD15" i="15"/>
  <c r="W15" i="15" s="1"/>
  <c r="AE9" i="16"/>
  <c r="AE9" i="15"/>
  <c r="AD34" i="16"/>
  <c r="AE10" i="16"/>
  <c r="AE10" i="15"/>
  <c r="AE19" i="16"/>
  <c r="AE19" i="15"/>
  <c r="AD11" i="16"/>
  <c r="AD11" i="15"/>
  <c r="AE22" i="16"/>
  <c r="AE22" i="15"/>
  <c r="AE14" i="16"/>
  <c r="AE14" i="15"/>
  <c r="AE17" i="16"/>
  <c r="AE17" i="15"/>
  <c r="AD21" i="16"/>
  <c r="AD21" i="15"/>
  <c r="AD30" i="16"/>
  <c r="AD30" i="15"/>
  <c r="AD33" i="16"/>
  <c r="W33" i="16" s="1"/>
  <c r="AB33" i="1" s="1"/>
  <c r="AD33" i="15"/>
  <c r="W33" i="15" s="1"/>
  <c r="AD24" i="16"/>
  <c r="AD24" i="15"/>
  <c r="AE26" i="16"/>
  <c r="AE26" i="15"/>
  <c r="AE13" i="16"/>
  <c r="W13" i="16" s="1"/>
  <c r="AB13" i="1" s="1"/>
  <c r="AE13" i="15"/>
  <c r="W13" i="15" s="1"/>
  <c r="AD19" i="16"/>
  <c r="AD19" i="15"/>
  <c r="AE8" i="16"/>
  <c r="AE8" i="15"/>
  <c r="AE16" i="16"/>
  <c r="AE16" i="15"/>
  <c r="AD9" i="16"/>
  <c r="AD9" i="15"/>
  <c r="AE21" i="16"/>
  <c r="AE21" i="15"/>
  <c r="AE18" i="16"/>
  <c r="AE18" i="15"/>
  <c r="AD32" i="16"/>
  <c r="AD32" i="15"/>
  <c r="AE23" i="16"/>
  <c r="AE23" i="15"/>
  <c r="AD37" i="16"/>
  <c r="AD35" i="16"/>
  <c r="AD36" i="16"/>
  <c r="AD38" i="16"/>
  <c r="Z100" i="16"/>
  <c r="AE100" i="16" s="1"/>
  <c r="W100" i="16" s="1"/>
  <c r="AB100" i="1" s="1"/>
  <c r="AE100" i="15"/>
  <c r="W100" i="15" s="1"/>
  <c r="X98" i="16"/>
  <c r="AD98" i="16" s="1"/>
  <c r="AD98" i="15"/>
  <c r="AA57" i="16"/>
  <c r="AE57" i="16" s="1"/>
  <c r="AE57" i="15"/>
  <c r="Z116" i="16"/>
  <c r="AE116" i="16" s="1"/>
  <c r="AE116" i="15"/>
  <c r="X116" i="16"/>
  <c r="AD116" i="16" s="1"/>
  <c r="AD116" i="15"/>
  <c r="W116" i="12"/>
  <c r="X142" i="16"/>
  <c r="AD142" i="16" s="1"/>
  <c r="AD142" i="15"/>
  <c r="AA65" i="16"/>
  <c r="AE65" i="16" s="1"/>
  <c r="AE65" i="15"/>
  <c r="AD43" i="16"/>
  <c r="AD43" i="15"/>
  <c r="AD44" i="16"/>
  <c r="W44" i="16" s="1"/>
  <c r="AB44" i="1" s="1"/>
  <c r="AD44" i="15"/>
  <c r="W44" i="15" s="1"/>
  <c r="X55" i="16"/>
  <c r="AD55" i="16" s="1"/>
  <c r="W55" i="16" s="1"/>
  <c r="AB55" i="1" s="1"/>
  <c r="AD55" i="15"/>
  <c r="W55" i="15" s="1"/>
  <c r="X71" i="16"/>
  <c r="AD71" i="16" s="1"/>
  <c r="W71" i="16" s="1"/>
  <c r="AB71" i="1" s="1"/>
  <c r="AD71" i="15"/>
  <c r="W71" i="15" s="1"/>
  <c r="X92" i="16"/>
  <c r="AD92" i="16" s="1"/>
  <c r="W92" i="16" s="1"/>
  <c r="AB92" i="1" s="1"/>
  <c r="AD92" i="15"/>
  <c r="W92" i="15" s="1"/>
  <c r="X130" i="16"/>
  <c r="AD130" i="16" s="1"/>
  <c r="AD130" i="15"/>
  <c r="X68" i="16"/>
  <c r="AD68" i="16" s="1"/>
  <c r="AD68" i="15"/>
  <c r="X84" i="16"/>
  <c r="AD84" i="16" s="1"/>
  <c r="AD84" i="15"/>
  <c r="X104" i="16"/>
  <c r="AD104" i="16" s="1"/>
  <c r="AD104" i="15"/>
  <c r="AA104" i="16"/>
  <c r="AE104" i="16" s="1"/>
  <c r="AE104" i="15"/>
  <c r="AA128" i="16"/>
  <c r="AE128" i="16" s="1"/>
  <c r="AE128" i="15"/>
  <c r="X136" i="16"/>
  <c r="AD136" i="16" s="1"/>
  <c r="W136" i="16" s="1"/>
  <c r="AB136" i="1" s="1"/>
  <c r="AD136" i="15"/>
  <c r="W136" i="15" s="1"/>
  <c r="AE49" i="16"/>
  <c r="AE49" i="15"/>
  <c r="AA79" i="16"/>
  <c r="AE79" i="16" s="1"/>
  <c r="W79" i="16" s="1"/>
  <c r="AB79" i="1" s="1"/>
  <c r="AE79" i="15"/>
  <c r="W79" i="15" s="1"/>
  <c r="AE40" i="16"/>
  <c r="W40" i="16" s="1"/>
  <c r="AB40" i="1" s="1"/>
  <c r="W146" i="11"/>
  <c r="AE34" i="11"/>
  <c r="W34" i="11" s="1"/>
  <c r="AE30" i="11"/>
  <c r="W30" i="11" s="1"/>
  <c r="AE29" i="11"/>
  <c r="W29" i="11" s="1"/>
  <c r="AD16" i="11"/>
  <c r="W16" i="11" s="1"/>
  <c r="X16" i="12"/>
  <c r="X16" i="15" s="1"/>
  <c r="AD18" i="11"/>
  <c r="W18" i="11" s="1"/>
  <c r="AD23" i="11"/>
  <c r="W23" i="11" s="1"/>
  <c r="AD12" i="11"/>
  <c r="W12" i="11" s="1"/>
  <c r="X12" i="12"/>
  <c r="X12" i="15" s="1"/>
  <c r="AE32" i="11"/>
  <c r="W32" i="11" s="1"/>
  <c r="AE25" i="11"/>
  <c r="W25" i="11" s="1"/>
  <c r="AD8" i="11"/>
  <c r="W8" i="11" s="1"/>
  <c r="X8" i="12"/>
  <c r="X8" i="15" s="1"/>
  <c r="AD10" i="11"/>
  <c r="W10" i="11" s="1"/>
  <c r="X10" i="12"/>
  <c r="X10" i="15" s="1"/>
  <c r="AD14" i="11"/>
  <c r="W14" i="11" s="1"/>
  <c r="X14" i="12"/>
  <c r="X14" i="15" s="1"/>
  <c r="AD26" i="11"/>
  <c r="W26" i="11" s="1"/>
  <c r="AE35" i="11"/>
  <c r="W35" i="11" s="1"/>
  <c r="AE37" i="11"/>
  <c r="W37" i="11" s="1"/>
  <c r="AE36" i="11"/>
  <c r="W36" i="11" s="1"/>
  <c r="AE38" i="11"/>
  <c r="W38" i="11" s="1"/>
  <c r="AE38" i="12"/>
  <c r="AE115" i="11"/>
  <c r="Z115" i="12"/>
  <c r="AE129" i="11"/>
  <c r="Z129" i="12"/>
  <c r="AD73" i="11"/>
  <c r="W73" i="11" s="1"/>
  <c r="X73" i="12"/>
  <c r="AD86" i="11"/>
  <c r="X86" i="12"/>
  <c r="AD93" i="11"/>
  <c r="X93" i="12"/>
  <c r="AE125" i="11"/>
  <c r="Z125" i="12"/>
  <c r="AE105" i="11"/>
  <c r="Z105" i="12"/>
  <c r="AD65" i="11"/>
  <c r="W65" i="11" s="1"/>
  <c r="X65" i="12"/>
  <c r="AD99" i="11"/>
  <c r="X99" i="12"/>
  <c r="AD133" i="11"/>
  <c r="X133" i="12"/>
  <c r="AE76" i="11"/>
  <c r="W76" i="11" s="1"/>
  <c r="Z76" i="12"/>
  <c r="AE91" i="11"/>
  <c r="Z91" i="12"/>
  <c r="AE139" i="11"/>
  <c r="Z139" i="12"/>
  <c r="AE46" i="11"/>
  <c r="AE66" i="11"/>
  <c r="W66" i="11" s="1"/>
  <c r="Z66" i="12"/>
  <c r="AD80" i="11"/>
  <c r="X80" i="12"/>
  <c r="AD105" i="11"/>
  <c r="X105" i="12"/>
  <c r="AD125" i="11"/>
  <c r="W125" i="11" s="1"/>
  <c r="X125" i="12"/>
  <c r="AE54" i="11"/>
  <c r="W54" i="11" s="1"/>
  <c r="Z54" i="12"/>
  <c r="AD113" i="11"/>
  <c r="X113" i="12"/>
  <c r="AE103" i="11"/>
  <c r="Z103" i="12"/>
  <c r="AE67" i="11"/>
  <c r="Z67" i="12"/>
  <c r="AE121" i="11"/>
  <c r="Z121" i="12"/>
  <c r="AD101" i="11"/>
  <c r="X101" i="12"/>
  <c r="AD127" i="11"/>
  <c r="X127" i="12"/>
  <c r="AD141" i="11"/>
  <c r="X141" i="12"/>
  <c r="AE58" i="11"/>
  <c r="W58" i="11" s="1"/>
  <c r="Z58" i="12"/>
  <c r="AE74" i="11"/>
  <c r="W74" i="11" s="1"/>
  <c r="Z74" i="12"/>
  <c r="AE84" i="11"/>
  <c r="W84" i="11" s="1"/>
  <c r="Z84" i="12"/>
  <c r="AE59" i="11"/>
  <c r="Z59" i="12"/>
  <c r="AE145" i="11"/>
  <c r="Z145" i="12"/>
  <c r="AE78" i="11"/>
  <c r="Z78" i="12"/>
  <c r="AD49" i="11"/>
  <c r="W49" i="11" s="1"/>
  <c r="X49" i="12"/>
  <c r="X49" i="15" s="1"/>
  <c r="X49" i="16" s="1"/>
  <c r="AD75" i="11"/>
  <c r="X75" i="12"/>
  <c r="AD91" i="11"/>
  <c r="X91" i="12"/>
  <c r="AD115" i="11"/>
  <c r="X115" i="12"/>
  <c r="AD139" i="11"/>
  <c r="X139" i="12"/>
  <c r="AE141" i="11"/>
  <c r="Z141" i="12"/>
  <c r="AD56" i="11"/>
  <c r="X56" i="12"/>
  <c r="AD103" i="11"/>
  <c r="X103" i="12"/>
  <c r="AE51" i="11"/>
  <c r="Z51" i="12"/>
  <c r="AE111" i="11"/>
  <c r="Z111" i="12"/>
  <c r="AD64" i="11"/>
  <c r="X64" i="12"/>
  <c r="AE53" i="11"/>
  <c r="W53" i="11" s="1"/>
  <c r="Z53" i="12"/>
  <c r="AE52" i="11"/>
  <c r="W52" i="11" s="1"/>
  <c r="Z52" i="12"/>
  <c r="AE43" i="11"/>
  <c r="W43" i="11" s="1"/>
  <c r="Z43" i="12"/>
  <c r="Z43" i="15" s="1"/>
  <c r="AD51" i="11"/>
  <c r="W51" i="11" s="1"/>
  <c r="X51" i="12"/>
  <c r="AD70" i="11"/>
  <c r="X70" i="12"/>
  <c r="AD123" i="11"/>
  <c r="X123" i="12"/>
  <c r="AD143" i="11"/>
  <c r="X143" i="12"/>
  <c r="AE137" i="11"/>
  <c r="Z137" i="12"/>
  <c r="AD145" i="11"/>
  <c r="X145" i="12"/>
  <c r="AE101" i="11"/>
  <c r="Z101" i="12"/>
  <c r="AE50" i="11"/>
  <c r="W50" i="11" s="1"/>
  <c r="Z50" i="12"/>
  <c r="Z50" i="15" s="1"/>
  <c r="Z50" i="16" s="1"/>
  <c r="AE60" i="11"/>
  <c r="W60" i="11" s="1"/>
  <c r="Z60" i="12"/>
  <c r="AE75" i="11"/>
  <c r="Z75" i="12"/>
  <c r="AE97" i="11"/>
  <c r="Z97" i="12"/>
  <c r="AE64" i="11"/>
  <c r="Z64" i="12"/>
  <c r="AD78" i="11"/>
  <c r="X78" i="12"/>
  <c r="AD89" i="11"/>
  <c r="W89" i="11" s="1"/>
  <c r="X89" i="12"/>
  <c r="AE61" i="11"/>
  <c r="W61" i="11" s="1"/>
  <c r="Z61" i="12"/>
  <c r="AE83" i="11"/>
  <c r="Z83" i="12"/>
  <c r="AD62" i="11"/>
  <c r="X62" i="12"/>
  <c r="AD95" i="11"/>
  <c r="X95" i="12"/>
  <c r="AD129" i="11"/>
  <c r="X129" i="12"/>
  <c r="AE69" i="11"/>
  <c r="W69" i="11" s="1"/>
  <c r="Z69" i="12"/>
  <c r="AE72" i="11"/>
  <c r="Z72" i="12"/>
  <c r="AE88" i="11"/>
  <c r="Z88" i="12"/>
  <c r="AE107" i="11"/>
  <c r="Z107" i="12"/>
  <c r="AE113" i="11"/>
  <c r="Z113" i="12"/>
  <c r="AE62" i="11"/>
  <c r="Z62" i="12"/>
  <c r="AD72" i="11"/>
  <c r="X72" i="12"/>
  <c r="AD83" i="11"/>
  <c r="X83" i="12"/>
  <c r="AD121" i="11"/>
  <c r="X121" i="12"/>
  <c r="AE77" i="11"/>
  <c r="W77" i="11" s="1"/>
  <c r="Z77" i="12"/>
  <c r="AD48" i="11"/>
  <c r="AD48" i="12"/>
  <c r="AD117" i="11"/>
  <c r="X117" i="12"/>
  <c r="AE119" i="11"/>
  <c r="Z119" i="12"/>
  <c r="AE127" i="11"/>
  <c r="Z127" i="12"/>
  <c r="AD67" i="11"/>
  <c r="X67" i="12"/>
  <c r="AD111" i="11"/>
  <c r="X111" i="12"/>
  <c r="AD131" i="11"/>
  <c r="X131" i="12"/>
  <c r="AE85" i="11"/>
  <c r="W85" i="11" s="1"/>
  <c r="Z85" i="12"/>
  <c r="AE68" i="11"/>
  <c r="W68" i="11" s="1"/>
  <c r="Z68" i="12"/>
  <c r="AE80" i="11"/>
  <c r="Z80" i="12"/>
  <c r="AE123" i="11"/>
  <c r="Z123" i="12"/>
  <c r="AD46" i="11"/>
  <c r="AD46" i="12"/>
  <c r="AD57" i="11"/>
  <c r="W57" i="11" s="1"/>
  <c r="X57" i="12"/>
  <c r="AD88" i="11"/>
  <c r="X88" i="12"/>
  <c r="AD109" i="11"/>
  <c r="X109" i="12"/>
  <c r="AD135" i="11"/>
  <c r="X135" i="12"/>
  <c r="AE109" i="11"/>
  <c r="Z109" i="12"/>
  <c r="AE99" i="11"/>
  <c r="Z99" i="12"/>
  <c r="AE70" i="11"/>
  <c r="Z70" i="12"/>
  <c r="AD81" i="11"/>
  <c r="W81" i="11" s="1"/>
  <c r="X81" i="12"/>
  <c r="AE135" i="11"/>
  <c r="Z135" i="12"/>
  <c r="AE95" i="11"/>
  <c r="Z95" i="12"/>
  <c r="AE143" i="11"/>
  <c r="Z143" i="12"/>
  <c r="AD97" i="11"/>
  <c r="W97" i="11" s="1"/>
  <c r="X97" i="12"/>
  <c r="AE117" i="11"/>
  <c r="Z117" i="12"/>
  <c r="AE48" i="11"/>
  <c r="AE48" i="12"/>
  <c r="AE90" i="11"/>
  <c r="W90" i="11" s="1"/>
  <c r="Z90" i="12"/>
  <c r="AE131" i="11"/>
  <c r="Z131" i="12"/>
  <c r="AE86" i="11"/>
  <c r="Z86" i="12"/>
  <c r="AD59" i="11"/>
  <c r="X59" i="12"/>
  <c r="AD107" i="11"/>
  <c r="X107" i="12"/>
  <c r="AD137" i="11"/>
  <c r="X137" i="12"/>
  <c r="AE93" i="11"/>
  <c r="Z93" i="12"/>
  <c r="AD119" i="11"/>
  <c r="X119" i="12"/>
  <c r="AE133" i="11"/>
  <c r="Z133" i="12"/>
  <c r="AE56" i="11"/>
  <c r="Z56" i="12"/>
  <c r="AE82" i="11"/>
  <c r="W82" i="11" s="1"/>
  <c r="Z82" i="12"/>
  <c r="U1736" i="2"/>
  <c r="AB129" i="6"/>
  <c r="AB133" i="6"/>
  <c r="AB141" i="6"/>
  <c r="AB145" i="6"/>
  <c r="AB128" i="6"/>
  <c r="AB136" i="6"/>
  <c r="AB127" i="6"/>
  <c r="AB131" i="6"/>
  <c r="AB135" i="6"/>
  <c r="AB139" i="6"/>
  <c r="AB143" i="6"/>
  <c r="AB137" i="6"/>
  <c r="AB132" i="6"/>
  <c r="AB140" i="6"/>
  <c r="AB144" i="6"/>
  <c r="AB130" i="6"/>
  <c r="AB134" i="6"/>
  <c r="AB138" i="6"/>
  <c r="AB142" i="6"/>
  <c r="AB146" i="6"/>
  <c r="U1732" i="2"/>
  <c r="U1693" i="2"/>
  <c r="U1878" i="2"/>
  <c r="B128" i="7"/>
  <c r="B128" i="8" s="1"/>
  <c r="B132" i="7"/>
  <c r="B132" i="8" s="1"/>
  <c r="B136" i="7"/>
  <c r="B136" i="8" s="1"/>
  <c r="B140" i="7"/>
  <c r="B140" i="8" s="1"/>
  <c r="B144" i="7"/>
  <c r="B144" i="8" s="1"/>
  <c r="B135" i="7"/>
  <c r="B135" i="8" s="1"/>
  <c r="B139" i="7"/>
  <c r="B139" i="8" s="1"/>
  <c r="B130" i="7"/>
  <c r="B130" i="8" s="1"/>
  <c r="B134" i="7"/>
  <c r="B134" i="8" s="1"/>
  <c r="B138" i="7"/>
  <c r="B138" i="8" s="1"/>
  <c r="B142" i="7"/>
  <c r="B142" i="8" s="1"/>
  <c r="B146" i="7"/>
  <c r="B146" i="8" s="1"/>
  <c r="U1962" i="2"/>
  <c r="B127" i="7"/>
  <c r="B127" i="8" s="1"/>
  <c r="B131" i="7"/>
  <c r="B131" i="8" s="1"/>
  <c r="B143" i="7"/>
  <c r="B143" i="8" s="1"/>
  <c r="B129" i="7"/>
  <c r="B129" i="8" s="1"/>
  <c r="B133" i="7"/>
  <c r="B133" i="8" s="1"/>
  <c r="B137" i="7"/>
  <c r="B137" i="8" s="1"/>
  <c r="B141" i="7"/>
  <c r="B141" i="8" s="1"/>
  <c r="B145" i="7"/>
  <c r="B145" i="8" s="1"/>
  <c r="U1864" i="2"/>
  <c r="U1920" i="2"/>
  <c r="U1708" i="2"/>
  <c r="U1892" i="2"/>
  <c r="U1948" i="2"/>
  <c r="U1906" i="2"/>
  <c r="U1934" i="2"/>
  <c r="U1749" i="2"/>
  <c r="U1717" i="2"/>
  <c r="U1718" i="2"/>
  <c r="U1721" i="2"/>
  <c r="U1722" i="2"/>
  <c r="U1730" i="2"/>
  <c r="U1735" i="2"/>
  <c r="U1746" i="2"/>
  <c r="U1750" i="2"/>
  <c r="U1760" i="2"/>
  <c r="U1764" i="2"/>
  <c r="U1774" i="2"/>
  <c r="U1778" i="2"/>
  <c r="U1788" i="2"/>
  <c r="U1792" i="2"/>
  <c r="U1802" i="2"/>
  <c r="U1806" i="2"/>
  <c r="U1816" i="2"/>
  <c r="U1820" i="2"/>
  <c r="U1830" i="2"/>
  <c r="U1834" i="2"/>
  <c r="U1844" i="2"/>
  <c r="U1846" i="2"/>
  <c r="U1848" i="2"/>
  <c r="U1703" i="2"/>
  <c r="U1704" i="2"/>
  <c r="U1707" i="2"/>
  <c r="U1709" i="2"/>
  <c r="U1723" i="2"/>
  <c r="U1807" i="2"/>
  <c r="U1821" i="2"/>
  <c r="U1835" i="2"/>
  <c r="U1849" i="2"/>
  <c r="U1695" i="2"/>
  <c r="U1737" i="2"/>
  <c r="U1751" i="2"/>
  <c r="U1765" i="2"/>
  <c r="U1779" i="2"/>
  <c r="U1793" i="2"/>
  <c r="U1694" i="2"/>
  <c r="U1706" i="2"/>
  <c r="U1720" i="2"/>
  <c r="U1734" i="2"/>
  <c r="U1748" i="2"/>
  <c r="U1762" i="2"/>
  <c r="U1776" i="2"/>
  <c r="U1790" i="2"/>
  <c r="U1804" i="2"/>
  <c r="U1818" i="2"/>
  <c r="U1832" i="2"/>
  <c r="U1692" i="2"/>
  <c r="U1691" i="2"/>
  <c r="U1803" i="2"/>
  <c r="U1817" i="2"/>
  <c r="U1831" i="2"/>
  <c r="U1705" i="2"/>
  <c r="U1719" i="2"/>
  <c r="U1845" i="2"/>
  <c r="U1733" i="2"/>
  <c r="U1747" i="2"/>
  <c r="U1761" i="2"/>
  <c r="U1775" i="2"/>
  <c r="U1789" i="2"/>
  <c r="U1690" i="2"/>
  <c r="U1731" i="2"/>
  <c r="U1745" i="2"/>
  <c r="U1759" i="2"/>
  <c r="U1773" i="2"/>
  <c r="U1787" i="2"/>
  <c r="U1801" i="2"/>
  <c r="U1815" i="2"/>
  <c r="U1829" i="2"/>
  <c r="U1843" i="2"/>
  <c r="U1689" i="2"/>
  <c r="U1688" i="2"/>
  <c r="U1702" i="2"/>
  <c r="U1744" i="2"/>
  <c r="U1772" i="2"/>
  <c r="U1800" i="2"/>
  <c r="U1828" i="2"/>
  <c r="U1716" i="2"/>
  <c r="D1288" i="2"/>
  <c r="D1287" i="2"/>
  <c r="D1286" i="2"/>
  <c r="D1285" i="2"/>
  <c r="D1284" i="2"/>
  <c r="D1283" i="2"/>
  <c r="D1282" i="2"/>
  <c r="D1281" i="2"/>
  <c r="C1288" i="2"/>
  <c r="C1287" i="2"/>
  <c r="C1286" i="2"/>
  <c r="C1285" i="2"/>
  <c r="C1284" i="2"/>
  <c r="C1283" i="2"/>
  <c r="C1282" i="2"/>
  <c r="C1281" i="2"/>
  <c r="H1274" i="2"/>
  <c r="H1273" i="2"/>
  <c r="H1272" i="2"/>
  <c r="H1271" i="2"/>
  <c r="H1270" i="2"/>
  <c r="H1269" i="2"/>
  <c r="H1268" i="2"/>
  <c r="H1267" i="2"/>
  <c r="C1225" i="2"/>
  <c r="C1226" i="2"/>
  <c r="C1227" i="2"/>
  <c r="C1228" i="2"/>
  <c r="C1229" i="2"/>
  <c r="C1230" i="2"/>
  <c r="C1231" i="2"/>
  <c r="C1232" i="2"/>
  <c r="T1169" i="2"/>
  <c r="C1113" i="2"/>
  <c r="D1113" i="2"/>
  <c r="E1113" i="2"/>
  <c r="F1113" i="2"/>
  <c r="G1113" i="2"/>
  <c r="H1113" i="2"/>
  <c r="I1113" i="2"/>
  <c r="J1113" i="2"/>
  <c r="K1113" i="2"/>
  <c r="L1113" i="2"/>
  <c r="M1113" i="2"/>
  <c r="N1113" i="2"/>
  <c r="O1113" i="2"/>
  <c r="P1113" i="2"/>
  <c r="Q1113" i="2"/>
  <c r="R1113" i="2"/>
  <c r="S1113" i="2"/>
  <c r="T1113" i="2"/>
  <c r="C1114" i="2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C1116" i="2"/>
  <c r="D1116" i="2"/>
  <c r="E1116" i="2"/>
  <c r="F1116" i="2"/>
  <c r="G1116" i="2"/>
  <c r="H1116" i="2"/>
  <c r="I1116" i="2"/>
  <c r="J1116" i="2"/>
  <c r="K1116" i="2"/>
  <c r="L1116" i="2"/>
  <c r="M1116" i="2"/>
  <c r="N1116" i="2"/>
  <c r="O1116" i="2"/>
  <c r="P1116" i="2"/>
  <c r="Q1116" i="2"/>
  <c r="R1116" i="2"/>
  <c r="S1116" i="2"/>
  <c r="T1116" i="2"/>
  <c r="C1117" i="2"/>
  <c r="D1117" i="2"/>
  <c r="E1117" i="2"/>
  <c r="F1117" i="2"/>
  <c r="G1117" i="2"/>
  <c r="H1117" i="2"/>
  <c r="I1117" i="2"/>
  <c r="J1117" i="2"/>
  <c r="K1117" i="2"/>
  <c r="L1117" i="2"/>
  <c r="M1117" i="2"/>
  <c r="N1117" i="2"/>
  <c r="O1117" i="2"/>
  <c r="P1117" i="2"/>
  <c r="Q1117" i="2"/>
  <c r="R1117" i="2"/>
  <c r="S1117" i="2"/>
  <c r="T1117" i="2"/>
  <c r="C1118" i="2"/>
  <c r="D1118" i="2"/>
  <c r="E1118" i="2"/>
  <c r="F1118" i="2"/>
  <c r="G1118" i="2"/>
  <c r="H1118" i="2"/>
  <c r="I1118" i="2"/>
  <c r="J1118" i="2"/>
  <c r="K1118" i="2"/>
  <c r="L1118" i="2"/>
  <c r="M1118" i="2"/>
  <c r="N1118" i="2"/>
  <c r="O1118" i="2"/>
  <c r="P1118" i="2"/>
  <c r="Q1118" i="2"/>
  <c r="R1118" i="2"/>
  <c r="S1118" i="2"/>
  <c r="T1118" i="2"/>
  <c r="C1119" i="2"/>
  <c r="D1119" i="2"/>
  <c r="E1119" i="2"/>
  <c r="F1119" i="2"/>
  <c r="G1119" i="2"/>
  <c r="H1119" i="2"/>
  <c r="I1119" i="2"/>
  <c r="J1119" i="2"/>
  <c r="K1119" i="2"/>
  <c r="L1119" i="2"/>
  <c r="M1119" i="2"/>
  <c r="N1119" i="2"/>
  <c r="O1119" i="2"/>
  <c r="P1119" i="2"/>
  <c r="Q1119" i="2"/>
  <c r="R1119" i="2"/>
  <c r="S1119" i="2"/>
  <c r="T1119" i="2"/>
  <c r="C1120" i="2"/>
  <c r="D1120" i="2"/>
  <c r="E1120" i="2"/>
  <c r="F1120" i="2"/>
  <c r="G1120" i="2"/>
  <c r="H1120" i="2"/>
  <c r="I1120" i="2"/>
  <c r="J1120" i="2"/>
  <c r="K1120" i="2"/>
  <c r="L1120" i="2"/>
  <c r="M1120" i="2"/>
  <c r="N1120" i="2"/>
  <c r="O1120" i="2"/>
  <c r="P1120" i="2"/>
  <c r="Q1120" i="2"/>
  <c r="R1120" i="2"/>
  <c r="S1120" i="2"/>
  <c r="T1120" i="2"/>
  <c r="C931" i="2"/>
  <c r="D931" i="2"/>
  <c r="C932" i="2"/>
  <c r="D932" i="2"/>
  <c r="C933" i="2"/>
  <c r="D933" i="2"/>
  <c r="C934" i="2"/>
  <c r="D934" i="2"/>
  <c r="C935" i="2"/>
  <c r="D935" i="2"/>
  <c r="C936" i="2"/>
  <c r="D936" i="2"/>
  <c r="C937" i="2"/>
  <c r="D937" i="2"/>
  <c r="C938" i="2"/>
  <c r="D938" i="2"/>
  <c r="M875" i="2"/>
  <c r="M876" i="2"/>
  <c r="M877" i="2"/>
  <c r="M878" i="2"/>
  <c r="M879" i="2"/>
  <c r="M880" i="2"/>
  <c r="M881" i="2"/>
  <c r="M882" i="2"/>
  <c r="I679" i="2"/>
  <c r="J679" i="2"/>
  <c r="I680" i="2"/>
  <c r="J680" i="2"/>
  <c r="I681" i="2"/>
  <c r="J681" i="2"/>
  <c r="I682" i="2"/>
  <c r="J682" i="2"/>
  <c r="I683" i="2"/>
  <c r="J683" i="2"/>
  <c r="I684" i="2"/>
  <c r="J684" i="2"/>
  <c r="I685" i="2"/>
  <c r="J685" i="2"/>
  <c r="I686" i="2"/>
  <c r="J686" i="2"/>
  <c r="K679" i="2"/>
  <c r="L679" i="2"/>
  <c r="M679" i="2"/>
  <c r="N679" i="2"/>
  <c r="O679" i="2"/>
  <c r="P679" i="2"/>
  <c r="Q679" i="2"/>
  <c r="K680" i="2"/>
  <c r="L680" i="2"/>
  <c r="M680" i="2"/>
  <c r="N680" i="2"/>
  <c r="O680" i="2"/>
  <c r="P680" i="2"/>
  <c r="Q680" i="2"/>
  <c r="L35" i="2"/>
  <c r="L36" i="2"/>
  <c r="L37" i="2"/>
  <c r="L38" i="2"/>
  <c r="L39" i="2"/>
  <c r="L40" i="2"/>
  <c r="L41" i="2"/>
  <c r="L42" i="2"/>
  <c r="B7" i="6"/>
  <c r="B10" i="7"/>
  <c r="B10" i="8" s="1"/>
  <c r="B10" i="9" s="1"/>
  <c r="B10" i="17" s="1"/>
  <c r="L14" i="2"/>
  <c r="L13" i="2"/>
  <c r="L12" i="2"/>
  <c r="L11" i="2"/>
  <c r="L10" i="2"/>
  <c r="L9" i="2"/>
  <c r="L8" i="2"/>
  <c r="L7" i="2"/>
  <c r="R14" i="2"/>
  <c r="R13" i="2"/>
  <c r="R12" i="2"/>
  <c r="R11" i="2"/>
  <c r="R10" i="2"/>
  <c r="R9" i="2"/>
  <c r="R8" i="2"/>
  <c r="R7" i="2"/>
  <c r="U22" i="5"/>
  <c r="AA22" i="5" s="1"/>
  <c r="U13" i="5"/>
  <c r="AA13" i="5" s="1"/>
  <c r="U23" i="5"/>
  <c r="AA23" i="5" s="1"/>
  <c r="U9" i="5"/>
  <c r="AA9" i="5" s="1"/>
  <c r="U19" i="5"/>
  <c r="AA19" i="5" s="1"/>
  <c r="U8" i="5"/>
  <c r="AA8" i="5" s="1"/>
  <c r="U24" i="5"/>
  <c r="AA24" i="5" s="1"/>
  <c r="U11" i="5"/>
  <c r="AA11" i="5" s="1"/>
  <c r="U21" i="5"/>
  <c r="AA21" i="5" s="1"/>
  <c r="U29" i="5"/>
  <c r="AA29" i="5" s="1"/>
  <c r="U26" i="5"/>
  <c r="AA26" i="5" s="1"/>
  <c r="U27" i="5"/>
  <c r="AA27" i="5" s="1"/>
  <c r="U25" i="5"/>
  <c r="AA25" i="5" s="1"/>
  <c r="U28" i="5"/>
  <c r="AA28" i="5" s="1"/>
  <c r="U17" i="5"/>
  <c r="AA17" i="5" s="1"/>
  <c r="U20" i="5"/>
  <c r="AA20" i="5" s="1"/>
  <c r="U14" i="5"/>
  <c r="AA14" i="5" s="1"/>
  <c r="U10" i="5"/>
  <c r="AA10" i="5" s="1"/>
  <c r="U18" i="5"/>
  <c r="AA18" i="5" s="1"/>
  <c r="U12" i="5"/>
  <c r="AA12" i="5" s="1"/>
  <c r="U7" i="5"/>
  <c r="AA7" i="5" s="1"/>
  <c r="U16" i="5"/>
  <c r="AA16" i="5" s="1"/>
  <c r="U31" i="5"/>
  <c r="AA31" i="5" s="1"/>
  <c r="U32" i="5"/>
  <c r="AA32" i="5" s="1"/>
  <c r="U33" i="5"/>
  <c r="AA33" i="5" s="1"/>
  <c r="U34" i="5"/>
  <c r="AA34" i="5" s="1"/>
  <c r="U35" i="5"/>
  <c r="AA35" i="5" s="1"/>
  <c r="U36" i="5"/>
  <c r="AA36" i="5" s="1"/>
  <c r="U37" i="5"/>
  <c r="AA37" i="5" s="1"/>
  <c r="U38" i="5"/>
  <c r="AA38" i="5" s="1"/>
  <c r="U39" i="5"/>
  <c r="AA39" i="5" s="1"/>
  <c r="U40" i="5"/>
  <c r="AA40" i="5" s="1"/>
  <c r="U41" i="5"/>
  <c r="AA41" i="5" s="1"/>
  <c r="U42" i="5"/>
  <c r="AA42" i="5" s="1"/>
  <c r="U43" i="5"/>
  <c r="AA43" i="5" s="1"/>
  <c r="U44" i="5"/>
  <c r="AA44" i="5" s="1"/>
  <c r="U45" i="5"/>
  <c r="AA45" i="5" s="1"/>
  <c r="U46" i="5"/>
  <c r="AA46" i="5" s="1"/>
  <c r="U47" i="5"/>
  <c r="AA47" i="5" s="1"/>
  <c r="U48" i="5"/>
  <c r="AA48" i="5" s="1"/>
  <c r="U49" i="5"/>
  <c r="AA49" i="5" s="1"/>
  <c r="U50" i="5"/>
  <c r="AA50" i="5" s="1"/>
  <c r="U51" i="5"/>
  <c r="AA51" i="5" s="1"/>
  <c r="U52" i="5"/>
  <c r="AA52" i="5" s="1"/>
  <c r="U53" i="5"/>
  <c r="AA53" i="5" s="1"/>
  <c r="U54" i="5"/>
  <c r="AA54" i="5" s="1"/>
  <c r="U55" i="5"/>
  <c r="AA55" i="5" s="1"/>
  <c r="U56" i="5"/>
  <c r="AA56" i="5" s="1"/>
  <c r="B32" i="6"/>
  <c r="B33" i="6"/>
  <c r="B34" i="6"/>
  <c r="B34" i="8" s="1"/>
  <c r="B34" i="9" s="1"/>
  <c r="B34" i="17" s="1"/>
  <c r="B34" i="11" s="1"/>
  <c r="B34" i="12" s="1"/>
  <c r="B34" i="15" s="1"/>
  <c r="B38" i="6"/>
  <c r="B38" i="7" s="1"/>
  <c r="B39" i="6"/>
  <c r="B39" i="7" s="1"/>
  <c r="B39" i="8" s="1"/>
  <c r="B39" i="17" s="1"/>
  <c r="B39" i="11" s="1"/>
  <c r="B40" i="6"/>
  <c r="B40" i="7" s="1"/>
  <c r="B40" i="8" s="1"/>
  <c r="B40" i="9" s="1"/>
  <c r="B41" i="6"/>
  <c r="B42" i="6"/>
  <c r="B43" i="6"/>
  <c r="B44" i="6"/>
  <c r="B45" i="6"/>
  <c r="B46" i="6"/>
  <c r="B47" i="7"/>
  <c r="B47" i="8" s="1"/>
  <c r="B48" i="7"/>
  <c r="B49" i="7"/>
  <c r="B50" i="7"/>
  <c r="B51" i="7"/>
  <c r="B51" i="8" s="1"/>
  <c r="B52" i="7"/>
  <c r="B52" i="8" s="1"/>
  <c r="B53" i="7"/>
  <c r="B54" i="7"/>
  <c r="B55" i="7"/>
  <c r="B55" i="8" s="1"/>
  <c r="B56" i="7"/>
  <c r="B56" i="8" s="1"/>
  <c r="B57" i="7"/>
  <c r="B58" i="7"/>
  <c r="B59" i="7"/>
  <c r="B60" i="7"/>
  <c r="B60" i="8" s="1"/>
  <c r="B61" i="7"/>
  <c r="B62" i="7"/>
  <c r="B63" i="7"/>
  <c r="B63" i="8" s="1"/>
  <c r="B64" i="7"/>
  <c r="B65" i="7"/>
  <c r="B65" i="8" s="1"/>
  <c r="B66" i="7"/>
  <c r="U63" i="6"/>
  <c r="AC63" i="6" s="1"/>
  <c r="AB63" i="6" s="1"/>
  <c r="U64" i="6"/>
  <c r="AC64" i="6" s="1"/>
  <c r="AB64" i="6" s="1"/>
  <c r="U61" i="6"/>
  <c r="AC61" i="6" s="1"/>
  <c r="AB61" i="6" s="1"/>
  <c r="U49" i="6"/>
  <c r="AC49" i="6" s="1"/>
  <c r="F2" i="14"/>
  <c r="T1681" i="2"/>
  <c r="S1681" i="2"/>
  <c r="R1681" i="2"/>
  <c r="Q1681" i="2"/>
  <c r="P1681" i="2"/>
  <c r="O1681" i="2"/>
  <c r="N1681" i="2"/>
  <c r="M1681" i="2"/>
  <c r="L1681" i="2"/>
  <c r="K1681" i="2"/>
  <c r="J1681" i="2"/>
  <c r="I1681" i="2"/>
  <c r="H1681" i="2"/>
  <c r="G1681" i="2"/>
  <c r="F1681" i="2"/>
  <c r="E1681" i="2"/>
  <c r="D1681" i="2"/>
  <c r="C1681" i="2"/>
  <c r="T1680" i="2"/>
  <c r="S1680" i="2"/>
  <c r="R1680" i="2"/>
  <c r="Q1680" i="2"/>
  <c r="P1680" i="2"/>
  <c r="O1680" i="2"/>
  <c r="N1680" i="2"/>
  <c r="M1680" i="2"/>
  <c r="L1680" i="2"/>
  <c r="K1680" i="2"/>
  <c r="J1680" i="2"/>
  <c r="I1680" i="2"/>
  <c r="H1680" i="2"/>
  <c r="G1680" i="2"/>
  <c r="F1680" i="2"/>
  <c r="E1680" i="2"/>
  <c r="D1680" i="2"/>
  <c r="C1680" i="2"/>
  <c r="T1679" i="2"/>
  <c r="S1679" i="2"/>
  <c r="R1679" i="2"/>
  <c r="Q1679" i="2"/>
  <c r="P1679" i="2"/>
  <c r="O1679" i="2"/>
  <c r="N1679" i="2"/>
  <c r="M1679" i="2"/>
  <c r="L1679" i="2"/>
  <c r="K1679" i="2"/>
  <c r="J1679" i="2"/>
  <c r="I1679" i="2"/>
  <c r="H1679" i="2"/>
  <c r="G1679" i="2"/>
  <c r="F1679" i="2"/>
  <c r="E1679" i="2"/>
  <c r="D1679" i="2"/>
  <c r="C1679" i="2"/>
  <c r="T1678" i="2"/>
  <c r="S1678" i="2"/>
  <c r="R1678" i="2"/>
  <c r="Q1678" i="2"/>
  <c r="P1678" i="2"/>
  <c r="O1678" i="2"/>
  <c r="N1678" i="2"/>
  <c r="M1678" i="2"/>
  <c r="L1678" i="2"/>
  <c r="K1678" i="2"/>
  <c r="J1678" i="2"/>
  <c r="I1678" i="2"/>
  <c r="H1678" i="2"/>
  <c r="G1678" i="2"/>
  <c r="F1678" i="2"/>
  <c r="E1678" i="2"/>
  <c r="D1678" i="2"/>
  <c r="C1678" i="2"/>
  <c r="T1677" i="2"/>
  <c r="S1677" i="2"/>
  <c r="R1677" i="2"/>
  <c r="Q1677" i="2"/>
  <c r="P1677" i="2"/>
  <c r="O1677" i="2"/>
  <c r="N1677" i="2"/>
  <c r="M1677" i="2"/>
  <c r="L1677" i="2"/>
  <c r="K1677" i="2"/>
  <c r="J1677" i="2"/>
  <c r="I1677" i="2"/>
  <c r="H1677" i="2"/>
  <c r="G1677" i="2"/>
  <c r="F1677" i="2"/>
  <c r="E1677" i="2"/>
  <c r="D1677" i="2"/>
  <c r="C1677" i="2"/>
  <c r="T1676" i="2"/>
  <c r="S1676" i="2"/>
  <c r="R1676" i="2"/>
  <c r="Q1676" i="2"/>
  <c r="P1676" i="2"/>
  <c r="O1676" i="2"/>
  <c r="N1676" i="2"/>
  <c r="M1676" i="2"/>
  <c r="L1676" i="2"/>
  <c r="K1676" i="2"/>
  <c r="J1676" i="2"/>
  <c r="I1676" i="2"/>
  <c r="H1676" i="2"/>
  <c r="G1676" i="2"/>
  <c r="F1676" i="2"/>
  <c r="E1676" i="2"/>
  <c r="D1676" i="2"/>
  <c r="C1676" i="2"/>
  <c r="T1675" i="2"/>
  <c r="S1675" i="2"/>
  <c r="R1675" i="2"/>
  <c r="Q1675" i="2"/>
  <c r="P1675" i="2"/>
  <c r="O1675" i="2"/>
  <c r="N1675" i="2"/>
  <c r="M1675" i="2"/>
  <c r="L1675" i="2"/>
  <c r="K1675" i="2"/>
  <c r="J1675" i="2"/>
  <c r="I1675" i="2"/>
  <c r="H1675" i="2"/>
  <c r="G1675" i="2"/>
  <c r="F1675" i="2"/>
  <c r="E1675" i="2"/>
  <c r="D1675" i="2"/>
  <c r="C1675" i="2"/>
  <c r="T1674" i="2"/>
  <c r="S1674" i="2"/>
  <c r="R1674" i="2"/>
  <c r="Q1674" i="2"/>
  <c r="P1674" i="2"/>
  <c r="O1674" i="2"/>
  <c r="N1674" i="2"/>
  <c r="M1674" i="2"/>
  <c r="L1674" i="2"/>
  <c r="K1674" i="2"/>
  <c r="J1674" i="2"/>
  <c r="I1674" i="2"/>
  <c r="H1674" i="2"/>
  <c r="G1674" i="2"/>
  <c r="F1674" i="2"/>
  <c r="E1674" i="2"/>
  <c r="D1674" i="2"/>
  <c r="C1674" i="2"/>
  <c r="A1672" i="2"/>
  <c r="T1667" i="2"/>
  <c r="S1667" i="2"/>
  <c r="R1667" i="2"/>
  <c r="Q1667" i="2"/>
  <c r="P1667" i="2"/>
  <c r="O1667" i="2"/>
  <c r="N1667" i="2"/>
  <c r="M1667" i="2"/>
  <c r="L1667" i="2"/>
  <c r="K1667" i="2"/>
  <c r="J1667" i="2"/>
  <c r="I1667" i="2"/>
  <c r="H1667" i="2"/>
  <c r="G1667" i="2"/>
  <c r="F1667" i="2"/>
  <c r="E1667" i="2"/>
  <c r="D1667" i="2"/>
  <c r="C1667" i="2"/>
  <c r="T1666" i="2"/>
  <c r="S1666" i="2"/>
  <c r="R1666" i="2"/>
  <c r="Q1666" i="2"/>
  <c r="P1666" i="2"/>
  <c r="O1666" i="2"/>
  <c r="N1666" i="2"/>
  <c r="M1666" i="2"/>
  <c r="L1666" i="2"/>
  <c r="K1666" i="2"/>
  <c r="J1666" i="2"/>
  <c r="I1666" i="2"/>
  <c r="H1666" i="2"/>
  <c r="G1666" i="2"/>
  <c r="F1666" i="2"/>
  <c r="E1666" i="2"/>
  <c r="D1666" i="2"/>
  <c r="C1666" i="2"/>
  <c r="T1665" i="2"/>
  <c r="S1665" i="2"/>
  <c r="R1665" i="2"/>
  <c r="Q1665" i="2"/>
  <c r="P1665" i="2"/>
  <c r="O1665" i="2"/>
  <c r="N1665" i="2"/>
  <c r="M1665" i="2"/>
  <c r="L1665" i="2"/>
  <c r="K1665" i="2"/>
  <c r="J1665" i="2"/>
  <c r="I1665" i="2"/>
  <c r="H1665" i="2"/>
  <c r="G1665" i="2"/>
  <c r="F1665" i="2"/>
  <c r="E1665" i="2"/>
  <c r="D1665" i="2"/>
  <c r="C1665" i="2"/>
  <c r="T1664" i="2"/>
  <c r="S1664" i="2"/>
  <c r="R1664" i="2"/>
  <c r="Q1664" i="2"/>
  <c r="P1664" i="2"/>
  <c r="O1664" i="2"/>
  <c r="N1664" i="2"/>
  <c r="M1664" i="2"/>
  <c r="L1664" i="2"/>
  <c r="K1664" i="2"/>
  <c r="J1664" i="2"/>
  <c r="I1664" i="2"/>
  <c r="H1664" i="2"/>
  <c r="G1664" i="2"/>
  <c r="F1664" i="2"/>
  <c r="E1664" i="2"/>
  <c r="D1664" i="2"/>
  <c r="C1664" i="2"/>
  <c r="T1663" i="2"/>
  <c r="S1663" i="2"/>
  <c r="R1663" i="2"/>
  <c r="Q1663" i="2"/>
  <c r="P1663" i="2"/>
  <c r="O1663" i="2"/>
  <c r="N1663" i="2"/>
  <c r="M1663" i="2"/>
  <c r="L1663" i="2"/>
  <c r="K1663" i="2"/>
  <c r="J1663" i="2"/>
  <c r="I1663" i="2"/>
  <c r="H1663" i="2"/>
  <c r="G1663" i="2"/>
  <c r="F1663" i="2"/>
  <c r="E1663" i="2"/>
  <c r="D1663" i="2"/>
  <c r="C1663" i="2"/>
  <c r="T1662" i="2"/>
  <c r="S1662" i="2"/>
  <c r="R1662" i="2"/>
  <c r="Q1662" i="2"/>
  <c r="P1662" i="2"/>
  <c r="O1662" i="2"/>
  <c r="N1662" i="2"/>
  <c r="M1662" i="2"/>
  <c r="L1662" i="2"/>
  <c r="K1662" i="2"/>
  <c r="J1662" i="2"/>
  <c r="I1662" i="2"/>
  <c r="H1662" i="2"/>
  <c r="G1662" i="2"/>
  <c r="F1662" i="2"/>
  <c r="E1662" i="2"/>
  <c r="D1662" i="2"/>
  <c r="C1662" i="2"/>
  <c r="T1661" i="2"/>
  <c r="S1661" i="2"/>
  <c r="R1661" i="2"/>
  <c r="Q1661" i="2"/>
  <c r="P1661" i="2"/>
  <c r="O1661" i="2"/>
  <c r="N1661" i="2"/>
  <c r="M1661" i="2"/>
  <c r="L1661" i="2"/>
  <c r="K1661" i="2"/>
  <c r="J1661" i="2"/>
  <c r="I1661" i="2"/>
  <c r="H1661" i="2"/>
  <c r="G1661" i="2"/>
  <c r="F1661" i="2"/>
  <c r="E1661" i="2"/>
  <c r="D1661" i="2"/>
  <c r="C1661" i="2"/>
  <c r="T1660" i="2"/>
  <c r="S1660" i="2"/>
  <c r="R1660" i="2"/>
  <c r="Q1660" i="2"/>
  <c r="P1660" i="2"/>
  <c r="O1660" i="2"/>
  <c r="N1660" i="2"/>
  <c r="M1660" i="2"/>
  <c r="L1660" i="2"/>
  <c r="K1660" i="2"/>
  <c r="J1660" i="2"/>
  <c r="I1660" i="2"/>
  <c r="H1660" i="2"/>
  <c r="G1660" i="2"/>
  <c r="F1660" i="2"/>
  <c r="E1660" i="2"/>
  <c r="D1660" i="2"/>
  <c r="C1660" i="2"/>
  <c r="A1658" i="2"/>
  <c r="T1653" i="2"/>
  <c r="S1653" i="2"/>
  <c r="R1653" i="2"/>
  <c r="Q1653" i="2"/>
  <c r="P1653" i="2"/>
  <c r="O1653" i="2"/>
  <c r="N1653" i="2"/>
  <c r="M1653" i="2"/>
  <c r="L1653" i="2"/>
  <c r="K1653" i="2"/>
  <c r="J1653" i="2"/>
  <c r="I1653" i="2"/>
  <c r="H1653" i="2"/>
  <c r="G1653" i="2"/>
  <c r="F1653" i="2"/>
  <c r="E1653" i="2"/>
  <c r="D1653" i="2"/>
  <c r="C1653" i="2"/>
  <c r="T1652" i="2"/>
  <c r="S1652" i="2"/>
  <c r="R1652" i="2"/>
  <c r="Q1652" i="2"/>
  <c r="P1652" i="2"/>
  <c r="O1652" i="2"/>
  <c r="N1652" i="2"/>
  <c r="M1652" i="2"/>
  <c r="L1652" i="2"/>
  <c r="K1652" i="2"/>
  <c r="J1652" i="2"/>
  <c r="I1652" i="2"/>
  <c r="H1652" i="2"/>
  <c r="G1652" i="2"/>
  <c r="F1652" i="2"/>
  <c r="E1652" i="2"/>
  <c r="D1652" i="2"/>
  <c r="C1652" i="2"/>
  <c r="T1651" i="2"/>
  <c r="S1651" i="2"/>
  <c r="R1651" i="2"/>
  <c r="Q1651" i="2"/>
  <c r="P1651" i="2"/>
  <c r="O1651" i="2"/>
  <c r="N1651" i="2"/>
  <c r="M1651" i="2"/>
  <c r="L1651" i="2"/>
  <c r="K1651" i="2"/>
  <c r="J1651" i="2"/>
  <c r="I1651" i="2"/>
  <c r="H1651" i="2"/>
  <c r="G1651" i="2"/>
  <c r="F1651" i="2"/>
  <c r="E1651" i="2"/>
  <c r="D1651" i="2"/>
  <c r="C1651" i="2"/>
  <c r="T1650" i="2"/>
  <c r="S1650" i="2"/>
  <c r="R1650" i="2"/>
  <c r="Q1650" i="2"/>
  <c r="P1650" i="2"/>
  <c r="O1650" i="2"/>
  <c r="N1650" i="2"/>
  <c r="M1650" i="2"/>
  <c r="L1650" i="2"/>
  <c r="K1650" i="2"/>
  <c r="J1650" i="2"/>
  <c r="I1650" i="2"/>
  <c r="H1650" i="2"/>
  <c r="G1650" i="2"/>
  <c r="F1650" i="2"/>
  <c r="E1650" i="2"/>
  <c r="D1650" i="2"/>
  <c r="C1650" i="2"/>
  <c r="T1649" i="2"/>
  <c r="S1649" i="2"/>
  <c r="R1649" i="2"/>
  <c r="Q1649" i="2"/>
  <c r="P1649" i="2"/>
  <c r="O1649" i="2"/>
  <c r="N1649" i="2"/>
  <c r="M1649" i="2"/>
  <c r="L1649" i="2"/>
  <c r="K1649" i="2"/>
  <c r="J1649" i="2"/>
  <c r="I1649" i="2"/>
  <c r="H1649" i="2"/>
  <c r="G1649" i="2"/>
  <c r="F1649" i="2"/>
  <c r="E1649" i="2"/>
  <c r="D1649" i="2"/>
  <c r="C1649" i="2"/>
  <c r="T1648" i="2"/>
  <c r="S1648" i="2"/>
  <c r="R1648" i="2"/>
  <c r="Q1648" i="2"/>
  <c r="P1648" i="2"/>
  <c r="O1648" i="2"/>
  <c r="N1648" i="2"/>
  <c r="M1648" i="2"/>
  <c r="L1648" i="2"/>
  <c r="K1648" i="2"/>
  <c r="J1648" i="2"/>
  <c r="I1648" i="2"/>
  <c r="H1648" i="2"/>
  <c r="G1648" i="2"/>
  <c r="F1648" i="2"/>
  <c r="E1648" i="2"/>
  <c r="D1648" i="2"/>
  <c r="C1648" i="2"/>
  <c r="T1647" i="2"/>
  <c r="S1647" i="2"/>
  <c r="R1647" i="2"/>
  <c r="Q1647" i="2"/>
  <c r="P1647" i="2"/>
  <c r="O1647" i="2"/>
  <c r="N1647" i="2"/>
  <c r="M1647" i="2"/>
  <c r="L1647" i="2"/>
  <c r="K1647" i="2"/>
  <c r="J1647" i="2"/>
  <c r="I1647" i="2"/>
  <c r="H1647" i="2"/>
  <c r="G1647" i="2"/>
  <c r="F1647" i="2"/>
  <c r="E1647" i="2"/>
  <c r="D1647" i="2"/>
  <c r="C1647" i="2"/>
  <c r="T1646" i="2"/>
  <c r="S1646" i="2"/>
  <c r="R1646" i="2"/>
  <c r="Q1646" i="2"/>
  <c r="P1646" i="2"/>
  <c r="O1646" i="2"/>
  <c r="N1646" i="2"/>
  <c r="M1646" i="2"/>
  <c r="L1646" i="2"/>
  <c r="K1646" i="2"/>
  <c r="J1646" i="2"/>
  <c r="I1646" i="2"/>
  <c r="H1646" i="2"/>
  <c r="G1646" i="2"/>
  <c r="F1646" i="2"/>
  <c r="E1646" i="2"/>
  <c r="D1646" i="2"/>
  <c r="C1646" i="2"/>
  <c r="A1644" i="2"/>
  <c r="T1639" i="2"/>
  <c r="S1639" i="2"/>
  <c r="R1639" i="2"/>
  <c r="Q1639" i="2"/>
  <c r="P1639" i="2"/>
  <c r="O1639" i="2"/>
  <c r="N1639" i="2"/>
  <c r="M1639" i="2"/>
  <c r="L1639" i="2"/>
  <c r="K1639" i="2"/>
  <c r="J1639" i="2"/>
  <c r="I1639" i="2"/>
  <c r="H1639" i="2"/>
  <c r="G1639" i="2"/>
  <c r="F1639" i="2"/>
  <c r="E1639" i="2"/>
  <c r="D1639" i="2"/>
  <c r="C1639" i="2"/>
  <c r="T1638" i="2"/>
  <c r="S1638" i="2"/>
  <c r="R1638" i="2"/>
  <c r="Q1638" i="2"/>
  <c r="P1638" i="2"/>
  <c r="O1638" i="2"/>
  <c r="N1638" i="2"/>
  <c r="M1638" i="2"/>
  <c r="L1638" i="2"/>
  <c r="K1638" i="2"/>
  <c r="J1638" i="2"/>
  <c r="I1638" i="2"/>
  <c r="H1638" i="2"/>
  <c r="G1638" i="2"/>
  <c r="F1638" i="2"/>
  <c r="E1638" i="2"/>
  <c r="D1638" i="2"/>
  <c r="C1638" i="2"/>
  <c r="T1637" i="2"/>
  <c r="S1637" i="2"/>
  <c r="R1637" i="2"/>
  <c r="Q1637" i="2"/>
  <c r="P1637" i="2"/>
  <c r="O1637" i="2"/>
  <c r="N1637" i="2"/>
  <c r="M1637" i="2"/>
  <c r="L1637" i="2"/>
  <c r="K1637" i="2"/>
  <c r="J1637" i="2"/>
  <c r="I1637" i="2"/>
  <c r="H1637" i="2"/>
  <c r="G1637" i="2"/>
  <c r="F1637" i="2"/>
  <c r="E1637" i="2"/>
  <c r="D1637" i="2"/>
  <c r="C1637" i="2"/>
  <c r="T1636" i="2"/>
  <c r="S1636" i="2"/>
  <c r="R1636" i="2"/>
  <c r="Q1636" i="2"/>
  <c r="P1636" i="2"/>
  <c r="O1636" i="2"/>
  <c r="N1636" i="2"/>
  <c r="M1636" i="2"/>
  <c r="L1636" i="2"/>
  <c r="K1636" i="2"/>
  <c r="J1636" i="2"/>
  <c r="I1636" i="2"/>
  <c r="H1636" i="2"/>
  <c r="G1636" i="2"/>
  <c r="F1636" i="2"/>
  <c r="E1636" i="2"/>
  <c r="D1636" i="2"/>
  <c r="C1636" i="2"/>
  <c r="T1635" i="2"/>
  <c r="S1635" i="2"/>
  <c r="R1635" i="2"/>
  <c r="Q1635" i="2"/>
  <c r="P1635" i="2"/>
  <c r="O1635" i="2"/>
  <c r="N1635" i="2"/>
  <c r="M1635" i="2"/>
  <c r="L1635" i="2"/>
  <c r="K1635" i="2"/>
  <c r="J1635" i="2"/>
  <c r="I1635" i="2"/>
  <c r="H1635" i="2"/>
  <c r="G1635" i="2"/>
  <c r="F1635" i="2"/>
  <c r="E1635" i="2"/>
  <c r="D1635" i="2"/>
  <c r="C1635" i="2"/>
  <c r="T1634" i="2"/>
  <c r="S1634" i="2"/>
  <c r="R1634" i="2"/>
  <c r="Q1634" i="2"/>
  <c r="P1634" i="2"/>
  <c r="O1634" i="2"/>
  <c r="N1634" i="2"/>
  <c r="M1634" i="2"/>
  <c r="L1634" i="2"/>
  <c r="K1634" i="2"/>
  <c r="J1634" i="2"/>
  <c r="I1634" i="2"/>
  <c r="H1634" i="2"/>
  <c r="G1634" i="2"/>
  <c r="F1634" i="2"/>
  <c r="E1634" i="2"/>
  <c r="D1634" i="2"/>
  <c r="C1634" i="2"/>
  <c r="T1633" i="2"/>
  <c r="S1633" i="2"/>
  <c r="R1633" i="2"/>
  <c r="Q1633" i="2"/>
  <c r="P1633" i="2"/>
  <c r="O1633" i="2"/>
  <c r="N1633" i="2"/>
  <c r="M1633" i="2"/>
  <c r="L1633" i="2"/>
  <c r="K1633" i="2"/>
  <c r="J1633" i="2"/>
  <c r="I1633" i="2"/>
  <c r="H1633" i="2"/>
  <c r="G1633" i="2"/>
  <c r="F1633" i="2"/>
  <c r="E1633" i="2"/>
  <c r="D1633" i="2"/>
  <c r="C1633" i="2"/>
  <c r="T1632" i="2"/>
  <c r="S1632" i="2"/>
  <c r="R1632" i="2"/>
  <c r="Q1632" i="2"/>
  <c r="P1632" i="2"/>
  <c r="O1632" i="2"/>
  <c r="N1632" i="2"/>
  <c r="M1632" i="2"/>
  <c r="L1632" i="2"/>
  <c r="K1632" i="2"/>
  <c r="J1632" i="2"/>
  <c r="I1632" i="2"/>
  <c r="H1632" i="2"/>
  <c r="G1632" i="2"/>
  <c r="F1632" i="2"/>
  <c r="E1632" i="2"/>
  <c r="D1632" i="2"/>
  <c r="C1632" i="2"/>
  <c r="A1630" i="2"/>
  <c r="T1625" i="2"/>
  <c r="S1625" i="2"/>
  <c r="R1625" i="2"/>
  <c r="Q1625" i="2"/>
  <c r="P1625" i="2"/>
  <c r="O1625" i="2"/>
  <c r="N1625" i="2"/>
  <c r="M1625" i="2"/>
  <c r="L1625" i="2"/>
  <c r="K1625" i="2"/>
  <c r="J1625" i="2"/>
  <c r="I1625" i="2"/>
  <c r="H1625" i="2"/>
  <c r="G1625" i="2"/>
  <c r="F1625" i="2"/>
  <c r="E1625" i="2"/>
  <c r="D1625" i="2"/>
  <c r="C1625" i="2"/>
  <c r="T1624" i="2"/>
  <c r="S1624" i="2"/>
  <c r="R1624" i="2"/>
  <c r="Q1624" i="2"/>
  <c r="P1624" i="2"/>
  <c r="O1624" i="2"/>
  <c r="N1624" i="2"/>
  <c r="M1624" i="2"/>
  <c r="L1624" i="2"/>
  <c r="K1624" i="2"/>
  <c r="J1624" i="2"/>
  <c r="I1624" i="2"/>
  <c r="H1624" i="2"/>
  <c r="G1624" i="2"/>
  <c r="F1624" i="2"/>
  <c r="E1624" i="2"/>
  <c r="D1624" i="2"/>
  <c r="C1624" i="2"/>
  <c r="T1623" i="2"/>
  <c r="S1623" i="2"/>
  <c r="R1623" i="2"/>
  <c r="Q1623" i="2"/>
  <c r="P1623" i="2"/>
  <c r="O1623" i="2"/>
  <c r="N1623" i="2"/>
  <c r="M1623" i="2"/>
  <c r="L1623" i="2"/>
  <c r="K1623" i="2"/>
  <c r="J1623" i="2"/>
  <c r="I1623" i="2"/>
  <c r="H1623" i="2"/>
  <c r="G1623" i="2"/>
  <c r="F1623" i="2"/>
  <c r="E1623" i="2"/>
  <c r="D1623" i="2"/>
  <c r="C1623" i="2"/>
  <c r="T1622" i="2"/>
  <c r="S1622" i="2"/>
  <c r="R1622" i="2"/>
  <c r="Q1622" i="2"/>
  <c r="P1622" i="2"/>
  <c r="O1622" i="2"/>
  <c r="N1622" i="2"/>
  <c r="M1622" i="2"/>
  <c r="L1622" i="2"/>
  <c r="K1622" i="2"/>
  <c r="J1622" i="2"/>
  <c r="I1622" i="2"/>
  <c r="H1622" i="2"/>
  <c r="G1622" i="2"/>
  <c r="F1622" i="2"/>
  <c r="E1622" i="2"/>
  <c r="D1622" i="2"/>
  <c r="C1622" i="2"/>
  <c r="T1621" i="2"/>
  <c r="S1621" i="2"/>
  <c r="R1621" i="2"/>
  <c r="Q1621" i="2"/>
  <c r="P1621" i="2"/>
  <c r="O1621" i="2"/>
  <c r="N1621" i="2"/>
  <c r="M1621" i="2"/>
  <c r="L1621" i="2"/>
  <c r="K1621" i="2"/>
  <c r="J1621" i="2"/>
  <c r="I1621" i="2"/>
  <c r="H1621" i="2"/>
  <c r="G1621" i="2"/>
  <c r="F1621" i="2"/>
  <c r="E1621" i="2"/>
  <c r="D1621" i="2"/>
  <c r="C1621" i="2"/>
  <c r="T1620" i="2"/>
  <c r="S1620" i="2"/>
  <c r="R1620" i="2"/>
  <c r="Q1620" i="2"/>
  <c r="P1620" i="2"/>
  <c r="O1620" i="2"/>
  <c r="N1620" i="2"/>
  <c r="M1620" i="2"/>
  <c r="L1620" i="2"/>
  <c r="K1620" i="2"/>
  <c r="J1620" i="2"/>
  <c r="I1620" i="2"/>
  <c r="H1620" i="2"/>
  <c r="G1620" i="2"/>
  <c r="F1620" i="2"/>
  <c r="E1620" i="2"/>
  <c r="D1620" i="2"/>
  <c r="C1620" i="2"/>
  <c r="T1619" i="2"/>
  <c r="S1619" i="2"/>
  <c r="R1619" i="2"/>
  <c r="Q1619" i="2"/>
  <c r="P1619" i="2"/>
  <c r="O1619" i="2"/>
  <c r="N1619" i="2"/>
  <c r="M1619" i="2"/>
  <c r="L1619" i="2"/>
  <c r="K1619" i="2"/>
  <c r="J1619" i="2"/>
  <c r="I1619" i="2"/>
  <c r="H1619" i="2"/>
  <c r="G1619" i="2"/>
  <c r="F1619" i="2"/>
  <c r="E1619" i="2"/>
  <c r="D1619" i="2"/>
  <c r="C1619" i="2"/>
  <c r="T1618" i="2"/>
  <c r="S1618" i="2"/>
  <c r="R1618" i="2"/>
  <c r="Q1618" i="2"/>
  <c r="P1618" i="2"/>
  <c r="O1618" i="2"/>
  <c r="N1618" i="2"/>
  <c r="M1618" i="2"/>
  <c r="L1618" i="2"/>
  <c r="K1618" i="2"/>
  <c r="J1618" i="2"/>
  <c r="I1618" i="2"/>
  <c r="H1618" i="2"/>
  <c r="G1618" i="2"/>
  <c r="F1618" i="2"/>
  <c r="E1618" i="2"/>
  <c r="D1618" i="2"/>
  <c r="C1618" i="2"/>
  <c r="A1616" i="2"/>
  <c r="T1611" i="2"/>
  <c r="S1611" i="2"/>
  <c r="R1611" i="2"/>
  <c r="Q1611" i="2"/>
  <c r="P1611" i="2"/>
  <c r="O1611" i="2"/>
  <c r="N1611" i="2"/>
  <c r="M1611" i="2"/>
  <c r="L1611" i="2"/>
  <c r="K1611" i="2"/>
  <c r="J1611" i="2"/>
  <c r="I1611" i="2"/>
  <c r="H1611" i="2"/>
  <c r="G1611" i="2"/>
  <c r="F1611" i="2"/>
  <c r="E1611" i="2"/>
  <c r="D1611" i="2"/>
  <c r="C1611" i="2"/>
  <c r="T1610" i="2"/>
  <c r="S1610" i="2"/>
  <c r="R1610" i="2"/>
  <c r="Q1610" i="2"/>
  <c r="P1610" i="2"/>
  <c r="O1610" i="2"/>
  <c r="N1610" i="2"/>
  <c r="M1610" i="2"/>
  <c r="L1610" i="2"/>
  <c r="K1610" i="2"/>
  <c r="J1610" i="2"/>
  <c r="I1610" i="2"/>
  <c r="H1610" i="2"/>
  <c r="G1610" i="2"/>
  <c r="F1610" i="2"/>
  <c r="E1610" i="2"/>
  <c r="D1610" i="2"/>
  <c r="C1610" i="2"/>
  <c r="T1609" i="2"/>
  <c r="S1609" i="2"/>
  <c r="R1609" i="2"/>
  <c r="Q1609" i="2"/>
  <c r="P1609" i="2"/>
  <c r="O1609" i="2"/>
  <c r="N1609" i="2"/>
  <c r="M1609" i="2"/>
  <c r="L1609" i="2"/>
  <c r="K1609" i="2"/>
  <c r="J1609" i="2"/>
  <c r="I1609" i="2"/>
  <c r="H1609" i="2"/>
  <c r="G1609" i="2"/>
  <c r="F1609" i="2"/>
  <c r="E1609" i="2"/>
  <c r="D1609" i="2"/>
  <c r="C1609" i="2"/>
  <c r="T1608" i="2"/>
  <c r="S1608" i="2"/>
  <c r="R1608" i="2"/>
  <c r="Q1608" i="2"/>
  <c r="P1608" i="2"/>
  <c r="O1608" i="2"/>
  <c r="N1608" i="2"/>
  <c r="M1608" i="2"/>
  <c r="L1608" i="2"/>
  <c r="K1608" i="2"/>
  <c r="J1608" i="2"/>
  <c r="I1608" i="2"/>
  <c r="H1608" i="2"/>
  <c r="G1608" i="2"/>
  <c r="F1608" i="2"/>
  <c r="E1608" i="2"/>
  <c r="D1608" i="2"/>
  <c r="C1608" i="2"/>
  <c r="T1607" i="2"/>
  <c r="S1607" i="2"/>
  <c r="R1607" i="2"/>
  <c r="Q1607" i="2"/>
  <c r="P1607" i="2"/>
  <c r="O1607" i="2"/>
  <c r="N1607" i="2"/>
  <c r="M1607" i="2"/>
  <c r="L1607" i="2"/>
  <c r="K1607" i="2"/>
  <c r="J1607" i="2"/>
  <c r="I1607" i="2"/>
  <c r="H1607" i="2"/>
  <c r="G1607" i="2"/>
  <c r="F1607" i="2"/>
  <c r="E1607" i="2"/>
  <c r="D1607" i="2"/>
  <c r="C1607" i="2"/>
  <c r="T1606" i="2"/>
  <c r="S1606" i="2"/>
  <c r="R1606" i="2"/>
  <c r="Q1606" i="2"/>
  <c r="P1606" i="2"/>
  <c r="O1606" i="2"/>
  <c r="N1606" i="2"/>
  <c r="M1606" i="2"/>
  <c r="L1606" i="2"/>
  <c r="K1606" i="2"/>
  <c r="J1606" i="2"/>
  <c r="I1606" i="2"/>
  <c r="H1606" i="2"/>
  <c r="G1606" i="2"/>
  <c r="F1606" i="2"/>
  <c r="E1606" i="2"/>
  <c r="D1606" i="2"/>
  <c r="C1606" i="2"/>
  <c r="T1605" i="2"/>
  <c r="S1605" i="2"/>
  <c r="R1605" i="2"/>
  <c r="Q1605" i="2"/>
  <c r="P1605" i="2"/>
  <c r="O1605" i="2"/>
  <c r="N1605" i="2"/>
  <c r="M1605" i="2"/>
  <c r="L1605" i="2"/>
  <c r="K1605" i="2"/>
  <c r="J1605" i="2"/>
  <c r="I1605" i="2"/>
  <c r="H1605" i="2"/>
  <c r="G1605" i="2"/>
  <c r="F1605" i="2"/>
  <c r="E1605" i="2"/>
  <c r="D1605" i="2"/>
  <c r="C1605" i="2"/>
  <c r="T1604" i="2"/>
  <c r="S1604" i="2"/>
  <c r="R1604" i="2"/>
  <c r="Q1604" i="2"/>
  <c r="P1604" i="2"/>
  <c r="O1604" i="2"/>
  <c r="N1604" i="2"/>
  <c r="M1604" i="2"/>
  <c r="L1604" i="2"/>
  <c r="K1604" i="2"/>
  <c r="J1604" i="2"/>
  <c r="I1604" i="2"/>
  <c r="H1604" i="2"/>
  <c r="G1604" i="2"/>
  <c r="F1604" i="2"/>
  <c r="E1604" i="2"/>
  <c r="D1604" i="2"/>
  <c r="C1604" i="2"/>
  <c r="A1602" i="2"/>
  <c r="T1597" i="2"/>
  <c r="S1597" i="2"/>
  <c r="R1597" i="2"/>
  <c r="Q1597" i="2"/>
  <c r="P1597" i="2"/>
  <c r="O1597" i="2"/>
  <c r="N1597" i="2"/>
  <c r="M1597" i="2"/>
  <c r="L1597" i="2"/>
  <c r="K1597" i="2"/>
  <c r="J1597" i="2"/>
  <c r="I1597" i="2"/>
  <c r="H1597" i="2"/>
  <c r="G1597" i="2"/>
  <c r="F1597" i="2"/>
  <c r="E1597" i="2"/>
  <c r="D1597" i="2"/>
  <c r="C1597" i="2"/>
  <c r="T1596" i="2"/>
  <c r="S1596" i="2"/>
  <c r="R1596" i="2"/>
  <c r="Q1596" i="2"/>
  <c r="P1596" i="2"/>
  <c r="O1596" i="2"/>
  <c r="N1596" i="2"/>
  <c r="M1596" i="2"/>
  <c r="L1596" i="2"/>
  <c r="K1596" i="2"/>
  <c r="J1596" i="2"/>
  <c r="I1596" i="2"/>
  <c r="H1596" i="2"/>
  <c r="G1596" i="2"/>
  <c r="F1596" i="2"/>
  <c r="E1596" i="2"/>
  <c r="D1596" i="2"/>
  <c r="C1596" i="2"/>
  <c r="T1595" i="2"/>
  <c r="S1595" i="2"/>
  <c r="R1595" i="2"/>
  <c r="Q1595" i="2"/>
  <c r="P1595" i="2"/>
  <c r="O1595" i="2"/>
  <c r="N1595" i="2"/>
  <c r="M1595" i="2"/>
  <c r="L1595" i="2"/>
  <c r="K1595" i="2"/>
  <c r="J1595" i="2"/>
  <c r="I1595" i="2"/>
  <c r="H1595" i="2"/>
  <c r="G1595" i="2"/>
  <c r="F1595" i="2"/>
  <c r="E1595" i="2"/>
  <c r="D1595" i="2"/>
  <c r="C1595" i="2"/>
  <c r="T1594" i="2"/>
  <c r="S1594" i="2"/>
  <c r="R1594" i="2"/>
  <c r="Q1594" i="2"/>
  <c r="P1594" i="2"/>
  <c r="O1594" i="2"/>
  <c r="N1594" i="2"/>
  <c r="M1594" i="2"/>
  <c r="L1594" i="2"/>
  <c r="K1594" i="2"/>
  <c r="J1594" i="2"/>
  <c r="I1594" i="2"/>
  <c r="H1594" i="2"/>
  <c r="G1594" i="2"/>
  <c r="F1594" i="2"/>
  <c r="E1594" i="2"/>
  <c r="D1594" i="2"/>
  <c r="C1594" i="2"/>
  <c r="T1593" i="2"/>
  <c r="S1593" i="2"/>
  <c r="R1593" i="2"/>
  <c r="Q1593" i="2"/>
  <c r="P1593" i="2"/>
  <c r="O1593" i="2"/>
  <c r="N1593" i="2"/>
  <c r="M1593" i="2"/>
  <c r="L1593" i="2"/>
  <c r="K1593" i="2"/>
  <c r="J1593" i="2"/>
  <c r="I1593" i="2"/>
  <c r="H1593" i="2"/>
  <c r="G1593" i="2"/>
  <c r="F1593" i="2"/>
  <c r="E1593" i="2"/>
  <c r="D1593" i="2"/>
  <c r="C1593" i="2"/>
  <c r="T1592" i="2"/>
  <c r="S1592" i="2"/>
  <c r="R1592" i="2"/>
  <c r="Q1592" i="2"/>
  <c r="P1592" i="2"/>
  <c r="O1592" i="2"/>
  <c r="N1592" i="2"/>
  <c r="M1592" i="2"/>
  <c r="L1592" i="2"/>
  <c r="K1592" i="2"/>
  <c r="J1592" i="2"/>
  <c r="I1592" i="2"/>
  <c r="H1592" i="2"/>
  <c r="G1592" i="2"/>
  <c r="F1592" i="2"/>
  <c r="E1592" i="2"/>
  <c r="D1592" i="2"/>
  <c r="C1592" i="2"/>
  <c r="T1591" i="2"/>
  <c r="S1591" i="2"/>
  <c r="R1591" i="2"/>
  <c r="Q1591" i="2"/>
  <c r="P1591" i="2"/>
  <c r="O1591" i="2"/>
  <c r="N1591" i="2"/>
  <c r="M1591" i="2"/>
  <c r="L1591" i="2"/>
  <c r="K1591" i="2"/>
  <c r="J1591" i="2"/>
  <c r="I1591" i="2"/>
  <c r="H1591" i="2"/>
  <c r="G1591" i="2"/>
  <c r="F1591" i="2"/>
  <c r="E1591" i="2"/>
  <c r="D1591" i="2"/>
  <c r="C1591" i="2"/>
  <c r="T1590" i="2"/>
  <c r="S1590" i="2"/>
  <c r="R1590" i="2"/>
  <c r="Q1590" i="2"/>
  <c r="P1590" i="2"/>
  <c r="O1590" i="2"/>
  <c r="N1590" i="2"/>
  <c r="M1590" i="2"/>
  <c r="L1590" i="2"/>
  <c r="K1590" i="2"/>
  <c r="J1590" i="2"/>
  <c r="I1590" i="2"/>
  <c r="H1590" i="2"/>
  <c r="G1590" i="2"/>
  <c r="F1590" i="2"/>
  <c r="E1590" i="2"/>
  <c r="D1590" i="2"/>
  <c r="C1590" i="2"/>
  <c r="A1588" i="2"/>
  <c r="T1583" i="2"/>
  <c r="S1583" i="2"/>
  <c r="R1583" i="2"/>
  <c r="Q1583" i="2"/>
  <c r="P1583" i="2"/>
  <c r="O1583" i="2"/>
  <c r="N1583" i="2"/>
  <c r="M1583" i="2"/>
  <c r="L1583" i="2"/>
  <c r="K1583" i="2"/>
  <c r="J1583" i="2"/>
  <c r="I1583" i="2"/>
  <c r="H1583" i="2"/>
  <c r="G1583" i="2"/>
  <c r="F1583" i="2"/>
  <c r="E1583" i="2"/>
  <c r="D1583" i="2"/>
  <c r="C1583" i="2"/>
  <c r="T1582" i="2"/>
  <c r="S1582" i="2"/>
  <c r="R1582" i="2"/>
  <c r="Q1582" i="2"/>
  <c r="P1582" i="2"/>
  <c r="O1582" i="2"/>
  <c r="N1582" i="2"/>
  <c r="M1582" i="2"/>
  <c r="L1582" i="2"/>
  <c r="K1582" i="2"/>
  <c r="J1582" i="2"/>
  <c r="I1582" i="2"/>
  <c r="H1582" i="2"/>
  <c r="G1582" i="2"/>
  <c r="F1582" i="2"/>
  <c r="E1582" i="2"/>
  <c r="D1582" i="2"/>
  <c r="C1582" i="2"/>
  <c r="T1581" i="2"/>
  <c r="S1581" i="2"/>
  <c r="R1581" i="2"/>
  <c r="Q1581" i="2"/>
  <c r="P1581" i="2"/>
  <c r="O1581" i="2"/>
  <c r="N1581" i="2"/>
  <c r="M1581" i="2"/>
  <c r="L1581" i="2"/>
  <c r="K1581" i="2"/>
  <c r="J1581" i="2"/>
  <c r="I1581" i="2"/>
  <c r="H1581" i="2"/>
  <c r="G1581" i="2"/>
  <c r="F1581" i="2"/>
  <c r="E1581" i="2"/>
  <c r="D1581" i="2"/>
  <c r="C1581" i="2"/>
  <c r="T1580" i="2"/>
  <c r="S1580" i="2"/>
  <c r="R1580" i="2"/>
  <c r="Q1580" i="2"/>
  <c r="P1580" i="2"/>
  <c r="O1580" i="2"/>
  <c r="N1580" i="2"/>
  <c r="M1580" i="2"/>
  <c r="L1580" i="2"/>
  <c r="K1580" i="2"/>
  <c r="J1580" i="2"/>
  <c r="I1580" i="2"/>
  <c r="H1580" i="2"/>
  <c r="G1580" i="2"/>
  <c r="F1580" i="2"/>
  <c r="E1580" i="2"/>
  <c r="D1580" i="2"/>
  <c r="C1580" i="2"/>
  <c r="T1579" i="2"/>
  <c r="S1579" i="2"/>
  <c r="R1579" i="2"/>
  <c r="Q1579" i="2"/>
  <c r="P1579" i="2"/>
  <c r="O1579" i="2"/>
  <c r="N1579" i="2"/>
  <c r="M1579" i="2"/>
  <c r="L1579" i="2"/>
  <c r="K1579" i="2"/>
  <c r="J1579" i="2"/>
  <c r="I1579" i="2"/>
  <c r="H1579" i="2"/>
  <c r="G1579" i="2"/>
  <c r="F1579" i="2"/>
  <c r="E1579" i="2"/>
  <c r="D1579" i="2"/>
  <c r="C1579" i="2"/>
  <c r="T1578" i="2"/>
  <c r="S1578" i="2"/>
  <c r="R1578" i="2"/>
  <c r="Q1578" i="2"/>
  <c r="P1578" i="2"/>
  <c r="O1578" i="2"/>
  <c r="N1578" i="2"/>
  <c r="M1578" i="2"/>
  <c r="L1578" i="2"/>
  <c r="K1578" i="2"/>
  <c r="J1578" i="2"/>
  <c r="I1578" i="2"/>
  <c r="H1578" i="2"/>
  <c r="G1578" i="2"/>
  <c r="F1578" i="2"/>
  <c r="E1578" i="2"/>
  <c r="D1578" i="2"/>
  <c r="C1578" i="2"/>
  <c r="T1577" i="2"/>
  <c r="S1577" i="2"/>
  <c r="R1577" i="2"/>
  <c r="Q1577" i="2"/>
  <c r="P1577" i="2"/>
  <c r="O1577" i="2"/>
  <c r="N1577" i="2"/>
  <c r="M1577" i="2"/>
  <c r="L1577" i="2"/>
  <c r="K1577" i="2"/>
  <c r="J1577" i="2"/>
  <c r="I1577" i="2"/>
  <c r="H1577" i="2"/>
  <c r="G1577" i="2"/>
  <c r="F1577" i="2"/>
  <c r="E1577" i="2"/>
  <c r="D1577" i="2"/>
  <c r="C1577" i="2"/>
  <c r="T1576" i="2"/>
  <c r="S1576" i="2"/>
  <c r="R1576" i="2"/>
  <c r="Q1576" i="2"/>
  <c r="P1576" i="2"/>
  <c r="O1576" i="2"/>
  <c r="N1576" i="2"/>
  <c r="M1576" i="2"/>
  <c r="L1576" i="2"/>
  <c r="K1576" i="2"/>
  <c r="J1576" i="2"/>
  <c r="I1576" i="2"/>
  <c r="H1576" i="2"/>
  <c r="G1576" i="2"/>
  <c r="F1576" i="2"/>
  <c r="E1576" i="2"/>
  <c r="D1576" i="2"/>
  <c r="C1576" i="2"/>
  <c r="A1574" i="2"/>
  <c r="T1568" i="2"/>
  <c r="S1568" i="2"/>
  <c r="R1568" i="2"/>
  <c r="Q1568" i="2"/>
  <c r="P1568" i="2"/>
  <c r="O1568" i="2"/>
  <c r="N1568" i="2"/>
  <c r="M1568" i="2"/>
  <c r="L1568" i="2"/>
  <c r="K1568" i="2"/>
  <c r="J1568" i="2"/>
  <c r="I1568" i="2"/>
  <c r="H1568" i="2"/>
  <c r="G1568" i="2"/>
  <c r="F1568" i="2"/>
  <c r="E1568" i="2"/>
  <c r="D1568" i="2"/>
  <c r="C1568" i="2"/>
  <c r="T1567" i="2"/>
  <c r="S1567" i="2"/>
  <c r="R1567" i="2"/>
  <c r="Q1567" i="2"/>
  <c r="P1567" i="2"/>
  <c r="O1567" i="2"/>
  <c r="N1567" i="2"/>
  <c r="M1567" i="2"/>
  <c r="L1567" i="2"/>
  <c r="K1567" i="2"/>
  <c r="J1567" i="2"/>
  <c r="I1567" i="2"/>
  <c r="H1567" i="2"/>
  <c r="G1567" i="2"/>
  <c r="F1567" i="2"/>
  <c r="E1567" i="2"/>
  <c r="D1567" i="2"/>
  <c r="C1567" i="2"/>
  <c r="T1566" i="2"/>
  <c r="S1566" i="2"/>
  <c r="R1566" i="2"/>
  <c r="Q1566" i="2"/>
  <c r="P1566" i="2"/>
  <c r="O1566" i="2"/>
  <c r="N1566" i="2"/>
  <c r="M1566" i="2"/>
  <c r="L1566" i="2"/>
  <c r="K1566" i="2"/>
  <c r="J1566" i="2"/>
  <c r="I1566" i="2"/>
  <c r="H1566" i="2"/>
  <c r="G1566" i="2"/>
  <c r="F1566" i="2"/>
  <c r="E1566" i="2"/>
  <c r="D1566" i="2"/>
  <c r="C1566" i="2"/>
  <c r="T1565" i="2"/>
  <c r="S1565" i="2"/>
  <c r="R1565" i="2"/>
  <c r="Q1565" i="2"/>
  <c r="P1565" i="2"/>
  <c r="O1565" i="2"/>
  <c r="N1565" i="2"/>
  <c r="M1565" i="2"/>
  <c r="L1565" i="2"/>
  <c r="K1565" i="2"/>
  <c r="J1565" i="2"/>
  <c r="I1565" i="2"/>
  <c r="H1565" i="2"/>
  <c r="G1565" i="2"/>
  <c r="F1565" i="2"/>
  <c r="E1565" i="2"/>
  <c r="D1565" i="2"/>
  <c r="C1565" i="2"/>
  <c r="T1564" i="2"/>
  <c r="S1564" i="2"/>
  <c r="R1564" i="2"/>
  <c r="Q1564" i="2"/>
  <c r="P1564" i="2"/>
  <c r="O1564" i="2"/>
  <c r="N1564" i="2"/>
  <c r="M1564" i="2"/>
  <c r="L1564" i="2"/>
  <c r="K1564" i="2"/>
  <c r="J1564" i="2"/>
  <c r="I1564" i="2"/>
  <c r="H1564" i="2"/>
  <c r="G1564" i="2"/>
  <c r="F1564" i="2"/>
  <c r="E1564" i="2"/>
  <c r="D1564" i="2"/>
  <c r="C1564" i="2"/>
  <c r="T1563" i="2"/>
  <c r="S1563" i="2"/>
  <c r="R1563" i="2"/>
  <c r="Q1563" i="2"/>
  <c r="P1563" i="2"/>
  <c r="O1563" i="2"/>
  <c r="N1563" i="2"/>
  <c r="M1563" i="2"/>
  <c r="L1563" i="2"/>
  <c r="K1563" i="2"/>
  <c r="J1563" i="2"/>
  <c r="I1563" i="2"/>
  <c r="H1563" i="2"/>
  <c r="G1563" i="2"/>
  <c r="F1563" i="2"/>
  <c r="E1563" i="2"/>
  <c r="D1563" i="2"/>
  <c r="C1563" i="2"/>
  <c r="T1562" i="2"/>
  <c r="S1562" i="2"/>
  <c r="R1562" i="2"/>
  <c r="Q1562" i="2"/>
  <c r="P1562" i="2"/>
  <c r="O1562" i="2"/>
  <c r="N1562" i="2"/>
  <c r="M1562" i="2"/>
  <c r="L1562" i="2"/>
  <c r="K1562" i="2"/>
  <c r="J1562" i="2"/>
  <c r="I1562" i="2"/>
  <c r="H1562" i="2"/>
  <c r="G1562" i="2"/>
  <c r="F1562" i="2"/>
  <c r="E1562" i="2"/>
  <c r="D1562" i="2"/>
  <c r="C1562" i="2"/>
  <c r="T1561" i="2"/>
  <c r="S1561" i="2"/>
  <c r="R1561" i="2"/>
  <c r="Q1561" i="2"/>
  <c r="P1561" i="2"/>
  <c r="O1561" i="2"/>
  <c r="N1561" i="2"/>
  <c r="M1561" i="2"/>
  <c r="L1561" i="2"/>
  <c r="K1561" i="2"/>
  <c r="J1561" i="2"/>
  <c r="I1561" i="2"/>
  <c r="H1561" i="2"/>
  <c r="G1561" i="2"/>
  <c r="F1561" i="2"/>
  <c r="E1561" i="2"/>
  <c r="D1561" i="2"/>
  <c r="C1561" i="2"/>
  <c r="A1559" i="2"/>
  <c r="T1554" i="2"/>
  <c r="S1554" i="2"/>
  <c r="R1554" i="2"/>
  <c r="Q1554" i="2"/>
  <c r="P1554" i="2"/>
  <c r="O1554" i="2"/>
  <c r="N1554" i="2"/>
  <c r="M1554" i="2"/>
  <c r="L1554" i="2"/>
  <c r="K1554" i="2"/>
  <c r="J1554" i="2"/>
  <c r="I1554" i="2"/>
  <c r="H1554" i="2"/>
  <c r="G1554" i="2"/>
  <c r="F1554" i="2"/>
  <c r="E1554" i="2"/>
  <c r="D1554" i="2"/>
  <c r="C1554" i="2"/>
  <c r="T1553" i="2"/>
  <c r="S1553" i="2"/>
  <c r="R1553" i="2"/>
  <c r="Q1553" i="2"/>
  <c r="P1553" i="2"/>
  <c r="O1553" i="2"/>
  <c r="N1553" i="2"/>
  <c r="M1553" i="2"/>
  <c r="L1553" i="2"/>
  <c r="K1553" i="2"/>
  <c r="J1553" i="2"/>
  <c r="I1553" i="2"/>
  <c r="H1553" i="2"/>
  <c r="G1553" i="2"/>
  <c r="F1553" i="2"/>
  <c r="E1553" i="2"/>
  <c r="D1553" i="2"/>
  <c r="C1553" i="2"/>
  <c r="T1552" i="2"/>
  <c r="S1552" i="2"/>
  <c r="R1552" i="2"/>
  <c r="Q1552" i="2"/>
  <c r="P1552" i="2"/>
  <c r="O1552" i="2"/>
  <c r="N1552" i="2"/>
  <c r="M1552" i="2"/>
  <c r="L1552" i="2"/>
  <c r="K1552" i="2"/>
  <c r="J1552" i="2"/>
  <c r="I1552" i="2"/>
  <c r="H1552" i="2"/>
  <c r="G1552" i="2"/>
  <c r="F1552" i="2"/>
  <c r="E1552" i="2"/>
  <c r="D1552" i="2"/>
  <c r="C1552" i="2"/>
  <c r="T1551" i="2"/>
  <c r="S1551" i="2"/>
  <c r="R1551" i="2"/>
  <c r="Q1551" i="2"/>
  <c r="P1551" i="2"/>
  <c r="O1551" i="2"/>
  <c r="N1551" i="2"/>
  <c r="M1551" i="2"/>
  <c r="L1551" i="2"/>
  <c r="K1551" i="2"/>
  <c r="J1551" i="2"/>
  <c r="I1551" i="2"/>
  <c r="H1551" i="2"/>
  <c r="G1551" i="2"/>
  <c r="F1551" i="2"/>
  <c r="E1551" i="2"/>
  <c r="D1551" i="2"/>
  <c r="C1551" i="2"/>
  <c r="T1550" i="2"/>
  <c r="S1550" i="2"/>
  <c r="R1550" i="2"/>
  <c r="Q1550" i="2"/>
  <c r="P1550" i="2"/>
  <c r="O1550" i="2"/>
  <c r="N1550" i="2"/>
  <c r="M1550" i="2"/>
  <c r="L1550" i="2"/>
  <c r="K1550" i="2"/>
  <c r="J1550" i="2"/>
  <c r="I1550" i="2"/>
  <c r="H1550" i="2"/>
  <c r="G1550" i="2"/>
  <c r="F1550" i="2"/>
  <c r="E1550" i="2"/>
  <c r="D1550" i="2"/>
  <c r="C1550" i="2"/>
  <c r="T1549" i="2"/>
  <c r="S1549" i="2"/>
  <c r="R1549" i="2"/>
  <c r="Q1549" i="2"/>
  <c r="P1549" i="2"/>
  <c r="O1549" i="2"/>
  <c r="N1549" i="2"/>
  <c r="M1549" i="2"/>
  <c r="L1549" i="2"/>
  <c r="K1549" i="2"/>
  <c r="J1549" i="2"/>
  <c r="I1549" i="2"/>
  <c r="H1549" i="2"/>
  <c r="G1549" i="2"/>
  <c r="F1549" i="2"/>
  <c r="E1549" i="2"/>
  <c r="D1549" i="2"/>
  <c r="C1549" i="2"/>
  <c r="T1548" i="2"/>
  <c r="S1548" i="2"/>
  <c r="R1548" i="2"/>
  <c r="Q1548" i="2"/>
  <c r="P1548" i="2"/>
  <c r="O1548" i="2"/>
  <c r="N1548" i="2"/>
  <c r="M1548" i="2"/>
  <c r="L1548" i="2"/>
  <c r="K1548" i="2"/>
  <c r="J1548" i="2"/>
  <c r="I1548" i="2"/>
  <c r="H1548" i="2"/>
  <c r="G1548" i="2"/>
  <c r="F1548" i="2"/>
  <c r="E1548" i="2"/>
  <c r="D1548" i="2"/>
  <c r="C1548" i="2"/>
  <c r="T1547" i="2"/>
  <c r="S1547" i="2"/>
  <c r="R1547" i="2"/>
  <c r="Q1547" i="2"/>
  <c r="P1547" i="2"/>
  <c r="O1547" i="2"/>
  <c r="N1547" i="2"/>
  <c r="M1547" i="2"/>
  <c r="L1547" i="2"/>
  <c r="K1547" i="2"/>
  <c r="J1547" i="2"/>
  <c r="I1547" i="2"/>
  <c r="H1547" i="2"/>
  <c r="G1547" i="2"/>
  <c r="F1547" i="2"/>
  <c r="E1547" i="2"/>
  <c r="D1547" i="2"/>
  <c r="C1547" i="2"/>
  <c r="A1545" i="2"/>
  <c r="T1540" i="2"/>
  <c r="S1540" i="2"/>
  <c r="R1540" i="2"/>
  <c r="Q1540" i="2"/>
  <c r="P1540" i="2"/>
  <c r="O1540" i="2"/>
  <c r="N1540" i="2"/>
  <c r="M1540" i="2"/>
  <c r="L1540" i="2"/>
  <c r="K1540" i="2"/>
  <c r="J1540" i="2"/>
  <c r="I1540" i="2"/>
  <c r="H1540" i="2"/>
  <c r="G1540" i="2"/>
  <c r="F1540" i="2"/>
  <c r="E1540" i="2"/>
  <c r="D1540" i="2"/>
  <c r="C1540" i="2"/>
  <c r="T1539" i="2"/>
  <c r="S1539" i="2"/>
  <c r="R1539" i="2"/>
  <c r="Q1539" i="2"/>
  <c r="P1539" i="2"/>
  <c r="O1539" i="2"/>
  <c r="N1539" i="2"/>
  <c r="M1539" i="2"/>
  <c r="L1539" i="2"/>
  <c r="K1539" i="2"/>
  <c r="J1539" i="2"/>
  <c r="I1539" i="2"/>
  <c r="H1539" i="2"/>
  <c r="G1539" i="2"/>
  <c r="F1539" i="2"/>
  <c r="E1539" i="2"/>
  <c r="D1539" i="2"/>
  <c r="C1539" i="2"/>
  <c r="T1538" i="2"/>
  <c r="S1538" i="2"/>
  <c r="R1538" i="2"/>
  <c r="Q1538" i="2"/>
  <c r="P1538" i="2"/>
  <c r="O1538" i="2"/>
  <c r="N1538" i="2"/>
  <c r="M1538" i="2"/>
  <c r="L1538" i="2"/>
  <c r="K1538" i="2"/>
  <c r="J1538" i="2"/>
  <c r="I1538" i="2"/>
  <c r="H1538" i="2"/>
  <c r="G1538" i="2"/>
  <c r="F1538" i="2"/>
  <c r="E1538" i="2"/>
  <c r="D1538" i="2"/>
  <c r="C1538" i="2"/>
  <c r="T1537" i="2"/>
  <c r="S1537" i="2"/>
  <c r="R1537" i="2"/>
  <c r="Q1537" i="2"/>
  <c r="P1537" i="2"/>
  <c r="O1537" i="2"/>
  <c r="N1537" i="2"/>
  <c r="M1537" i="2"/>
  <c r="L1537" i="2"/>
  <c r="K1537" i="2"/>
  <c r="J1537" i="2"/>
  <c r="I1537" i="2"/>
  <c r="H1537" i="2"/>
  <c r="G1537" i="2"/>
  <c r="F1537" i="2"/>
  <c r="E1537" i="2"/>
  <c r="D1537" i="2"/>
  <c r="C1537" i="2"/>
  <c r="T1536" i="2"/>
  <c r="S1536" i="2"/>
  <c r="R1536" i="2"/>
  <c r="Q1536" i="2"/>
  <c r="P1536" i="2"/>
  <c r="O1536" i="2"/>
  <c r="N1536" i="2"/>
  <c r="M1536" i="2"/>
  <c r="L1536" i="2"/>
  <c r="K1536" i="2"/>
  <c r="J1536" i="2"/>
  <c r="I1536" i="2"/>
  <c r="H1536" i="2"/>
  <c r="G1536" i="2"/>
  <c r="F1536" i="2"/>
  <c r="E1536" i="2"/>
  <c r="D1536" i="2"/>
  <c r="C1536" i="2"/>
  <c r="T1535" i="2"/>
  <c r="S1535" i="2"/>
  <c r="R1535" i="2"/>
  <c r="Q1535" i="2"/>
  <c r="P1535" i="2"/>
  <c r="O1535" i="2"/>
  <c r="N1535" i="2"/>
  <c r="M1535" i="2"/>
  <c r="L1535" i="2"/>
  <c r="K1535" i="2"/>
  <c r="J1535" i="2"/>
  <c r="I1535" i="2"/>
  <c r="H1535" i="2"/>
  <c r="G1535" i="2"/>
  <c r="F1535" i="2"/>
  <c r="E1535" i="2"/>
  <c r="D1535" i="2"/>
  <c r="C1535" i="2"/>
  <c r="T1534" i="2"/>
  <c r="S1534" i="2"/>
  <c r="R1534" i="2"/>
  <c r="Q1534" i="2"/>
  <c r="P1534" i="2"/>
  <c r="O1534" i="2"/>
  <c r="N1534" i="2"/>
  <c r="M1534" i="2"/>
  <c r="L1534" i="2"/>
  <c r="K1534" i="2"/>
  <c r="J1534" i="2"/>
  <c r="I1534" i="2"/>
  <c r="H1534" i="2"/>
  <c r="G1534" i="2"/>
  <c r="F1534" i="2"/>
  <c r="E1534" i="2"/>
  <c r="D1534" i="2"/>
  <c r="C1534" i="2"/>
  <c r="T1533" i="2"/>
  <c r="S1533" i="2"/>
  <c r="R1533" i="2"/>
  <c r="Q1533" i="2"/>
  <c r="P1533" i="2"/>
  <c r="O1533" i="2"/>
  <c r="N1533" i="2"/>
  <c r="M1533" i="2"/>
  <c r="L1533" i="2"/>
  <c r="K1533" i="2"/>
  <c r="J1533" i="2"/>
  <c r="I1533" i="2"/>
  <c r="H1533" i="2"/>
  <c r="G1533" i="2"/>
  <c r="F1533" i="2"/>
  <c r="E1533" i="2"/>
  <c r="D1533" i="2"/>
  <c r="C1533" i="2"/>
  <c r="A1531" i="2"/>
  <c r="T1526" i="2"/>
  <c r="S1526" i="2"/>
  <c r="R1526" i="2"/>
  <c r="Q1526" i="2"/>
  <c r="P1526" i="2"/>
  <c r="O1526" i="2"/>
  <c r="N1526" i="2"/>
  <c r="M1526" i="2"/>
  <c r="L1526" i="2"/>
  <c r="K1526" i="2"/>
  <c r="J1526" i="2"/>
  <c r="I1526" i="2"/>
  <c r="H1526" i="2"/>
  <c r="G1526" i="2"/>
  <c r="F1526" i="2"/>
  <c r="E1526" i="2"/>
  <c r="D1526" i="2"/>
  <c r="C1526" i="2"/>
  <c r="T1525" i="2"/>
  <c r="S1525" i="2"/>
  <c r="R1525" i="2"/>
  <c r="Q1525" i="2"/>
  <c r="P1525" i="2"/>
  <c r="O1525" i="2"/>
  <c r="N1525" i="2"/>
  <c r="M1525" i="2"/>
  <c r="L1525" i="2"/>
  <c r="K1525" i="2"/>
  <c r="J1525" i="2"/>
  <c r="I1525" i="2"/>
  <c r="H1525" i="2"/>
  <c r="G1525" i="2"/>
  <c r="F1525" i="2"/>
  <c r="E1525" i="2"/>
  <c r="D1525" i="2"/>
  <c r="C1525" i="2"/>
  <c r="T1524" i="2"/>
  <c r="S1524" i="2"/>
  <c r="R1524" i="2"/>
  <c r="Q1524" i="2"/>
  <c r="P1524" i="2"/>
  <c r="O1524" i="2"/>
  <c r="N1524" i="2"/>
  <c r="M1524" i="2"/>
  <c r="L1524" i="2"/>
  <c r="K1524" i="2"/>
  <c r="J1524" i="2"/>
  <c r="I1524" i="2"/>
  <c r="H1524" i="2"/>
  <c r="G1524" i="2"/>
  <c r="F1524" i="2"/>
  <c r="E1524" i="2"/>
  <c r="D1524" i="2"/>
  <c r="C1524" i="2"/>
  <c r="T1523" i="2"/>
  <c r="S1523" i="2"/>
  <c r="R1523" i="2"/>
  <c r="Q1523" i="2"/>
  <c r="P1523" i="2"/>
  <c r="O1523" i="2"/>
  <c r="N1523" i="2"/>
  <c r="M1523" i="2"/>
  <c r="L1523" i="2"/>
  <c r="K1523" i="2"/>
  <c r="J1523" i="2"/>
  <c r="I1523" i="2"/>
  <c r="H1523" i="2"/>
  <c r="G1523" i="2"/>
  <c r="F1523" i="2"/>
  <c r="E1523" i="2"/>
  <c r="D1523" i="2"/>
  <c r="C1523" i="2"/>
  <c r="T1522" i="2"/>
  <c r="S1522" i="2"/>
  <c r="R1522" i="2"/>
  <c r="Q1522" i="2"/>
  <c r="P1522" i="2"/>
  <c r="O1522" i="2"/>
  <c r="N1522" i="2"/>
  <c r="M1522" i="2"/>
  <c r="L1522" i="2"/>
  <c r="K1522" i="2"/>
  <c r="J1522" i="2"/>
  <c r="I1522" i="2"/>
  <c r="H1522" i="2"/>
  <c r="G1522" i="2"/>
  <c r="F1522" i="2"/>
  <c r="E1522" i="2"/>
  <c r="D1522" i="2"/>
  <c r="C1522" i="2"/>
  <c r="T1521" i="2"/>
  <c r="S1521" i="2"/>
  <c r="R1521" i="2"/>
  <c r="Q1521" i="2"/>
  <c r="P1521" i="2"/>
  <c r="O1521" i="2"/>
  <c r="N1521" i="2"/>
  <c r="M1521" i="2"/>
  <c r="L1521" i="2"/>
  <c r="K1521" i="2"/>
  <c r="J1521" i="2"/>
  <c r="I1521" i="2"/>
  <c r="H1521" i="2"/>
  <c r="G1521" i="2"/>
  <c r="F1521" i="2"/>
  <c r="E1521" i="2"/>
  <c r="D1521" i="2"/>
  <c r="C1521" i="2"/>
  <c r="T1520" i="2"/>
  <c r="S1520" i="2"/>
  <c r="R1520" i="2"/>
  <c r="Q1520" i="2"/>
  <c r="P1520" i="2"/>
  <c r="O1520" i="2"/>
  <c r="N1520" i="2"/>
  <c r="M1520" i="2"/>
  <c r="L1520" i="2"/>
  <c r="K1520" i="2"/>
  <c r="J1520" i="2"/>
  <c r="I1520" i="2"/>
  <c r="H1520" i="2"/>
  <c r="G1520" i="2"/>
  <c r="F1520" i="2"/>
  <c r="E1520" i="2"/>
  <c r="D1520" i="2"/>
  <c r="C1520" i="2"/>
  <c r="T1519" i="2"/>
  <c r="S1519" i="2"/>
  <c r="R1519" i="2"/>
  <c r="Q1519" i="2"/>
  <c r="P1519" i="2"/>
  <c r="O1519" i="2"/>
  <c r="N1519" i="2"/>
  <c r="M1519" i="2"/>
  <c r="L1519" i="2"/>
  <c r="K1519" i="2"/>
  <c r="J1519" i="2"/>
  <c r="I1519" i="2"/>
  <c r="H1519" i="2"/>
  <c r="G1519" i="2"/>
  <c r="F1519" i="2"/>
  <c r="E1519" i="2"/>
  <c r="D1519" i="2"/>
  <c r="C1519" i="2"/>
  <c r="A1517" i="2"/>
  <c r="T1512" i="2"/>
  <c r="S1512" i="2"/>
  <c r="R1512" i="2"/>
  <c r="Q1512" i="2"/>
  <c r="P1512" i="2"/>
  <c r="O1512" i="2"/>
  <c r="N1512" i="2"/>
  <c r="M1512" i="2"/>
  <c r="L1512" i="2"/>
  <c r="K1512" i="2"/>
  <c r="J1512" i="2"/>
  <c r="I1512" i="2"/>
  <c r="H1512" i="2"/>
  <c r="G1512" i="2"/>
  <c r="F1512" i="2"/>
  <c r="E1512" i="2"/>
  <c r="D1512" i="2"/>
  <c r="C1512" i="2"/>
  <c r="T1511" i="2"/>
  <c r="S1511" i="2"/>
  <c r="R1511" i="2"/>
  <c r="Q1511" i="2"/>
  <c r="P1511" i="2"/>
  <c r="O1511" i="2"/>
  <c r="N1511" i="2"/>
  <c r="M1511" i="2"/>
  <c r="L1511" i="2"/>
  <c r="K1511" i="2"/>
  <c r="J1511" i="2"/>
  <c r="I1511" i="2"/>
  <c r="H1511" i="2"/>
  <c r="G1511" i="2"/>
  <c r="F1511" i="2"/>
  <c r="E1511" i="2"/>
  <c r="D1511" i="2"/>
  <c r="C1511" i="2"/>
  <c r="T1510" i="2"/>
  <c r="S1510" i="2"/>
  <c r="R1510" i="2"/>
  <c r="Q1510" i="2"/>
  <c r="P1510" i="2"/>
  <c r="O1510" i="2"/>
  <c r="N1510" i="2"/>
  <c r="M1510" i="2"/>
  <c r="L1510" i="2"/>
  <c r="K1510" i="2"/>
  <c r="J1510" i="2"/>
  <c r="I1510" i="2"/>
  <c r="H1510" i="2"/>
  <c r="G1510" i="2"/>
  <c r="F1510" i="2"/>
  <c r="E1510" i="2"/>
  <c r="D1510" i="2"/>
  <c r="C1510" i="2"/>
  <c r="T1509" i="2"/>
  <c r="S1509" i="2"/>
  <c r="R1509" i="2"/>
  <c r="Q1509" i="2"/>
  <c r="P1509" i="2"/>
  <c r="O1509" i="2"/>
  <c r="N1509" i="2"/>
  <c r="M1509" i="2"/>
  <c r="L1509" i="2"/>
  <c r="K1509" i="2"/>
  <c r="J1509" i="2"/>
  <c r="I1509" i="2"/>
  <c r="H1509" i="2"/>
  <c r="G1509" i="2"/>
  <c r="F1509" i="2"/>
  <c r="E1509" i="2"/>
  <c r="D1509" i="2"/>
  <c r="C1509" i="2"/>
  <c r="T1508" i="2"/>
  <c r="S1508" i="2"/>
  <c r="R1508" i="2"/>
  <c r="Q1508" i="2"/>
  <c r="P1508" i="2"/>
  <c r="O1508" i="2"/>
  <c r="N1508" i="2"/>
  <c r="M1508" i="2"/>
  <c r="L1508" i="2"/>
  <c r="K1508" i="2"/>
  <c r="J1508" i="2"/>
  <c r="I1508" i="2"/>
  <c r="H1508" i="2"/>
  <c r="G1508" i="2"/>
  <c r="F1508" i="2"/>
  <c r="E1508" i="2"/>
  <c r="D1508" i="2"/>
  <c r="C1508" i="2"/>
  <c r="T1507" i="2"/>
  <c r="S1507" i="2"/>
  <c r="R1507" i="2"/>
  <c r="Q1507" i="2"/>
  <c r="P1507" i="2"/>
  <c r="O1507" i="2"/>
  <c r="N1507" i="2"/>
  <c r="M1507" i="2"/>
  <c r="L1507" i="2"/>
  <c r="K1507" i="2"/>
  <c r="J1507" i="2"/>
  <c r="I1507" i="2"/>
  <c r="H1507" i="2"/>
  <c r="G1507" i="2"/>
  <c r="F1507" i="2"/>
  <c r="E1507" i="2"/>
  <c r="D1507" i="2"/>
  <c r="C1507" i="2"/>
  <c r="T1506" i="2"/>
  <c r="S1506" i="2"/>
  <c r="R1506" i="2"/>
  <c r="Q1506" i="2"/>
  <c r="P1506" i="2"/>
  <c r="O1506" i="2"/>
  <c r="N1506" i="2"/>
  <c r="M1506" i="2"/>
  <c r="L1506" i="2"/>
  <c r="K1506" i="2"/>
  <c r="J1506" i="2"/>
  <c r="I1506" i="2"/>
  <c r="H1506" i="2"/>
  <c r="G1506" i="2"/>
  <c r="F1506" i="2"/>
  <c r="E1506" i="2"/>
  <c r="D1506" i="2"/>
  <c r="C1506" i="2"/>
  <c r="T1505" i="2"/>
  <c r="S1505" i="2"/>
  <c r="R1505" i="2"/>
  <c r="Q1505" i="2"/>
  <c r="P1505" i="2"/>
  <c r="O1505" i="2"/>
  <c r="N1505" i="2"/>
  <c r="M1505" i="2"/>
  <c r="L1505" i="2"/>
  <c r="K1505" i="2"/>
  <c r="J1505" i="2"/>
  <c r="I1505" i="2"/>
  <c r="H1505" i="2"/>
  <c r="G1505" i="2"/>
  <c r="F1505" i="2"/>
  <c r="E1505" i="2"/>
  <c r="D1505" i="2"/>
  <c r="C1505" i="2"/>
  <c r="A1503" i="2"/>
  <c r="T1498" i="2"/>
  <c r="S1498" i="2"/>
  <c r="R1498" i="2"/>
  <c r="Q1498" i="2"/>
  <c r="P1498" i="2"/>
  <c r="O1498" i="2"/>
  <c r="N1498" i="2"/>
  <c r="M1498" i="2"/>
  <c r="L1498" i="2"/>
  <c r="K1498" i="2"/>
  <c r="J1498" i="2"/>
  <c r="I1498" i="2"/>
  <c r="H1498" i="2"/>
  <c r="G1498" i="2"/>
  <c r="F1498" i="2"/>
  <c r="E1498" i="2"/>
  <c r="D1498" i="2"/>
  <c r="C1498" i="2"/>
  <c r="T1497" i="2"/>
  <c r="S1497" i="2"/>
  <c r="R1497" i="2"/>
  <c r="Q1497" i="2"/>
  <c r="P1497" i="2"/>
  <c r="O1497" i="2"/>
  <c r="N1497" i="2"/>
  <c r="M1497" i="2"/>
  <c r="L1497" i="2"/>
  <c r="K1497" i="2"/>
  <c r="J1497" i="2"/>
  <c r="I1497" i="2"/>
  <c r="H1497" i="2"/>
  <c r="G1497" i="2"/>
  <c r="F1497" i="2"/>
  <c r="E1497" i="2"/>
  <c r="D1497" i="2"/>
  <c r="C1497" i="2"/>
  <c r="T1496" i="2"/>
  <c r="S1496" i="2"/>
  <c r="R1496" i="2"/>
  <c r="Q1496" i="2"/>
  <c r="P1496" i="2"/>
  <c r="O1496" i="2"/>
  <c r="N1496" i="2"/>
  <c r="M1496" i="2"/>
  <c r="L1496" i="2"/>
  <c r="K1496" i="2"/>
  <c r="J1496" i="2"/>
  <c r="I1496" i="2"/>
  <c r="H1496" i="2"/>
  <c r="G1496" i="2"/>
  <c r="F1496" i="2"/>
  <c r="E1496" i="2"/>
  <c r="D1496" i="2"/>
  <c r="C1496" i="2"/>
  <c r="T1495" i="2"/>
  <c r="S1495" i="2"/>
  <c r="R1495" i="2"/>
  <c r="Q1495" i="2"/>
  <c r="P1495" i="2"/>
  <c r="O1495" i="2"/>
  <c r="N1495" i="2"/>
  <c r="M1495" i="2"/>
  <c r="L1495" i="2"/>
  <c r="K1495" i="2"/>
  <c r="J1495" i="2"/>
  <c r="I1495" i="2"/>
  <c r="H1495" i="2"/>
  <c r="G1495" i="2"/>
  <c r="F1495" i="2"/>
  <c r="E1495" i="2"/>
  <c r="D1495" i="2"/>
  <c r="C1495" i="2"/>
  <c r="T1494" i="2"/>
  <c r="S1494" i="2"/>
  <c r="R1494" i="2"/>
  <c r="Q1494" i="2"/>
  <c r="P1494" i="2"/>
  <c r="O1494" i="2"/>
  <c r="N1494" i="2"/>
  <c r="M1494" i="2"/>
  <c r="L1494" i="2"/>
  <c r="K1494" i="2"/>
  <c r="J1494" i="2"/>
  <c r="I1494" i="2"/>
  <c r="H1494" i="2"/>
  <c r="G1494" i="2"/>
  <c r="F1494" i="2"/>
  <c r="E1494" i="2"/>
  <c r="D1494" i="2"/>
  <c r="C1494" i="2"/>
  <c r="T1493" i="2"/>
  <c r="S1493" i="2"/>
  <c r="R1493" i="2"/>
  <c r="Q1493" i="2"/>
  <c r="P1493" i="2"/>
  <c r="O1493" i="2"/>
  <c r="N1493" i="2"/>
  <c r="M1493" i="2"/>
  <c r="L1493" i="2"/>
  <c r="K1493" i="2"/>
  <c r="J1493" i="2"/>
  <c r="I1493" i="2"/>
  <c r="H1493" i="2"/>
  <c r="G1493" i="2"/>
  <c r="F1493" i="2"/>
  <c r="E1493" i="2"/>
  <c r="D1493" i="2"/>
  <c r="C1493" i="2"/>
  <c r="T1492" i="2"/>
  <c r="S1492" i="2"/>
  <c r="R1492" i="2"/>
  <c r="Q1492" i="2"/>
  <c r="P1492" i="2"/>
  <c r="O1492" i="2"/>
  <c r="N1492" i="2"/>
  <c r="M1492" i="2"/>
  <c r="L1492" i="2"/>
  <c r="K1492" i="2"/>
  <c r="J1492" i="2"/>
  <c r="I1492" i="2"/>
  <c r="H1492" i="2"/>
  <c r="G1492" i="2"/>
  <c r="F1492" i="2"/>
  <c r="E1492" i="2"/>
  <c r="D1492" i="2"/>
  <c r="C1492" i="2"/>
  <c r="T1491" i="2"/>
  <c r="S1491" i="2"/>
  <c r="R1491" i="2"/>
  <c r="Q1491" i="2"/>
  <c r="P1491" i="2"/>
  <c r="O1491" i="2"/>
  <c r="N1491" i="2"/>
  <c r="M1491" i="2"/>
  <c r="L1491" i="2"/>
  <c r="K1491" i="2"/>
  <c r="J1491" i="2"/>
  <c r="I1491" i="2"/>
  <c r="H1491" i="2"/>
  <c r="G1491" i="2"/>
  <c r="F1491" i="2"/>
  <c r="E1491" i="2"/>
  <c r="D1491" i="2"/>
  <c r="C1491" i="2"/>
  <c r="A1489" i="2"/>
  <c r="T1484" i="2"/>
  <c r="S1484" i="2"/>
  <c r="R1484" i="2"/>
  <c r="Q1484" i="2"/>
  <c r="P1484" i="2"/>
  <c r="O1484" i="2"/>
  <c r="N1484" i="2"/>
  <c r="M1484" i="2"/>
  <c r="L1484" i="2"/>
  <c r="K1484" i="2"/>
  <c r="J1484" i="2"/>
  <c r="I1484" i="2"/>
  <c r="H1484" i="2"/>
  <c r="G1484" i="2"/>
  <c r="F1484" i="2"/>
  <c r="E1484" i="2"/>
  <c r="D1484" i="2"/>
  <c r="C1484" i="2"/>
  <c r="T1483" i="2"/>
  <c r="S1483" i="2"/>
  <c r="R1483" i="2"/>
  <c r="Q1483" i="2"/>
  <c r="P1483" i="2"/>
  <c r="O1483" i="2"/>
  <c r="N1483" i="2"/>
  <c r="M1483" i="2"/>
  <c r="L1483" i="2"/>
  <c r="K1483" i="2"/>
  <c r="J1483" i="2"/>
  <c r="I1483" i="2"/>
  <c r="H1483" i="2"/>
  <c r="G1483" i="2"/>
  <c r="F1483" i="2"/>
  <c r="E1483" i="2"/>
  <c r="D1483" i="2"/>
  <c r="C1483" i="2"/>
  <c r="T1482" i="2"/>
  <c r="S1482" i="2"/>
  <c r="R1482" i="2"/>
  <c r="Q1482" i="2"/>
  <c r="P1482" i="2"/>
  <c r="O1482" i="2"/>
  <c r="N1482" i="2"/>
  <c r="M1482" i="2"/>
  <c r="L1482" i="2"/>
  <c r="K1482" i="2"/>
  <c r="J1482" i="2"/>
  <c r="I1482" i="2"/>
  <c r="H1482" i="2"/>
  <c r="G1482" i="2"/>
  <c r="F1482" i="2"/>
  <c r="E1482" i="2"/>
  <c r="D1482" i="2"/>
  <c r="C1482" i="2"/>
  <c r="T1481" i="2"/>
  <c r="S1481" i="2"/>
  <c r="R1481" i="2"/>
  <c r="Q1481" i="2"/>
  <c r="P1481" i="2"/>
  <c r="O1481" i="2"/>
  <c r="N1481" i="2"/>
  <c r="M1481" i="2"/>
  <c r="L1481" i="2"/>
  <c r="K1481" i="2"/>
  <c r="J1481" i="2"/>
  <c r="I1481" i="2"/>
  <c r="H1481" i="2"/>
  <c r="G1481" i="2"/>
  <c r="F1481" i="2"/>
  <c r="E1481" i="2"/>
  <c r="D1481" i="2"/>
  <c r="C1481" i="2"/>
  <c r="T1480" i="2"/>
  <c r="S1480" i="2"/>
  <c r="R1480" i="2"/>
  <c r="Q1480" i="2"/>
  <c r="P1480" i="2"/>
  <c r="O1480" i="2"/>
  <c r="N1480" i="2"/>
  <c r="M1480" i="2"/>
  <c r="L1480" i="2"/>
  <c r="K1480" i="2"/>
  <c r="J1480" i="2"/>
  <c r="I1480" i="2"/>
  <c r="H1480" i="2"/>
  <c r="G1480" i="2"/>
  <c r="F1480" i="2"/>
  <c r="E1480" i="2"/>
  <c r="D1480" i="2"/>
  <c r="C1480" i="2"/>
  <c r="T1479" i="2"/>
  <c r="S1479" i="2"/>
  <c r="R1479" i="2"/>
  <c r="Q1479" i="2"/>
  <c r="P1479" i="2"/>
  <c r="O1479" i="2"/>
  <c r="N1479" i="2"/>
  <c r="M1479" i="2"/>
  <c r="L1479" i="2"/>
  <c r="K1479" i="2"/>
  <c r="J1479" i="2"/>
  <c r="I1479" i="2"/>
  <c r="H1479" i="2"/>
  <c r="G1479" i="2"/>
  <c r="F1479" i="2"/>
  <c r="E1479" i="2"/>
  <c r="D1479" i="2"/>
  <c r="C1479" i="2"/>
  <c r="T1478" i="2"/>
  <c r="S1478" i="2"/>
  <c r="R1478" i="2"/>
  <c r="Q1478" i="2"/>
  <c r="P1478" i="2"/>
  <c r="O1478" i="2"/>
  <c r="N1478" i="2"/>
  <c r="M1478" i="2"/>
  <c r="L1478" i="2"/>
  <c r="K1478" i="2"/>
  <c r="J1478" i="2"/>
  <c r="I1478" i="2"/>
  <c r="H1478" i="2"/>
  <c r="G1478" i="2"/>
  <c r="F1478" i="2"/>
  <c r="E1478" i="2"/>
  <c r="D1478" i="2"/>
  <c r="C1478" i="2"/>
  <c r="T1477" i="2"/>
  <c r="S1477" i="2"/>
  <c r="R1477" i="2"/>
  <c r="Q1477" i="2"/>
  <c r="P1477" i="2"/>
  <c r="O1477" i="2"/>
  <c r="N1477" i="2"/>
  <c r="M1477" i="2"/>
  <c r="L1477" i="2"/>
  <c r="K1477" i="2"/>
  <c r="J1477" i="2"/>
  <c r="I1477" i="2"/>
  <c r="H1477" i="2"/>
  <c r="G1477" i="2"/>
  <c r="F1477" i="2"/>
  <c r="E1477" i="2"/>
  <c r="D1477" i="2"/>
  <c r="C1477" i="2"/>
  <c r="A1475" i="2"/>
  <c r="T1470" i="2"/>
  <c r="S1470" i="2"/>
  <c r="R1470" i="2"/>
  <c r="Q1470" i="2"/>
  <c r="P1470" i="2"/>
  <c r="O1470" i="2"/>
  <c r="N1470" i="2"/>
  <c r="M1470" i="2"/>
  <c r="L1470" i="2"/>
  <c r="K1470" i="2"/>
  <c r="J1470" i="2"/>
  <c r="I1470" i="2"/>
  <c r="H1470" i="2"/>
  <c r="G1470" i="2"/>
  <c r="F1470" i="2"/>
  <c r="E1470" i="2"/>
  <c r="D1470" i="2"/>
  <c r="C1470" i="2"/>
  <c r="T1469" i="2"/>
  <c r="S1469" i="2"/>
  <c r="R1469" i="2"/>
  <c r="Q1469" i="2"/>
  <c r="P1469" i="2"/>
  <c r="O1469" i="2"/>
  <c r="N1469" i="2"/>
  <c r="M1469" i="2"/>
  <c r="L1469" i="2"/>
  <c r="K1469" i="2"/>
  <c r="J1469" i="2"/>
  <c r="I1469" i="2"/>
  <c r="H1469" i="2"/>
  <c r="G1469" i="2"/>
  <c r="F1469" i="2"/>
  <c r="E1469" i="2"/>
  <c r="D1469" i="2"/>
  <c r="C1469" i="2"/>
  <c r="T1468" i="2"/>
  <c r="S1468" i="2"/>
  <c r="R1468" i="2"/>
  <c r="Q1468" i="2"/>
  <c r="P1468" i="2"/>
  <c r="O1468" i="2"/>
  <c r="N1468" i="2"/>
  <c r="M1468" i="2"/>
  <c r="L1468" i="2"/>
  <c r="K1468" i="2"/>
  <c r="J1468" i="2"/>
  <c r="I1468" i="2"/>
  <c r="H1468" i="2"/>
  <c r="G1468" i="2"/>
  <c r="F1468" i="2"/>
  <c r="E1468" i="2"/>
  <c r="D1468" i="2"/>
  <c r="C1468" i="2"/>
  <c r="T1467" i="2"/>
  <c r="S1467" i="2"/>
  <c r="R1467" i="2"/>
  <c r="Q1467" i="2"/>
  <c r="P1467" i="2"/>
  <c r="O1467" i="2"/>
  <c r="N1467" i="2"/>
  <c r="M1467" i="2"/>
  <c r="L1467" i="2"/>
  <c r="K1467" i="2"/>
  <c r="J1467" i="2"/>
  <c r="I1467" i="2"/>
  <c r="H1467" i="2"/>
  <c r="G1467" i="2"/>
  <c r="F1467" i="2"/>
  <c r="E1467" i="2"/>
  <c r="D1467" i="2"/>
  <c r="C1467" i="2"/>
  <c r="T1466" i="2"/>
  <c r="S1466" i="2"/>
  <c r="R1466" i="2"/>
  <c r="Q1466" i="2"/>
  <c r="P1466" i="2"/>
  <c r="O1466" i="2"/>
  <c r="N1466" i="2"/>
  <c r="M1466" i="2"/>
  <c r="L1466" i="2"/>
  <c r="K1466" i="2"/>
  <c r="J1466" i="2"/>
  <c r="I1466" i="2"/>
  <c r="H1466" i="2"/>
  <c r="G1466" i="2"/>
  <c r="F1466" i="2"/>
  <c r="E1466" i="2"/>
  <c r="D1466" i="2"/>
  <c r="C1466" i="2"/>
  <c r="T1465" i="2"/>
  <c r="S1465" i="2"/>
  <c r="R1465" i="2"/>
  <c r="Q1465" i="2"/>
  <c r="P1465" i="2"/>
  <c r="O1465" i="2"/>
  <c r="N1465" i="2"/>
  <c r="M1465" i="2"/>
  <c r="L1465" i="2"/>
  <c r="K1465" i="2"/>
  <c r="J1465" i="2"/>
  <c r="I1465" i="2"/>
  <c r="H1465" i="2"/>
  <c r="G1465" i="2"/>
  <c r="F1465" i="2"/>
  <c r="E1465" i="2"/>
  <c r="D1465" i="2"/>
  <c r="C1465" i="2"/>
  <c r="T1464" i="2"/>
  <c r="S1464" i="2"/>
  <c r="R1464" i="2"/>
  <c r="Q1464" i="2"/>
  <c r="P1464" i="2"/>
  <c r="O1464" i="2"/>
  <c r="N1464" i="2"/>
  <c r="M1464" i="2"/>
  <c r="L1464" i="2"/>
  <c r="K1464" i="2"/>
  <c r="J1464" i="2"/>
  <c r="I1464" i="2"/>
  <c r="H1464" i="2"/>
  <c r="G1464" i="2"/>
  <c r="F1464" i="2"/>
  <c r="E1464" i="2"/>
  <c r="D1464" i="2"/>
  <c r="C1464" i="2"/>
  <c r="T1463" i="2"/>
  <c r="S1463" i="2"/>
  <c r="R1463" i="2"/>
  <c r="Q1463" i="2"/>
  <c r="P1463" i="2"/>
  <c r="O1463" i="2"/>
  <c r="N1463" i="2"/>
  <c r="M1463" i="2"/>
  <c r="L1463" i="2"/>
  <c r="K1463" i="2"/>
  <c r="J1463" i="2"/>
  <c r="I1463" i="2"/>
  <c r="H1463" i="2"/>
  <c r="G1463" i="2"/>
  <c r="F1463" i="2"/>
  <c r="E1463" i="2"/>
  <c r="D1463" i="2"/>
  <c r="C1463" i="2"/>
  <c r="A1461" i="2"/>
  <c r="T1456" i="2"/>
  <c r="S1456" i="2"/>
  <c r="R1456" i="2"/>
  <c r="Q1456" i="2"/>
  <c r="P1456" i="2"/>
  <c r="O1456" i="2"/>
  <c r="N1456" i="2"/>
  <c r="M1456" i="2"/>
  <c r="L1456" i="2"/>
  <c r="K1456" i="2"/>
  <c r="J1456" i="2"/>
  <c r="I1456" i="2"/>
  <c r="H1456" i="2"/>
  <c r="G1456" i="2"/>
  <c r="F1456" i="2"/>
  <c r="E1456" i="2"/>
  <c r="D1456" i="2"/>
  <c r="C1456" i="2"/>
  <c r="T1455" i="2"/>
  <c r="S1455" i="2"/>
  <c r="R1455" i="2"/>
  <c r="Q1455" i="2"/>
  <c r="P1455" i="2"/>
  <c r="O1455" i="2"/>
  <c r="N1455" i="2"/>
  <c r="M1455" i="2"/>
  <c r="L1455" i="2"/>
  <c r="K1455" i="2"/>
  <c r="J1455" i="2"/>
  <c r="I1455" i="2"/>
  <c r="H1455" i="2"/>
  <c r="G1455" i="2"/>
  <c r="F1455" i="2"/>
  <c r="E1455" i="2"/>
  <c r="D1455" i="2"/>
  <c r="C1455" i="2"/>
  <c r="T1454" i="2"/>
  <c r="S1454" i="2"/>
  <c r="R1454" i="2"/>
  <c r="Q1454" i="2"/>
  <c r="P1454" i="2"/>
  <c r="O1454" i="2"/>
  <c r="N1454" i="2"/>
  <c r="M1454" i="2"/>
  <c r="L1454" i="2"/>
  <c r="K1454" i="2"/>
  <c r="J1454" i="2"/>
  <c r="I1454" i="2"/>
  <c r="H1454" i="2"/>
  <c r="G1454" i="2"/>
  <c r="F1454" i="2"/>
  <c r="E1454" i="2"/>
  <c r="D1454" i="2"/>
  <c r="C1454" i="2"/>
  <c r="T1453" i="2"/>
  <c r="S1453" i="2"/>
  <c r="R1453" i="2"/>
  <c r="Q1453" i="2"/>
  <c r="P1453" i="2"/>
  <c r="O1453" i="2"/>
  <c r="N1453" i="2"/>
  <c r="M1453" i="2"/>
  <c r="L1453" i="2"/>
  <c r="K1453" i="2"/>
  <c r="J1453" i="2"/>
  <c r="I1453" i="2"/>
  <c r="H1453" i="2"/>
  <c r="G1453" i="2"/>
  <c r="F1453" i="2"/>
  <c r="E1453" i="2"/>
  <c r="D1453" i="2"/>
  <c r="C1453" i="2"/>
  <c r="T1452" i="2"/>
  <c r="S1452" i="2"/>
  <c r="R1452" i="2"/>
  <c r="Q1452" i="2"/>
  <c r="P1452" i="2"/>
  <c r="O1452" i="2"/>
  <c r="N1452" i="2"/>
  <c r="M1452" i="2"/>
  <c r="L1452" i="2"/>
  <c r="K1452" i="2"/>
  <c r="J1452" i="2"/>
  <c r="I1452" i="2"/>
  <c r="H1452" i="2"/>
  <c r="G1452" i="2"/>
  <c r="F1452" i="2"/>
  <c r="E1452" i="2"/>
  <c r="D1452" i="2"/>
  <c r="C1452" i="2"/>
  <c r="T1451" i="2"/>
  <c r="S1451" i="2"/>
  <c r="R1451" i="2"/>
  <c r="Q1451" i="2"/>
  <c r="P1451" i="2"/>
  <c r="O1451" i="2"/>
  <c r="N1451" i="2"/>
  <c r="M1451" i="2"/>
  <c r="L1451" i="2"/>
  <c r="K1451" i="2"/>
  <c r="J1451" i="2"/>
  <c r="I1451" i="2"/>
  <c r="H1451" i="2"/>
  <c r="G1451" i="2"/>
  <c r="F1451" i="2"/>
  <c r="E1451" i="2"/>
  <c r="D1451" i="2"/>
  <c r="C1451" i="2"/>
  <c r="T1450" i="2"/>
  <c r="S1450" i="2"/>
  <c r="R1450" i="2"/>
  <c r="Q1450" i="2"/>
  <c r="P1450" i="2"/>
  <c r="O1450" i="2"/>
  <c r="N1450" i="2"/>
  <c r="M1450" i="2"/>
  <c r="L1450" i="2"/>
  <c r="K1450" i="2"/>
  <c r="J1450" i="2"/>
  <c r="I1450" i="2"/>
  <c r="H1450" i="2"/>
  <c r="G1450" i="2"/>
  <c r="F1450" i="2"/>
  <c r="E1450" i="2"/>
  <c r="D1450" i="2"/>
  <c r="C1450" i="2"/>
  <c r="T1449" i="2"/>
  <c r="S1449" i="2"/>
  <c r="R1449" i="2"/>
  <c r="Q1449" i="2"/>
  <c r="P1449" i="2"/>
  <c r="O1449" i="2"/>
  <c r="N1449" i="2"/>
  <c r="M1449" i="2"/>
  <c r="L1449" i="2"/>
  <c r="K1449" i="2"/>
  <c r="J1449" i="2"/>
  <c r="I1449" i="2"/>
  <c r="H1449" i="2"/>
  <c r="G1449" i="2"/>
  <c r="F1449" i="2"/>
  <c r="E1449" i="2"/>
  <c r="D1449" i="2"/>
  <c r="C1449" i="2"/>
  <c r="A1447" i="2"/>
  <c r="T1442" i="2"/>
  <c r="S1442" i="2"/>
  <c r="R1442" i="2"/>
  <c r="Q1442" i="2"/>
  <c r="P1442" i="2"/>
  <c r="O1442" i="2"/>
  <c r="N1442" i="2"/>
  <c r="M1442" i="2"/>
  <c r="L1442" i="2"/>
  <c r="K1442" i="2"/>
  <c r="J1442" i="2"/>
  <c r="I1442" i="2"/>
  <c r="H1442" i="2"/>
  <c r="G1442" i="2"/>
  <c r="F1442" i="2"/>
  <c r="E1442" i="2"/>
  <c r="D1442" i="2"/>
  <c r="C1442" i="2"/>
  <c r="T1441" i="2"/>
  <c r="S1441" i="2"/>
  <c r="R1441" i="2"/>
  <c r="Q1441" i="2"/>
  <c r="P1441" i="2"/>
  <c r="O1441" i="2"/>
  <c r="N1441" i="2"/>
  <c r="M1441" i="2"/>
  <c r="L1441" i="2"/>
  <c r="K1441" i="2"/>
  <c r="J1441" i="2"/>
  <c r="I1441" i="2"/>
  <c r="H1441" i="2"/>
  <c r="G1441" i="2"/>
  <c r="F1441" i="2"/>
  <c r="E1441" i="2"/>
  <c r="D1441" i="2"/>
  <c r="C1441" i="2"/>
  <c r="T1440" i="2"/>
  <c r="S1440" i="2"/>
  <c r="R1440" i="2"/>
  <c r="Q1440" i="2"/>
  <c r="P1440" i="2"/>
  <c r="O1440" i="2"/>
  <c r="N1440" i="2"/>
  <c r="M1440" i="2"/>
  <c r="L1440" i="2"/>
  <c r="K1440" i="2"/>
  <c r="J1440" i="2"/>
  <c r="I1440" i="2"/>
  <c r="H1440" i="2"/>
  <c r="G1440" i="2"/>
  <c r="F1440" i="2"/>
  <c r="E1440" i="2"/>
  <c r="D1440" i="2"/>
  <c r="C1440" i="2"/>
  <c r="T1439" i="2"/>
  <c r="S1439" i="2"/>
  <c r="R1439" i="2"/>
  <c r="Q1439" i="2"/>
  <c r="P1439" i="2"/>
  <c r="O1439" i="2"/>
  <c r="N1439" i="2"/>
  <c r="M1439" i="2"/>
  <c r="L1439" i="2"/>
  <c r="K1439" i="2"/>
  <c r="J1439" i="2"/>
  <c r="I1439" i="2"/>
  <c r="H1439" i="2"/>
  <c r="G1439" i="2"/>
  <c r="F1439" i="2"/>
  <c r="E1439" i="2"/>
  <c r="D1439" i="2"/>
  <c r="C1439" i="2"/>
  <c r="T1438" i="2"/>
  <c r="S1438" i="2"/>
  <c r="R1438" i="2"/>
  <c r="Q1438" i="2"/>
  <c r="P1438" i="2"/>
  <c r="O1438" i="2"/>
  <c r="N1438" i="2"/>
  <c r="M1438" i="2"/>
  <c r="L1438" i="2"/>
  <c r="K1438" i="2"/>
  <c r="J1438" i="2"/>
  <c r="I1438" i="2"/>
  <c r="H1438" i="2"/>
  <c r="G1438" i="2"/>
  <c r="F1438" i="2"/>
  <c r="E1438" i="2"/>
  <c r="D1438" i="2"/>
  <c r="C1438" i="2"/>
  <c r="T1437" i="2"/>
  <c r="S1437" i="2"/>
  <c r="R1437" i="2"/>
  <c r="Q1437" i="2"/>
  <c r="P1437" i="2"/>
  <c r="O1437" i="2"/>
  <c r="N1437" i="2"/>
  <c r="M1437" i="2"/>
  <c r="L1437" i="2"/>
  <c r="K1437" i="2"/>
  <c r="J1437" i="2"/>
  <c r="I1437" i="2"/>
  <c r="H1437" i="2"/>
  <c r="G1437" i="2"/>
  <c r="F1437" i="2"/>
  <c r="E1437" i="2"/>
  <c r="D1437" i="2"/>
  <c r="C1437" i="2"/>
  <c r="T1436" i="2"/>
  <c r="S1436" i="2"/>
  <c r="R1436" i="2"/>
  <c r="Q1436" i="2"/>
  <c r="P1436" i="2"/>
  <c r="O1436" i="2"/>
  <c r="N1436" i="2"/>
  <c r="M1436" i="2"/>
  <c r="L1436" i="2"/>
  <c r="K1436" i="2"/>
  <c r="J1436" i="2"/>
  <c r="I1436" i="2"/>
  <c r="H1436" i="2"/>
  <c r="G1436" i="2"/>
  <c r="F1436" i="2"/>
  <c r="E1436" i="2"/>
  <c r="D1436" i="2"/>
  <c r="C1436" i="2"/>
  <c r="T1435" i="2"/>
  <c r="S1435" i="2"/>
  <c r="R1435" i="2"/>
  <c r="Q1435" i="2"/>
  <c r="P1435" i="2"/>
  <c r="O1435" i="2"/>
  <c r="N1435" i="2"/>
  <c r="M1435" i="2"/>
  <c r="L1435" i="2"/>
  <c r="K1435" i="2"/>
  <c r="J1435" i="2"/>
  <c r="I1435" i="2"/>
  <c r="H1435" i="2"/>
  <c r="G1435" i="2"/>
  <c r="F1435" i="2"/>
  <c r="E1435" i="2"/>
  <c r="D1435" i="2"/>
  <c r="C1435" i="2"/>
  <c r="A1433" i="2"/>
  <c r="T1428" i="2"/>
  <c r="S1428" i="2"/>
  <c r="R1428" i="2"/>
  <c r="Q1428" i="2"/>
  <c r="P1428" i="2"/>
  <c r="O1428" i="2"/>
  <c r="N1428" i="2"/>
  <c r="M1428" i="2"/>
  <c r="L1428" i="2"/>
  <c r="K1428" i="2"/>
  <c r="J1428" i="2"/>
  <c r="I1428" i="2"/>
  <c r="H1428" i="2"/>
  <c r="G1428" i="2"/>
  <c r="F1428" i="2"/>
  <c r="E1428" i="2"/>
  <c r="D1428" i="2"/>
  <c r="C1428" i="2"/>
  <c r="T1427" i="2"/>
  <c r="S1427" i="2"/>
  <c r="R1427" i="2"/>
  <c r="Q1427" i="2"/>
  <c r="P1427" i="2"/>
  <c r="O1427" i="2"/>
  <c r="N1427" i="2"/>
  <c r="M1427" i="2"/>
  <c r="L1427" i="2"/>
  <c r="K1427" i="2"/>
  <c r="J1427" i="2"/>
  <c r="I1427" i="2"/>
  <c r="H1427" i="2"/>
  <c r="G1427" i="2"/>
  <c r="F1427" i="2"/>
  <c r="E1427" i="2"/>
  <c r="D1427" i="2"/>
  <c r="C1427" i="2"/>
  <c r="T1426" i="2"/>
  <c r="S1426" i="2"/>
  <c r="R1426" i="2"/>
  <c r="Q1426" i="2"/>
  <c r="P1426" i="2"/>
  <c r="O1426" i="2"/>
  <c r="N1426" i="2"/>
  <c r="M1426" i="2"/>
  <c r="L1426" i="2"/>
  <c r="K1426" i="2"/>
  <c r="J1426" i="2"/>
  <c r="I1426" i="2"/>
  <c r="H1426" i="2"/>
  <c r="G1426" i="2"/>
  <c r="F1426" i="2"/>
  <c r="E1426" i="2"/>
  <c r="D1426" i="2"/>
  <c r="C1426" i="2"/>
  <c r="T1425" i="2"/>
  <c r="S1425" i="2"/>
  <c r="R1425" i="2"/>
  <c r="Q1425" i="2"/>
  <c r="P1425" i="2"/>
  <c r="O1425" i="2"/>
  <c r="N1425" i="2"/>
  <c r="M1425" i="2"/>
  <c r="L1425" i="2"/>
  <c r="K1425" i="2"/>
  <c r="J1425" i="2"/>
  <c r="I1425" i="2"/>
  <c r="H1425" i="2"/>
  <c r="G1425" i="2"/>
  <c r="F1425" i="2"/>
  <c r="E1425" i="2"/>
  <c r="D1425" i="2"/>
  <c r="C1425" i="2"/>
  <c r="T1424" i="2"/>
  <c r="S1424" i="2"/>
  <c r="R1424" i="2"/>
  <c r="Q1424" i="2"/>
  <c r="P1424" i="2"/>
  <c r="O1424" i="2"/>
  <c r="N1424" i="2"/>
  <c r="M1424" i="2"/>
  <c r="L1424" i="2"/>
  <c r="K1424" i="2"/>
  <c r="J1424" i="2"/>
  <c r="I1424" i="2"/>
  <c r="H1424" i="2"/>
  <c r="G1424" i="2"/>
  <c r="F1424" i="2"/>
  <c r="E1424" i="2"/>
  <c r="D1424" i="2"/>
  <c r="C1424" i="2"/>
  <c r="T1423" i="2"/>
  <c r="S1423" i="2"/>
  <c r="R1423" i="2"/>
  <c r="Q1423" i="2"/>
  <c r="P1423" i="2"/>
  <c r="O1423" i="2"/>
  <c r="N1423" i="2"/>
  <c r="M1423" i="2"/>
  <c r="L1423" i="2"/>
  <c r="K1423" i="2"/>
  <c r="J1423" i="2"/>
  <c r="I1423" i="2"/>
  <c r="H1423" i="2"/>
  <c r="G1423" i="2"/>
  <c r="F1423" i="2"/>
  <c r="E1423" i="2"/>
  <c r="D1423" i="2"/>
  <c r="C1423" i="2"/>
  <c r="T1422" i="2"/>
  <c r="S1422" i="2"/>
  <c r="R1422" i="2"/>
  <c r="Q1422" i="2"/>
  <c r="P1422" i="2"/>
  <c r="O1422" i="2"/>
  <c r="N1422" i="2"/>
  <c r="M1422" i="2"/>
  <c r="L1422" i="2"/>
  <c r="K1422" i="2"/>
  <c r="J1422" i="2"/>
  <c r="I1422" i="2"/>
  <c r="H1422" i="2"/>
  <c r="G1422" i="2"/>
  <c r="F1422" i="2"/>
  <c r="E1422" i="2"/>
  <c r="D1422" i="2"/>
  <c r="C1422" i="2"/>
  <c r="T1421" i="2"/>
  <c r="S1421" i="2"/>
  <c r="R1421" i="2"/>
  <c r="Q1421" i="2"/>
  <c r="P1421" i="2"/>
  <c r="O1421" i="2"/>
  <c r="N1421" i="2"/>
  <c r="M1421" i="2"/>
  <c r="L1421" i="2"/>
  <c r="K1421" i="2"/>
  <c r="J1421" i="2"/>
  <c r="I1421" i="2"/>
  <c r="H1421" i="2"/>
  <c r="G1421" i="2"/>
  <c r="F1421" i="2"/>
  <c r="E1421" i="2"/>
  <c r="D1421" i="2"/>
  <c r="C1421" i="2"/>
  <c r="A1419" i="2"/>
  <c r="T1414" i="2"/>
  <c r="S1414" i="2"/>
  <c r="R1414" i="2"/>
  <c r="Q1414" i="2"/>
  <c r="P1414" i="2"/>
  <c r="O1414" i="2"/>
  <c r="N1414" i="2"/>
  <c r="M1414" i="2"/>
  <c r="L1414" i="2"/>
  <c r="K1414" i="2"/>
  <c r="J1414" i="2"/>
  <c r="I1414" i="2"/>
  <c r="H1414" i="2"/>
  <c r="G1414" i="2"/>
  <c r="F1414" i="2"/>
  <c r="E1414" i="2"/>
  <c r="D1414" i="2"/>
  <c r="C1414" i="2"/>
  <c r="T1413" i="2"/>
  <c r="S1413" i="2"/>
  <c r="R1413" i="2"/>
  <c r="Q1413" i="2"/>
  <c r="P1413" i="2"/>
  <c r="O1413" i="2"/>
  <c r="N1413" i="2"/>
  <c r="M1413" i="2"/>
  <c r="L1413" i="2"/>
  <c r="K1413" i="2"/>
  <c r="J1413" i="2"/>
  <c r="I1413" i="2"/>
  <c r="H1413" i="2"/>
  <c r="G1413" i="2"/>
  <c r="F1413" i="2"/>
  <c r="E1413" i="2"/>
  <c r="D1413" i="2"/>
  <c r="C1413" i="2"/>
  <c r="T1412" i="2"/>
  <c r="S1412" i="2"/>
  <c r="R1412" i="2"/>
  <c r="Q1412" i="2"/>
  <c r="P1412" i="2"/>
  <c r="O1412" i="2"/>
  <c r="N1412" i="2"/>
  <c r="M1412" i="2"/>
  <c r="L1412" i="2"/>
  <c r="K1412" i="2"/>
  <c r="J1412" i="2"/>
  <c r="I1412" i="2"/>
  <c r="H1412" i="2"/>
  <c r="G1412" i="2"/>
  <c r="F1412" i="2"/>
  <c r="E1412" i="2"/>
  <c r="D1412" i="2"/>
  <c r="C1412" i="2"/>
  <c r="T1411" i="2"/>
  <c r="S1411" i="2"/>
  <c r="R1411" i="2"/>
  <c r="Q1411" i="2"/>
  <c r="P1411" i="2"/>
  <c r="O1411" i="2"/>
  <c r="N1411" i="2"/>
  <c r="M1411" i="2"/>
  <c r="L1411" i="2"/>
  <c r="K1411" i="2"/>
  <c r="J1411" i="2"/>
  <c r="I1411" i="2"/>
  <c r="H1411" i="2"/>
  <c r="G1411" i="2"/>
  <c r="F1411" i="2"/>
  <c r="E1411" i="2"/>
  <c r="D1411" i="2"/>
  <c r="C1411" i="2"/>
  <c r="T1410" i="2"/>
  <c r="S1410" i="2"/>
  <c r="R1410" i="2"/>
  <c r="Q1410" i="2"/>
  <c r="P1410" i="2"/>
  <c r="O1410" i="2"/>
  <c r="N1410" i="2"/>
  <c r="M1410" i="2"/>
  <c r="L1410" i="2"/>
  <c r="K1410" i="2"/>
  <c r="J1410" i="2"/>
  <c r="I1410" i="2"/>
  <c r="H1410" i="2"/>
  <c r="G1410" i="2"/>
  <c r="F1410" i="2"/>
  <c r="E1410" i="2"/>
  <c r="D1410" i="2"/>
  <c r="C1410" i="2"/>
  <c r="T1409" i="2"/>
  <c r="S1409" i="2"/>
  <c r="R1409" i="2"/>
  <c r="Q1409" i="2"/>
  <c r="P1409" i="2"/>
  <c r="O1409" i="2"/>
  <c r="N1409" i="2"/>
  <c r="M1409" i="2"/>
  <c r="L1409" i="2"/>
  <c r="K1409" i="2"/>
  <c r="J1409" i="2"/>
  <c r="I1409" i="2"/>
  <c r="H1409" i="2"/>
  <c r="G1409" i="2"/>
  <c r="F1409" i="2"/>
  <c r="E1409" i="2"/>
  <c r="D1409" i="2"/>
  <c r="C1409" i="2"/>
  <c r="T1408" i="2"/>
  <c r="S1408" i="2"/>
  <c r="R1408" i="2"/>
  <c r="Q1408" i="2"/>
  <c r="P1408" i="2"/>
  <c r="O1408" i="2"/>
  <c r="N1408" i="2"/>
  <c r="M1408" i="2"/>
  <c r="L1408" i="2"/>
  <c r="K1408" i="2"/>
  <c r="J1408" i="2"/>
  <c r="I1408" i="2"/>
  <c r="H1408" i="2"/>
  <c r="G1408" i="2"/>
  <c r="F1408" i="2"/>
  <c r="E1408" i="2"/>
  <c r="D1408" i="2"/>
  <c r="C1408" i="2"/>
  <c r="T1407" i="2"/>
  <c r="S1407" i="2"/>
  <c r="R1407" i="2"/>
  <c r="Q1407" i="2"/>
  <c r="P1407" i="2"/>
  <c r="O1407" i="2"/>
  <c r="N1407" i="2"/>
  <c r="M1407" i="2"/>
  <c r="L1407" i="2"/>
  <c r="K1407" i="2"/>
  <c r="J1407" i="2"/>
  <c r="I1407" i="2"/>
  <c r="H1407" i="2"/>
  <c r="G1407" i="2"/>
  <c r="F1407" i="2"/>
  <c r="E1407" i="2"/>
  <c r="D1407" i="2"/>
  <c r="C1407" i="2"/>
  <c r="A1405" i="2"/>
  <c r="T1400" i="2"/>
  <c r="S1400" i="2"/>
  <c r="R1400" i="2"/>
  <c r="Q1400" i="2"/>
  <c r="P1400" i="2"/>
  <c r="O1400" i="2"/>
  <c r="N1400" i="2"/>
  <c r="M1400" i="2"/>
  <c r="L1400" i="2"/>
  <c r="K1400" i="2"/>
  <c r="J1400" i="2"/>
  <c r="I1400" i="2"/>
  <c r="H1400" i="2"/>
  <c r="G1400" i="2"/>
  <c r="F1400" i="2"/>
  <c r="E1400" i="2"/>
  <c r="D1400" i="2"/>
  <c r="C1400" i="2"/>
  <c r="T1399" i="2"/>
  <c r="S1399" i="2"/>
  <c r="R1399" i="2"/>
  <c r="Q1399" i="2"/>
  <c r="P1399" i="2"/>
  <c r="O1399" i="2"/>
  <c r="N1399" i="2"/>
  <c r="M1399" i="2"/>
  <c r="L1399" i="2"/>
  <c r="K1399" i="2"/>
  <c r="J1399" i="2"/>
  <c r="I1399" i="2"/>
  <c r="H1399" i="2"/>
  <c r="G1399" i="2"/>
  <c r="F1399" i="2"/>
  <c r="E1399" i="2"/>
  <c r="D1399" i="2"/>
  <c r="C1399" i="2"/>
  <c r="T1398" i="2"/>
  <c r="S1398" i="2"/>
  <c r="R1398" i="2"/>
  <c r="Q1398" i="2"/>
  <c r="P1398" i="2"/>
  <c r="O1398" i="2"/>
  <c r="N1398" i="2"/>
  <c r="M1398" i="2"/>
  <c r="L1398" i="2"/>
  <c r="K1398" i="2"/>
  <c r="J1398" i="2"/>
  <c r="I1398" i="2"/>
  <c r="H1398" i="2"/>
  <c r="G1398" i="2"/>
  <c r="F1398" i="2"/>
  <c r="E1398" i="2"/>
  <c r="D1398" i="2"/>
  <c r="C1398" i="2"/>
  <c r="T1397" i="2"/>
  <c r="S1397" i="2"/>
  <c r="R1397" i="2"/>
  <c r="Q1397" i="2"/>
  <c r="P1397" i="2"/>
  <c r="O1397" i="2"/>
  <c r="N1397" i="2"/>
  <c r="M1397" i="2"/>
  <c r="L1397" i="2"/>
  <c r="K1397" i="2"/>
  <c r="J1397" i="2"/>
  <c r="I1397" i="2"/>
  <c r="H1397" i="2"/>
  <c r="G1397" i="2"/>
  <c r="F1397" i="2"/>
  <c r="E1397" i="2"/>
  <c r="D1397" i="2"/>
  <c r="C1397" i="2"/>
  <c r="T1396" i="2"/>
  <c r="S1396" i="2"/>
  <c r="R1396" i="2"/>
  <c r="Q1396" i="2"/>
  <c r="P1396" i="2"/>
  <c r="O1396" i="2"/>
  <c r="N1396" i="2"/>
  <c r="M1396" i="2"/>
  <c r="L1396" i="2"/>
  <c r="K1396" i="2"/>
  <c r="J1396" i="2"/>
  <c r="I1396" i="2"/>
  <c r="H1396" i="2"/>
  <c r="G1396" i="2"/>
  <c r="F1396" i="2"/>
  <c r="E1396" i="2"/>
  <c r="D1396" i="2"/>
  <c r="C1396" i="2"/>
  <c r="T1395" i="2"/>
  <c r="S1395" i="2"/>
  <c r="R1395" i="2"/>
  <c r="Q1395" i="2"/>
  <c r="P1395" i="2"/>
  <c r="O1395" i="2"/>
  <c r="N1395" i="2"/>
  <c r="M1395" i="2"/>
  <c r="L1395" i="2"/>
  <c r="K1395" i="2"/>
  <c r="J1395" i="2"/>
  <c r="I1395" i="2"/>
  <c r="H1395" i="2"/>
  <c r="G1395" i="2"/>
  <c r="F1395" i="2"/>
  <c r="E1395" i="2"/>
  <c r="D1395" i="2"/>
  <c r="C1395" i="2"/>
  <c r="T1394" i="2"/>
  <c r="S1394" i="2"/>
  <c r="R1394" i="2"/>
  <c r="Q1394" i="2"/>
  <c r="P1394" i="2"/>
  <c r="O1394" i="2"/>
  <c r="N1394" i="2"/>
  <c r="M1394" i="2"/>
  <c r="L1394" i="2"/>
  <c r="K1394" i="2"/>
  <c r="J1394" i="2"/>
  <c r="I1394" i="2"/>
  <c r="H1394" i="2"/>
  <c r="G1394" i="2"/>
  <c r="F1394" i="2"/>
  <c r="E1394" i="2"/>
  <c r="D1394" i="2"/>
  <c r="C1394" i="2"/>
  <c r="T1393" i="2"/>
  <c r="S1393" i="2"/>
  <c r="R1393" i="2"/>
  <c r="Q1393" i="2"/>
  <c r="P1393" i="2"/>
  <c r="O1393" i="2"/>
  <c r="N1393" i="2"/>
  <c r="M1393" i="2"/>
  <c r="L1393" i="2"/>
  <c r="K1393" i="2"/>
  <c r="J1393" i="2"/>
  <c r="I1393" i="2"/>
  <c r="H1393" i="2"/>
  <c r="G1393" i="2"/>
  <c r="F1393" i="2"/>
  <c r="E1393" i="2"/>
  <c r="D1393" i="2"/>
  <c r="C1393" i="2"/>
  <c r="A1391" i="2"/>
  <c r="T1386" i="2"/>
  <c r="S1386" i="2"/>
  <c r="R1386" i="2"/>
  <c r="Q1386" i="2"/>
  <c r="P1386" i="2"/>
  <c r="O1386" i="2"/>
  <c r="N1386" i="2"/>
  <c r="M1386" i="2"/>
  <c r="L1386" i="2"/>
  <c r="K1386" i="2"/>
  <c r="J1386" i="2"/>
  <c r="I1386" i="2"/>
  <c r="H1386" i="2"/>
  <c r="G1386" i="2"/>
  <c r="F1386" i="2"/>
  <c r="E1386" i="2"/>
  <c r="D1386" i="2"/>
  <c r="C1386" i="2"/>
  <c r="T1385" i="2"/>
  <c r="S1385" i="2"/>
  <c r="R1385" i="2"/>
  <c r="Q1385" i="2"/>
  <c r="P1385" i="2"/>
  <c r="O1385" i="2"/>
  <c r="N1385" i="2"/>
  <c r="M1385" i="2"/>
  <c r="L1385" i="2"/>
  <c r="K1385" i="2"/>
  <c r="J1385" i="2"/>
  <c r="I1385" i="2"/>
  <c r="H1385" i="2"/>
  <c r="G1385" i="2"/>
  <c r="F1385" i="2"/>
  <c r="E1385" i="2"/>
  <c r="D1385" i="2"/>
  <c r="C1385" i="2"/>
  <c r="T1384" i="2"/>
  <c r="S1384" i="2"/>
  <c r="R1384" i="2"/>
  <c r="Q1384" i="2"/>
  <c r="P1384" i="2"/>
  <c r="O1384" i="2"/>
  <c r="N1384" i="2"/>
  <c r="M1384" i="2"/>
  <c r="L1384" i="2"/>
  <c r="K1384" i="2"/>
  <c r="J1384" i="2"/>
  <c r="I1384" i="2"/>
  <c r="H1384" i="2"/>
  <c r="G1384" i="2"/>
  <c r="F1384" i="2"/>
  <c r="E1384" i="2"/>
  <c r="D1384" i="2"/>
  <c r="C1384" i="2"/>
  <c r="T1383" i="2"/>
  <c r="S1383" i="2"/>
  <c r="R1383" i="2"/>
  <c r="Q1383" i="2"/>
  <c r="P1383" i="2"/>
  <c r="O1383" i="2"/>
  <c r="N1383" i="2"/>
  <c r="M1383" i="2"/>
  <c r="L1383" i="2"/>
  <c r="K1383" i="2"/>
  <c r="J1383" i="2"/>
  <c r="I1383" i="2"/>
  <c r="H1383" i="2"/>
  <c r="G1383" i="2"/>
  <c r="F1383" i="2"/>
  <c r="E1383" i="2"/>
  <c r="D1383" i="2"/>
  <c r="C1383" i="2"/>
  <c r="T1382" i="2"/>
  <c r="S1382" i="2"/>
  <c r="R1382" i="2"/>
  <c r="Q1382" i="2"/>
  <c r="P1382" i="2"/>
  <c r="O1382" i="2"/>
  <c r="N1382" i="2"/>
  <c r="M1382" i="2"/>
  <c r="L1382" i="2"/>
  <c r="K1382" i="2"/>
  <c r="J1382" i="2"/>
  <c r="I1382" i="2"/>
  <c r="H1382" i="2"/>
  <c r="G1382" i="2"/>
  <c r="F1382" i="2"/>
  <c r="E1382" i="2"/>
  <c r="D1382" i="2"/>
  <c r="C1382" i="2"/>
  <c r="T1381" i="2"/>
  <c r="S1381" i="2"/>
  <c r="R1381" i="2"/>
  <c r="Q1381" i="2"/>
  <c r="P1381" i="2"/>
  <c r="O1381" i="2"/>
  <c r="N1381" i="2"/>
  <c r="M1381" i="2"/>
  <c r="L1381" i="2"/>
  <c r="K1381" i="2"/>
  <c r="J1381" i="2"/>
  <c r="I1381" i="2"/>
  <c r="H1381" i="2"/>
  <c r="G1381" i="2"/>
  <c r="F1381" i="2"/>
  <c r="E1381" i="2"/>
  <c r="D1381" i="2"/>
  <c r="C1381" i="2"/>
  <c r="T1380" i="2"/>
  <c r="S1380" i="2"/>
  <c r="R1380" i="2"/>
  <c r="Q1380" i="2"/>
  <c r="P1380" i="2"/>
  <c r="O1380" i="2"/>
  <c r="N1380" i="2"/>
  <c r="M1380" i="2"/>
  <c r="L1380" i="2"/>
  <c r="K1380" i="2"/>
  <c r="J1380" i="2"/>
  <c r="I1380" i="2"/>
  <c r="H1380" i="2"/>
  <c r="G1380" i="2"/>
  <c r="F1380" i="2"/>
  <c r="E1380" i="2"/>
  <c r="D1380" i="2"/>
  <c r="C1380" i="2"/>
  <c r="T1379" i="2"/>
  <c r="S1379" i="2"/>
  <c r="R1379" i="2"/>
  <c r="Q1379" i="2"/>
  <c r="P1379" i="2"/>
  <c r="O1379" i="2"/>
  <c r="N1379" i="2"/>
  <c r="M1379" i="2"/>
  <c r="L1379" i="2"/>
  <c r="K1379" i="2"/>
  <c r="J1379" i="2"/>
  <c r="I1379" i="2"/>
  <c r="H1379" i="2"/>
  <c r="G1379" i="2"/>
  <c r="F1379" i="2"/>
  <c r="E1379" i="2"/>
  <c r="D1379" i="2"/>
  <c r="C1379" i="2"/>
  <c r="A1377" i="2"/>
  <c r="T1372" i="2"/>
  <c r="S1372" i="2"/>
  <c r="R1372" i="2"/>
  <c r="Q1372" i="2"/>
  <c r="P1372" i="2"/>
  <c r="O1372" i="2"/>
  <c r="N1372" i="2"/>
  <c r="M1372" i="2"/>
  <c r="L1372" i="2"/>
  <c r="K1372" i="2"/>
  <c r="J1372" i="2"/>
  <c r="I1372" i="2"/>
  <c r="H1372" i="2"/>
  <c r="G1372" i="2"/>
  <c r="F1372" i="2"/>
  <c r="E1372" i="2"/>
  <c r="D1372" i="2"/>
  <c r="C1372" i="2"/>
  <c r="T1371" i="2"/>
  <c r="S1371" i="2"/>
  <c r="R1371" i="2"/>
  <c r="Q1371" i="2"/>
  <c r="P1371" i="2"/>
  <c r="O1371" i="2"/>
  <c r="N1371" i="2"/>
  <c r="M1371" i="2"/>
  <c r="L1371" i="2"/>
  <c r="K1371" i="2"/>
  <c r="J1371" i="2"/>
  <c r="I1371" i="2"/>
  <c r="H1371" i="2"/>
  <c r="G1371" i="2"/>
  <c r="F1371" i="2"/>
  <c r="E1371" i="2"/>
  <c r="D1371" i="2"/>
  <c r="C1371" i="2"/>
  <c r="T1370" i="2"/>
  <c r="S1370" i="2"/>
  <c r="R1370" i="2"/>
  <c r="Q1370" i="2"/>
  <c r="P1370" i="2"/>
  <c r="O1370" i="2"/>
  <c r="N1370" i="2"/>
  <c r="M1370" i="2"/>
  <c r="L1370" i="2"/>
  <c r="K1370" i="2"/>
  <c r="J1370" i="2"/>
  <c r="I1370" i="2"/>
  <c r="H1370" i="2"/>
  <c r="G1370" i="2"/>
  <c r="F1370" i="2"/>
  <c r="E1370" i="2"/>
  <c r="D1370" i="2"/>
  <c r="C1370" i="2"/>
  <c r="T1369" i="2"/>
  <c r="S1369" i="2"/>
  <c r="R1369" i="2"/>
  <c r="Q1369" i="2"/>
  <c r="P1369" i="2"/>
  <c r="O1369" i="2"/>
  <c r="N1369" i="2"/>
  <c r="M1369" i="2"/>
  <c r="L1369" i="2"/>
  <c r="K1369" i="2"/>
  <c r="J1369" i="2"/>
  <c r="I1369" i="2"/>
  <c r="H1369" i="2"/>
  <c r="G1369" i="2"/>
  <c r="F1369" i="2"/>
  <c r="E1369" i="2"/>
  <c r="D1369" i="2"/>
  <c r="C1369" i="2"/>
  <c r="T1368" i="2"/>
  <c r="S1368" i="2"/>
  <c r="R1368" i="2"/>
  <c r="Q1368" i="2"/>
  <c r="P1368" i="2"/>
  <c r="O1368" i="2"/>
  <c r="N1368" i="2"/>
  <c r="M1368" i="2"/>
  <c r="L1368" i="2"/>
  <c r="K1368" i="2"/>
  <c r="J1368" i="2"/>
  <c r="I1368" i="2"/>
  <c r="H1368" i="2"/>
  <c r="G1368" i="2"/>
  <c r="F1368" i="2"/>
  <c r="E1368" i="2"/>
  <c r="D1368" i="2"/>
  <c r="C1368" i="2"/>
  <c r="T1367" i="2"/>
  <c r="S1367" i="2"/>
  <c r="R1367" i="2"/>
  <c r="Q1367" i="2"/>
  <c r="P1367" i="2"/>
  <c r="O1367" i="2"/>
  <c r="N1367" i="2"/>
  <c r="M1367" i="2"/>
  <c r="L1367" i="2"/>
  <c r="K1367" i="2"/>
  <c r="J1367" i="2"/>
  <c r="I1367" i="2"/>
  <c r="H1367" i="2"/>
  <c r="G1367" i="2"/>
  <c r="F1367" i="2"/>
  <c r="E1367" i="2"/>
  <c r="D1367" i="2"/>
  <c r="C1367" i="2"/>
  <c r="T1366" i="2"/>
  <c r="S1366" i="2"/>
  <c r="R1366" i="2"/>
  <c r="Q1366" i="2"/>
  <c r="P1366" i="2"/>
  <c r="O1366" i="2"/>
  <c r="N1366" i="2"/>
  <c r="M1366" i="2"/>
  <c r="L1366" i="2"/>
  <c r="K1366" i="2"/>
  <c r="J1366" i="2"/>
  <c r="I1366" i="2"/>
  <c r="H1366" i="2"/>
  <c r="G1366" i="2"/>
  <c r="F1366" i="2"/>
  <c r="E1366" i="2"/>
  <c r="D1366" i="2"/>
  <c r="C1366" i="2"/>
  <c r="T1365" i="2"/>
  <c r="S1365" i="2"/>
  <c r="R1365" i="2"/>
  <c r="Q1365" i="2"/>
  <c r="P1365" i="2"/>
  <c r="O1365" i="2"/>
  <c r="N1365" i="2"/>
  <c r="M1365" i="2"/>
  <c r="L1365" i="2"/>
  <c r="K1365" i="2"/>
  <c r="J1365" i="2"/>
  <c r="I1365" i="2"/>
  <c r="H1365" i="2"/>
  <c r="G1365" i="2"/>
  <c r="F1365" i="2"/>
  <c r="E1365" i="2"/>
  <c r="D1365" i="2"/>
  <c r="C1365" i="2"/>
  <c r="A1363" i="2"/>
  <c r="T1358" i="2"/>
  <c r="S1358" i="2"/>
  <c r="R1358" i="2"/>
  <c r="Q1358" i="2"/>
  <c r="P1358" i="2"/>
  <c r="O1358" i="2"/>
  <c r="N1358" i="2"/>
  <c r="M1358" i="2"/>
  <c r="L1358" i="2"/>
  <c r="K1358" i="2"/>
  <c r="J1358" i="2"/>
  <c r="I1358" i="2"/>
  <c r="H1358" i="2"/>
  <c r="G1358" i="2"/>
  <c r="F1358" i="2"/>
  <c r="E1358" i="2"/>
  <c r="D1358" i="2"/>
  <c r="C1358" i="2"/>
  <c r="T1357" i="2"/>
  <c r="S1357" i="2"/>
  <c r="R1357" i="2"/>
  <c r="Q1357" i="2"/>
  <c r="P1357" i="2"/>
  <c r="O1357" i="2"/>
  <c r="N1357" i="2"/>
  <c r="M1357" i="2"/>
  <c r="L1357" i="2"/>
  <c r="K1357" i="2"/>
  <c r="J1357" i="2"/>
  <c r="I1357" i="2"/>
  <c r="H1357" i="2"/>
  <c r="G1357" i="2"/>
  <c r="F1357" i="2"/>
  <c r="E1357" i="2"/>
  <c r="D1357" i="2"/>
  <c r="C1357" i="2"/>
  <c r="T1356" i="2"/>
  <c r="S1356" i="2"/>
  <c r="R1356" i="2"/>
  <c r="Q1356" i="2"/>
  <c r="P1356" i="2"/>
  <c r="O1356" i="2"/>
  <c r="N1356" i="2"/>
  <c r="M1356" i="2"/>
  <c r="L1356" i="2"/>
  <c r="K1356" i="2"/>
  <c r="J1356" i="2"/>
  <c r="I1356" i="2"/>
  <c r="H1356" i="2"/>
  <c r="G1356" i="2"/>
  <c r="F1356" i="2"/>
  <c r="E1356" i="2"/>
  <c r="D1356" i="2"/>
  <c r="C1356" i="2"/>
  <c r="T1355" i="2"/>
  <c r="S1355" i="2"/>
  <c r="R1355" i="2"/>
  <c r="Q1355" i="2"/>
  <c r="P1355" i="2"/>
  <c r="O1355" i="2"/>
  <c r="N1355" i="2"/>
  <c r="M1355" i="2"/>
  <c r="L1355" i="2"/>
  <c r="K1355" i="2"/>
  <c r="J1355" i="2"/>
  <c r="I1355" i="2"/>
  <c r="H1355" i="2"/>
  <c r="G1355" i="2"/>
  <c r="F1355" i="2"/>
  <c r="E1355" i="2"/>
  <c r="D1355" i="2"/>
  <c r="C1355" i="2"/>
  <c r="T1354" i="2"/>
  <c r="S1354" i="2"/>
  <c r="R1354" i="2"/>
  <c r="Q1354" i="2"/>
  <c r="P1354" i="2"/>
  <c r="O1354" i="2"/>
  <c r="N1354" i="2"/>
  <c r="M1354" i="2"/>
  <c r="L1354" i="2"/>
  <c r="K1354" i="2"/>
  <c r="J1354" i="2"/>
  <c r="I1354" i="2"/>
  <c r="H1354" i="2"/>
  <c r="G1354" i="2"/>
  <c r="F1354" i="2"/>
  <c r="E1354" i="2"/>
  <c r="D1354" i="2"/>
  <c r="C1354" i="2"/>
  <c r="T1353" i="2"/>
  <c r="S1353" i="2"/>
  <c r="R1353" i="2"/>
  <c r="Q1353" i="2"/>
  <c r="P1353" i="2"/>
  <c r="O1353" i="2"/>
  <c r="N1353" i="2"/>
  <c r="M1353" i="2"/>
  <c r="L1353" i="2"/>
  <c r="K1353" i="2"/>
  <c r="J1353" i="2"/>
  <c r="I1353" i="2"/>
  <c r="H1353" i="2"/>
  <c r="G1353" i="2"/>
  <c r="F1353" i="2"/>
  <c r="E1353" i="2"/>
  <c r="D1353" i="2"/>
  <c r="C1353" i="2"/>
  <c r="T1352" i="2"/>
  <c r="S1352" i="2"/>
  <c r="R1352" i="2"/>
  <c r="Q1352" i="2"/>
  <c r="P1352" i="2"/>
  <c r="O1352" i="2"/>
  <c r="N1352" i="2"/>
  <c r="M1352" i="2"/>
  <c r="L1352" i="2"/>
  <c r="K1352" i="2"/>
  <c r="J1352" i="2"/>
  <c r="I1352" i="2"/>
  <c r="H1352" i="2"/>
  <c r="G1352" i="2"/>
  <c r="F1352" i="2"/>
  <c r="E1352" i="2"/>
  <c r="D1352" i="2"/>
  <c r="C1352" i="2"/>
  <c r="T1351" i="2"/>
  <c r="S1351" i="2"/>
  <c r="R1351" i="2"/>
  <c r="Q1351" i="2"/>
  <c r="P1351" i="2"/>
  <c r="O1351" i="2"/>
  <c r="N1351" i="2"/>
  <c r="M1351" i="2"/>
  <c r="L1351" i="2"/>
  <c r="K1351" i="2"/>
  <c r="J1351" i="2"/>
  <c r="I1351" i="2"/>
  <c r="H1351" i="2"/>
  <c r="G1351" i="2"/>
  <c r="F1351" i="2"/>
  <c r="E1351" i="2"/>
  <c r="D1351" i="2"/>
  <c r="C1351" i="2"/>
  <c r="A1349" i="2"/>
  <c r="T1344" i="2"/>
  <c r="S1344" i="2"/>
  <c r="R1344" i="2"/>
  <c r="Q1344" i="2"/>
  <c r="P1344" i="2"/>
  <c r="O1344" i="2"/>
  <c r="N1344" i="2"/>
  <c r="M1344" i="2"/>
  <c r="L1344" i="2"/>
  <c r="K1344" i="2"/>
  <c r="J1344" i="2"/>
  <c r="I1344" i="2"/>
  <c r="H1344" i="2"/>
  <c r="G1344" i="2"/>
  <c r="F1344" i="2"/>
  <c r="E1344" i="2"/>
  <c r="D1344" i="2"/>
  <c r="C1344" i="2"/>
  <c r="T1343" i="2"/>
  <c r="S1343" i="2"/>
  <c r="R1343" i="2"/>
  <c r="Q1343" i="2"/>
  <c r="P1343" i="2"/>
  <c r="O1343" i="2"/>
  <c r="N1343" i="2"/>
  <c r="M1343" i="2"/>
  <c r="L1343" i="2"/>
  <c r="K1343" i="2"/>
  <c r="J1343" i="2"/>
  <c r="I1343" i="2"/>
  <c r="H1343" i="2"/>
  <c r="G1343" i="2"/>
  <c r="F1343" i="2"/>
  <c r="E1343" i="2"/>
  <c r="D1343" i="2"/>
  <c r="C1343" i="2"/>
  <c r="T1342" i="2"/>
  <c r="S1342" i="2"/>
  <c r="R1342" i="2"/>
  <c r="Q1342" i="2"/>
  <c r="P1342" i="2"/>
  <c r="O1342" i="2"/>
  <c r="N1342" i="2"/>
  <c r="M1342" i="2"/>
  <c r="L1342" i="2"/>
  <c r="K1342" i="2"/>
  <c r="J1342" i="2"/>
  <c r="I1342" i="2"/>
  <c r="H1342" i="2"/>
  <c r="G1342" i="2"/>
  <c r="F1342" i="2"/>
  <c r="E1342" i="2"/>
  <c r="D1342" i="2"/>
  <c r="C1342" i="2"/>
  <c r="T1341" i="2"/>
  <c r="S1341" i="2"/>
  <c r="R1341" i="2"/>
  <c r="Q1341" i="2"/>
  <c r="P1341" i="2"/>
  <c r="O1341" i="2"/>
  <c r="N1341" i="2"/>
  <c r="M1341" i="2"/>
  <c r="L1341" i="2"/>
  <c r="K1341" i="2"/>
  <c r="J1341" i="2"/>
  <c r="I1341" i="2"/>
  <c r="H1341" i="2"/>
  <c r="G1341" i="2"/>
  <c r="F1341" i="2"/>
  <c r="E1341" i="2"/>
  <c r="D1341" i="2"/>
  <c r="C1341" i="2"/>
  <c r="T1340" i="2"/>
  <c r="S1340" i="2"/>
  <c r="R1340" i="2"/>
  <c r="Q1340" i="2"/>
  <c r="P1340" i="2"/>
  <c r="O1340" i="2"/>
  <c r="N1340" i="2"/>
  <c r="M1340" i="2"/>
  <c r="L1340" i="2"/>
  <c r="K1340" i="2"/>
  <c r="J1340" i="2"/>
  <c r="I1340" i="2"/>
  <c r="H1340" i="2"/>
  <c r="G1340" i="2"/>
  <c r="F1340" i="2"/>
  <c r="E1340" i="2"/>
  <c r="D1340" i="2"/>
  <c r="C1340" i="2"/>
  <c r="T1339" i="2"/>
  <c r="S1339" i="2"/>
  <c r="R1339" i="2"/>
  <c r="Q1339" i="2"/>
  <c r="P1339" i="2"/>
  <c r="O1339" i="2"/>
  <c r="N1339" i="2"/>
  <c r="M1339" i="2"/>
  <c r="L1339" i="2"/>
  <c r="K1339" i="2"/>
  <c r="J1339" i="2"/>
  <c r="I1339" i="2"/>
  <c r="H1339" i="2"/>
  <c r="G1339" i="2"/>
  <c r="F1339" i="2"/>
  <c r="E1339" i="2"/>
  <c r="D1339" i="2"/>
  <c r="C1339" i="2"/>
  <c r="T1338" i="2"/>
  <c r="S1338" i="2"/>
  <c r="R1338" i="2"/>
  <c r="Q1338" i="2"/>
  <c r="P1338" i="2"/>
  <c r="O1338" i="2"/>
  <c r="N1338" i="2"/>
  <c r="M1338" i="2"/>
  <c r="L1338" i="2"/>
  <c r="K1338" i="2"/>
  <c r="J1338" i="2"/>
  <c r="I1338" i="2"/>
  <c r="H1338" i="2"/>
  <c r="G1338" i="2"/>
  <c r="F1338" i="2"/>
  <c r="E1338" i="2"/>
  <c r="D1338" i="2"/>
  <c r="C1338" i="2"/>
  <c r="T1337" i="2"/>
  <c r="S1337" i="2"/>
  <c r="R1337" i="2"/>
  <c r="Q1337" i="2"/>
  <c r="P1337" i="2"/>
  <c r="O1337" i="2"/>
  <c r="N1337" i="2"/>
  <c r="M1337" i="2"/>
  <c r="L1337" i="2"/>
  <c r="K1337" i="2"/>
  <c r="J1337" i="2"/>
  <c r="I1337" i="2"/>
  <c r="H1337" i="2"/>
  <c r="G1337" i="2"/>
  <c r="F1337" i="2"/>
  <c r="E1337" i="2"/>
  <c r="D1337" i="2"/>
  <c r="C1337" i="2"/>
  <c r="A1335" i="2"/>
  <c r="T1330" i="2"/>
  <c r="S1330" i="2"/>
  <c r="R1330" i="2"/>
  <c r="Q1330" i="2"/>
  <c r="P1330" i="2"/>
  <c r="O1330" i="2"/>
  <c r="N1330" i="2"/>
  <c r="M1330" i="2"/>
  <c r="L1330" i="2"/>
  <c r="K1330" i="2"/>
  <c r="J1330" i="2"/>
  <c r="I1330" i="2"/>
  <c r="H1330" i="2"/>
  <c r="G1330" i="2"/>
  <c r="F1330" i="2"/>
  <c r="E1330" i="2"/>
  <c r="D1330" i="2"/>
  <c r="C1330" i="2"/>
  <c r="T1329" i="2"/>
  <c r="S1329" i="2"/>
  <c r="R1329" i="2"/>
  <c r="Q1329" i="2"/>
  <c r="P1329" i="2"/>
  <c r="O1329" i="2"/>
  <c r="N1329" i="2"/>
  <c r="M1329" i="2"/>
  <c r="L1329" i="2"/>
  <c r="K1329" i="2"/>
  <c r="J1329" i="2"/>
  <c r="I1329" i="2"/>
  <c r="H1329" i="2"/>
  <c r="G1329" i="2"/>
  <c r="F1329" i="2"/>
  <c r="E1329" i="2"/>
  <c r="D1329" i="2"/>
  <c r="C1329" i="2"/>
  <c r="T1328" i="2"/>
  <c r="S1328" i="2"/>
  <c r="R1328" i="2"/>
  <c r="Q1328" i="2"/>
  <c r="P1328" i="2"/>
  <c r="O1328" i="2"/>
  <c r="N1328" i="2"/>
  <c r="M1328" i="2"/>
  <c r="L1328" i="2"/>
  <c r="K1328" i="2"/>
  <c r="J1328" i="2"/>
  <c r="I1328" i="2"/>
  <c r="H1328" i="2"/>
  <c r="G1328" i="2"/>
  <c r="F1328" i="2"/>
  <c r="E1328" i="2"/>
  <c r="D1328" i="2"/>
  <c r="C1328" i="2"/>
  <c r="T1327" i="2"/>
  <c r="S1327" i="2"/>
  <c r="R1327" i="2"/>
  <c r="Q1327" i="2"/>
  <c r="P1327" i="2"/>
  <c r="O1327" i="2"/>
  <c r="N1327" i="2"/>
  <c r="M1327" i="2"/>
  <c r="L1327" i="2"/>
  <c r="K1327" i="2"/>
  <c r="J1327" i="2"/>
  <c r="I1327" i="2"/>
  <c r="H1327" i="2"/>
  <c r="G1327" i="2"/>
  <c r="F1327" i="2"/>
  <c r="E1327" i="2"/>
  <c r="D1327" i="2"/>
  <c r="C1327" i="2"/>
  <c r="T1326" i="2"/>
  <c r="S1326" i="2"/>
  <c r="R1326" i="2"/>
  <c r="Q1326" i="2"/>
  <c r="P1326" i="2"/>
  <c r="O1326" i="2"/>
  <c r="N1326" i="2"/>
  <c r="M1326" i="2"/>
  <c r="L1326" i="2"/>
  <c r="K1326" i="2"/>
  <c r="J1326" i="2"/>
  <c r="I1326" i="2"/>
  <c r="H1326" i="2"/>
  <c r="G1326" i="2"/>
  <c r="F1326" i="2"/>
  <c r="E1326" i="2"/>
  <c r="D1326" i="2"/>
  <c r="C1326" i="2"/>
  <c r="T1325" i="2"/>
  <c r="S1325" i="2"/>
  <c r="R1325" i="2"/>
  <c r="Q1325" i="2"/>
  <c r="P1325" i="2"/>
  <c r="O1325" i="2"/>
  <c r="N1325" i="2"/>
  <c r="M1325" i="2"/>
  <c r="L1325" i="2"/>
  <c r="K1325" i="2"/>
  <c r="J1325" i="2"/>
  <c r="I1325" i="2"/>
  <c r="H1325" i="2"/>
  <c r="G1325" i="2"/>
  <c r="F1325" i="2"/>
  <c r="E1325" i="2"/>
  <c r="D1325" i="2"/>
  <c r="C1325" i="2"/>
  <c r="T1324" i="2"/>
  <c r="S1324" i="2"/>
  <c r="R1324" i="2"/>
  <c r="Q1324" i="2"/>
  <c r="P1324" i="2"/>
  <c r="O1324" i="2"/>
  <c r="N1324" i="2"/>
  <c r="M1324" i="2"/>
  <c r="L1324" i="2"/>
  <c r="K1324" i="2"/>
  <c r="J1324" i="2"/>
  <c r="I1324" i="2"/>
  <c r="H1324" i="2"/>
  <c r="G1324" i="2"/>
  <c r="F1324" i="2"/>
  <c r="E1324" i="2"/>
  <c r="D1324" i="2"/>
  <c r="C1324" i="2"/>
  <c r="T1323" i="2"/>
  <c r="S1323" i="2"/>
  <c r="R1323" i="2"/>
  <c r="Q1323" i="2"/>
  <c r="P1323" i="2"/>
  <c r="O1323" i="2"/>
  <c r="N1323" i="2"/>
  <c r="M1323" i="2"/>
  <c r="L1323" i="2"/>
  <c r="K1323" i="2"/>
  <c r="J1323" i="2"/>
  <c r="I1323" i="2"/>
  <c r="H1323" i="2"/>
  <c r="G1323" i="2"/>
  <c r="F1323" i="2"/>
  <c r="E1323" i="2"/>
  <c r="D1323" i="2"/>
  <c r="C1323" i="2"/>
  <c r="A1321" i="2"/>
  <c r="T1316" i="2"/>
  <c r="S1316" i="2"/>
  <c r="R1316" i="2"/>
  <c r="Q1316" i="2"/>
  <c r="P1316" i="2"/>
  <c r="O1316" i="2"/>
  <c r="N1316" i="2"/>
  <c r="M1316" i="2"/>
  <c r="L1316" i="2"/>
  <c r="K1316" i="2"/>
  <c r="J1316" i="2"/>
  <c r="I1316" i="2"/>
  <c r="H1316" i="2"/>
  <c r="G1316" i="2"/>
  <c r="F1316" i="2"/>
  <c r="E1316" i="2"/>
  <c r="D1316" i="2"/>
  <c r="C1316" i="2"/>
  <c r="T1315" i="2"/>
  <c r="S1315" i="2"/>
  <c r="R1315" i="2"/>
  <c r="Q1315" i="2"/>
  <c r="P1315" i="2"/>
  <c r="O1315" i="2"/>
  <c r="N1315" i="2"/>
  <c r="M1315" i="2"/>
  <c r="L1315" i="2"/>
  <c r="K1315" i="2"/>
  <c r="J1315" i="2"/>
  <c r="I1315" i="2"/>
  <c r="H1315" i="2"/>
  <c r="G1315" i="2"/>
  <c r="F1315" i="2"/>
  <c r="E1315" i="2"/>
  <c r="D1315" i="2"/>
  <c r="C1315" i="2"/>
  <c r="T1314" i="2"/>
  <c r="S1314" i="2"/>
  <c r="R1314" i="2"/>
  <c r="Q1314" i="2"/>
  <c r="P1314" i="2"/>
  <c r="O1314" i="2"/>
  <c r="N1314" i="2"/>
  <c r="M1314" i="2"/>
  <c r="L1314" i="2"/>
  <c r="K1314" i="2"/>
  <c r="J1314" i="2"/>
  <c r="I1314" i="2"/>
  <c r="H1314" i="2"/>
  <c r="G1314" i="2"/>
  <c r="F1314" i="2"/>
  <c r="E1314" i="2"/>
  <c r="D1314" i="2"/>
  <c r="C1314" i="2"/>
  <c r="T1313" i="2"/>
  <c r="S1313" i="2"/>
  <c r="R1313" i="2"/>
  <c r="Q1313" i="2"/>
  <c r="P1313" i="2"/>
  <c r="O1313" i="2"/>
  <c r="N1313" i="2"/>
  <c r="M1313" i="2"/>
  <c r="L1313" i="2"/>
  <c r="K1313" i="2"/>
  <c r="J1313" i="2"/>
  <c r="I1313" i="2"/>
  <c r="H1313" i="2"/>
  <c r="G1313" i="2"/>
  <c r="F1313" i="2"/>
  <c r="E1313" i="2"/>
  <c r="D1313" i="2"/>
  <c r="C1313" i="2"/>
  <c r="T1312" i="2"/>
  <c r="S1312" i="2"/>
  <c r="R1312" i="2"/>
  <c r="Q1312" i="2"/>
  <c r="P1312" i="2"/>
  <c r="O1312" i="2"/>
  <c r="N1312" i="2"/>
  <c r="M1312" i="2"/>
  <c r="L1312" i="2"/>
  <c r="K1312" i="2"/>
  <c r="J1312" i="2"/>
  <c r="I1312" i="2"/>
  <c r="H1312" i="2"/>
  <c r="G1312" i="2"/>
  <c r="F1312" i="2"/>
  <c r="E1312" i="2"/>
  <c r="D1312" i="2"/>
  <c r="C1312" i="2"/>
  <c r="T1311" i="2"/>
  <c r="S1311" i="2"/>
  <c r="R1311" i="2"/>
  <c r="Q1311" i="2"/>
  <c r="P1311" i="2"/>
  <c r="O1311" i="2"/>
  <c r="N1311" i="2"/>
  <c r="M1311" i="2"/>
  <c r="L1311" i="2"/>
  <c r="K1311" i="2"/>
  <c r="J1311" i="2"/>
  <c r="I1311" i="2"/>
  <c r="H1311" i="2"/>
  <c r="G1311" i="2"/>
  <c r="F1311" i="2"/>
  <c r="E1311" i="2"/>
  <c r="D1311" i="2"/>
  <c r="C1311" i="2"/>
  <c r="T1310" i="2"/>
  <c r="S1310" i="2"/>
  <c r="R1310" i="2"/>
  <c r="Q1310" i="2"/>
  <c r="P1310" i="2"/>
  <c r="O1310" i="2"/>
  <c r="N1310" i="2"/>
  <c r="M1310" i="2"/>
  <c r="L1310" i="2"/>
  <c r="K1310" i="2"/>
  <c r="J1310" i="2"/>
  <c r="I1310" i="2"/>
  <c r="H1310" i="2"/>
  <c r="G1310" i="2"/>
  <c r="F1310" i="2"/>
  <c r="E1310" i="2"/>
  <c r="D1310" i="2"/>
  <c r="C1310" i="2"/>
  <c r="T1309" i="2"/>
  <c r="S1309" i="2"/>
  <c r="R1309" i="2"/>
  <c r="Q1309" i="2"/>
  <c r="P1309" i="2"/>
  <c r="O1309" i="2"/>
  <c r="N1309" i="2"/>
  <c r="M1309" i="2"/>
  <c r="L1309" i="2"/>
  <c r="K1309" i="2"/>
  <c r="J1309" i="2"/>
  <c r="I1309" i="2"/>
  <c r="H1309" i="2"/>
  <c r="G1309" i="2"/>
  <c r="F1309" i="2"/>
  <c r="E1309" i="2"/>
  <c r="D1309" i="2"/>
  <c r="C1309" i="2"/>
  <c r="A1307" i="2"/>
  <c r="T1302" i="2"/>
  <c r="S1302" i="2"/>
  <c r="R1302" i="2"/>
  <c r="Q1302" i="2"/>
  <c r="P1302" i="2"/>
  <c r="O1302" i="2"/>
  <c r="N1302" i="2"/>
  <c r="M1302" i="2"/>
  <c r="L1302" i="2"/>
  <c r="K1302" i="2"/>
  <c r="J1302" i="2"/>
  <c r="I1302" i="2"/>
  <c r="H1302" i="2"/>
  <c r="G1302" i="2"/>
  <c r="F1302" i="2"/>
  <c r="E1302" i="2"/>
  <c r="D1302" i="2"/>
  <c r="C1302" i="2"/>
  <c r="T1301" i="2"/>
  <c r="S1301" i="2"/>
  <c r="R1301" i="2"/>
  <c r="Q1301" i="2"/>
  <c r="P1301" i="2"/>
  <c r="O1301" i="2"/>
  <c r="N1301" i="2"/>
  <c r="M1301" i="2"/>
  <c r="L1301" i="2"/>
  <c r="K1301" i="2"/>
  <c r="J1301" i="2"/>
  <c r="I1301" i="2"/>
  <c r="H1301" i="2"/>
  <c r="G1301" i="2"/>
  <c r="F1301" i="2"/>
  <c r="E1301" i="2"/>
  <c r="D1301" i="2"/>
  <c r="C1301" i="2"/>
  <c r="T1300" i="2"/>
  <c r="S1300" i="2"/>
  <c r="R1300" i="2"/>
  <c r="Q1300" i="2"/>
  <c r="P1300" i="2"/>
  <c r="O1300" i="2"/>
  <c r="N1300" i="2"/>
  <c r="M1300" i="2"/>
  <c r="L1300" i="2"/>
  <c r="K1300" i="2"/>
  <c r="J1300" i="2"/>
  <c r="I1300" i="2"/>
  <c r="H1300" i="2"/>
  <c r="G1300" i="2"/>
  <c r="F1300" i="2"/>
  <c r="E1300" i="2"/>
  <c r="D1300" i="2"/>
  <c r="C1300" i="2"/>
  <c r="T1299" i="2"/>
  <c r="S1299" i="2"/>
  <c r="R1299" i="2"/>
  <c r="Q1299" i="2"/>
  <c r="P1299" i="2"/>
  <c r="O1299" i="2"/>
  <c r="N1299" i="2"/>
  <c r="M1299" i="2"/>
  <c r="L1299" i="2"/>
  <c r="K1299" i="2"/>
  <c r="J1299" i="2"/>
  <c r="I1299" i="2"/>
  <c r="H1299" i="2"/>
  <c r="G1299" i="2"/>
  <c r="F1299" i="2"/>
  <c r="E1299" i="2"/>
  <c r="D1299" i="2"/>
  <c r="C1299" i="2"/>
  <c r="T1298" i="2"/>
  <c r="S1298" i="2"/>
  <c r="R1298" i="2"/>
  <c r="Q1298" i="2"/>
  <c r="P1298" i="2"/>
  <c r="O1298" i="2"/>
  <c r="N1298" i="2"/>
  <c r="M1298" i="2"/>
  <c r="L1298" i="2"/>
  <c r="K1298" i="2"/>
  <c r="J1298" i="2"/>
  <c r="I1298" i="2"/>
  <c r="H1298" i="2"/>
  <c r="G1298" i="2"/>
  <c r="F1298" i="2"/>
  <c r="E1298" i="2"/>
  <c r="D1298" i="2"/>
  <c r="C1298" i="2"/>
  <c r="T1297" i="2"/>
  <c r="S1297" i="2"/>
  <c r="R1297" i="2"/>
  <c r="Q1297" i="2"/>
  <c r="P1297" i="2"/>
  <c r="O1297" i="2"/>
  <c r="N1297" i="2"/>
  <c r="M1297" i="2"/>
  <c r="L1297" i="2"/>
  <c r="K1297" i="2"/>
  <c r="J1297" i="2"/>
  <c r="I1297" i="2"/>
  <c r="H1297" i="2"/>
  <c r="G1297" i="2"/>
  <c r="F1297" i="2"/>
  <c r="E1297" i="2"/>
  <c r="D1297" i="2"/>
  <c r="C1297" i="2"/>
  <c r="T1296" i="2"/>
  <c r="S1296" i="2"/>
  <c r="R1296" i="2"/>
  <c r="Q1296" i="2"/>
  <c r="P1296" i="2"/>
  <c r="O1296" i="2"/>
  <c r="N1296" i="2"/>
  <c r="M1296" i="2"/>
  <c r="L1296" i="2"/>
  <c r="K1296" i="2"/>
  <c r="J1296" i="2"/>
  <c r="I1296" i="2"/>
  <c r="H1296" i="2"/>
  <c r="G1296" i="2"/>
  <c r="F1296" i="2"/>
  <c r="E1296" i="2"/>
  <c r="D1296" i="2"/>
  <c r="C1296" i="2"/>
  <c r="T1295" i="2"/>
  <c r="S1295" i="2"/>
  <c r="R1295" i="2"/>
  <c r="Q1295" i="2"/>
  <c r="P1295" i="2"/>
  <c r="O1295" i="2"/>
  <c r="N1295" i="2"/>
  <c r="M1295" i="2"/>
  <c r="L1295" i="2"/>
  <c r="K1295" i="2"/>
  <c r="J1295" i="2"/>
  <c r="I1295" i="2"/>
  <c r="H1295" i="2"/>
  <c r="G1295" i="2"/>
  <c r="F1295" i="2"/>
  <c r="E1295" i="2"/>
  <c r="D1295" i="2"/>
  <c r="C1295" i="2"/>
  <c r="A1293" i="2"/>
  <c r="T1288" i="2"/>
  <c r="S1288" i="2"/>
  <c r="R1288" i="2"/>
  <c r="Q1288" i="2"/>
  <c r="P1288" i="2"/>
  <c r="O1288" i="2"/>
  <c r="N1288" i="2"/>
  <c r="M1288" i="2"/>
  <c r="L1288" i="2"/>
  <c r="K1288" i="2"/>
  <c r="J1288" i="2"/>
  <c r="I1288" i="2"/>
  <c r="H1288" i="2"/>
  <c r="G1288" i="2"/>
  <c r="F1288" i="2"/>
  <c r="E1288" i="2"/>
  <c r="T1287" i="2"/>
  <c r="S1287" i="2"/>
  <c r="R1287" i="2"/>
  <c r="Q1287" i="2"/>
  <c r="P1287" i="2"/>
  <c r="O1287" i="2"/>
  <c r="N1287" i="2"/>
  <c r="M1287" i="2"/>
  <c r="L1287" i="2"/>
  <c r="K1287" i="2"/>
  <c r="J1287" i="2"/>
  <c r="I1287" i="2"/>
  <c r="H1287" i="2"/>
  <c r="G1287" i="2"/>
  <c r="F1287" i="2"/>
  <c r="E1287" i="2"/>
  <c r="T1286" i="2"/>
  <c r="S1286" i="2"/>
  <c r="R1286" i="2"/>
  <c r="Q1286" i="2"/>
  <c r="P1286" i="2"/>
  <c r="O1286" i="2"/>
  <c r="N1286" i="2"/>
  <c r="M1286" i="2"/>
  <c r="L1286" i="2"/>
  <c r="K1286" i="2"/>
  <c r="J1286" i="2"/>
  <c r="I1286" i="2"/>
  <c r="H1286" i="2"/>
  <c r="G1286" i="2"/>
  <c r="F1286" i="2"/>
  <c r="E1286" i="2"/>
  <c r="T1285" i="2"/>
  <c r="S1285" i="2"/>
  <c r="R1285" i="2"/>
  <c r="Q1285" i="2"/>
  <c r="P1285" i="2"/>
  <c r="O1285" i="2"/>
  <c r="N1285" i="2"/>
  <c r="M1285" i="2"/>
  <c r="L1285" i="2"/>
  <c r="K1285" i="2"/>
  <c r="J1285" i="2"/>
  <c r="I1285" i="2"/>
  <c r="H1285" i="2"/>
  <c r="G1285" i="2"/>
  <c r="F1285" i="2"/>
  <c r="E1285" i="2"/>
  <c r="T1284" i="2"/>
  <c r="S1284" i="2"/>
  <c r="R1284" i="2"/>
  <c r="Q1284" i="2"/>
  <c r="P1284" i="2"/>
  <c r="O1284" i="2"/>
  <c r="N1284" i="2"/>
  <c r="M1284" i="2"/>
  <c r="L1284" i="2"/>
  <c r="K1284" i="2"/>
  <c r="J1284" i="2"/>
  <c r="I1284" i="2"/>
  <c r="H1284" i="2"/>
  <c r="G1284" i="2"/>
  <c r="F1284" i="2"/>
  <c r="E1284" i="2"/>
  <c r="T1283" i="2"/>
  <c r="S1283" i="2"/>
  <c r="R1283" i="2"/>
  <c r="Q1283" i="2"/>
  <c r="P1283" i="2"/>
  <c r="O1283" i="2"/>
  <c r="N1283" i="2"/>
  <c r="M1283" i="2"/>
  <c r="L1283" i="2"/>
  <c r="K1283" i="2"/>
  <c r="J1283" i="2"/>
  <c r="I1283" i="2"/>
  <c r="H1283" i="2"/>
  <c r="G1283" i="2"/>
  <c r="F1283" i="2"/>
  <c r="E1283" i="2"/>
  <c r="T1282" i="2"/>
  <c r="S1282" i="2"/>
  <c r="R1282" i="2"/>
  <c r="Q1282" i="2"/>
  <c r="P1282" i="2"/>
  <c r="O1282" i="2"/>
  <c r="N1282" i="2"/>
  <c r="M1282" i="2"/>
  <c r="L1282" i="2"/>
  <c r="K1282" i="2"/>
  <c r="J1282" i="2"/>
  <c r="I1282" i="2"/>
  <c r="H1282" i="2"/>
  <c r="G1282" i="2"/>
  <c r="F1282" i="2"/>
  <c r="E1282" i="2"/>
  <c r="T1281" i="2"/>
  <c r="S1281" i="2"/>
  <c r="R1281" i="2"/>
  <c r="Q1281" i="2"/>
  <c r="P1281" i="2"/>
  <c r="O1281" i="2"/>
  <c r="N1281" i="2"/>
  <c r="M1281" i="2"/>
  <c r="L1281" i="2"/>
  <c r="K1281" i="2"/>
  <c r="J1281" i="2"/>
  <c r="I1281" i="2"/>
  <c r="H1281" i="2"/>
  <c r="G1281" i="2"/>
  <c r="F1281" i="2"/>
  <c r="E1281" i="2"/>
  <c r="A1279" i="2"/>
  <c r="T1274" i="2"/>
  <c r="S1274" i="2"/>
  <c r="R1274" i="2"/>
  <c r="Q1274" i="2"/>
  <c r="P1274" i="2"/>
  <c r="O1274" i="2"/>
  <c r="N1274" i="2"/>
  <c r="M1274" i="2"/>
  <c r="L1274" i="2"/>
  <c r="K1274" i="2"/>
  <c r="J1274" i="2"/>
  <c r="I1274" i="2"/>
  <c r="G1274" i="2"/>
  <c r="F1274" i="2"/>
  <c r="E1274" i="2"/>
  <c r="D1274" i="2"/>
  <c r="C1274" i="2"/>
  <c r="T1273" i="2"/>
  <c r="S1273" i="2"/>
  <c r="R1273" i="2"/>
  <c r="Q1273" i="2"/>
  <c r="P1273" i="2"/>
  <c r="O1273" i="2"/>
  <c r="N1273" i="2"/>
  <c r="M1273" i="2"/>
  <c r="L1273" i="2"/>
  <c r="K1273" i="2"/>
  <c r="J1273" i="2"/>
  <c r="I1273" i="2"/>
  <c r="G1273" i="2"/>
  <c r="F1273" i="2"/>
  <c r="E1273" i="2"/>
  <c r="D1273" i="2"/>
  <c r="C1273" i="2"/>
  <c r="T1272" i="2"/>
  <c r="S1272" i="2"/>
  <c r="R1272" i="2"/>
  <c r="Q1272" i="2"/>
  <c r="P1272" i="2"/>
  <c r="O1272" i="2"/>
  <c r="N1272" i="2"/>
  <c r="M1272" i="2"/>
  <c r="L1272" i="2"/>
  <c r="K1272" i="2"/>
  <c r="J1272" i="2"/>
  <c r="I1272" i="2"/>
  <c r="G1272" i="2"/>
  <c r="F1272" i="2"/>
  <c r="E1272" i="2"/>
  <c r="D1272" i="2"/>
  <c r="C1272" i="2"/>
  <c r="T1271" i="2"/>
  <c r="S1271" i="2"/>
  <c r="R1271" i="2"/>
  <c r="Q1271" i="2"/>
  <c r="P1271" i="2"/>
  <c r="O1271" i="2"/>
  <c r="N1271" i="2"/>
  <c r="M1271" i="2"/>
  <c r="L1271" i="2"/>
  <c r="K1271" i="2"/>
  <c r="J1271" i="2"/>
  <c r="I1271" i="2"/>
  <c r="G1271" i="2"/>
  <c r="F1271" i="2"/>
  <c r="E1271" i="2"/>
  <c r="D1271" i="2"/>
  <c r="C1271" i="2"/>
  <c r="T1270" i="2"/>
  <c r="S1270" i="2"/>
  <c r="R1270" i="2"/>
  <c r="Q1270" i="2"/>
  <c r="P1270" i="2"/>
  <c r="O1270" i="2"/>
  <c r="N1270" i="2"/>
  <c r="M1270" i="2"/>
  <c r="L1270" i="2"/>
  <c r="K1270" i="2"/>
  <c r="J1270" i="2"/>
  <c r="I1270" i="2"/>
  <c r="G1270" i="2"/>
  <c r="F1270" i="2"/>
  <c r="E1270" i="2"/>
  <c r="D1270" i="2"/>
  <c r="C1270" i="2"/>
  <c r="T1269" i="2"/>
  <c r="S1269" i="2"/>
  <c r="R1269" i="2"/>
  <c r="Q1269" i="2"/>
  <c r="P1269" i="2"/>
  <c r="O1269" i="2"/>
  <c r="N1269" i="2"/>
  <c r="M1269" i="2"/>
  <c r="L1269" i="2"/>
  <c r="K1269" i="2"/>
  <c r="J1269" i="2"/>
  <c r="I1269" i="2"/>
  <c r="G1269" i="2"/>
  <c r="F1269" i="2"/>
  <c r="E1269" i="2"/>
  <c r="D1269" i="2"/>
  <c r="C1269" i="2"/>
  <c r="T1268" i="2"/>
  <c r="S1268" i="2"/>
  <c r="R1268" i="2"/>
  <c r="Q1268" i="2"/>
  <c r="P1268" i="2"/>
  <c r="O1268" i="2"/>
  <c r="N1268" i="2"/>
  <c r="M1268" i="2"/>
  <c r="L1268" i="2"/>
  <c r="K1268" i="2"/>
  <c r="J1268" i="2"/>
  <c r="I1268" i="2"/>
  <c r="G1268" i="2"/>
  <c r="F1268" i="2"/>
  <c r="E1268" i="2"/>
  <c r="D1268" i="2"/>
  <c r="C1268" i="2"/>
  <c r="T1267" i="2"/>
  <c r="S1267" i="2"/>
  <c r="R1267" i="2"/>
  <c r="Q1267" i="2"/>
  <c r="P1267" i="2"/>
  <c r="O1267" i="2"/>
  <c r="N1267" i="2"/>
  <c r="M1267" i="2"/>
  <c r="L1267" i="2"/>
  <c r="K1267" i="2"/>
  <c r="J1267" i="2"/>
  <c r="I1267" i="2"/>
  <c r="G1267" i="2"/>
  <c r="F1267" i="2"/>
  <c r="E1267" i="2"/>
  <c r="D1267" i="2"/>
  <c r="C1267" i="2"/>
  <c r="A1265" i="2"/>
  <c r="T1260" i="2"/>
  <c r="S1260" i="2"/>
  <c r="R1260" i="2"/>
  <c r="Q1260" i="2"/>
  <c r="P1260" i="2"/>
  <c r="O1260" i="2"/>
  <c r="N1260" i="2"/>
  <c r="M1260" i="2"/>
  <c r="L1260" i="2"/>
  <c r="K1260" i="2"/>
  <c r="J1260" i="2"/>
  <c r="I1260" i="2"/>
  <c r="H1260" i="2"/>
  <c r="G1260" i="2"/>
  <c r="F1260" i="2"/>
  <c r="E1260" i="2"/>
  <c r="D1260" i="2"/>
  <c r="C1260" i="2"/>
  <c r="T1259" i="2"/>
  <c r="S1259" i="2"/>
  <c r="R1259" i="2"/>
  <c r="Q1259" i="2"/>
  <c r="P1259" i="2"/>
  <c r="O1259" i="2"/>
  <c r="N1259" i="2"/>
  <c r="M1259" i="2"/>
  <c r="L1259" i="2"/>
  <c r="K1259" i="2"/>
  <c r="J1259" i="2"/>
  <c r="I1259" i="2"/>
  <c r="H1259" i="2"/>
  <c r="G1259" i="2"/>
  <c r="F1259" i="2"/>
  <c r="E1259" i="2"/>
  <c r="D1259" i="2"/>
  <c r="C1259" i="2"/>
  <c r="T1258" i="2"/>
  <c r="S1258" i="2"/>
  <c r="R1258" i="2"/>
  <c r="Q1258" i="2"/>
  <c r="P1258" i="2"/>
  <c r="O1258" i="2"/>
  <c r="N1258" i="2"/>
  <c r="M1258" i="2"/>
  <c r="L1258" i="2"/>
  <c r="K1258" i="2"/>
  <c r="J1258" i="2"/>
  <c r="I1258" i="2"/>
  <c r="H1258" i="2"/>
  <c r="G1258" i="2"/>
  <c r="F1258" i="2"/>
  <c r="E1258" i="2"/>
  <c r="D1258" i="2"/>
  <c r="C1258" i="2"/>
  <c r="T1257" i="2"/>
  <c r="S1257" i="2"/>
  <c r="R1257" i="2"/>
  <c r="Q1257" i="2"/>
  <c r="P1257" i="2"/>
  <c r="O1257" i="2"/>
  <c r="N1257" i="2"/>
  <c r="M1257" i="2"/>
  <c r="L1257" i="2"/>
  <c r="K1257" i="2"/>
  <c r="J1257" i="2"/>
  <c r="I1257" i="2"/>
  <c r="H1257" i="2"/>
  <c r="G1257" i="2"/>
  <c r="F1257" i="2"/>
  <c r="E1257" i="2"/>
  <c r="D1257" i="2"/>
  <c r="C1257" i="2"/>
  <c r="T1256" i="2"/>
  <c r="S1256" i="2"/>
  <c r="R1256" i="2"/>
  <c r="Q1256" i="2"/>
  <c r="P1256" i="2"/>
  <c r="O1256" i="2"/>
  <c r="N1256" i="2"/>
  <c r="M1256" i="2"/>
  <c r="L1256" i="2"/>
  <c r="K1256" i="2"/>
  <c r="J1256" i="2"/>
  <c r="I1256" i="2"/>
  <c r="H1256" i="2"/>
  <c r="G1256" i="2"/>
  <c r="F1256" i="2"/>
  <c r="E1256" i="2"/>
  <c r="D1256" i="2"/>
  <c r="C1256" i="2"/>
  <c r="T1255" i="2"/>
  <c r="S1255" i="2"/>
  <c r="R1255" i="2"/>
  <c r="Q1255" i="2"/>
  <c r="P1255" i="2"/>
  <c r="O1255" i="2"/>
  <c r="N1255" i="2"/>
  <c r="M1255" i="2"/>
  <c r="L1255" i="2"/>
  <c r="K1255" i="2"/>
  <c r="J1255" i="2"/>
  <c r="I1255" i="2"/>
  <c r="H1255" i="2"/>
  <c r="G1255" i="2"/>
  <c r="F1255" i="2"/>
  <c r="E1255" i="2"/>
  <c r="D1255" i="2"/>
  <c r="C1255" i="2"/>
  <c r="T1254" i="2"/>
  <c r="S1254" i="2"/>
  <c r="R1254" i="2"/>
  <c r="Q1254" i="2"/>
  <c r="P1254" i="2"/>
  <c r="O1254" i="2"/>
  <c r="N1254" i="2"/>
  <c r="M1254" i="2"/>
  <c r="L1254" i="2"/>
  <c r="K1254" i="2"/>
  <c r="J1254" i="2"/>
  <c r="I1254" i="2"/>
  <c r="H1254" i="2"/>
  <c r="G1254" i="2"/>
  <c r="F1254" i="2"/>
  <c r="E1254" i="2"/>
  <c r="D1254" i="2"/>
  <c r="C1254" i="2"/>
  <c r="T1253" i="2"/>
  <c r="S1253" i="2"/>
  <c r="R1253" i="2"/>
  <c r="Q1253" i="2"/>
  <c r="P1253" i="2"/>
  <c r="O1253" i="2"/>
  <c r="N1253" i="2"/>
  <c r="M1253" i="2"/>
  <c r="L1253" i="2"/>
  <c r="K1253" i="2"/>
  <c r="J1253" i="2"/>
  <c r="I1253" i="2"/>
  <c r="H1253" i="2"/>
  <c r="G1253" i="2"/>
  <c r="F1253" i="2"/>
  <c r="E1253" i="2"/>
  <c r="D1253" i="2"/>
  <c r="C1253" i="2"/>
  <c r="A1251" i="2"/>
  <c r="T1246" i="2"/>
  <c r="S1246" i="2"/>
  <c r="R1246" i="2"/>
  <c r="Q1246" i="2"/>
  <c r="P1246" i="2"/>
  <c r="O1246" i="2"/>
  <c r="N1246" i="2"/>
  <c r="M1246" i="2"/>
  <c r="L1246" i="2"/>
  <c r="K1246" i="2"/>
  <c r="J1246" i="2"/>
  <c r="I1246" i="2"/>
  <c r="H1246" i="2"/>
  <c r="G1246" i="2"/>
  <c r="F1246" i="2"/>
  <c r="E1246" i="2"/>
  <c r="D1246" i="2"/>
  <c r="C1246" i="2"/>
  <c r="T1245" i="2"/>
  <c r="S1245" i="2"/>
  <c r="R1245" i="2"/>
  <c r="Q1245" i="2"/>
  <c r="P1245" i="2"/>
  <c r="O1245" i="2"/>
  <c r="N1245" i="2"/>
  <c r="M1245" i="2"/>
  <c r="L1245" i="2"/>
  <c r="K1245" i="2"/>
  <c r="J1245" i="2"/>
  <c r="I1245" i="2"/>
  <c r="H1245" i="2"/>
  <c r="G1245" i="2"/>
  <c r="F1245" i="2"/>
  <c r="E1245" i="2"/>
  <c r="D1245" i="2"/>
  <c r="C1245" i="2"/>
  <c r="T1244" i="2"/>
  <c r="S1244" i="2"/>
  <c r="R1244" i="2"/>
  <c r="Q1244" i="2"/>
  <c r="P1244" i="2"/>
  <c r="O1244" i="2"/>
  <c r="N1244" i="2"/>
  <c r="M1244" i="2"/>
  <c r="L1244" i="2"/>
  <c r="K1244" i="2"/>
  <c r="J1244" i="2"/>
  <c r="I1244" i="2"/>
  <c r="H1244" i="2"/>
  <c r="G1244" i="2"/>
  <c r="F1244" i="2"/>
  <c r="E1244" i="2"/>
  <c r="D1244" i="2"/>
  <c r="C1244" i="2"/>
  <c r="T1243" i="2"/>
  <c r="S1243" i="2"/>
  <c r="R1243" i="2"/>
  <c r="Q1243" i="2"/>
  <c r="P1243" i="2"/>
  <c r="O1243" i="2"/>
  <c r="N1243" i="2"/>
  <c r="M1243" i="2"/>
  <c r="L1243" i="2"/>
  <c r="K1243" i="2"/>
  <c r="J1243" i="2"/>
  <c r="I1243" i="2"/>
  <c r="H1243" i="2"/>
  <c r="G1243" i="2"/>
  <c r="F1243" i="2"/>
  <c r="E1243" i="2"/>
  <c r="D1243" i="2"/>
  <c r="C1243" i="2"/>
  <c r="T1242" i="2"/>
  <c r="S1242" i="2"/>
  <c r="R1242" i="2"/>
  <c r="Q1242" i="2"/>
  <c r="P1242" i="2"/>
  <c r="O1242" i="2"/>
  <c r="N1242" i="2"/>
  <c r="M1242" i="2"/>
  <c r="L1242" i="2"/>
  <c r="K1242" i="2"/>
  <c r="J1242" i="2"/>
  <c r="I1242" i="2"/>
  <c r="H1242" i="2"/>
  <c r="G1242" i="2"/>
  <c r="F1242" i="2"/>
  <c r="E1242" i="2"/>
  <c r="D1242" i="2"/>
  <c r="C1242" i="2"/>
  <c r="T1241" i="2"/>
  <c r="S1241" i="2"/>
  <c r="R1241" i="2"/>
  <c r="Q1241" i="2"/>
  <c r="P1241" i="2"/>
  <c r="O1241" i="2"/>
  <c r="N1241" i="2"/>
  <c r="M1241" i="2"/>
  <c r="L1241" i="2"/>
  <c r="K1241" i="2"/>
  <c r="J1241" i="2"/>
  <c r="I1241" i="2"/>
  <c r="H1241" i="2"/>
  <c r="G1241" i="2"/>
  <c r="F1241" i="2"/>
  <c r="E1241" i="2"/>
  <c r="D1241" i="2"/>
  <c r="C1241" i="2"/>
  <c r="T1240" i="2"/>
  <c r="S1240" i="2"/>
  <c r="R1240" i="2"/>
  <c r="Q1240" i="2"/>
  <c r="P1240" i="2"/>
  <c r="O1240" i="2"/>
  <c r="N1240" i="2"/>
  <c r="M1240" i="2"/>
  <c r="L1240" i="2"/>
  <c r="K1240" i="2"/>
  <c r="J1240" i="2"/>
  <c r="I1240" i="2"/>
  <c r="H1240" i="2"/>
  <c r="G1240" i="2"/>
  <c r="F1240" i="2"/>
  <c r="E1240" i="2"/>
  <c r="D1240" i="2"/>
  <c r="C1240" i="2"/>
  <c r="T1239" i="2"/>
  <c r="S1239" i="2"/>
  <c r="R1239" i="2"/>
  <c r="Q1239" i="2"/>
  <c r="P1239" i="2"/>
  <c r="O1239" i="2"/>
  <c r="N1239" i="2"/>
  <c r="M1239" i="2"/>
  <c r="L1239" i="2"/>
  <c r="K1239" i="2"/>
  <c r="J1239" i="2"/>
  <c r="I1239" i="2"/>
  <c r="H1239" i="2"/>
  <c r="G1239" i="2"/>
  <c r="F1239" i="2"/>
  <c r="E1239" i="2"/>
  <c r="D1239" i="2"/>
  <c r="C1239" i="2"/>
  <c r="A1237" i="2"/>
  <c r="T1232" i="2"/>
  <c r="S1232" i="2"/>
  <c r="R1232" i="2"/>
  <c r="Q1232" i="2"/>
  <c r="P1232" i="2"/>
  <c r="O1232" i="2"/>
  <c r="N1232" i="2"/>
  <c r="M1232" i="2"/>
  <c r="L1232" i="2"/>
  <c r="K1232" i="2"/>
  <c r="J1232" i="2"/>
  <c r="I1232" i="2"/>
  <c r="H1232" i="2"/>
  <c r="G1232" i="2"/>
  <c r="F1232" i="2"/>
  <c r="E1232" i="2"/>
  <c r="D1232" i="2"/>
  <c r="T1231" i="2"/>
  <c r="S1231" i="2"/>
  <c r="R1231" i="2"/>
  <c r="Q1231" i="2"/>
  <c r="P1231" i="2"/>
  <c r="O1231" i="2"/>
  <c r="N1231" i="2"/>
  <c r="M1231" i="2"/>
  <c r="L1231" i="2"/>
  <c r="K1231" i="2"/>
  <c r="J1231" i="2"/>
  <c r="I1231" i="2"/>
  <c r="H1231" i="2"/>
  <c r="G1231" i="2"/>
  <c r="F1231" i="2"/>
  <c r="E1231" i="2"/>
  <c r="D1231" i="2"/>
  <c r="T1230" i="2"/>
  <c r="S1230" i="2"/>
  <c r="R1230" i="2"/>
  <c r="Q1230" i="2"/>
  <c r="P1230" i="2"/>
  <c r="O1230" i="2"/>
  <c r="N1230" i="2"/>
  <c r="M1230" i="2"/>
  <c r="L1230" i="2"/>
  <c r="K1230" i="2"/>
  <c r="J1230" i="2"/>
  <c r="I1230" i="2"/>
  <c r="H1230" i="2"/>
  <c r="G1230" i="2"/>
  <c r="F1230" i="2"/>
  <c r="E1230" i="2"/>
  <c r="D1230" i="2"/>
  <c r="T1229" i="2"/>
  <c r="S1229" i="2"/>
  <c r="R1229" i="2"/>
  <c r="Q1229" i="2"/>
  <c r="P1229" i="2"/>
  <c r="O1229" i="2"/>
  <c r="N1229" i="2"/>
  <c r="M1229" i="2"/>
  <c r="L1229" i="2"/>
  <c r="K1229" i="2"/>
  <c r="J1229" i="2"/>
  <c r="I1229" i="2"/>
  <c r="H1229" i="2"/>
  <c r="G1229" i="2"/>
  <c r="F1229" i="2"/>
  <c r="E1229" i="2"/>
  <c r="D1229" i="2"/>
  <c r="T1228" i="2"/>
  <c r="S1228" i="2"/>
  <c r="R1228" i="2"/>
  <c r="Q1228" i="2"/>
  <c r="P1228" i="2"/>
  <c r="O1228" i="2"/>
  <c r="N1228" i="2"/>
  <c r="M1228" i="2"/>
  <c r="L1228" i="2"/>
  <c r="K1228" i="2"/>
  <c r="J1228" i="2"/>
  <c r="I1228" i="2"/>
  <c r="H1228" i="2"/>
  <c r="G1228" i="2"/>
  <c r="F1228" i="2"/>
  <c r="E1228" i="2"/>
  <c r="D1228" i="2"/>
  <c r="T1227" i="2"/>
  <c r="S1227" i="2"/>
  <c r="R1227" i="2"/>
  <c r="Q1227" i="2"/>
  <c r="P1227" i="2"/>
  <c r="O1227" i="2"/>
  <c r="N1227" i="2"/>
  <c r="M1227" i="2"/>
  <c r="L1227" i="2"/>
  <c r="K1227" i="2"/>
  <c r="J1227" i="2"/>
  <c r="I1227" i="2"/>
  <c r="H1227" i="2"/>
  <c r="G1227" i="2"/>
  <c r="F1227" i="2"/>
  <c r="E1227" i="2"/>
  <c r="D1227" i="2"/>
  <c r="T1226" i="2"/>
  <c r="S1226" i="2"/>
  <c r="R1226" i="2"/>
  <c r="Q1226" i="2"/>
  <c r="P1226" i="2"/>
  <c r="O1226" i="2"/>
  <c r="N1226" i="2"/>
  <c r="M1226" i="2"/>
  <c r="L1226" i="2"/>
  <c r="K1226" i="2"/>
  <c r="J1226" i="2"/>
  <c r="I1226" i="2"/>
  <c r="H1226" i="2"/>
  <c r="G1226" i="2"/>
  <c r="F1226" i="2"/>
  <c r="E1226" i="2"/>
  <c r="D1226" i="2"/>
  <c r="T1225" i="2"/>
  <c r="S1225" i="2"/>
  <c r="R1225" i="2"/>
  <c r="Q1225" i="2"/>
  <c r="P1225" i="2"/>
  <c r="O1225" i="2"/>
  <c r="N1225" i="2"/>
  <c r="M1225" i="2"/>
  <c r="L1225" i="2"/>
  <c r="K1225" i="2"/>
  <c r="J1225" i="2"/>
  <c r="I1225" i="2"/>
  <c r="H1225" i="2"/>
  <c r="G1225" i="2"/>
  <c r="F1225" i="2"/>
  <c r="E1225" i="2"/>
  <c r="D1225" i="2"/>
  <c r="A1223" i="2"/>
  <c r="T1218" i="2"/>
  <c r="S1218" i="2"/>
  <c r="R1218" i="2"/>
  <c r="Q1218" i="2"/>
  <c r="P1218" i="2"/>
  <c r="O1218" i="2"/>
  <c r="N1218" i="2"/>
  <c r="M1218" i="2"/>
  <c r="L1218" i="2"/>
  <c r="K1218" i="2"/>
  <c r="J1218" i="2"/>
  <c r="I1218" i="2"/>
  <c r="H1218" i="2"/>
  <c r="G1218" i="2"/>
  <c r="F1218" i="2"/>
  <c r="E1218" i="2"/>
  <c r="D1218" i="2"/>
  <c r="C1218" i="2"/>
  <c r="T1217" i="2"/>
  <c r="S1217" i="2"/>
  <c r="R1217" i="2"/>
  <c r="Q1217" i="2"/>
  <c r="P1217" i="2"/>
  <c r="O1217" i="2"/>
  <c r="N1217" i="2"/>
  <c r="M1217" i="2"/>
  <c r="L1217" i="2"/>
  <c r="K1217" i="2"/>
  <c r="J1217" i="2"/>
  <c r="I1217" i="2"/>
  <c r="H1217" i="2"/>
  <c r="G1217" i="2"/>
  <c r="F1217" i="2"/>
  <c r="E1217" i="2"/>
  <c r="D1217" i="2"/>
  <c r="C1217" i="2"/>
  <c r="T1216" i="2"/>
  <c r="S1216" i="2"/>
  <c r="R1216" i="2"/>
  <c r="Q1216" i="2"/>
  <c r="P1216" i="2"/>
  <c r="O1216" i="2"/>
  <c r="N1216" i="2"/>
  <c r="M1216" i="2"/>
  <c r="L1216" i="2"/>
  <c r="K1216" i="2"/>
  <c r="J1216" i="2"/>
  <c r="I1216" i="2"/>
  <c r="H1216" i="2"/>
  <c r="G1216" i="2"/>
  <c r="F1216" i="2"/>
  <c r="E1216" i="2"/>
  <c r="D1216" i="2"/>
  <c r="C1216" i="2"/>
  <c r="T1215" i="2"/>
  <c r="S1215" i="2"/>
  <c r="R1215" i="2"/>
  <c r="Q1215" i="2"/>
  <c r="P1215" i="2"/>
  <c r="O1215" i="2"/>
  <c r="N1215" i="2"/>
  <c r="M1215" i="2"/>
  <c r="L1215" i="2"/>
  <c r="K1215" i="2"/>
  <c r="J1215" i="2"/>
  <c r="I1215" i="2"/>
  <c r="H1215" i="2"/>
  <c r="G1215" i="2"/>
  <c r="F1215" i="2"/>
  <c r="E1215" i="2"/>
  <c r="D1215" i="2"/>
  <c r="C1215" i="2"/>
  <c r="T1214" i="2"/>
  <c r="S1214" i="2"/>
  <c r="R1214" i="2"/>
  <c r="Q1214" i="2"/>
  <c r="P1214" i="2"/>
  <c r="O1214" i="2"/>
  <c r="N1214" i="2"/>
  <c r="M1214" i="2"/>
  <c r="L1214" i="2"/>
  <c r="K1214" i="2"/>
  <c r="J1214" i="2"/>
  <c r="I1214" i="2"/>
  <c r="H1214" i="2"/>
  <c r="G1214" i="2"/>
  <c r="F1214" i="2"/>
  <c r="E1214" i="2"/>
  <c r="D1214" i="2"/>
  <c r="C1214" i="2"/>
  <c r="T1213" i="2"/>
  <c r="S1213" i="2"/>
  <c r="R1213" i="2"/>
  <c r="Q1213" i="2"/>
  <c r="P1213" i="2"/>
  <c r="O1213" i="2"/>
  <c r="N1213" i="2"/>
  <c r="M1213" i="2"/>
  <c r="L1213" i="2"/>
  <c r="K1213" i="2"/>
  <c r="J1213" i="2"/>
  <c r="I1213" i="2"/>
  <c r="H1213" i="2"/>
  <c r="G1213" i="2"/>
  <c r="F1213" i="2"/>
  <c r="E1213" i="2"/>
  <c r="D1213" i="2"/>
  <c r="C1213" i="2"/>
  <c r="T1212" i="2"/>
  <c r="S1212" i="2"/>
  <c r="R1212" i="2"/>
  <c r="Q1212" i="2"/>
  <c r="P1212" i="2"/>
  <c r="O1212" i="2"/>
  <c r="N1212" i="2"/>
  <c r="M1212" i="2"/>
  <c r="L1212" i="2"/>
  <c r="K1212" i="2"/>
  <c r="J1212" i="2"/>
  <c r="I1212" i="2"/>
  <c r="H1212" i="2"/>
  <c r="G1212" i="2"/>
  <c r="F1212" i="2"/>
  <c r="E1212" i="2"/>
  <c r="D1212" i="2"/>
  <c r="C1212" i="2"/>
  <c r="T1211" i="2"/>
  <c r="S1211" i="2"/>
  <c r="R1211" i="2"/>
  <c r="Q1211" i="2"/>
  <c r="P1211" i="2"/>
  <c r="O1211" i="2"/>
  <c r="N1211" i="2"/>
  <c r="M1211" i="2"/>
  <c r="L1211" i="2"/>
  <c r="K1211" i="2"/>
  <c r="J1211" i="2"/>
  <c r="I1211" i="2"/>
  <c r="H1211" i="2"/>
  <c r="G1211" i="2"/>
  <c r="F1211" i="2"/>
  <c r="E1211" i="2"/>
  <c r="D1211" i="2"/>
  <c r="C1211" i="2"/>
  <c r="A1209" i="2"/>
  <c r="T1204" i="2"/>
  <c r="S1204" i="2"/>
  <c r="R1204" i="2"/>
  <c r="Q1204" i="2"/>
  <c r="P1204" i="2"/>
  <c r="O1204" i="2"/>
  <c r="N1204" i="2"/>
  <c r="M1204" i="2"/>
  <c r="L1204" i="2"/>
  <c r="K1204" i="2"/>
  <c r="J1204" i="2"/>
  <c r="I1204" i="2"/>
  <c r="H1204" i="2"/>
  <c r="G1204" i="2"/>
  <c r="F1204" i="2"/>
  <c r="E1204" i="2"/>
  <c r="D1204" i="2"/>
  <c r="C1204" i="2"/>
  <c r="T1203" i="2"/>
  <c r="S1203" i="2"/>
  <c r="R1203" i="2"/>
  <c r="Q1203" i="2"/>
  <c r="P1203" i="2"/>
  <c r="O1203" i="2"/>
  <c r="N1203" i="2"/>
  <c r="M1203" i="2"/>
  <c r="L1203" i="2"/>
  <c r="K1203" i="2"/>
  <c r="J1203" i="2"/>
  <c r="I1203" i="2"/>
  <c r="H1203" i="2"/>
  <c r="G1203" i="2"/>
  <c r="F1203" i="2"/>
  <c r="E1203" i="2"/>
  <c r="D1203" i="2"/>
  <c r="C1203" i="2"/>
  <c r="T1202" i="2"/>
  <c r="S1202" i="2"/>
  <c r="R1202" i="2"/>
  <c r="Q1202" i="2"/>
  <c r="P1202" i="2"/>
  <c r="O1202" i="2"/>
  <c r="N1202" i="2"/>
  <c r="M1202" i="2"/>
  <c r="L1202" i="2"/>
  <c r="K1202" i="2"/>
  <c r="J1202" i="2"/>
  <c r="I1202" i="2"/>
  <c r="H1202" i="2"/>
  <c r="G1202" i="2"/>
  <c r="F1202" i="2"/>
  <c r="E1202" i="2"/>
  <c r="D1202" i="2"/>
  <c r="C1202" i="2"/>
  <c r="T1201" i="2"/>
  <c r="S1201" i="2"/>
  <c r="R1201" i="2"/>
  <c r="Q1201" i="2"/>
  <c r="P1201" i="2"/>
  <c r="O1201" i="2"/>
  <c r="N1201" i="2"/>
  <c r="M1201" i="2"/>
  <c r="L1201" i="2"/>
  <c r="K1201" i="2"/>
  <c r="J1201" i="2"/>
  <c r="I1201" i="2"/>
  <c r="H1201" i="2"/>
  <c r="G1201" i="2"/>
  <c r="F1201" i="2"/>
  <c r="E1201" i="2"/>
  <c r="D1201" i="2"/>
  <c r="C1201" i="2"/>
  <c r="T1200" i="2"/>
  <c r="S1200" i="2"/>
  <c r="R1200" i="2"/>
  <c r="Q1200" i="2"/>
  <c r="P1200" i="2"/>
  <c r="O1200" i="2"/>
  <c r="N1200" i="2"/>
  <c r="M1200" i="2"/>
  <c r="L1200" i="2"/>
  <c r="K1200" i="2"/>
  <c r="J1200" i="2"/>
  <c r="I1200" i="2"/>
  <c r="H1200" i="2"/>
  <c r="G1200" i="2"/>
  <c r="F1200" i="2"/>
  <c r="E1200" i="2"/>
  <c r="D1200" i="2"/>
  <c r="C1200" i="2"/>
  <c r="T1199" i="2"/>
  <c r="S1199" i="2"/>
  <c r="R1199" i="2"/>
  <c r="Q1199" i="2"/>
  <c r="P1199" i="2"/>
  <c r="O1199" i="2"/>
  <c r="N1199" i="2"/>
  <c r="M1199" i="2"/>
  <c r="L1199" i="2"/>
  <c r="K1199" i="2"/>
  <c r="J1199" i="2"/>
  <c r="I1199" i="2"/>
  <c r="H1199" i="2"/>
  <c r="G1199" i="2"/>
  <c r="F1199" i="2"/>
  <c r="E1199" i="2"/>
  <c r="D1199" i="2"/>
  <c r="C1199" i="2"/>
  <c r="T1198" i="2"/>
  <c r="S1198" i="2"/>
  <c r="R1198" i="2"/>
  <c r="Q1198" i="2"/>
  <c r="P1198" i="2"/>
  <c r="O1198" i="2"/>
  <c r="N1198" i="2"/>
  <c r="M1198" i="2"/>
  <c r="L1198" i="2"/>
  <c r="K1198" i="2"/>
  <c r="J1198" i="2"/>
  <c r="I1198" i="2"/>
  <c r="H1198" i="2"/>
  <c r="G1198" i="2"/>
  <c r="F1198" i="2"/>
  <c r="E1198" i="2"/>
  <c r="D1198" i="2"/>
  <c r="C1198" i="2"/>
  <c r="T1197" i="2"/>
  <c r="S1197" i="2"/>
  <c r="R1197" i="2"/>
  <c r="Q1197" i="2"/>
  <c r="P1197" i="2"/>
  <c r="O1197" i="2"/>
  <c r="N1197" i="2"/>
  <c r="M1197" i="2"/>
  <c r="L1197" i="2"/>
  <c r="K1197" i="2"/>
  <c r="J1197" i="2"/>
  <c r="I1197" i="2"/>
  <c r="H1197" i="2"/>
  <c r="G1197" i="2"/>
  <c r="F1197" i="2"/>
  <c r="E1197" i="2"/>
  <c r="D1197" i="2"/>
  <c r="C1197" i="2"/>
  <c r="A1195" i="2"/>
  <c r="T1190" i="2"/>
  <c r="S1190" i="2"/>
  <c r="R1190" i="2"/>
  <c r="Q1190" i="2"/>
  <c r="P1190" i="2"/>
  <c r="O1190" i="2"/>
  <c r="N1190" i="2"/>
  <c r="M1190" i="2"/>
  <c r="L1190" i="2"/>
  <c r="K1190" i="2"/>
  <c r="J1190" i="2"/>
  <c r="I1190" i="2"/>
  <c r="H1190" i="2"/>
  <c r="G1190" i="2"/>
  <c r="F1190" i="2"/>
  <c r="E1190" i="2"/>
  <c r="D1190" i="2"/>
  <c r="C1190" i="2"/>
  <c r="T1189" i="2"/>
  <c r="S1189" i="2"/>
  <c r="R1189" i="2"/>
  <c r="Q1189" i="2"/>
  <c r="P1189" i="2"/>
  <c r="O1189" i="2"/>
  <c r="N1189" i="2"/>
  <c r="M1189" i="2"/>
  <c r="L1189" i="2"/>
  <c r="K1189" i="2"/>
  <c r="J1189" i="2"/>
  <c r="I1189" i="2"/>
  <c r="H1189" i="2"/>
  <c r="G1189" i="2"/>
  <c r="F1189" i="2"/>
  <c r="E1189" i="2"/>
  <c r="D1189" i="2"/>
  <c r="C1189" i="2"/>
  <c r="T1188" i="2"/>
  <c r="S1188" i="2"/>
  <c r="R1188" i="2"/>
  <c r="Q1188" i="2"/>
  <c r="P1188" i="2"/>
  <c r="O1188" i="2"/>
  <c r="N1188" i="2"/>
  <c r="M1188" i="2"/>
  <c r="L1188" i="2"/>
  <c r="K1188" i="2"/>
  <c r="J1188" i="2"/>
  <c r="I1188" i="2"/>
  <c r="H1188" i="2"/>
  <c r="G1188" i="2"/>
  <c r="F1188" i="2"/>
  <c r="E1188" i="2"/>
  <c r="D1188" i="2"/>
  <c r="C1188" i="2"/>
  <c r="T1187" i="2"/>
  <c r="S1187" i="2"/>
  <c r="R1187" i="2"/>
  <c r="Q1187" i="2"/>
  <c r="P1187" i="2"/>
  <c r="O1187" i="2"/>
  <c r="N1187" i="2"/>
  <c r="M1187" i="2"/>
  <c r="L1187" i="2"/>
  <c r="K1187" i="2"/>
  <c r="J1187" i="2"/>
  <c r="I1187" i="2"/>
  <c r="H1187" i="2"/>
  <c r="G1187" i="2"/>
  <c r="F1187" i="2"/>
  <c r="E1187" i="2"/>
  <c r="D1187" i="2"/>
  <c r="C1187" i="2"/>
  <c r="T1186" i="2"/>
  <c r="S1186" i="2"/>
  <c r="R1186" i="2"/>
  <c r="Q1186" i="2"/>
  <c r="P1186" i="2"/>
  <c r="O1186" i="2"/>
  <c r="N1186" i="2"/>
  <c r="M1186" i="2"/>
  <c r="L1186" i="2"/>
  <c r="K1186" i="2"/>
  <c r="J1186" i="2"/>
  <c r="I1186" i="2"/>
  <c r="H1186" i="2"/>
  <c r="G1186" i="2"/>
  <c r="F1186" i="2"/>
  <c r="E1186" i="2"/>
  <c r="D1186" i="2"/>
  <c r="C1186" i="2"/>
  <c r="T1185" i="2"/>
  <c r="S1185" i="2"/>
  <c r="R1185" i="2"/>
  <c r="Q1185" i="2"/>
  <c r="P1185" i="2"/>
  <c r="O1185" i="2"/>
  <c r="N1185" i="2"/>
  <c r="M1185" i="2"/>
  <c r="L1185" i="2"/>
  <c r="K1185" i="2"/>
  <c r="J1185" i="2"/>
  <c r="I1185" i="2"/>
  <c r="H1185" i="2"/>
  <c r="G1185" i="2"/>
  <c r="F1185" i="2"/>
  <c r="E1185" i="2"/>
  <c r="D1185" i="2"/>
  <c r="C1185" i="2"/>
  <c r="T1184" i="2"/>
  <c r="S1184" i="2"/>
  <c r="R1184" i="2"/>
  <c r="Q1184" i="2"/>
  <c r="P1184" i="2"/>
  <c r="O1184" i="2"/>
  <c r="N1184" i="2"/>
  <c r="M1184" i="2"/>
  <c r="L1184" i="2"/>
  <c r="K1184" i="2"/>
  <c r="J1184" i="2"/>
  <c r="I1184" i="2"/>
  <c r="H1184" i="2"/>
  <c r="G1184" i="2"/>
  <c r="F1184" i="2"/>
  <c r="E1184" i="2"/>
  <c r="D1184" i="2"/>
  <c r="C1184" i="2"/>
  <c r="T1183" i="2"/>
  <c r="S1183" i="2"/>
  <c r="R1183" i="2"/>
  <c r="Q1183" i="2"/>
  <c r="P1183" i="2"/>
  <c r="O1183" i="2"/>
  <c r="N1183" i="2"/>
  <c r="M1183" i="2"/>
  <c r="L1183" i="2"/>
  <c r="K1183" i="2"/>
  <c r="J1183" i="2"/>
  <c r="I1183" i="2"/>
  <c r="H1183" i="2"/>
  <c r="G1183" i="2"/>
  <c r="F1183" i="2"/>
  <c r="E1183" i="2"/>
  <c r="D1183" i="2"/>
  <c r="C1183" i="2"/>
  <c r="A1181" i="2"/>
  <c r="T1176" i="2"/>
  <c r="S1176" i="2"/>
  <c r="R1176" i="2"/>
  <c r="Q1176" i="2"/>
  <c r="P1176" i="2"/>
  <c r="O1176" i="2"/>
  <c r="N1176" i="2"/>
  <c r="M1176" i="2"/>
  <c r="L1176" i="2"/>
  <c r="K1176" i="2"/>
  <c r="J1176" i="2"/>
  <c r="I1176" i="2"/>
  <c r="H1176" i="2"/>
  <c r="G1176" i="2"/>
  <c r="F1176" i="2"/>
  <c r="E1176" i="2"/>
  <c r="D1176" i="2"/>
  <c r="C1176" i="2"/>
  <c r="T1175" i="2"/>
  <c r="S1175" i="2"/>
  <c r="R1175" i="2"/>
  <c r="Q1175" i="2"/>
  <c r="P1175" i="2"/>
  <c r="O1175" i="2"/>
  <c r="N1175" i="2"/>
  <c r="M1175" i="2"/>
  <c r="L1175" i="2"/>
  <c r="K1175" i="2"/>
  <c r="J1175" i="2"/>
  <c r="I1175" i="2"/>
  <c r="H1175" i="2"/>
  <c r="G1175" i="2"/>
  <c r="F1175" i="2"/>
  <c r="E1175" i="2"/>
  <c r="D1175" i="2"/>
  <c r="C1175" i="2"/>
  <c r="T1174" i="2"/>
  <c r="S1174" i="2"/>
  <c r="R1174" i="2"/>
  <c r="Q1174" i="2"/>
  <c r="P1174" i="2"/>
  <c r="O1174" i="2"/>
  <c r="N1174" i="2"/>
  <c r="M1174" i="2"/>
  <c r="L1174" i="2"/>
  <c r="K1174" i="2"/>
  <c r="J1174" i="2"/>
  <c r="I1174" i="2"/>
  <c r="H1174" i="2"/>
  <c r="G1174" i="2"/>
  <c r="F1174" i="2"/>
  <c r="E1174" i="2"/>
  <c r="D1174" i="2"/>
  <c r="C1174" i="2"/>
  <c r="T1173" i="2"/>
  <c r="S1173" i="2"/>
  <c r="R1173" i="2"/>
  <c r="Q1173" i="2"/>
  <c r="P1173" i="2"/>
  <c r="O1173" i="2"/>
  <c r="N1173" i="2"/>
  <c r="M1173" i="2"/>
  <c r="L1173" i="2"/>
  <c r="K1173" i="2"/>
  <c r="J1173" i="2"/>
  <c r="I1173" i="2"/>
  <c r="H1173" i="2"/>
  <c r="G1173" i="2"/>
  <c r="F1173" i="2"/>
  <c r="E1173" i="2"/>
  <c r="D1173" i="2"/>
  <c r="C1173" i="2"/>
  <c r="T1172" i="2"/>
  <c r="S1172" i="2"/>
  <c r="R1172" i="2"/>
  <c r="Q1172" i="2"/>
  <c r="P1172" i="2"/>
  <c r="O1172" i="2"/>
  <c r="N1172" i="2"/>
  <c r="M1172" i="2"/>
  <c r="L1172" i="2"/>
  <c r="K1172" i="2"/>
  <c r="J1172" i="2"/>
  <c r="I1172" i="2"/>
  <c r="H1172" i="2"/>
  <c r="G1172" i="2"/>
  <c r="F1172" i="2"/>
  <c r="E1172" i="2"/>
  <c r="D1172" i="2"/>
  <c r="C1172" i="2"/>
  <c r="T1171" i="2"/>
  <c r="S1171" i="2"/>
  <c r="R1171" i="2"/>
  <c r="Q1171" i="2"/>
  <c r="P1171" i="2"/>
  <c r="O1171" i="2"/>
  <c r="N1171" i="2"/>
  <c r="M1171" i="2"/>
  <c r="L1171" i="2"/>
  <c r="K1171" i="2"/>
  <c r="J1171" i="2"/>
  <c r="I1171" i="2"/>
  <c r="H1171" i="2"/>
  <c r="G1171" i="2"/>
  <c r="F1171" i="2"/>
  <c r="E1171" i="2"/>
  <c r="D1171" i="2"/>
  <c r="C1171" i="2"/>
  <c r="T1170" i="2"/>
  <c r="S1170" i="2"/>
  <c r="R1170" i="2"/>
  <c r="Q1170" i="2"/>
  <c r="P1170" i="2"/>
  <c r="O1170" i="2"/>
  <c r="N1170" i="2"/>
  <c r="M1170" i="2"/>
  <c r="L1170" i="2"/>
  <c r="K1170" i="2"/>
  <c r="J1170" i="2"/>
  <c r="I1170" i="2"/>
  <c r="H1170" i="2"/>
  <c r="G1170" i="2"/>
  <c r="F1170" i="2"/>
  <c r="E1170" i="2"/>
  <c r="D1170" i="2"/>
  <c r="C1170" i="2"/>
  <c r="S1169" i="2"/>
  <c r="R1169" i="2"/>
  <c r="Q1169" i="2"/>
  <c r="P1169" i="2"/>
  <c r="O1169" i="2"/>
  <c r="N1169" i="2"/>
  <c r="M1169" i="2"/>
  <c r="L1169" i="2"/>
  <c r="K1169" i="2"/>
  <c r="J1169" i="2"/>
  <c r="I1169" i="2"/>
  <c r="H1169" i="2"/>
  <c r="G1169" i="2"/>
  <c r="F1169" i="2"/>
  <c r="E1169" i="2"/>
  <c r="D1169" i="2"/>
  <c r="C1169" i="2"/>
  <c r="A1167" i="2"/>
  <c r="T1162" i="2"/>
  <c r="S1162" i="2"/>
  <c r="R1162" i="2"/>
  <c r="Q1162" i="2"/>
  <c r="P1162" i="2"/>
  <c r="O1162" i="2"/>
  <c r="N1162" i="2"/>
  <c r="M1162" i="2"/>
  <c r="L1162" i="2"/>
  <c r="K1162" i="2"/>
  <c r="J1162" i="2"/>
  <c r="I1162" i="2"/>
  <c r="H1162" i="2"/>
  <c r="G1162" i="2"/>
  <c r="F1162" i="2"/>
  <c r="E1162" i="2"/>
  <c r="D1162" i="2"/>
  <c r="C1162" i="2"/>
  <c r="T1161" i="2"/>
  <c r="S1161" i="2"/>
  <c r="R1161" i="2"/>
  <c r="Q1161" i="2"/>
  <c r="P1161" i="2"/>
  <c r="O1161" i="2"/>
  <c r="N1161" i="2"/>
  <c r="M1161" i="2"/>
  <c r="L1161" i="2"/>
  <c r="K1161" i="2"/>
  <c r="J1161" i="2"/>
  <c r="I1161" i="2"/>
  <c r="H1161" i="2"/>
  <c r="G1161" i="2"/>
  <c r="F1161" i="2"/>
  <c r="E1161" i="2"/>
  <c r="D1161" i="2"/>
  <c r="C1161" i="2"/>
  <c r="T1160" i="2"/>
  <c r="S1160" i="2"/>
  <c r="R1160" i="2"/>
  <c r="Q1160" i="2"/>
  <c r="P1160" i="2"/>
  <c r="O1160" i="2"/>
  <c r="N1160" i="2"/>
  <c r="M1160" i="2"/>
  <c r="L1160" i="2"/>
  <c r="K1160" i="2"/>
  <c r="J1160" i="2"/>
  <c r="I1160" i="2"/>
  <c r="H1160" i="2"/>
  <c r="G1160" i="2"/>
  <c r="F1160" i="2"/>
  <c r="E1160" i="2"/>
  <c r="D1160" i="2"/>
  <c r="C1160" i="2"/>
  <c r="T1159" i="2"/>
  <c r="S1159" i="2"/>
  <c r="R1159" i="2"/>
  <c r="Q1159" i="2"/>
  <c r="P1159" i="2"/>
  <c r="O1159" i="2"/>
  <c r="N1159" i="2"/>
  <c r="M1159" i="2"/>
  <c r="L1159" i="2"/>
  <c r="K1159" i="2"/>
  <c r="J1159" i="2"/>
  <c r="I1159" i="2"/>
  <c r="H1159" i="2"/>
  <c r="G1159" i="2"/>
  <c r="F1159" i="2"/>
  <c r="E1159" i="2"/>
  <c r="D1159" i="2"/>
  <c r="C1159" i="2"/>
  <c r="T1158" i="2"/>
  <c r="S1158" i="2"/>
  <c r="R1158" i="2"/>
  <c r="Q1158" i="2"/>
  <c r="P1158" i="2"/>
  <c r="O1158" i="2"/>
  <c r="N1158" i="2"/>
  <c r="M1158" i="2"/>
  <c r="L1158" i="2"/>
  <c r="K1158" i="2"/>
  <c r="J1158" i="2"/>
  <c r="I1158" i="2"/>
  <c r="H1158" i="2"/>
  <c r="G1158" i="2"/>
  <c r="F1158" i="2"/>
  <c r="E1158" i="2"/>
  <c r="D1158" i="2"/>
  <c r="C1158" i="2"/>
  <c r="T1157" i="2"/>
  <c r="S1157" i="2"/>
  <c r="R1157" i="2"/>
  <c r="Q1157" i="2"/>
  <c r="P1157" i="2"/>
  <c r="O1157" i="2"/>
  <c r="N1157" i="2"/>
  <c r="M1157" i="2"/>
  <c r="L1157" i="2"/>
  <c r="K1157" i="2"/>
  <c r="J1157" i="2"/>
  <c r="I1157" i="2"/>
  <c r="H1157" i="2"/>
  <c r="G1157" i="2"/>
  <c r="F1157" i="2"/>
  <c r="E1157" i="2"/>
  <c r="D1157" i="2"/>
  <c r="C1157" i="2"/>
  <c r="T1156" i="2"/>
  <c r="S1156" i="2"/>
  <c r="R1156" i="2"/>
  <c r="Q1156" i="2"/>
  <c r="P1156" i="2"/>
  <c r="O1156" i="2"/>
  <c r="N1156" i="2"/>
  <c r="M1156" i="2"/>
  <c r="L1156" i="2"/>
  <c r="K1156" i="2"/>
  <c r="J1156" i="2"/>
  <c r="I1156" i="2"/>
  <c r="H1156" i="2"/>
  <c r="G1156" i="2"/>
  <c r="F1156" i="2"/>
  <c r="E1156" i="2"/>
  <c r="D1156" i="2"/>
  <c r="C1156" i="2"/>
  <c r="T1155" i="2"/>
  <c r="S1155" i="2"/>
  <c r="R1155" i="2"/>
  <c r="Q1155" i="2"/>
  <c r="P1155" i="2"/>
  <c r="O1155" i="2"/>
  <c r="N1155" i="2"/>
  <c r="M1155" i="2"/>
  <c r="L1155" i="2"/>
  <c r="K1155" i="2"/>
  <c r="J1155" i="2"/>
  <c r="I1155" i="2"/>
  <c r="H1155" i="2"/>
  <c r="G1155" i="2"/>
  <c r="F1155" i="2"/>
  <c r="E1155" i="2"/>
  <c r="D1155" i="2"/>
  <c r="C1155" i="2"/>
  <c r="A1153" i="2"/>
  <c r="T1148" i="2"/>
  <c r="S1148" i="2"/>
  <c r="R1148" i="2"/>
  <c r="Q1148" i="2"/>
  <c r="P1148" i="2"/>
  <c r="O1148" i="2"/>
  <c r="N1148" i="2"/>
  <c r="M1148" i="2"/>
  <c r="L1148" i="2"/>
  <c r="K1148" i="2"/>
  <c r="J1148" i="2"/>
  <c r="I1148" i="2"/>
  <c r="H1148" i="2"/>
  <c r="G1148" i="2"/>
  <c r="F1148" i="2"/>
  <c r="E1148" i="2"/>
  <c r="D1148" i="2"/>
  <c r="C1148" i="2"/>
  <c r="T1147" i="2"/>
  <c r="S1147" i="2"/>
  <c r="R1147" i="2"/>
  <c r="Q1147" i="2"/>
  <c r="P1147" i="2"/>
  <c r="O1147" i="2"/>
  <c r="N1147" i="2"/>
  <c r="M1147" i="2"/>
  <c r="L1147" i="2"/>
  <c r="K1147" i="2"/>
  <c r="J1147" i="2"/>
  <c r="I1147" i="2"/>
  <c r="H1147" i="2"/>
  <c r="G1147" i="2"/>
  <c r="F1147" i="2"/>
  <c r="E1147" i="2"/>
  <c r="D1147" i="2"/>
  <c r="C1147" i="2"/>
  <c r="T1146" i="2"/>
  <c r="S1146" i="2"/>
  <c r="R1146" i="2"/>
  <c r="Q1146" i="2"/>
  <c r="P1146" i="2"/>
  <c r="O1146" i="2"/>
  <c r="N1146" i="2"/>
  <c r="M1146" i="2"/>
  <c r="L1146" i="2"/>
  <c r="K1146" i="2"/>
  <c r="J1146" i="2"/>
  <c r="I1146" i="2"/>
  <c r="H1146" i="2"/>
  <c r="G1146" i="2"/>
  <c r="F1146" i="2"/>
  <c r="E1146" i="2"/>
  <c r="D1146" i="2"/>
  <c r="C1146" i="2"/>
  <c r="T1145" i="2"/>
  <c r="S1145" i="2"/>
  <c r="R1145" i="2"/>
  <c r="Q1145" i="2"/>
  <c r="P1145" i="2"/>
  <c r="O1145" i="2"/>
  <c r="N1145" i="2"/>
  <c r="M1145" i="2"/>
  <c r="L1145" i="2"/>
  <c r="K1145" i="2"/>
  <c r="J1145" i="2"/>
  <c r="I1145" i="2"/>
  <c r="H1145" i="2"/>
  <c r="G1145" i="2"/>
  <c r="F1145" i="2"/>
  <c r="E1145" i="2"/>
  <c r="D1145" i="2"/>
  <c r="C1145" i="2"/>
  <c r="T1144" i="2"/>
  <c r="S1144" i="2"/>
  <c r="R1144" i="2"/>
  <c r="Q1144" i="2"/>
  <c r="P1144" i="2"/>
  <c r="O1144" i="2"/>
  <c r="N1144" i="2"/>
  <c r="M1144" i="2"/>
  <c r="L1144" i="2"/>
  <c r="K1144" i="2"/>
  <c r="J1144" i="2"/>
  <c r="I1144" i="2"/>
  <c r="H1144" i="2"/>
  <c r="G1144" i="2"/>
  <c r="F1144" i="2"/>
  <c r="E1144" i="2"/>
  <c r="D1144" i="2"/>
  <c r="C1144" i="2"/>
  <c r="T1143" i="2"/>
  <c r="S1143" i="2"/>
  <c r="R1143" i="2"/>
  <c r="Q1143" i="2"/>
  <c r="P1143" i="2"/>
  <c r="O1143" i="2"/>
  <c r="N1143" i="2"/>
  <c r="M1143" i="2"/>
  <c r="L1143" i="2"/>
  <c r="K1143" i="2"/>
  <c r="J1143" i="2"/>
  <c r="I1143" i="2"/>
  <c r="H1143" i="2"/>
  <c r="G1143" i="2"/>
  <c r="F1143" i="2"/>
  <c r="E1143" i="2"/>
  <c r="D1143" i="2"/>
  <c r="C1143" i="2"/>
  <c r="T1142" i="2"/>
  <c r="S1142" i="2"/>
  <c r="R1142" i="2"/>
  <c r="Q1142" i="2"/>
  <c r="P1142" i="2"/>
  <c r="O1142" i="2"/>
  <c r="N1142" i="2"/>
  <c r="M1142" i="2"/>
  <c r="L1142" i="2"/>
  <c r="K1142" i="2"/>
  <c r="J1142" i="2"/>
  <c r="I1142" i="2"/>
  <c r="H1142" i="2"/>
  <c r="G1142" i="2"/>
  <c r="F1142" i="2"/>
  <c r="E1142" i="2"/>
  <c r="D1142" i="2"/>
  <c r="C1142" i="2"/>
  <c r="T1141" i="2"/>
  <c r="S1141" i="2"/>
  <c r="R1141" i="2"/>
  <c r="Q1141" i="2"/>
  <c r="P1141" i="2"/>
  <c r="O1141" i="2"/>
  <c r="N1141" i="2"/>
  <c r="M1141" i="2"/>
  <c r="L1141" i="2"/>
  <c r="K1141" i="2"/>
  <c r="J1141" i="2"/>
  <c r="I1141" i="2"/>
  <c r="H1141" i="2"/>
  <c r="G1141" i="2"/>
  <c r="F1141" i="2"/>
  <c r="E1141" i="2"/>
  <c r="D1141" i="2"/>
  <c r="C1141" i="2"/>
  <c r="A1139" i="2"/>
  <c r="T1134" i="2"/>
  <c r="S1134" i="2"/>
  <c r="R1134" i="2"/>
  <c r="Q1134" i="2"/>
  <c r="P1134" i="2"/>
  <c r="O1134" i="2"/>
  <c r="N1134" i="2"/>
  <c r="M1134" i="2"/>
  <c r="L1134" i="2"/>
  <c r="K1134" i="2"/>
  <c r="J1134" i="2"/>
  <c r="I1134" i="2"/>
  <c r="H1134" i="2"/>
  <c r="G1134" i="2"/>
  <c r="F1134" i="2"/>
  <c r="E1134" i="2"/>
  <c r="D1134" i="2"/>
  <c r="C1134" i="2"/>
  <c r="T1133" i="2"/>
  <c r="S1133" i="2"/>
  <c r="R1133" i="2"/>
  <c r="Q1133" i="2"/>
  <c r="P1133" i="2"/>
  <c r="O1133" i="2"/>
  <c r="N1133" i="2"/>
  <c r="M1133" i="2"/>
  <c r="L1133" i="2"/>
  <c r="K1133" i="2"/>
  <c r="J1133" i="2"/>
  <c r="I1133" i="2"/>
  <c r="H1133" i="2"/>
  <c r="G1133" i="2"/>
  <c r="F1133" i="2"/>
  <c r="E1133" i="2"/>
  <c r="D1133" i="2"/>
  <c r="C1133" i="2"/>
  <c r="T1132" i="2"/>
  <c r="S1132" i="2"/>
  <c r="R1132" i="2"/>
  <c r="Q1132" i="2"/>
  <c r="P1132" i="2"/>
  <c r="O1132" i="2"/>
  <c r="N1132" i="2"/>
  <c r="M1132" i="2"/>
  <c r="L1132" i="2"/>
  <c r="K1132" i="2"/>
  <c r="J1132" i="2"/>
  <c r="I1132" i="2"/>
  <c r="H1132" i="2"/>
  <c r="G1132" i="2"/>
  <c r="F1132" i="2"/>
  <c r="E1132" i="2"/>
  <c r="D1132" i="2"/>
  <c r="C1132" i="2"/>
  <c r="T1131" i="2"/>
  <c r="S1131" i="2"/>
  <c r="R1131" i="2"/>
  <c r="Q1131" i="2"/>
  <c r="P1131" i="2"/>
  <c r="O1131" i="2"/>
  <c r="N1131" i="2"/>
  <c r="M1131" i="2"/>
  <c r="L1131" i="2"/>
  <c r="K1131" i="2"/>
  <c r="J1131" i="2"/>
  <c r="I1131" i="2"/>
  <c r="H1131" i="2"/>
  <c r="G1131" i="2"/>
  <c r="F1131" i="2"/>
  <c r="E1131" i="2"/>
  <c r="D1131" i="2"/>
  <c r="C1131" i="2"/>
  <c r="T1130" i="2"/>
  <c r="S1130" i="2"/>
  <c r="R1130" i="2"/>
  <c r="Q1130" i="2"/>
  <c r="P1130" i="2"/>
  <c r="O1130" i="2"/>
  <c r="N1130" i="2"/>
  <c r="M1130" i="2"/>
  <c r="L1130" i="2"/>
  <c r="K1130" i="2"/>
  <c r="J1130" i="2"/>
  <c r="I1130" i="2"/>
  <c r="H1130" i="2"/>
  <c r="G1130" i="2"/>
  <c r="F1130" i="2"/>
  <c r="E1130" i="2"/>
  <c r="D1130" i="2"/>
  <c r="C1130" i="2"/>
  <c r="T1129" i="2"/>
  <c r="S1129" i="2"/>
  <c r="R1129" i="2"/>
  <c r="Q1129" i="2"/>
  <c r="P1129" i="2"/>
  <c r="O1129" i="2"/>
  <c r="N1129" i="2"/>
  <c r="M1129" i="2"/>
  <c r="L1129" i="2"/>
  <c r="K1129" i="2"/>
  <c r="J1129" i="2"/>
  <c r="I1129" i="2"/>
  <c r="H1129" i="2"/>
  <c r="G1129" i="2"/>
  <c r="F1129" i="2"/>
  <c r="E1129" i="2"/>
  <c r="D1129" i="2"/>
  <c r="C1129" i="2"/>
  <c r="T1128" i="2"/>
  <c r="S1128" i="2"/>
  <c r="R1128" i="2"/>
  <c r="Q1128" i="2"/>
  <c r="P1128" i="2"/>
  <c r="O1128" i="2"/>
  <c r="N1128" i="2"/>
  <c r="M1128" i="2"/>
  <c r="L1128" i="2"/>
  <c r="K1128" i="2"/>
  <c r="J1128" i="2"/>
  <c r="I1128" i="2"/>
  <c r="H1128" i="2"/>
  <c r="G1128" i="2"/>
  <c r="F1128" i="2"/>
  <c r="E1128" i="2"/>
  <c r="D1128" i="2"/>
  <c r="C1128" i="2"/>
  <c r="T1127" i="2"/>
  <c r="S1127" i="2"/>
  <c r="R1127" i="2"/>
  <c r="Q1127" i="2"/>
  <c r="P1127" i="2"/>
  <c r="O1127" i="2"/>
  <c r="N1127" i="2"/>
  <c r="M1127" i="2"/>
  <c r="L1127" i="2"/>
  <c r="K1127" i="2"/>
  <c r="J1127" i="2"/>
  <c r="I1127" i="2"/>
  <c r="H1127" i="2"/>
  <c r="G1127" i="2"/>
  <c r="F1127" i="2"/>
  <c r="E1127" i="2"/>
  <c r="D1127" i="2"/>
  <c r="C1127" i="2"/>
  <c r="A1125" i="2"/>
  <c r="A1111" i="2"/>
  <c r="T1106" i="2"/>
  <c r="S1106" i="2"/>
  <c r="R1106" i="2"/>
  <c r="Q1106" i="2"/>
  <c r="P1106" i="2"/>
  <c r="O1106" i="2"/>
  <c r="N1106" i="2"/>
  <c r="M1106" i="2"/>
  <c r="L1106" i="2"/>
  <c r="K1106" i="2"/>
  <c r="J1106" i="2"/>
  <c r="I1106" i="2"/>
  <c r="H1106" i="2"/>
  <c r="G1106" i="2"/>
  <c r="F1106" i="2"/>
  <c r="E1106" i="2"/>
  <c r="D1106" i="2"/>
  <c r="C1106" i="2"/>
  <c r="T1105" i="2"/>
  <c r="S1105" i="2"/>
  <c r="R1105" i="2"/>
  <c r="Q1105" i="2"/>
  <c r="P1105" i="2"/>
  <c r="O1105" i="2"/>
  <c r="N1105" i="2"/>
  <c r="M1105" i="2"/>
  <c r="L1105" i="2"/>
  <c r="K1105" i="2"/>
  <c r="J1105" i="2"/>
  <c r="I1105" i="2"/>
  <c r="H1105" i="2"/>
  <c r="G1105" i="2"/>
  <c r="F1105" i="2"/>
  <c r="E1105" i="2"/>
  <c r="D1105" i="2"/>
  <c r="C1105" i="2"/>
  <c r="T1104" i="2"/>
  <c r="S1104" i="2"/>
  <c r="R1104" i="2"/>
  <c r="Q1104" i="2"/>
  <c r="P1104" i="2"/>
  <c r="O1104" i="2"/>
  <c r="N1104" i="2"/>
  <c r="M1104" i="2"/>
  <c r="L1104" i="2"/>
  <c r="K1104" i="2"/>
  <c r="J1104" i="2"/>
  <c r="I1104" i="2"/>
  <c r="H1104" i="2"/>
  <c r="G1104" i="2"/>
  <c r="F1104" i="2"/>
  <c r="E1104" i="2"/>
  <c r="D1104" i="2"/>
  <c r="C1104" i="2"/>
  <c r="T1103" i="2"/>
  <c r="S1103" i="2"/>
  <c r="R1103" i="2"/>
  <c r="Q1103" i="2"/>
  <c r="P1103" i="2"/>
  <c r="O1103" i="2"/>
  <c r="N1103" i="2"/>
  <c r="M1103" i="2"/>
  <c r="L1103" i="2"/>
  <c r="K1103" i="2"/>
  <c r="J1103" i="2"/>
  <c r="I1103" i="2"/>
  <c r="H1103" i="2"/>
  <c r="G1103" i="2"/>
  <c r="F1103" i="2"/>
  <c r="E1103" i="2"/>
  <c r="D1103" i="2"/>
  <c r="C1103" i="2"/>
  <c r="T1102" i="2"/>
  <c r="S1102" i="2"/>
  <c r="R1102" i="2"/>
  <c r="Q1102" i="2"/>
  <c r="P1102" i="2"/>
  <c r="O1102" i="2"/>
  <c r="N1102" i="2"/>
  <c r="M1102" i="2"/>
  <c r="L1102" i="2"/>
  <c r="K1102" i="2"/>
  <c r="J1102" i="2"/>
  <c r="I1102" i="2"/>
  <c r="H1102" i="2"/>
  <c r="G1102" i="2"/>
  <c r="F1102" i="2"/>
  <c r="E1102" i="2"/>
  <c r="D1102" i="2"/>
  <c r="C1102" i="2"/>
  <c r="T1101" i="2"/>
  <c r="S1101" i="2"/>
  <c r="R1101" i="2"/>
  <c r="Q1101" i="2"/>
  <c r="P1101" i="2"/>
  <c r="O1101" i="2"/>
  <c r="N1101" i="2"/>
  <c r="M1101" i="2"/>
  <c r="L1101" i="2"/>
  <c r="K1101" i="2"/>
  <c r="J1101" i="2"/>
  <c r="I1101" i="2"/>
  <c r="H1101" i="2"/>
  <c r="G1101" i="2"/>
  <c r="F1101" i="2"/>
  <c r="E1101" i="2"/>
  <c r="D1101" i="2"/>
  <c r="C1101" i="2"/>
  <c r="T1100" i="2"/>
  <c r="S1100" i="2"/>
  <c r="R1100" i="2"/>
  <c r="Q1100" i="2"/>
  <c r="P1100" i="2"/>
  <c r="O1100" i="2"/>
  <c r="N1100" i="2"/>
  <c r="M1100" i="2"/>
  <c r="L1100" i="2"/>
  <c r="K1100" i="2"/>
  <c r="J1100" i="2"/>
  <c r="I1100" i="2"/>
  <c r="H1100" i="2"/>
  <c r="G1100" i="2"/>
  <c r="F1100" i="2"/>
  <c r="E1100" i="2"/>
  <c r="D1100" i="2"/>
  <c r="C1100" i="2"/>
  <c r="T1099" i="2"/>
  <c r="S1099" i="2"/>
  <c r="R1099" i="2"/>
  <c r="Q1099" i="2"/>
  <c r="P1099" i="2"/>
  <c r="O1099" i="2"/>
  <c r="N1099" i="2"/>
  <c r="M1099" i="2"/>
  <c r="L1099" i="2"/>
  <c r="K1099" i="2"/>
  <c r="J1099" i="2"/>
  <c r="I1099" i="2"/>
  <c r="H1099" i="2"/>
  <c r="G1099" i="2"/>
  <c r="F1099" i="2"/>
  <c r="E1099" i="2"/>
  <c r="D1099" i="2"/>
  <c r="C1099" i="2"/>
  <c r="A1097" i="2"/>
  <c r="T1092" i="2"/>
  <c r="S1092" i="2"/>
  <c r="R1092" i="2"/>
  <c r="Q1092" i="2"/>
  <c r="P1092" i="2"/>
  <c r="O1092" i="2"/>
  <c r="N1092" i="2"/>
  <c r="M1092" i="2"/>
  <c r="L1092" i="2"/>
  <c r="K1092" i="2"/>
  <c r="J1092" i="2"/>
  <c r="I1092" i="2"/>
  <c r="H1092" i="2"/>
  <c r="G1092" i="2"/>
  <c r="F1092" i="2"/>
  <c r="E1092" i="2"/>
  <c r="D1092" i="2"/>
  <c r="C1092" i="2"/>
  <c r="T1091" i="2"/>
  <c r="S1091" i="2"/>
  <c r="R1091" i="2"/>
  <c r="Q1091" i="2"/>
  <c r="P1091" i="2"/>
  <c r="O1091" i="2"/>
  <c r="N1091" i="2"/>
  <c r="M1091" i="2"/>
  <c r="L1091" i="2"/>
  <c r="K1091" i="2"/>
  <c r="J1091" i="2"/>
  <c r="I1091" i="2"/>
  <c r="H1091" i="2"/>
  <c r="G1091" i="2"/>
  <c r="F1091" i="2"/>
  <c r="E1091" i="2"/>
  <c r="D1091" i="2"/>
  <c r="C1091" i="2"/>
  <c r="T1090" i="2"/>
  <c r="S1090" i="2"/>
  <c r="R1090" i="2"/>
  <c r="Q1090" i="2"/>
  <c r="P1090" i="2"/>
  <c r="O1090" i="2"/>
  <c r="N1090" i="2"/>
  <c r="M1090" i="2"/>
  <c r="L1090" i="2"/>
  <c r="K1090" i="2"/>
  <c r="J1090" i="2"/>
  <c r="I1090" i="2"/>
  <c r="H1090" i="2"/>
  <c r="G1090" i="2"/>
  <c r="F1090" i="2"/>
  <c r="E1090" i="2"/>
  <c r="D1090" i="2"/>
  <c r="C1090" i="2"/>
  <c r="T1089" i="2"/>
  <c r="S1089" i="2"/>
  <c r="R1089" i="2"/>
  <c r="Q1089" i="2"/>
  <c r="P1089" i="2"/>
  <c r="O1089" i="2"/>
  <c r="N1089" i="2"/>
  <c r="M1089" i="2"/>
  <c r="L1089" i="2"/>
  <c r="K1089" i="2"/>
  <c r="J1089" i="2"/>
  <c r="I1089" i="2"/>
  <c r="H1089" i="2"/>
  <c r="G1089" i="2"/>
  <c r="F1089" i="2"/>
  <c r="E1089" i="2"/>
  <c r="D1089" i="2"/>
  <c r="C1089" i="2"/>
  <c r="T1088" i="2"/>
  <c r="S1088" i="2"/>
  <c r="R1088" i="2"/>
  <c r="Q1088" i="2"/>
  <c r="P1088" i="2"/>
  <c r="O1088" i="2"/>
  <c r="N1088" i="2"/>
  <c r="M1088" i="2"/>
  <c r="L1088" i="2"/>
  <c r="K1088" i="2"/>
  <c r="J1088" i="2"/>
  <c r="I1088" i="2"/>
  <c r="H1088" i="2"/>
  <c r="G1088" i="2"/>
  <c r="F1088" i="2"/>
  <c r="E1088" i="2"/>
  <c r="D1088" i="2"/>
  <c r="C1088" i="2"/>
  <c r="T1087" i="2"/>
  <c r="S1087" i="2"/>
  <c r="R1087" i="2"/>
  <c r="Q1087" i="2"/>
  <c r="P1087" i="2"/>
  <c r="O1087" i="2"/>
  <c r="N1087" i="2"/>
  <c r="M1087" i="2"/>
  <c r="L1087" i="2"/>
  <c r="K1087" i="2"/>
  <c r="J1087" i="2"/>
  <c r="I1087" i="2"/>
  <c r="H1087" i="2"/>
  <c r="G1087" i="2"/>
  <c r="F1087" i="2"/>
  <c r="E1087" i="2"/>
  <c r="D1087" i="2"/>
  <c r="C1087" i="2"/>
  <c r="T1086" i="2"/>
  <c r="S1086" i="2"/>
  <c r="R1086" i="2"/>
  <c r="Q1086" i="2"/>
  <c r="P1086" i="2"/>
  <c r="O1086" i="2"/>
  <c r="N1086" i="2"/>
  <c r="M1086" i="2"/>
  <c r="L1086" i="2"/>
  <c r="K1086" i="2"/>
  <c r="J1086" i="2"/>
  <c r="I1086" i="2"/>
  <c r="H1086" i="2"/>
  <c r="G1086" i="2"/>
  <c r="F1086" i="2"/>
  <c r="E1086" i="2"/>
  <c r="D1086" i="2"/>
  <c r="C1086" i="2"/>
  <c r="T1085" i="2"/>
  <c r="S1085" i="2"/>
  <c r="R1085" i="2"/>
  <c r="Q1085" i="2"/>
  <c r="P1085" i="2"/>
  <c r="O1085" i="2"/>
  <c r="N1085" i="2"/>
  <c r="M1085" i="2"/>
  <c r="L1085" i="2"/>
  <c r="K1085" i="2"/>
  <c r="J1085" i="2"/>
  <c r="I1085" i="2"/>
  <c r="H1085" i="2"/>
  <c r="G1085" i="2"/>
  <c r="F1085" i="2"/>
  <c r="E1085" i="2"/>
  <c r="D1085" i="2"/>
  <c r="C1085" i="2"/>
  <c r="A1083" i="2"/>
  <c r="T1078" i="2"/>
  <c r="S1078" i="2"/>
  <c r="R1078" i="2"/>
  <c r="Q1078" i="2"/>
  <c r="P1078" i="2"/>
  <c r="O1078" i="2"/>
  <c r="N1078" i="2"/>
  <c r="M1078" i="2"/>
  <c r="L1078" i="2"/>
  <c r="K1078" i="2"/>
  <c r="J1078" i="2"/>
  <c r="I1078" i="2"/>
  <c r="H1078" i="2"/>
  <c r="G1078" i="2"/>
  <c r="F1078" i="2"/>
  <c r="E1078" i="2"/>
  <c r="D1078" i="2"/>
  <c r="C1078" i="2"/>
  <c r="T1077" i="2"/>
  <c r="S1077" i="2"/>
  <c r="R1077" i="2"/>
  <c r="Q1077" i="2"/>
  <c r="P1077" i="2"/>
  <c r="O1077" i="2"/>
  <c r="N1077" i="2"/>
  <c r="M1077" i="2"/>
  <c r="L1077" i="2"/>
  <c r="K1077" i="2"/>
  <c r="J1077" i="2"/>
  <c r="I1077" i="2"/>
  <c r="H1077" i="2"/>
  <c r="G1077" i="2"/>
  <c r="F1077" i="2"/>
  <c r="E1077" i="2"/>
  <c r="D1077" i="2"/>
  <c r="C1077" i="2"/>
  <c r="T1076" i="2"/>
  <c r="S1076" i="2"/>
  <c r="R1076" i="2"/>
  <c r="Q1076" i="2"/>
  <c r="P1076" i="2"/>
  <c r="O1076" i="2"/>
  <c r="N1076" i="2"/>
  <c r="M1076" i="2"/>
  <c r="L1076" i="2"/>
  <c r="K1076" i="2"/>
  <c r="J1076" i="2"/>
  <c r="I1076" i="2"/>
  <c r="H1076" i="2"/>
  <c r="G1076" i="2"/>
  <c r="F1076" i="2"/>
  <c r="E1076" i="2"/>
  <c r="D1076" i="2"/>
  <c r="C1076" i="2"/>
  <c r="T1075" i="2"/>
  <c r="S1075" i="2"/>
  <c r="R1075" i="2"/>
  <c r="Q1075" i="2"/>
  <c r="P1075" i="2"/>
  <c r="O1075" i="2"/>
  <c r="N1075" i="2"/>
  <c r="M1075" i="2"/>
  <c r="L1075" i="2"/>
  <c r="K1075" i="2"/>
  <c r="J1075" i="2"/>
  <c r="I1075" i="2"/>
  <c r="H1075" i="2"/>
  <c r="G1075" i="2"/>
  <c r="F1075" i="2"/>
  <c r="E1075" i="2"/>
  <c r="D1075" i="2"/>
  <c r="C1075" i="2"/>
  <c r="T1074" i="2"/>
  <c r="S1074" i="2"/>
  <c r="R1074" i="2"/>
  <c r="Q1074" i="2"/>
  <c r="P1074" i="2"/>
  <c r="O1074" i="2"/>
  <c r="N1074" i="2"/>
  <c r="M1074" i="2"/>
  <c r="L1074" i="2"/>
  <c r="K1074" i="2"/>
  <c r="J1074" i="2"/>
  <c r="I1074" i="2"/>
  <c r="H1074" i="2"/>
  <c r="G1074" i="2"/>
  <c r="F1074" i="2"/>
  <c r="E1074" i="2"/>
  <c r="D1074" i="2"/>
  <c r="C1074" i="2"/>
  <c r="T1073" i="2"/>
  <c r="S1073" i="2"/>
  <c r="R1073" i="2"/>
  <c r="Q1073" i="2"/>
  <c r="P1073" i="2"/>
  <c r="O1073" i="2"/>
  <c r="N1073" i="2"/>
  <c r="M1073" i="2"/>
  <c r="L1073" i="2"/>
  <c r="K1073" i="2"/>
  <c r="J1073" i="2"/>
  <c r="I1073" i="2"/>
  <c r="H1073" i="2"/>
  <c r="G1073" i="2"/>
  <c r="F1073" i="2"/>
  <c r="E1073" i="2"/>
  <c r="D1073" i="2"/>
  <c r="C1073" i="2"/>
  <c r="T1072" i="2"/>
  <c r="S1072" i="2"/>
  <c r="R1072" i="2"/>
  <c r="Q1072" i="2"/>
  <c r="P1072" i="2"/>
  <c r="O1072" i="2"/>
  <c r="N1072" i="2"/>
  <c r="M1072" i="2"/>
  <c r="L1072" i="2"/>
  <c r="K1072" i="2"/>
  <c r="J1072" i="2"/>
  <c r="I1072" i="2"/>
  <c r="H1072" i="2"/>
  <c r="G1072" i="2"/>
  <c r="F1072" i="2"/>
  <c r="E1072" i="2"/>
  <c r="D1072" i="2"/>
  <c r="C1072" i="2"/>
  <c r="T1071" i="2"/>
  <c r="S1071" i="2"/>
  <c r="R1071" i="2"/>
  <c r="Q1071" i="2"/>
  <c r="P1071" i="2"/>
  <c r="O1071" i="2"/>
  <c r="N1071" i="2"/>
  <c r="M1071" i="2"/>
  <c r="L1071" i="2"/>
  <c r="K1071" i="2"/>
  <c r="J1071" i="2"/>
  <c r="I1071" i="2"/>
  <c r="H1071" i="2"/>
  <c r="G1071" i="2"/>
  <c r="F1071" i="2"/>
  <c r="E1071" i="2"/>
  <c r="D1071" i="2"/>
  <c r="C1071" i="2"/>
  <c r="A1069" i="2"/>
  <c r="T1064" i="2"/>
  <c r="S1064" i="2"/>
  <c r="R1064" i="2"/>
  <c r="Q1064" i="2"/>
  <c r="P1064" i="2"/>
  <c r="O1064" i="2"/>
  <c r="N1064" i="2"/>
  <c r="M1064" i="2"/>
  <c r="L1064" i="2"/>
  <c r="K1064" i="2"/>
  <c r="J1064" i="2"/>
  <c r="I1064" i="2"/>
  <c r="H1064" i="2"/>
  <c r="G1064" i="2"/>
  <c r="F1064" i="2"/>
  <c r="E1064" i="2"/>
  <c r="D1064" i="2"/>
  <c r="C1064" i="2"/>
  <c r="T1063" i="2"/>
  <c r="S1063" i="2"/>
  <c r="R1063" i="2"/>
  <c r="Q1063" i="2"/>
  <c r="P1063" i="2"/>
  <c r="O1063" i="2"/>
  <c r="N1063" i="2"/>
  <c r="M1063" i="2"/>
  <c r="L1063" i="2"/>
  <c r="K1063" i="2"/>
  <c r="J1063" i="2"/>
  <c r="I1063" i="2"/>
  <c r="H1063" i="2"/>
  <c r="G1063" i="2"/>
  <c r="F1063" i="2"/>
  <c r="E1063" i="2"/>
  <c r="D1063" i="2"/>
  <c r="C1063" i="2"/>
  <c r="T1062" i="2"/>
  <c r="S1062" i="2"/>
  <c r="R1062" i="2"/>
  <c r="Q1062" i="2"/>
  <c r="P1062" i="2"/>
  <c r="O1062" i="2"/>
  <c r="N1062" i="2"/>
  <c r="M1062" i="2"/>
  <c r="L1062" i="2"/>
  <c r="K1062" i="2"/>
  <c r="J1062" i="2"/>
  <c r="I1062" i="2"/>
  <c r="H1062" i="2"/>
  <c r="G1062" i="2"/>
  <c r="F1062" i="2"/>
  <c r="E1062" i="2"/>
  <c r="D1062" i="2"/>
  <c r="C1062" i="2"/>
  <c r="T1061" i="2"/>
  <c r="S1061" i="2"/>
  <c r="R1061" i="2"/>
  <c r="Q1061" i="2"/>
  <c r="P1061" i="2"/>
  <c r="O1061" i="2"/>
  <c r="N1061" i="2"/>
  <c r="M1061" i="2"/>
  <c r="L1061" i="2"/>
  <c r="K1061" i="2"/>
  <c r="J1061" i="2"/>
  <c r="I1061" i="2"/>
  <c r="H1061" i="2"/>
  <c r="G1061" i="2"/>
  <c r="F1061" i="2"/>
  <c r="E1061" i="2"/>
  <c r="D1061" i="2"/>
  <c r="C1061" i="2"/>
  <c r="T1060" i="2"/>
  <c r="S1060" i="2"/>
  <c r="R1060" i="2"/>
  <c r="Q1060" i="2"/>
  <c r="P1060" i="2"/>
  <c r="O1060" i="2"/>
  <c r="N1060" i="2"/>
  <c r="M1060" i="2"/>
  <c r="L1060" i="2"/>
  <c r="K1060" i="2"/>
  <c r="J1060" i="2"/>
  <c r="I1060" i="2"/>
  <c r="H1060" i="2"/>
  <c r="G1060" i="2"/>
  <c r="F1060" i="2"/>
  <c r="E1060" i="2"/>
  <c r="D1060" i="2"/>
  <c r="C1060" i="2"/>
  <c r="T1059" i="2"/>
  <c r="S1059" i="2"/>
  <c r="R1059" i="2"/>
  <c r="Q1059" i="2"/>
  <c r="P1059" i="2"/>
  <c r="O1059" i="2"/>
  <c r="N1059" i="2"/>
  <c r="M1059" i="2"/>
  <c r="L1059" i="2"/>
  <c r="K1059" i="2"/>
  <c r="J1059" i="2"/>
  <c r="I1059" i="2"/>
  <c r="H1059" i="2"/>
  <c r="G1059" i="2"/>
  <c r="F1059" i="2"/>
  <c r="E1059" i="2"/>
  <c r="D1059" i="2"/>
  <c r="C1059" i="2"/>
  <c r="T1058" i="2"/>
  <c r="S1058" i="2"/>
  <c r="R1058" i="2"/>
  <c r="Q1058" i="2"/>
  <c r="P1058" i="2"/>
  <c r="O1058" i="2"/>
  <c r="N1058" i="2"/>
  <c r="M1058" i="2"/>
  <c r="L1058" i="2"/>
  <c r="K1058" i="2"/>
  <c r="J1058" i="2"/>
  <c r="I1058" i="2"/>
  <c r="H1058" i="2"/>
  <c r="G1058" i="2"/>
  <c r="F1058" i="2"/>
  <c r="E1058" i="2"/>
  <c r="D1058" i="2"/>
  <c r="C1058" i="2"/>
  <c r="T1057" i="2"/>
  <c r="S1057" i="2"/>
  <c r="R1057" i="2"/>
  <c r="Q1057" i="2"/>
  <c r="P1057" i="2"/>
  <c r="O1057" i="2"/>
  <c r="N1057" i="2"/>
  <c r="M1057" i="2"/>
  <c r="L1057" i="2"/>
  <c r="K1057" i="2"/>
  <c r="J1057" i="2"/>
  <c r="I1057" i="2"/>
  <c r="H1057" i="2"/>
  <c r="G1057" i="2"/>
  <c r="F1057" i="2"/>
  <c r="E1057" i="2"/>
  <c r="D1057" i="2"/>
  <c r="C1057" i="2"/>
  <c r="A1055" i="2"/>
  <c r="T1050" i="2"/>
  <c r="S1050" i="2"/>
  <c r="R1050" i="2"/>
  <c r="Q1050" i="2"/>
  <c r="P1050" i="2"/>
  <c r="O1050" i="2"/>
  <c r="N1050" i="2"/>
  <c r="M1050" i="2"/>
  <c r="L1050" i="2"/>
  <c r="K1050" i="2"/>
  <c r="J1050" i="2"/>
  <c r="I1050" i="2"/>
  <c r="H1050" i="2"/>
  <c r="G1050" i="2"/>
  <c r="F1050" i="2"/>
  <c r="E1050" i="2"/>
  <c r="D1050" i="2"/>
  <c r="C1050" i="2"/>
  <c r="T1049" i="2"/>
  <c r="S1049" i="2"/>
  <c r="R1049" i="2"/>
  <c r="Q1049" i="2"/>
  <c r="P1049" i="2"/>
  <c r="O1049" i="2"/>
  <c r="N1049" i="2"/>
  <c r="M1049" i="2"/>
  <c r="L1049" i="2"/>
  <c r="K1049" i="2"/>
  <c r="J1049" i="2"/>
  <c r="I1049" i="2"/>
  <c r="H1049" i="2"/>
  <c r="G1049" i="2"/>
  <c r="F1049" i="2"/>
  <c r="E1049" i="2"/>
  <c r="D1049" i="2"/>
  <c r="C1049" i="2"/>
  <c r="T1048" i="2"/>
  <c r="S1048" i="2"/>
  <c r="R1048" i="2"/>
  <c r="Q1048" i="2"/>
  <c r="P1048" i="2"/>
  <c r="O1048" i="2"/>
  <c r="N1048" i="2"/>
  <c r="M1048" i="2"/>
  <c r="L1048" i="2"/>
  <c r="K1048" i="2"/>
  <c r="J1048" i="2"/>
  <c r="I1048" i="2"/>
  <c r="H1048" i="2"/>
  <c r="G1048" i="2"/>
  <c r="F1048" i="2"/>
  <c r="E1048" i="2"/>
  <c r="D1048" i="2"/>
  <c r="C1048" i="2"/>
  <c r="T1047" i="2"/>
  <c r="S1047" i="2"/>
  <c r="R1047" i="2"/>
  <c r="Q1047" i="2"/>
  <c r="P1047" i="2"/>
  <c r="O1047" i="2"/>
  <c r="N1047" i="2"/>
  <c r="M1047" i="2"/>
  <c r="L1047" i="2"/>
  <c r="K1047" i="2"/>
  <c r="J1047" i="2"/>
  <c r="I1047" i="2"/>
  <c r="H1047" i="2"/>
  <c r="G1047" i="2"/>
  <c r="F1047" i="2"/>
  <c r="E1047" i="2"/>
  <c r="D1047" i="2"/>
  <c r="C1047" i="2"/>
  <c r="T1046" i="2"/>
  <c r="S1046" i="2"/>
  <c r="R1046" i="2"/>
  <c r="Q1046" i="2"/>
  <c r="P1046" i="2"/>
  <c r="O1046" i="2"/>
  <c r="N1046" i="2"/>
  <c r="M1046" i="2"/>
  <c r="L1046" i="2"/>
  <c r="K1046" i="2"/>
  <c r="J1046" i="2"/>
  <c r="I1046" i="2"/>
  <c r="H1046" i="2"/>
  <c r="G1046" i="2"/>
  <c r="F1046" i="2"/>
  <c r="E1046" i="2"/>
  <c r="D1046" i="2"/>
  <c r="C1046" i="2"/>
  <c r="T1045" i="2"/>
  <c r="S1045" i="2"/>
  <c r="R1045" i="2"/>
  <c r="Q1045" i="2"/>
  <c r="P1045" i="2"/>
  <c r="O1045" i="2"/>
  <c r="N1045" i="2"/>
  <c r="M1045" i="2"/>
  <c r="L1045" i="2"/>
  <c r="K1045" i="2"/>
  <c r="J1045" i="2"/>
  <c r="I1045" i="2"/>
  <c r="H1045" i="2"/>
  <c r="G1045" i="2"/>
  <c r="F1045" i="2"/>
  <c r="E1045" i="2"/>
  <c r="D1045" i="2"/>
  <c r="C1045" i="2"/>
  <c r="T1044" i="2"/>
  <c r="S1044" i="2"/>
  <c r="R1044" i="2"/>
  <c r="Q1044" i="2"/>
  <c r="P1044" i="2"/>
  <c r="O1044" i="2"/>
  <c r="N1044" i="2"/>
  <c r="M1044" i="2"/>
  <c r="L1044" i="2"/>
  <c r="K1044" i="2"/>
  <c r="J1044" i="2"/>
  <c r="I1044" i="2"/>
  <c r="H1044" i="2"/>
  <c r="G1044" i="2"/>
  <c r="F1044" i="2"/>
  <c r="E1044" i="2"/>
  <c r="D1044" i="2"/>
  <c r="C1044" i="2"/>
  <c r="T1043" i="2"/>
  <c r="S1043" i="2"/>
  <c r="R1043" i="2"/>
  <c r="Q1043" i="2"/>
  <c r="P1043" i="2"/>
  <c r="O1043" i="2"/>
  <c r="N1043" i="2"/>
  <c r="M1043" i="2"/>
  <c r="L1043" i="2"/>
  <c r="K1043" i="2"/>
  <c r="J1043" i="2"/>
  <c r="I1043" i="2"/>
  <c r="H1043" i="2"/>
  <c r="G1043" i="2"/>
  <c r="F1043" i="2"/>
  <c r="E1043" i="2"/>
  <c r="D1043" i="2"/>
  <c r="C1043" i="2"/>
  <c r="A1041" i="2"/>
  <c r="T1036" i="2"/>
  <c r="S1036" i="2"/>
  <c r="R1036" i="2"/>
  <c r="Q1036" i="2"/>
  <c r="P1036" i="2"/>
  <c r="O1036" i="2"/>
  <c r="N1036" i="2"/>
  <c r="M1036" i="2"/>
  <c r="L1036" i="2"/>
  <c r="K1036" i="2"/>
  <c r="J1036" i="2"/>
  <c r="I1036" i="2"/>
  <c r="H1036" i="2"/>
  <c r="G1036" i="2"/>
  <c r="F1036" i="2"/>
  <c r="E1036" i="2"/>
  <c r="D1036" i="2"/>
  <c r="C1036" i="2"/>
  <c r="T1035" i="2"/>
  <c r="S1035" i="2"/>
  <c r="R1035" i="2"/>
  <c r="Q1035" i="2"/>
  <c r="P1035" i="2"/>
  <c r="O1035" i="2"/>
  <c r="N1035" i="2"/>
  <c r="M1035" i="2"/>
  <c r="L1035" i="2"/>
  <c r="K1035" i="2"/>
  <c r="J1035" i="2"/>
  <c r="I1035" i="2"/>
  <c r="H1035" i="2"/>
  <c r="G1035" i="2"/>
  <c r="F1035" i="2"/>
  <c r="E1035" i="2"/>
  <c r="D1035" i="2"/>
  <c r="C1035" i="2"/>
  <c r="T1034" i="2"/>
  <c r="S1034" i="2"/>
  <c r="R1034" i="2"/>
  <c r="Q1034" i="2"/>
  <c r="P1034" i="2"/>
  <c r="O1034" i="2"/>
  <c r="N1034" i="2"/>
  <c r="M1034" i="2"/>
  <c r="L1034" i="2"/>
  <c r="K1034" i="2"/>
  <c r="J1034" i="2"/>
  <c r="I1034" i="2"/>
  <c r="H1034" i="2"/>
  <c r="G1034" i="2"/>
  <c r="F1034" i="2"/>
  <c r="E1034" i="2"/>
  <c r="D1034" i="2"/>
  <c r="C1034" i="2"/>
  <c r="T1033" i="2"/>
  <c r="S1033" i="2"/>
  <c r="R1033" i="2"/>
  <c r="Q1033" i="2"/>
  <c r="P1033" i="2"/>
  <c r="O1033" i="2"/>
  <c r="N1033" i="2"/>
  <c r="M1033" i="2"/>
  <c r="L1033" i="2"/>
  <c r="K1033" i="2"/>
  <c r="J1033" i="2"/>
  <c r="I1033" i="2"/>
  <c r="H1033" i="2"/>
  <c r="G1033" i="2"/>
  <c r="F1033" i="2"/>
  <c r="E1033" i="2"/>
  <c r="D1033" i="2"/>
  <c r="C1033" i="2"/>
  <c r="T1032" i="2"/>
  <c r="S1032" i="2"/>
  <c r="R1032" i="2"/>
  <c r="Q1032" i="2"/>
  <c r="P1032" i="2"/>
  <c r="O1032" i="2"/>
  <c r="N1032" i="2"/>
  <c r="M1032" i="2"/>
  <c r="L1032" i="2"/>
  <c r="K1032" i="2"/>
  <c r="J1032" i="2"/>
  <c r="I1032" i="2"/>
  <c r="H1032" i="2"/>
  <c r="G1032" i="2"/>
  <c r="F1032" i="2"/>
  <c r="E1032" i="2"/>
  <c r="D1032" i="2"/>
  <c r="C1032" i="2"/>
  <c r="T1031" i="2"/>
  <c r="S1031" i="2"/>
  <c r="R1031" i="2"/>
  <c r="Q1031" i="2"/>
  <c r="P1031" i="2"/>
  <c r="O1031" i="2"/>
  <c r="N1031" i="2"/>
  <c r="M1031" i="2"/>
  <c r="L1031" i="2"/>
  <c r="K1031" i="2"/>
  <c r="J1031" i="2"/>
  <c r="I1031" i="2"/>
  <c r="H1031" i="2"/>
  <c r="G1031" i="2"/>
  <c r="F1031" i="2"/>
  <c r="E1031" i="2"/>
  <c r="D1031" i="2"/>
  <c r="C1031" i="2"/>
  <c r="T1030" i="2"/>
  <c r="S1030" i="2"/>
  <c r="R1030" i="2"/>
  <c r="Q1030" i="2"/>
  <c r="P1030" i="2"/>
  <c r="O1030" i="2"/>
  <c r="N1030" i="2"/>
  <c r="M1030" i="2"/>
  <c r="L1030" i="2"/>
  <c r="K1030" i="2"/>
  <c r="J1030" i="2"/>
  <c r="I1030" i="2"/>
  <c r="H1030" i="2"/>
  <c r="G1030" i="2"/>
  <c r="F1030" i="2"/>
  <c r="E1030" i="2"/>
  <c r="D1030" i="2"/>
  <c r="C1030" i="2"/>
  <c r="T1029" i="2"/>
  <c r="S1029" i="2"/>
  <c r="R1029" i="2"/>
  <c r="Q1029" i="2"/>
  <c r="P1029" i="2"/>
  <c r="O1029" i="2"/>
  <c r="N1029" i="2"/>
  <c r="M1029" i="2"/>
  <c r="L1029" i="2"/>
  <c r="K1029" i="2"/>
  <c r="J1029" i="2"/>
  <c r="I1029" i="2"/>
  <c r="H1029" i="2"/>
  <c r="G1029" i="2"/>
  <c r="F1029" i="2"/>
  <c r="E1029" i="2"/>
  <c r="D1029" i="2"/>
  <c r="C1029" i="2"/>
  <c r="A1027" i="2"/>
  <c r="T1022" i="2"/>
  <c r="S1022" i="2"/>
  <c r="R1022" i="2"/>
  <c r="Q1022" i="2"/>
  <c r="P1022" i="2"/>
  <c r="O1022" i="2"/>
  <c r="N1022" i="2"/>
  <c r="M1022" i="2"/>
  <c r="L1022" i="2"/>
  <c r="K1022" i="2"/>
  <c r="J1022" i="2"/>
  <c r="I1022" i="2"/>
  <c r="H1022" i="2"/>
  <c r="G1022" i="2"/>
  <c r="F1022" i="2"/>
  <c r="E1022" i="2"/>
  <c r="D1022" i="2"/>
  <c r="C1022" i="2"/>
  <c r="T1021" i="2"/>
  <c r="S1021" i="2"/>
  <c r="R1021" i="2"/>
  <c r="Q1021" i="2"/>
  <c r="P1021" i="2"/>
  <c r="O1021" i="2"/>
  <c r="N1021" i="2"/>
  <c r="M1021" i="2"/>
  <c r="L1021" i="2"/>
  <c r="K1021" i="2"/>
  <c r="J1021" i="2"/>
  <c r="I1021" i="2"/>
  <c r="H1021" i="2"/>
  <c r="G1021" i="2"/>
  <c r="F1021" i="2"/>
  <c r="E1021" i="2"/>
  <c r="D1021" i="2"/>
  <c r="C1021" i="2"/>
  <c r="T1020" i="2"/>
  <c r="S1020" i="2"/>
  <c r="R1020" i="2"/>
  <c r="Q1020" i="2"/>
  <c r="P1020" i="2"/>
  <c r="O1020" i="2"/>
  <c r="N1020" i="2"/>
  <c r="M1020" i="2"/>
  <c r="L1020" i="2"/>
  <c r="K1020" i="2"/>
  <c r="J1020" i="2"/>
  <c r="I1020" i="2"/>
  <c r="H1020" i="2"/>
  <c r="G1020" i="2"/>
  <c r="F1020" i="2"/>
  <c r="E1020" i="2"/>
  <c r="D1020" i="2"/>
  <c r="C1020" i="2"/>
  <c r="T1019" i="2"/>
  <c r="S1019" i="2"/>
  <c r="R1019" i="2"/>
  <c r="Q1019" i="2"/>
  <c r="P1019" i="2"/>
  <c r="O1019" i="2"/>
  <c r="N1019" i="2"/>
  <c r="M1019" i="2"/>
  <c r="L1019" i="2"/>
  <c r="K1019" i="2"/>
  <c r="J1019" i="2"/>
  <c r="I1019" i="2"/>
  <c r="H1019" i="2"/>
  <c r="G1019" i="2"/>
  <c r="F1019" i="2"/>
  <c r="E1019" i="2"/>
  <c r="D1019" i="2"/>
  <c r="C1019" i="2"/>
  <c r="T1018" i="2"/>
  <c r="S1018" i="2"/>
  <c r="R1018" i="2"/>
  <c r="Q1018" i="2"/>
  <c r="P1018" i="2"/>
  <c r="O1018" i="2"/>
  <c r="N1018" i="2"/>
  <c r="M1018" i="2"/>
  <c r="L1018" i="2"/>
  <c r="K1018" i="2"/>
  <c r="J1018" i="2"/>
  <c r="I1018" i="2"/>
  <c r="H1018" i="2"/>
  <c r="G1018" i="2"/>
  <c r="F1018" i="2"/>
  <c r="E1018" i="2"/>
  <c r="D1018" i="2"/>
  <c r="C1018" i="2"/>
  <c r="T1017" i="2"/>
  <c r="S1017" i="2"/>
  <c r="R1017" i="2"/>
  <c r="Q1017" i="2"/>
  <c r="P1017" i="2"/>
  <c r="O1017" i="2"/>
  <c r="N1017" i="2"/>
  <c r="M1017" i="2"/>
  <c r="L1017" i="2"/>
  <c r="K1017" i="2"/>
  <c r="J1017" i="2"/>
  <c r="I1017" i="2"/>
  <c r="H1017" i="2"/>
  <c r="G1017" i="2"/>
  <c r="F1017" i="2"/>
  <c r="E1017" i="2"/>
  <c r="D1017" i="2"/>
  <c r="C1017" i="2"/>
  <c r="T1016" i="2"/>
  <c r="S1016" i="2"/>
  <c r="R1016" i="2"/>
  <c r="Q1016" i="2"/>
  <c r="P1016" i="2"/>
  <c r="O1016" i="2"/>
  <c r="N1016" i="2"/>
  <c r="M1016" i="2"/>
  <c r="L1016" i="2"/>
  <c r="K1016" i="2"/>
  <c r="J1016" i="2"/>
  <c r="I1016" i="2"/>
  <c r="H1016" i="2"/>
  <c r="G1016" i="2"/>
  <c r="F1016" i="2"/>
  <c r="E1016" i="2"/>
  <c r="D1016" i="2"/>
  <c r="C1016" i="2"/>
  <c r="T1015" i="2"/>
  <c r="S1015" i="2"/>
  <c r="R1015" i="2"/>
  <c r="Q1015" i="2"/>
  <c r="P1015" i="2"/>
  <c r="O1015" i="2"/>
  <c r="N1015" i="2"/>
  <c r="M1015" i="2"/>
  <c r="L1015" i="2"/>
  <c r="K1015" i="2"/>
  <c r="J1015" i="2"/>
  <c r="I1015" i="2"/>
  <c r="H1015" i="2"/>
  <c r="G1015" i="2"/>
  <c r="F1015" i="2"/>
  <c r="E1015" i="2"/>
  <c r="D1015" i="2"/>
  <c r="C1015" i="2"/>
  <c r="A1013" i="2"/>
  <c r="T1008" i="2"/>
  <c r="S1008" i="2"/>
  <c r="R1008" i="2"/>
  <c r="Q1008" i="2"/>
  <c r="P1008" i="2"/>
  <c r="O1008" i="2"/>
  <c r="N1008" i="2"/>
  <c r="M1008" i="2"/>
  <c r="L1008" i="2"/>
  <c r="K1008" i="2"/>
  <c r="J1008" i="2"/>
  <c r="I1008" i="2"/>
  <c r="H1008" i="2"/>
  <c r="G1008" i="2"/>
  <c r="F1008" i="2"/>
  <c r="E1008" i="2"/>
  <c r="D1008" i="2"/>
  <c r="C1008" i="2"/>
  <c r="T1007" i="2"/>
  <c r="S1007" i="2"/>
  <c r="R1007" i="2"/>
  <c r="Q1007" i="2"/>
  <c r="P1007" i="2"/>
  <c r="O1007" i="2"/>
  <c r="N1007" i="2"/>
  <c r="M1007" i="2"/>
  <c r="L1007" i="2"/>
  <c r="K1007" i="2"/>
  <c r="J1007" i="2"/>
  <c r="I1007" i="2"/>
  <c r="H1007" i="2"/>
  <c r="G1007" i="2"/>
  <c r="F1007" i="2"/>
  <c r="E1007" i="2"/>
  <c r="D1007" i="2"/>
  <c r="C1007" i="2"/>
  <c r="T1006" i="2"/>
  <c r="S1006" i="2"/>
  <c r="R1006" i="2"/>
  <c r="Q1006" i="2"/>
  <c r="P1006" i="2"/>
  <c r="O1006" i="2"/>
  <c r="N1006" i="2"/>
  <c r="M1006" i="2"/>
  <c r="L1006" i="2"/>
  <c r="K1006" i="2"/>
  <c r="J1006" i="2"/>
  <c r="I1006" i="2"/>
  <c r="H1006" i="2"/>
  <c r="G1006" i="2"/>
  <c r="F1006" i="2"/>
  <c r="E1006" i="2"/>
  <c r="D1006" i="2"/>
  <c r="C1006" i="2"/>
  <c r="T1005" i="2"/>
  <c r="S1005" i="2"/>
  <c r="R1005" i="2"/>
  <c r="Q1005" i="2"/>
  <c r="P1005" i="2"/>
  <c r="O1005" i="2"/>
  <c r="N1005" i="2"/>
  <c r="M1005" i="2"/>
  <c r="L1005" i="2"/>
  <c r="K1005" i="2"/>
  <c r="J1005" i="2"/>
  <c r="I1005" i="2"/>
  <c r="H1005" i="2"/>
  <c r="G1005" i="2"/>
  <c r="F1005" i="2"/>
  <c r="E1005" i="2"/>
  <c r="D1005" i="2"/>
  <c r="C1005" i="2"/>
  <c r="T1004" i="2"/>
  <c r="S1004" i="2"/>
  <c r="R1004" i="2"/>
  <c r="Q1004" i="2"/>
  <c r="P1004" i="2"/>
  <c r="O1004" i="2"/>
  <c r="N1004" i="2"/>
  <c r="M1004" i="2"/>
  <c r="L1004" i="2"/>
  <c r="K1004" i="2"/>
  <c r="J1004" i="2"/>
  <c r="I1004" i="2"/>
  <c r="H1004" i="2"/>
  <c r="G1004" i="2"/>
  <c r="F1004" i="2"/>
  <c r="E1004" i="2"/>
  <c r="D1004" i="2"/>
  <c r="C1004" i="2"/>
  <c r="T1003" i="2"/>
  <c r="S1003" i="2"/>
  <c r="R1003" i="2"/>
  <c r="Q1003" i="2"/>
  <c r="P1003" i="2"/>
  <c r="O1003" i="2"/>
  <c r="N1003" i="2"/>
  <c r="M1003" i="2"/>
  <c r="L1003" i="2"/>
  <c r="K1003" i="2"/>
  <c r="J1003" i="2"/>
  <c r="I1003" i="2"/>
  <c r="H1003" i="2"/>
  <c r="G1003" i="2"/>
  <c r="F1003" i="2"/>
  <c r="E1003" i="2"/>
  <c r="D1003" i="2"/>
  <c r="C1003" i="2"/>
  <c r="T1002" i="2"/>
  <c r="S1002" i="2"/>
  <c r="R1002" i="2"/>
  <c r="Q1002" i="2"/>
  <c r="P1002" i="2"/>
  <c r="O1002" i="2"/>
  <c r="N1002" i="2"/>
  <c r="M1002" i="2"/>
  <c r="L1002" i="2"/>
  <c r="K1002" i="2"/>
  <c r="J1002" i="2"/>
  <c r="I1002" i="2"/>
  <c r="H1002" i="2"/>
  <c r="G1002" i="2"/>
  <c r="F1002" i="2"/>
  <c r="E1002" i="2"/>
  <c r="D1002" i="2"/>
  <c r="C1002" i="2"/>
  <c r="T1001" i="2"/>
  <c r="S1001" i="2"/>
  <c r="R1001" i="2"/>
  <c r="Q1001" i="2"/>
  <c r="P1001" i="2"/>
  <c r="O1001" i="2"/>
  <c r="N1001" i="2"/>
  <c r="M1001" i="2"/>
  <c r="L1001" i="2"/>
  <c r="K1001" i="2"/>
  <c r="J1001" i="2"/>
  <c r="I1001" i="2"/>
  <c r="H1001" i="2"/>
  <c r="G1001" i="2"/>
  <c r="F1001" i="2"/>
  <c r="E1001" i="2"/>
  <c r="D1001" i="2"/>
  <c r="C1001" i="2"/>
  <c r="A999" i="2"/>
  <c r="T994" i="2"/>
  <c r="S994" i="2"/>
  <c r="R994" i="2"/>
  <c r="Q994" i="2"/>
  <c r="P994" i="2"/>
  <c r="O994" i="2"/>
  <c r="N994" i="2"/>
  <c r="M994" i="2"/>
  <c r="L994" i="2"/>
  <c r="K994" i="2"/>
  <c r="J994" i="2"/>
  <c r="I994" i="2"/>
  <c r="H994" i="2"/>
  <c r="G994" i="2"/>
  <c r="F994" i="2"/>
  <c r="E994" i="2"/>
  <c r="D994" i="2"/>
  <c r="C994" i="2"/>
  <c r="T993" i="2"/>
  <c r="S993" i="2"/>
  <c r="R993" i="2"/>
  <c r="Q993" i="2"/>
  <c r="P993" i="2"/>
  <c r="O993" i="2"/>
  <c r="N993" i="2"/>
  <c r="M993" i="2"/>
  <c r="L993" i="2"/>
  <c r="K993" i="2"/>
  <c r="J993" i="2"/>
  <c r="I993" i="2"/>
  <c r="H993" i="2"/>
  <c r="G993" i="2"/>
  <c r="F993" i="2"/>
  <c r="E993" i="2"/>
  <c r="D993" i="2"/>
  <c r="C993" i="2"/>
  <c r="T992" i="2"/>
  <c r="S992" i="2"/>
  <c r="R992" i="2"/>
  <c r="Q992" i="2"/>
  <c r="P992" i="2"/>
  <c r="O992" i="2"/>
  <c r="N992" i="2"/>
  <c r="M992" i="2"/>
  <c r="L992" i="2"/>
  <c r="K992" i="2"/>
  <c r="J992" i="2"/>
  <c r="I992" i="2"/>
  <c r="H992" i="2"/>
  <c r="G992" i="2"/>
  <c r="F992" i="2"/>
  <c r="E992" i="2"/>
  <c r="D992" i="2"/>
  <c r="C992" i="2"/>
  <c r="T991" i="2"/>
  <c r="S991" i="2"/>
  <c r="R991" i="2"/>
  <c r="Q991" i="2"/>
  <c r="P991" i="2"/>
  <c r="O991" i="2"/>
  <c r="N991" i="2"/>
  <c r="M991" i="2"/>
  <c r="L991" i="2"/>
  <c r="K991" i="2"/>
  <c r="J991" i="2"/>
  <c r="I991" i="2"/>
  <c r="H991" i="2"/>
  <c r="G991" i="2"/>
  <c r="F991" i="2"/>
  <c r="E991" i="2"/>
  <c r="D991" i="2"/>
  <c r="C991" i="2"/>
  <c r="T990" i="2"/>
  <c r="S990" i="2"/>
  <c r="R990" i="2"/>
  <c r="Q990" i="2"/>
  <c r="P990" i="2"/>
  <c r="O990" i="2"/>
  <c r="N990" i="2"/>
  <c r="M990" i="2"/>
  <c r="L990" i="2"/>
  <c r="K990" i="2"/>
  <c r="J990" i="2"/>
  <c r="I990" i="2"/>
  <c r="H990" i="2"/>
  <c r="G990" i="2"/>
  <c r="F990" i="2"/>
  <c r="E990" i="2"/>
  <c r="D990" i="2"/>
  <c r="C990" i="2"/>
  <c r="T989" i="2"/>
  <c r="S989" i="2"/>
  <c r="R989" i="2"/>
  <c r="Q989" i="2"/>
  <c r="P989" i="2"/>
  <c r="O989" i="2"/>
  <c r="N989" i="2"/>
  <c r="M989" i="2"/>
  <c r="L989" i="2"/>
  <c r="K989" i="2"/>
  <c r="J989" i="2"/>
  <c r="I989" i="2"/>
  <c r="H989" i="2"/>
  <c r="G989" i="2"/>
  <c r="F989" i="2"/>
  <c r="E989" i="2"/>
  <c r="D989" i="2"/>
  <c r="C989" i="2"/>
  <c r="T988" i="2"/>
  <c r="S988" i="2"/>
  <c r="R988" i="2"/>
  <c r="Q988" i="2"/>
  <c r="P988" i="2"/>
  <c r="O988" i="2"/>
  <c r="N988" i="2"/>
  <c r="M988" i="2"/>
  <c r="L988" i="2"/>
  <c r="K988" i="2"/>
  <c r="J988" i="2"/>
  <c r="I988" i="2"/>
  <c r="H988" i="2"/>
  <c r="G988" i="2"/>
  <c r="F988" i="2"/>
  <c r="E988" i="2"/>
  <c r="D988" i="2"/>
  <c r="C988" i="2"/>
  <c r="T987" i="2"/>
  <c r="S987" i="2"/>
  <c r="R987" i="2"/>
  <c r="Q987" i="2"/>
  <c r="P987" i="2"/>
  <c r="O987" i="2"/>
  <c r="N987" i="2"/>
  <c r="M987" i="2"/>
  <c r="L987" i="2"/>
  <c r="K987" i="2"/>
  <c r="J987" i="2"/>
  <c r="I987" i="2"/>
  <c r="H987" i="2"/>
  <c r="G987" i="2"/>
  <c r="F987" i="2"/>
  <c r="E987" i="2"/>
  <c r="D987" i="2"/>
  <c r="C987" i="2"/>
  <c r="A985" i="2"/>
  <c r="T980" i="2"/>
  <c r="S980" i="2"/>
  <c r="R980" i="2"/>
  <c r="Q980" i="2"/>
  <c r="P980" i="2"/>
  <c r="O980" i="2"/>
  <c r="N980" i="2"/>
  <c r="M980" i="2"/>
  <c r="L980" i="2"/>
  <c r="K980" i="2"/>
  <c r="J980" i="2"/>
  <c r="I980" i="2"/>
  <c r="H980" i="2"/>
  <c r="G980" i="2"/>
  <c r="F980" i="2"/>
  <c r="E980" i="2"/>
  <c r="D980" i="2"/>
  <c r="C980" i="2"/>
  <c r="T979" i="2"/>
  <c r="S979" i="2"/>
  <c r="R979" i="2"/>
  <c r="Q979" i="2"/>
  <c r="P979" i="2"/>
  <c r="O979" i="2"/>
  <c r="N979" i="2"/>
  <c r="M979" i="2"/>
  <c r="L979" i="2"/>
  <c r="K979" i="2"/>
  <c r="J979" i="2"/>
  <c r="I979" i="2"/>
  <c r="H979" i="2"/>
  <c r="G979" i="2"/>
  <c r="F979" i="2"/>
  <c r="E979" i="2"/>
  <c r="D979" i="2"/>
  <c r="C979" i="2"/>
  <c r="T978" i="2"/>
  <c r="S978" i="2"/>
  <c r="R978" i="2"/>
  <c r="Q978" i="2"/>
  <c r="P978" i="2"/>
  <c r="O978" i="2"/>
  <c r="N978" i="2"/>
  <c r="M978" i="2"/>
  <c r="L978" i="2"/>
  <c r="K978" i="2"/>
  <c r="J978" i="2"/>
  <c r="I978" i="2"/>
  <c r="H978" i="2"/>
  <c r="G978" i="2"/>
  <c r="F978" i="2"/>
  <c r="E978" i="2"/>
  <c r="D978" i="2"/>
  <c r="C978" i="2"/>
  <c r="T977" i="2"/>
  <c r="S977" i="2"/>
  <c r="R977" i="2"/>
  <c r="Q977" i="2"/>
  <c r="P977" i="2"/>
  <c r="O977" i="2"/>
  <c r="N977" i="2"/>
  <c r="M977" i="2"/>
  <c r="L977" i="2"/>
  <c r="K977" i="2"/>
  <c r="J977" i="2"/>
  <c r="I977" i="2"/>
  <c r="H977" i="2"/>
  <c r="G977" i="2"/>
  <c r="F977" i="2"/>
  <c r="E977" i="2"/>
  <c r="D977" i="2"/>
  <c r="C977" i="2"/>
  <c r="T976" i="2"/>
  <c r="S976" i="2"/>
  <c r="R976" i="2"/>
  <c r="Q976" i="2"/>
  <c r="P976" i="2"/>
  <c r="O976" i="2"/>
  <c r="N976" i="2"/>
  <c r="M976" i="2"/>
  <c r="L976" i="2"/>
  <c r="K976" i="2"/>
  <c r="J976" i="2"/>
  <c r="I976" i="2"/>
  <c r="H976" i="2"/>
  <c r="G976" i="2"/>
  <c r="F976" i="2"/>
  <c r="E976" i="2"/>
  <c r="D976" i="2"/>
  <c r="C976" i="2"/>
  <c r="T975" i="2"/>
  <c r="S975" i="2"/>
  <c r="R975" i="2"/>
  <c r="Q975" i="2"/>
  <c r="P975" i="2"/>
  <c r="O975" i="2"/>
  <c r="N975" i="2"/>
  <c r="M975" i="2"/>
  <c r="L975" i="2"/>
  <c r="K975" i="2"/>
  <c r="J975" i="2"/>
  <c r="I975" i="2"/>
  <c r="H975" i="2"/>
  <c r="G975" i="2"/>
  <c r="F975" i="2"/>
  <c r="E975" i="2"/>
  <c r="D975" i="2"/>
  <c r="C975" i="2"/>
  <c r="T974" i="2"/>
  <c r="S974" i="2"/>
  <c r="R974" i="2"/>
  <c r="Q974" i="2"/>
  <c r="P974" i="2"/>
  <c r="O974" i="2"/>
  <c r="N974" i="2"/>
  <c r="M974" i="2"/>
  <c r="L974" i="2"/>
  <c r="K974" i="2"/>
  <c r="J974" i="2"/>
  <c r="I974" i="2"/>
  <c r="H974" i="2"/>
  <c r="G974" i="2"/>
  <c r="F974" i="2"/>
  <c r="E974" i="2"/>
  <c r="D974" i="2"/>
  <c r="C974" i="2"/>
  <c r="T973" i="2"/>
  <c r="S973" i="2"/>
  <c r="R973" i="2"/>
  <c r="Q973" i="2"/>
  <c r="P973" i="2"/>
  <c r="O973" i="2"/>
  <c r="N973" i="2"/>
  <c r="M973" i="2"/>
  <c r="L973" i="2"/>
  <c r="K973" i="2"/>
  <c r="J973" i="2"/>
  <c r="I973" i="2"/>
  <c r="H973" i="2"/>
  <c r="G973" i="2"/>
  <c r="F973" i="2"/>
  <c r="E973" i="2"/>
  <c r="D973" i="2"/>
  <c r="C973" i="2"/>
  <c r="T966" i="2"/>
  <c r="S966" i="2"/>
  <c r="R966" i="2"/>
  <c r="Q966" i="2"/>
  <c r="P966" i="2"/>
  <c r="O966" i="2"/>
  <c r="N966" i="2"/>
  <c r="M966" i="2"/>
  <c r="L966" i="2"/>
  <c r="K966" i="2"/>
  <c r="J966" i="2"/>
  <c r="I966" i="2"/>
  <c r="H966" i="2"/>
  <c r="G966" i="2"/>
  <c r="F966" i="2"/>
  <c r="E966" i="2"/>
  <c r="D966" i="2"/>
  <c r="C966" i="2"/>
  <c r="T965" i="2"/>
  <c r="S965" i="2"/>
  <c r="R965" i="2"/>
  <c r="Q965" i="2"/>
  <c r="P965" i="2"/>
  <c r="O965" i="2"/>
  <c r="N965" i="2"/>
  <c r="M965" i="2"/>
  <c r="L965" i="2"/>
  <c r="K965" i="2"/>
  <c r="J965" i="2"/>
  <c r="I965" i="2"/>
  <c r="H965" i="2"/>
  <c r="G965" i="2"/>
  <c r="F965" i="2"/>
  <c r="E965" i="2"/>
  <c r="D965" i="2"/>
  <c r="C965" i="2"/>
  <c r="T964" i="2"/>
  <c r="S964" i="2"/>
  <c r="R964" i="2"/>
  <c r="Q964" i="2"/>
  <c r="P964" i="2"/>
  <c r="O964" i="2"/>
  <c r="N964" i="2"/>
  <c r="M964" i="2"/>
  <c r="L964" i="2"/>
  <c r="K964" i="2"/>
  <c r="J964" i="2"/>
  <c r="I964" i="2"/>
  <c r="H964" i="2"/>
  <c r="G964" i="2"/>
  <c r="F964" i="2"/>
  <c r="E964" i="2"/>
  <c r="D964" i="2"/>
  <c r="C964" i="2"/>
  <c r="T963" i="2"/>
  <c r="S963" i="2"/>
  <c r="R963" i="2"/>
  <c r="Q963" i="2"/>
  <c r="P963" i="2"/>
  <c r="O963" i="2"/>
  <c r="N963" i="2"/>
  <c r="M963" i="2"/>
  <c r="L963" i="2"/>
  <c r="K963" i="2"/>
  <c r="J963" i="2"/>
  <c r="I963" i="2"/>
  <c r="H963" i="2"/>
  <c r="G963" i="2"/>
  <c r="F963" i="2"/>
  <c r="E963" i="2"/>
  <c r="D963" i="2"/>
  <c r="C963" i="2"/>
  <c r="T962" i="2"/>
  <c r="S962" i="2"/>
  <c r="R962" i="2"/>
  <c r="Q962" i="2"/>
  <c r="P962" i="2"/>
  <c r="O962" i="2"/>
  <c r="N962" i="2"/>
  <c r="M962" i="2"/>
  <c r="L962" i="2"/>
  <c r="K962" i="2"/>
  <c r="J962" i="2"/>
  <c r="I962" i="2"/>
  <c r="H962" i="2"/>
  <c r="G962" i="2"/>
  <c r="F962" i="2"/>
  <c r="E962" i="2"/>
  <c r="D962" i="2"/>
  <c r="C962" i="2"/>
  <c r="T961" i="2"/>
  <c r="S961" i="2"/>
  <c r="R961" i="2"/>
  <c r="Q961" i="2"/>
  <c r="P961" i="2"/>
  <c r="O961" i="2"/>
  <c r="N961" i="2"/>
  <c r="M961" i="2"/>
  <c r="L961" i="2"/>
  <c r="K961" i="2"/>
  <c r="J961" i="2"/>
  <c r="I961" i="2"/>
  <c r="H961" i="2"/>
  <c r="G961" i="2"/>
  <c r="F961" i="2"/>
  <c r="E961" i="2"/>
  <c r="D961" i="2"/>
  <c r="C961" i="2"/>
  <c r="T960" i="2"/>
  <c r="S960" i="2"/>
  <c r="R960" i="2"/>
  <c r="Q960" i="2"/>
  <c r="P960" i="2"/>
  <c r="O960" i="2"/>
  <c r="N960" i="2"/>
  <c r="M960" i="2"/>
  <c r="L960" i="2"/>
  <c r="K960" i="2"/>
  <c r="J960" i="2"/>
  <c r="I960" i="2"/>
  <c r="H960" i="2"/>
  <c r="G960" i="2"/>
  <c r="F960" i="2"/>
  <c r="E960" i="2"/>
  <c r="D960" i="2"/>
  <c r="C960" i="2"/>
  <c r="T959" i="2"/>
  <c r="S959" i="2"/>
  <c r="R959" i="2"/>
  <c r="Q959" i="2"/>
  <c r="P959" i="2"/>
  <c r="O959" i="2"/>
  <c r="N959" i="2"/>
  <c r="M959" i="2"/>
  <c r="L959" i="2"/>
  <c r="K959" i="2"/>
  <c r="J959" i="2"/>
  <c r="I959" i="2"/>
  <c r="H959" i="2"/>
  <c r="G959" i="2"/>
  <c r="F959" i="2"/>
  <c r="E959" i="2"/>
  <c r="D959" i="2"/>
  <c r="C959" i="2"/>
  <c r="T952" i="2"/>
  <c r="S952" i="2"/>
  <c r="R952" i="2"/>
  <c r="Q952" i="2"/>
  <c r="P952" i="2"/>
  <c r="O952" i="2"/>
  <c r="N952" i="2"/>
  <c r="M952" i="2"/>
  <c r="L952" i="2"/>
  <c r="K952" i="2"/>
  <c r="J952" i="2"/>
  <c r="I952" i="2"/>
  <c r="H952" i="2"/>
  <c r="G952" i="2"/>
  <c r="F952" i="2"/>
  <c r="E952" i="2"/>
  <c r="D952" i="2"/>
  <c r="C952" i="2"/>
  <c r="T951" i="2"/>
  <c r="S951" i="2"/>
  <c r="R951" i="2"/>
  <c r="Q951" i="2"/>
  <c r="P951" i="2"/>
  <c r="O951" i="2"/>
  <c r="N951" i="2"/>
  <c r="M951" i="2"/>
  <c r="L951" i="2"/>
  <c r="K951" i="2"/>
  <c r="J951" i="2"/>
  <c r="I951" i="2"/>
  <c r="H951" i="2"/>
  <c r="G951" i="2"/>
  <c r="F951" i="2"/>
  <c r="E951" i="2"/>
  <c r="D951" i="2"/>
  <c r="C951" i="2"/>
  <c r="T950" i="2"/>
  <c r="S950" i="2"/>
  <c r="R950" i="2"/>
  <c r="Q950" i="2"/>
  <c r="P950" i="2"/>
  <c r="O950" i="2"/>
  <c r="N950" i="2"/>
  <c r="M950" i="2"/>
  <c r="L950" i="2"/>
  <c r="K950" i="2"/>
  <c r="J950" i="2"/>
  <c r="I950" i="2"/>
  <c r="H950" i="2"/>
  <c r="G950" i="2"/>
  <c r="F950" i="2"/>
  <c r="E950" i="2"/>
  <c r="D950" i="2"/>
  <c r="C950" i="2"/>
  <c r="T949" i="2"/>
  <c r="S949" i="2"/>
  <c r="R949" i="2"/>
  <c r="Q949" i="2"/>
  <c r="P949" i="2"/>
  <c r="O949" i="2"/>
  <c r="N949" i="2"/>
  <c r="M949" i="2"/>
  <c r="L949" i="2"/>
  <c r="K949" i="2"/>
  <c r="J949" i="2"/>
  <c r="I949" i="2"/>
  <c r="H949" i="2"/>
  <c r="G949" i="2"/>
  <c r="F949" i="2"/>
  <c r="E949" i="2"/>
  <c r="D949" i="2"/>
  <c r="C949" i="2"/>
  <c r="T948" i="2"/>
  <c r="S948" i="2"/>
  <c r="R948" i="2"/>
  <c r="Q948" i="2"/>
  <c r="P948" i="2"/>
  <c r="O948" i="2"/>
  <c r="N948" i="2"/>
  <c r="M948" i="2"/>
  <c r="L948" i="2"/>
  <c r="K948" i="2"/>
  <c r="J948" i="2"/>
  <c r="I948" i="2"/>
  <c r="H948" i="2"/>
  <c r="G948" i="2"/>
  <c r="F948" i="2"/>
  <c r="E948" i="2"/>
  <c r="D948" i="2"/>
  <c r="C948" i="2"/>
  <c r="T947" i="2"/>
  <c r="S947" i="2"/>
  <c r="R947" i="2"/>
  <c r="Q947" i="2"/>
  <c r="P947" i="2"/>
  <c r="O947" i="2"/>
  <c r="N947" i="2"/>
  <c r="M947" i="2"/>
  <c r="L947" i="2"/>
  <c r="K947" i="2"/>
  <c r="J947" i="2"/>
  <c r="I947" i="2"/>
  <c r="H947" i="2"/>
  <c r="G947" i="2"/>
  <c r="F947" i="2"/>
  <c r="E947" i="2"/>
  <c r="D947" i="2"/>
  <c r="C947" i="2"/>
  <c r="T946" i="2"/>
  <c r="S946" i="2"/>
  <c r="R946" i="2"/>
  <c r="Q946" i="2"/>
  <c r="P946" i="2"/>
  <c r="O946" i="2"/>
  <c r="N946" i="2"/>
  <c r="M946" i="2"/>
  <c r="L946" i="2"/>
  <c r="K946" i="2"/>
  <c r="J946" i="2"/>
  <c r="I946" i="2"/>
  <c r="H946" i="2"/>
  <c r="G946" i="2"/>
  <c r="F946" i="2"/>
  <c r="E946" i="2"/>
  <c r="D946" i="2"/>
  <c r="C946" i="2"/>
  <c r="T945" i="2"/>
  <c r="S945" i="2"/>
  <c r="R945" i="2"/>
  <c r="Q945" i="2"/>
  <c r="P945" i="2"/>
  <c r="O945" i="2"/>
  <c r="N945" i="2"/>
  <c r="M945" i="2"/>
  <c r="L945" i="2"/>
  <c r="K945" i="2"/>
  <c r="J945" i="2"/>
  <c r="I945" i="2"/>
  <c r="H945" i="2"/>
  <c r="G945" i="2"/>
  <c r="F945" i="2"/>
  <c r="E945" i="2"/>
  <c r="D945" i="2"/>
  <c r="C945" i="2"/>
  <c r="T938" i="2"/>
  <c r="S938" i="2"/>
  <c r="R938" i="2"/>
  <c r="Q938" i="2"/>
  <c r="P938" i="2"/>
  <c r="O938" i="2"/>
  <c r="N938" i="2"/>
  <c r="M938" i="2"/>
  <c r="L938" i="2"/>
  <c r="K938" i="2"/>
  <c r="J938" i="2"/>
  <c r="I938" i="2"/>
  <c r="H938" i="2"/>
  <c r="G938" i="2"/>
  <c r="F938" i="2"/>
  <c r="E938" i="2"/>
  <c r="T937" i="2"/>
  <c r="S937" i="2"/>
  <c r="R937" i="2"/>
  <c r="Q937" i="2"/>
  <c r="P937" i="2"/>
  <c r="O937" i="2"/>
  <c r="N937" i="2"/>
  <c r="M937" i="2"/>
  <c r="L937" i="2"/>
  <c r="K937" i="2"/>
  <c r="J937" i="2"/>
  <c r="I937" i="2"/>
  <c r="H937" i="2"/>
  <c r="G937" i="2"/>
  <c r="F937" i="2"/>
  <c r="E937" i="2"/>
  <c r="T936" i="2"/>
  <c r="S936" i="2"/>
  <c r="R936" i="2"/>
  <c r="Q936" i="2"/>
  <c r="P936" i="2"/>
  <c r="O936" i="2"/>
  <c r="N936" i="2"/>
  <c r="M936" i="2"/>
  <c r="L936" i="2"/>
  <c r="K936" i="2"/>
  <c r="J936" i="2"/>
  <c r="I936" i="2"/>
  <c r="H936" i="2"/>
  <c r="G936" i="2"/>
  <c r="F936" i="2"/>
  <c r="E936" i="2"/>
  <c r="T935" i="2"/>
  <c r="S935" i="2"/>
  <c r="R935" i="2"/>
  <c r="Q935" i="2"/>
  <c r="P935" i="2"/>
  <c r="O935" i="2"/>
  <c r="N935" i="2"/>
  <c r="M935" i="2"/>
  <c r="L935" i="2"/>
  <c r="K935" i="2"/>
  <c r="J935" i="2"/>
  <c r="I935" i="2"/>
  <c r="H935" i="2"/>
  <c r="G935" i="2"/>
  <c r="F935" i="2"/>
  <c r="E935" i="2"/>
  <c r="T934" i="2"/>
  <c r="S934" i="2"/>
  <c r="R934" i="2"/>
  <c r="Q934" i="2"/>
  <c r="P934" i="2"/>
  <c r="O934" i="2"/>
  <c r="N934" i="2"/>
  <c r="M934" i="2"/>
  <c r="L934" i="2"/>
  <c r="K934" i="2"/>
  <c r="J934" i="2"/>
  <c r="I934" i="2"/>
  <c r="H934" i="2"/>
  <c r="G934" i="2"/>
  <c r="F934" i="2"/>
  <c r="E934" i="2"/>
  <c r="T933" i="2"/>
  <c r="S933" i="2"/>
  <c r="R933" i="2"/>
  <c r="Q933" i="2"/>
  <c r="P933" i="2"/>
  <c r="O933" i="2"/>
  <c r="N933" i="2"/>
  <c r="M933" i="2"/>
  <c r="L933" i="2"/>
  <c r="K933" i="2"/>
  <c r="J933" i="2"/>
  <c r="I933" i="2"/>
  <c r="H933" i="2"/>
  <c r="G933" i="2"/>
  <c r="F933" i="2"/>
  <c r="E933" i="2"/>
  <c r="T932" i="2"/>
  <c r="S932" i="2"/>
  <c r="R932" i="2"/>
  <c r="Q932" i="2"/>
  <c r="P932" i="2"/>
  <c r="O932" i="2"/>
  <c r="N932" i="2"/>
  <c r="M932" i="2"/>
  <c r="L932" i="2"/>
  <c r="K932" i="2"/>
  <c r="J932" i="2"/>
  <c r="I932" i="2"/>
  <c r="H932" i="2"/>
  <c r="G932" i="2"/>
  <c r="F932" i="2"/>
  <c r="E932" i="2"/>
  <c r="T931" i="2"/>
  <c r="S931" i="2"/>
  <c r="R931" i="2"/>
  <c r="Q931" i="2"/>
  <c r="P931" i="2"/>
  <c r="O931" i="2"/>
  <c r="N931" i="2"/>
  <c r="M931" i="2"/>
  <c r="L931" i="2"/>
  <c r="K931" i="2"/>
  <c r="J931" i="2"/>
  <c r="I931" i="2"/>
  <c r="H931" i="2"/>
  <c r="G931" i="2"/>
  <c r="F931" i="2"/>
  <c r="E931" i="2"/>
  <c r="T924" i="2"/>
  <c r="S924" i="2"/>
  <c r="R924" i="2"/>
  <c r="Q924" i="2"/>
  <c r="P924" i="2"/>
  <c r="O924" i="2"/>
  <c r="N924" i="2"/>
  <c r="M924" i="2"/>
  <c r="L924" i="2"/>
  <c r="K924" i="2"/>
  <c r="J924" i="2"/>
  <c r="I924" i="2"/>
  <c r="H924" i="2"/>
  <c r="G924" i="2"/>
  <c r="F924" i="2"/>
  <c r="E924" i="2"/>
  <c r="D924" i="2"/>
  <c r="C924" i="2"/>
  <c r="T923" i="2"/>
  <c r="S923" i="2"/>
  <c r="R923" i="2"/>
  <c r="Q923" i="2"/>
  <c r="P923" i="2"/>
  <c r="O923" i="2"/>
  <c r="N923" i="2"/>
  <c r="M923" i="2"/>
  <c r="L923" i="2"/>
  <c r="K923" i="2"/>
  <c r="J923" i="2"/>
  <c r="I923" i="2"/>
  <c r="H923" i="2"/>
  <c r="G923" i="2"/>
  <c r="F923" i="2"/>
  <c r="E923" i="2"/>
  <c r="D923" i="2"/>
  <c r="C923" i="2"/>
  <c r="T922" i="2"/>
  <c r="S922" i="2"/>
  <c r="R922" i="2"/>
  <c r="Q922" i="2"/>
  <c r="P922" i="2"/>
  <c r="O922" i="2"/>
  <c r="N922" i="2"/>
  <c r="M922" i="2"/>
  <c r="L922" i="2"/>
  <c r="K922" i="2"/>
  <c r="J922" i="2"/>
  <c r="I922" i="2"/>
  <c r="H922" i="2"/>
  <c r="G922" i="2"/>
  <c r="F922" i="2"/>
  <c r="E922" i="2"/>
  <c r="D922" i="2"/>
  <c r="C922" i="2"/>
  <c r="T921" i="2"/>
  <c r="S921" i="2"/>
  <c r="R921" i="2"/>
  <c r="Q921" i="2"/>
  <c r="P921" i="2"/>
  <c r="O921" i="2"/>
  <c r="N921" i="2"/>
  <c r="M921" i="2"/>
  <c r="L921" i="2"/>
  <c r="K921" i="2"/>
  <c r="J921" i="2"/>
  <c r="I921" i="2"/>
  <c r="H921" i="2"/>
  <c r="G921" i="2"/>
  <c r="F921" i="2"/>
  <c r="E921" i="2"/>
  <c r="D921" i="2"/>
  <c r="C921" i="2"/>
  <c r="T920" i="2"/>
  <c r="S920" i="2"/>
  <c r="R920" i="2"/>
  <c r="Q920" i="2"/>
  <c r="P920" i="2"/>
  <c r="O920" i="2"/>
  <c r="N920" i="2"/>
  <c r="M920" i="2"/>
  <c r="L920" i="2"/>
  <c r="K920" i="2"/>
  <c r="J920" i="2"/>
  <c r="I920" i="2"/>
  <c r="H920" i="2"/>
  <c r="G920" i="2"/>
  <c r="F920" i="2"/>
  <c r="E920" i="2"/>
  <c r="D920" i="2"/>
  <c r="C920" i="2"/>
  <c r="T919" i="2"/>
  <c r="S919" i="2"/>
  <c r="R919" i="2"/>
  <c r="Q919" i="2"/>
  <c r="P919" i="2"/>
  <c r="O919" i="2"/>
  <c r="N919" i="2"/>
  <c r="M919" i="2"/>
  <c r="L919" i="2"/>
  <c r="K919" i="2"/>
  <c r="J919" i="2"/>
  <c r="I919" i="2"/>
  <c r="H919" i="2"/>
  <c r="G919" i="2"/>
  <c r="F919" i="2"/>
  <c r="E919" i="2"/>
  <c r="D919" i="2"/>
  <c r="C919" i="2"/>
  <c r="T918" i="2"/>
  <c r="S918" i="2"/>
  <c r="R918" i="2"/>
  <c r="Q918" i="2"/>
  <c r="P918" i="2"/>
  <c r="O918" i="2"/>
  <c r="N918" i="2"/>
  <c r="M918" i="2"/>
  <c r="L918" i="2"/>
  <c r="K918" i="2"/>
  <c r="J918" i="2"/>
  <c r="I918" i="2"/>
  <c r="H918" i="2"/>
  <c r="G918" i="2"/>
  <c r="F918" i="2"/>
  <c r="E918" i="2"/>
  <c r="D918" i="2"/>
  <c r="C918" i="2"/>
  <c r="T917" i="2"/>
  <c r="S917" i="2"/>
  <c r="R917" i="2"/>
  <c r="Q917" i="2"/>
  <c r="P917" i="2"/>
  <c r="O917" i="2"/>
  <c r="N917" i="2"/>
  <c r="M917" i="2"/>
  <c r="L917" i="2"/>
  <c r="K917" i="2"/>
  <c r="J917" i="2"/>
  <c r="I917" i="2"/>
  <c r="H917" i="2"/>
  <c r="G917" i="2"/>
  <c r="F917" i="2"/>
  <c r="E917" i="2"/>
  <c r="D917" i="2"/>
  <c r="C917" i="2"/>
  <c r="T910" i="2"/>
  <c r="S910" i="2"/>
  <c r="R910" i="2"/>
  <c r="Q910" i="2"/>
  <c r="P910" i="2"/>
  <c r="O910" i="2"/>
  <c r="N910" i="2"/>
  <c r="M910" i="2"/>
  <c r="L910" i="2"/>
  <c r="K910" i="2"/>
  <c r="J910" i="2"/>
  <c r="I910" i="2"/>
  <c r="H910" i="2"/>
  <c r="G910" i="2"/>
  <c r="F910" i="2"/>
  <c r="E910" i="2"/>
  <c r="D910" i="2"/>
  <c r="C910" i="2"/>
  <c r="T909" i="2"/>
  <c r="S909" i="2"/>
  <c r="R909" i="2"/>
  <c r="Q909" i="2"/>
  <c r="P909" i="2"/>
  <c r="O909" i="2"/>
  <c r="N909" i="2"/>
  <c r="M909" i="2"/>
  <c r="L909" i="2"/>
  <c r="K909" i="2"/>
  <c r="J909" i="2"/>
  <c r="I909" i="2"/>
  <c r="H909" i="2"/>
  <c r="G909" i="2"/>
  <c r="F909" i="2"/>
  <c r="E909" i="2"/>
  <c r="D909" i="2"/>
  <c r="C909" i="2"/>
  <c r="T908" i="2"/>
  <c r="S908" i="2"/>
  <c r="R908" i="2"/>
  <c r="Q908" i="2"/>
  <c r="P908" i="2"/>
  <c r="O908" i="2"/>
  <c r="N908" i="2"/>
  <c r="M908" i="2"/>
  <c r="L908" i="2"/>
  <c r="K908" i="2"/>
  <c r="J908" i="2"/>
  <c r="I908" i="2"/>
  <c r="H908" i="2"/>
  <c r="G908" i="2"/>
  <c r="F908" i="2"/>
  <c r="E908" i="2"/>
  <c r="D908" i="2"/>
  <c r="C908" i="2"/>
  <c r="T907" i="2"/>
  <c r="S907" i="2"/>
  <c r="R907" i="2"/>
  <c r="Q907" i="2"/>
  <c r="P907" i="2"/>
  <c r="O907" i="2"/>
  <c r="N907" i="2"/>
  <c r="M907" i="2"/>
  <c r="L907" i="2"/>
  <c r="K907" i="2"/>
  <c r="J907" i="2"/>
  <c r="I907" i="2"/>
  <c r="H907" i="2"/>
  <c r="G907" i="2"/>
  <c r="F907" i="2"/>
  <c r="E907" i="2"/>
  <c r="D907" i="2"/>
  <c r="C907" i="2"/>
  <c r="T906" i="2"/>
  <c r="S906" i="2"/>
  <c r="R906" i="2"/>
  <c r="Q906" i="2"/>
  <c r="P906" i="2"/>
  <c r="O906" i="2"/>
  <c r="N906" i="2"/>
  <c r="M906" i="2"/>
  <c r="L906" i="2"/>
  <c r="K906" i="2"/>
  <c r="J906" i="2"/>
  <c r="I906" i="2"/>
  <c r="H906" i="2"/>
  <c r="G906" i="2"/>
  <c r="F906" i="2"/>
  <c r="E906" i="2"/>
  <c r="D906" i="2"/>
  <c r="C906" i="2"/>
  <c r="T905" i="2"/>
  <c r="S905" i="2"/>
  <c r="R905" i="2"/>
  <c r="Q905" i="2"/>
  <c r="P905" i="2"/>
  <c r="O905" i="2"/>
  <c r="N905" i="2"/>
  <c r="M905" i="2"/>
  <c r="L905" i="2"/>
  <c r="K905" i="2"/>
  <c r="J905" i="2"/>
  <c r="I905" i="2"/>
  <c r="H905" i="2"/>
  <c r="G905" i="2"/>
  <c r="F905" i="2"/>
  <c r="E905" i="2"/>
  <c r="D905" i="2"/>
  <c r="C905" i="2"/>
  <c r="T904" i="2"/>
  <c r="S904" i="2"/>
  <c r="R904" i="2"/>
  <c r="Q904" i="2"/>
  <c r="P904" i="2"/>
  <c r="O904" i="2"/>
  <c r="N904" i="2"/>
  <c r="M904" i="2"/>
  <c r="L904" i="2"/>
  <c r="K904" i="2"/>
  <c r="J904" i="2"/>
  <c r="I904" i="2"/>
  <c r="H904" i="2"/>
  <c r="G904" i="2"/>
  <c r="F904" i="2"/>
  <c r="E904" i="2"/>
  <c r="D904" i="2"/>
  <c r="C904" i="2"/>
  <c r="T903" i="2"/>
  <c r="S903" i="2"/>
  <c r="R903" i="2"/>
  <c r="Q903" i="2"/>
  <c r="P903" i="2"/>
  <c r="O903" i="2"/>
  <c r="N903" i="2"/>
  <c r="M903" i="2"/>
  <c r="L903" i="2"/>
  <c r="K903" i="2"/>
  <c r="J903" i="2"/>
  <c r="I903" i="2"/>
  <c r="H903" i="2"/>
  <c r="G903" i="2"/>
  <c r="F903" i="2"/>
  <c r="E903" i="2"/>
  <c r="D903" i="2"/>
  <c r="C903" i="2"/>
  <c r="T896" i="2"/>
  <c r="S896" i="2"/>
  <c r="R896" i="2"/>
  <c r="Q896" i="2"/>
  <c r="P896" i="2"/>
  <c r="O896" i="2"/>
  <c r="N896" i="2"/>
  <c r="M896" i="2"/>
  <c r="L896" i="2"/>
  <c r="K896" i="2"/>
  <c r="J896" i="2"/>
  <c r="I896" i="2"/>
  <c r="H896" i="2"/>
  <c r="G896" i="2"/>
  <c r="F896" i="2"/>
  <c r="E896" i="2"/>
  <c r="D896" i="2"/>
  <c r="C896" i="2"/>
  <c r="T895" i="2"/>
  <c r="S895" i="2"/>
  <c r="R895" i="2"/>
  <c r="Q895" i="2"/>
  <c r="P895" i="2"/>
  <c r="O895" i="2"/>
  <c r="N895" i="2"/>
  <c r="M895" i="2"/>
  <c r="L895" i="2"/>
  <c r="K895" i="2"/>
  <c r="J895" i="2"/>
  <c r="I895" i="2"/>
  <c r="H895" i="2"/>
  <c r="G895" i="2"/>
  <c r="F895" i="2"/>
  <c r="E895" i="2"/>
  <c r="D895" i="2"/>
  <c r="C895" i="2"/>
  <c r="T894" i="2"/>
  <c r="S894" i="2"/>
  <c r="R894" i="2"/>
  <c r="Q894" i="2"/>
  <c r="P894" i="2"/>
  <c r="O894" i="2"/>
  <c r="N894" i="2"/>
  <c r="M894" i="2"/>
  <c r="L894" i="2"/>
  <c r="K894" i="2"/>
  <c r="J894" i="2"/>
  <c r="I894" i="2"/>
  <c r="H894" i="2"/>
  <c r="G894" i="2"/>
  <c r="F894" i="2"/>
  <c r="E894" i="2"/>
  <c r="D894" i="2"/>
  <c r="C894" i="2"/>
  <c r="T893" i="2"/>
  <c r="S893" i="2"/>
  <c r="R893" i="2"/>
  <c r="Q893" i="2"/>
  <c r="P893" i="2"/>
  <c r="O893" i="2"/>
  <c r="N893" i="2"/>
  <c r="M893" i="2"/>
  <c r="L893" i="2"/>
  <c r="K893" i="2"/>
  <c r="J893" i="2"/>
  <c r="I893" i="2"/>
  <c r="H893" i="2"/>
  <c r="G893" i="2"/>
  <c r="F893" i="2"/>
  <c r="E893" i="2"/>
  <c r="D893" i="2"/>
  <c r="C893" i="2"/>
  <c r="T892" i="2"/>
  <c r="S892" i="2"/>
  <c r="R892" i="2"/>
  <c r="Q892" i="2"/>
  <c r="P892" i="2"/>
  <c r="O892" i="2"/>
  <c r="N892" i="2"/>
  <c r="M892" i="2"/>
  <c r="L892" i="2"/>
  <c r="K892" i="2"/>
  <c r="J892" i="2"/>
  <c r="I892" i="2"/>
  <c r="H892" i="2"/>
  <c r="G892" i="2"/>
  <c r="F892" i="2"/>
  <c r="E892" i="2"/>
  <c r="D892" i="2"/>
  <c r="C892" i="2"/>
  <c r="T891" i="2"/>
  <c r="S891" i="2"/>
  <c r="R891" i="2"/>
  <c r="Q891" i="2"/>
  <c r="P891" i="2"/>
  <c r="O891" i="2"/>
  <c r="N891" i="2"/>
  <c r="M891" i="2"/>
  <c r="L891" i="2"/>
  <c r="K891" i="2"/>
  <c r="J891" i="2"/>
  <c r="I891" i="2"/>
  <c r="H891" i="2"/>
  <c r="G891" i="2"/>
  <c r="F891" i="2"/>
  <c r="E891" i="2"/>
  <c r="D891" i="2"/>
  <c r="C891" i="2"/>
  <c r="T890" i="2"/>
  <c r="S890" i="2"/>
  <c r="R890" i="2"/>
  <c r="Q890" i="2"/>
  <c r="P890" i="2"/>
  <c r="O890" i="2"/>
  <c r="N890" i="2"/>
  <c r="M890" i="2"/>
  <c r="L890" i="2"/>
  <c r="K890" i="2"/>
  <c r="J890" i="2"/>
  <c r="I890" i="2"/>
  <c r="H890" i="2"/>
  <c r="G890" i="2"/>
  <c r="F890" i="2"/>
  <c r="E890" i="2"/>
  <c r="D890" i="2"/>
  <c r="C890" i="2"/>
  <c r="T889" i="2"/>
  <c r="S889" i="2"/>
  <c r="R889" i="2"/>
  <c r="Q889" i="2"/>
  <c r="P889" i="2"/>
  <c r="O889" i="2"/>
  <c r="N889" i="2"/>
  <c r="M889" i="2"/>
  <c r="L889" i="2"/>
  <c r="K889" i="2"/>
  <c r="J889" i="2"/>
  <c r="I889" i="2"/>
  <c r="H889" i="2"/>
  <c r="G889" i="2"/>
  <c r="F889" i="2"/>
  <c r="E889" i="2"/>
  <c r="D889" i="2"/>
  <c r="C889" i="2"/>
  <c r="T882" i="2"/>
  <c r="S882" i="2"/>
  <c r="R882" i="2"/>
  <c r="Q882" i="2"/>
  <c r="P882" i="2"/>
  <c r="O882" i="2"/>
  <c r="N882" i="2"/>
  <c r="L882" i="2"/>
  <c r="K882" i="2"/>
  <c r="J882" i="2"/>
  <c r="I882" i="2"/>
  <c r="H882" i="2"/>
  <c r="G882" i="2"/>
  <c r="F882" i="2"/>
  <c r="E882" i="2"/>
  <c r="D882" i="2"/>
  <c r="C882" i="2"/>
  <c r="T881" i="2"/>
  <c r="S881" i="2"/>
  <c r="R881" i="2"/>
  <c r="Q881" i="2"/>
  <c r="P881" i="2"/>
  <c r="O881" i="2"/>
  <c r="N881" i="2"/>
  <c r="L881" i="2"/>
  <c r="K881" i="2"/>
  <c r="J881" i="2"/>
  <c r="I881" i="2"/>
  <c r="H881" i="2"/>
  <c r="G881" i="2"/>
  <c r="F881" i="2"/>
  <c r="E881" i="2"/>
  <c r="D881" i="2"/>
  <c r="C881" i="2"/>
  <c r="T880" i="2"/>
  <c r="S880" i="2"/>
  <c r="R880" i="2"/>
  <c r="Q880" i="2"/>
  <c r="P880" i="2"/>
  <c r="O880" i="2"/>
  <c r="N880" i="2"/>
  <c r="L880" i="2"/>
  <c r="K880" i="2"/>
  <c r="J880" i="2"/>
  <c r="I880" i="2"/>
  <c r="H880" i="2"/>
  <c r="G880" i="2"/>
  <c r="F880" i="2"/>
  <c r="E880" i="2"/>
  <c r="D880" i="2"/>
  <c r="C880" i="2"/>
  <c r="T879" i="2"/>
  <c r="S879" i="2"/>
  <c r="R879" i="2"/>
  <c r="Q879" i="2"/>
  <c r="P879" i="2"/>
  <c r="O879" i="2"/>
  <c r="N879" i="2"/>
  <c r="L879" i="2"/>
  <c r="K879" i="2"/>
  <c r="J879" i="2"/>
  <c r="I879" i="2"/>
  <c r="H879" i="2"/>
  <c r="G879" i="2"/>
  <c r="F879" i="2"/>
  <c r="E879" i="2"/>
  <c r="D879" i="2"/>
  <c r="C879" i="2"/>
  <c r="T878" i="2"/>
  <c r="S878" i="2"/>
  <c r="R878" i="2"/>
  <c r="Q878" i="2"/>
  <c r="P878" i="2"/>
  <c r="O878" i="2"/>
  <c r="N878" i="2"/>
  <c r="L878" i="2"/>
  <c r="K878" i="2"/>
  <c r="J878" i="2"/>
  <c r="I878" i="2"/>
  <c r="H878" i="2"/>
  <c r="G878" i="2"/>
  <c r="F878" i="2"/>
  <c r="E878" i="2"/>
  <c r="D878" i="2"/>
  <c r="C878" i="2"/>
  <c r="T877" i="2"/>
  <c r="S877" i="2"/>
  <c r="R877" i="2"/>
  <c r="Q877" i="2"/>
  <c r="P877" i="2"/>
  <c r="O877" i="2"/>
  <c r="N877" i="2"/>
  <c r="L877" i="2"/>
  <c r="K877" i="2"/>
  <c r="J877" i="2"/>
  <c r="I877" i="2"/>
  <c r="H877" i="2"/>
  <c r="G877" i="2"/>
  <c r="F877" i="2"/>
  <c r="E877" i="2"/>
  <c r="D877" i="2"/>
  <c r="C877" i="2"/>
  <c r="T876" i="2"/>
  <c r="S876" i="2"/>
  <c r="R876" i="2"/>
  <c r="Q876" i="2"/>
  <c r="P876" i="2"/>
  <c r="O876" i="2"/>
  <c r="N876" i="2"/>
  <c r="L876" i="2"/>
  <c r="K876" i="2"/>
  <c r="J876" i="2"/>
  <c r="I876" i="2"/>
  <c r="H876" i="2"/>
  <c r="G876" i="2"/>
  <c r="F876" i="2"/>
  <c r="E876" i="2"/>
  <c r="D876" i="2"/>
  <c r="C876" i="2"/>
  <c r="T875" i="2"/>
  <c r="S875" i="2"/>
  <c r="R875" i="2"/>
  <c r="Q875" i="2"/>
  <c r="P875" i="2"/>
  <c r="O875" i="2"/>
  <c r="N875" i="2"/>
  <c r="L875" i="2"/>
  <c r="K875" i="2"/>
  <c r="J875" i="2"/>
  <c r="I875" i="2"/>
  <c r="H875" i="2"/>
  <c r="G875" i="2"/>
  <c r="F875" i="2"/>
  <c r="E875" i="2"/>
  <c r="D875" i="2"/>
  <c r="C875" i="2"/>
  <c r="T868" i="2"/>
  <c r="S868" i="2"/>
  <c r="R868" i="2"/>
  <c r="Q868" i="2"/>
  <c r="P868" i="2"/>
  <c r="O868" i="2"/>
  <c r="N868" i="2"/>
  <c r="M868" i="2"/>
  <c r="L868" i="2"/>
  <c r="K868" i="2"/>
  <c r="J868" i="2"/>
  <c r="I868" i="2"/>
  <c r="H868" i="2"/>
  <c r="G868" i="2"/>
  <c r="F868" i="2"/>
  <c r="E868" i="2"/>
  <c r="D868" i="2"/>
  <c r="C868" i="2"/>
  <c r="T867" i="2"/>
  <c r="S867" i="2"/>
  <c r="R867" i="2"/>
  <c r="Q867" i="2"/>
  <c r="P867" i="2"/>
  <c r="O867" i="2"/>
  <c r="N867" i="2"/>
  <c r="M867" i="2"/>
  <c r="L867" i="2"/>
  <c r="K867" i="2"/>
  <c r="J867" i="2"/>
  <c r="I867" i="2"/>
  <c r="H867" i="2"/>
  <c r="G867" i="2"/>
  <c r="F867" i="2"/>
  <c r="E867" i="2"/>
  <c r="D867" i="2"/>
  <c r="C867" i="2"/>
  <c r="T866" i="2"/>
  <c r="S866" i="2"/>
  <c r="R866" i="2"/>
  <c r="Q866" i="2"/>
  <c r="P866" i="2"/>
  <c r="O866" i="2"/>
  <c r="N866" i="2"/>
  <c r="M866" i="2"/>
  <c r="L866" i="2"/>
  <c r="K866" i="2"/>
  <c r="J866" i="2"/>
  <c r="I866" i="2"/>
  <c r="H866" i="2"/>
  <c r="G866" i="2"/>
  <c r="F866" i="2"/>
  <c r="E866" i="2"/>
  <c r="D866" i="2"/>
  <c r="C866" i="2"/>
  <c r="T865" i="2"/>
  <c r="S865" i="2"/>
  <c r="R865" i="2"/>
  <c r="Q865" i="2"/>
  <c r="P865" i="2"/>
  <c r="O865" i="2"/>
  <c r="N865" i="2"/>
  <c r="M865" i="2"/>
  <c r="L865" i="2"/>
  <c r="K865" i="2"/>
  <c r="J865" i="2"/>
  <c r="I865" i="2"/>
  <c r="H865" i="2"/>
  <c r="G865" i="2"/>
  <c r="F865" i="2"/>
  <c r="E865" i="2"/>
  <c r="D865" i="2"/>
  <c r="C865" i="2"/>
  <c r="T864" i="2"/>
  <c r="S864" i="2"/>
  <c r="R864" i="2"/>
  <c r="Q864" i="2"/>
  <c r="P864" i="2"/>
  <c r="O864" i="2"/>
  <c r="N864" i="2"/>
  <c r="M864" i="2"/>
  <c r="L864" i="2"/>
  <c r="K864" i="2"/>
  <c r="J864" i="2"/>
  <c r="I864" i="2"/>
  <c r="H864" i="2"/>
  <c r="G864" i="2"/>
  <c r="F864" i="2"/>
  <c r="E864" i="2"/>
  <c r="D864" i="2"/>
  <c r="C864" i="2"/>
  <c r="T863" i="2"/>
  <c r="S863" i="2"/>
  <c r="R863" i="2"/>
  <c r="Q863" i="2"/>
  <c r="P863" i="2"/>
  <c r="O863" i="2"/>
  <c r="N863" i="2"/>
  <c r="M863" i="2"/>
  <c r="L863" i="2"/>
  <c r="K863" i="2"/>
  <c r="J863" i="2"/>
  <c r="I863" i="2"/>
  <c r="H863" i="2"/>
  <c r="G863" i="2"/>
  <c r="F863" i="2"/>
  <c r="E863" i="2"/>
  <c r="D863" i="2"/>
  <c r="C863" i="2"/>
  <c r="T862" i="2"/>
  <c r="S862" i="2"/>
  <c r="R862" i="2"/>
  <c r="Q862" i="2"/>
  <c r="P862" i="2"/>
  <c r="O862" i="2"/>
  <c r="N862" i="2"/>
  <c r="M862" i="2"/>
  <c r="L862" i="2"/>
  <c r="K862" i="2"/>
  <c r="J862" i="2"/>
  <c r="I862" i="2"/>
  <c r="H862" i="2"/>
  <c r="G862" i="2"/>
  <c r="F862" i="2"/>
  <c r="E862" i="2"/>
  <c r="D862" i="2"/>
  <c r="C862" i="2"/>
  <c r="T861" i="2"/>
  <c r="S861" i="2"/>
  <c r="R861" i="2"/>
  <c r="Q861" i="2"/>
  <c r="P861" i="2"/>
  <c r="O861" i="2"/>
  <c r="N861" i="2"/>
  <c r="M861" i="2"/>
  <c r="L861" i="2"/>
  <c r="K861" i="2"/>
  <c r="J861" i="2"/>
  <c r="I861" i="2"/>
  <c r="H861" i="2"/>
  <c r="G861" i="2"/>
  <c r="F861" i="2"/>
  <c r="E861" i="2"/>
  <c r="D861" i="2"/>
  <c r="C861" i="2"/>
  <c r="T854" i="2"/>
  <c r="S854" i="2"/>
  <c r="R854" i="2"/>
  <c r="Q854" i="2"/>
  <c r="P854" i="2"/>
  <c r="O854" i="2"/>
  <c r="N854" i="2"/>
  <c r="M854" i="2"/>
  <c r="L854" i="2"/>
  <c r="K854" i="2"/>
  <c r="J854" i="2"/>
  <c r="I854" i="2"/>
  <c r="H854" i="2"/>
  <c r="G854" i="2"/>
  <c r="F854" i="2"/>
  <c r="E854" i="2"/>
  <c r="D854" i="2"/>
  <c r="C854" i="2"/>
  <c r="T853" i="2"/>
  <c r="S853" i="2"/>
  <c r="R853" i="2"/>
  <c r="Q853" i="2"/>
  <c r="P853" i="2"/>
  <c r="O853" i="2"/>
  <c r="N853" i="2"/>
  <c r="M853" i="2"/>
  <c r="L853" i="2"/>
  <c r="K853" i="2"/>
  <c r="J853" i="2"/>
  <c r="I853" i="2"/>
  <c r="H853" i="2"/>
  <c r="G853" i="2"/>
  <c r="F853" i="2"/>
  <c r="E853" i="2"/>
  <c r="D853" i="2"/>
  <c r="C853" i="2"/>
  <c r="T852" i="2"/>
  <c r="S852" i="2"/>
  <c r="R852" i="2"/>
  <c r="Q852" i="2"/>
  <c r="P852" i="2"/>
  <c r="O852" i="2"/>
  <c r="N852" i="2"/>
  <c r="M852" i="2"/>
  <c r="L852" i="2"/>
  <c r="K852" i="2"/>
  <c r="J852" i="2"/>
  <c r="I852" i="2"/>
  <c r="H852" i="2"/>
  <c r="G852" i="2"/>
  <c r="F852" i="2"/>
  <c r="E852" i="2"/>
  <c r="D852" i="2"/>
  <c r="C852" i="2"/>
  <c r="T851" i="2"/>
  <c r="S851" i="2"/>
  <c r="R851" i="2"/>
  <c r="Q851" i="2"/>
  <c r="P851" i="2"/>
  <c r="O851" i="2"/>
  <c r="N851" i="2"/>
  <c r="M851" i="2"/>
  <c r="L851" i="2"/>
  <c r="K851" i="2"/>
  <c r="J851" i="2"/>
  <c r="I851" i="2"/>
  <c r="H851" i="2"/>
  <c r="G851" i="2"/>
  <c r="F851" i="2"/>
  <c r="E851" i="2"/>
  <c r="D851" i="2"/>
  <c r="C851" i="2"/>
  <c r="T850" i="2"/>
  <c r="S850" i="2"/>
  <c r="R850" i="2"/>
  <c r="Q850" i="2"/>
  <c r="P850" i="2"/>
  <c r="O850" i="2"/>
  <c r="N850" i="2"/>
  <c r="M850" i="2"/>
  <c r="L850" i="2"/>
  <c r="K850" i="2"/>
  <c r="J850" i="2"/>
  <c r="I850" i="2"/>
  <c r="H850" i="2"/>
  <c r="G850" i="2"/>
  <c r="F850" i="2"/>
  <c r="E850" i="2"/>
  <c r="D850" i="2"/>
  <c r="C850" i="2"/>
  <c r="T849" i="2"/>
  <c r="S849" i="2"/>
  <c r="R849" i="2"/>
  <c r="Q849" i="2"/>
  <c r="P849" i="2"/>
  <c r="O849" i="2"/>
  <c r="N849" i="2"/>
  <c r="M849" i="2"/>
  <c r="L849" i="2"/>
  <c r="K849" i="2"/>
  <c r="J849" i="2"/>
  <c r="I849" i="2"/>
  <c r="H849" i="2"/>
  <c r="G849" i="2"/>
  <c r="F849" i="2"/>
  <c r="E849" i="2"/>
  <c r="D849" i="2"/>
  <c r="C849" i="2"/>
  <c r="T848" i="2"/>
  <c r="S848" i="2"/>
  <c r="R848" i="2"/>
  <c r="Q848" i="2"/>
  <c r="P848" i="2"/>
  <c r="O848" i="2"/>
  <c r="N848" i="2"/>
  <c r="M848" i="2"/>
  <c r="L848" i="2"/>
  <c r="K848" i="2"/>
  <c r="J848" i="2"/>
  <c r="I848" i="2"/>
  <c r="H848" i="2"/>
  <c r="G848" i="2"/>
  <c r="F848" i="2"/>
  <c r="E848" i="2"/>
  <c r="D848" i="2"/>
  <c r="C848" i="2"/>
  <c r="T847" i="2"/>
  <c r="S847" i="2"/>
  <c r="R847" i="2"/>
  <c r="Q847" i="2"/>
  <c r="P847" i="2"/>
  <c r="O847" i="2"/>
  <c r="N847" i="2"/>
  <c r="M847" i="2"/>
  <c r="L847" i="2"/>
  <c r="K847" i="2"/>
  <c r="J847" i="2"/>
  <c r="I847" i="2"/>
  <c r="H847" i="2"/>
  <c r="G847" i="2"/>
  <c r="F847" i="2"/>
  <c r="E847" i="2"/>
  <c r="D847" i="2"/>
  <c r="C847" i="2"/>
  <c r="T840" i="2"/>
  <c r="S840" i="2"/>
  <c r="R840" i="2"/>
  <c r="Q840" i="2"/>
  <c r="P840" i="2"/>
  <c r="O840" i="2"/>
  <c r="N840" i="2"/>
  <c r="M840" i="2"/>
  <c r="L840" i="2"/>
  <c r="K840" i="2"/>
  <c r="J840" i="2"/>
  <c r="I840" i="2"/>
  <c r="H840" i="2"/>
  <c r="G840" i="2"/>
  <c r="F840" i="2"/>
  <c r="E840" i="2"/>
  <c r="D840" i="2"/>
  <c r="C840" i="2"/>
  <c r="T839" i="2"/>
  <c r="S839" i="2"/>
  <c r="R839" i="2"/>
  <c r="Q839" i="2"/>
  <c r="P839" i="2"/>
  <c r="O839" i="2"/>
  <c r="N839" i="2"/>
  <c r="M839" i="2"/>
  <c r="L839" i="2"/>
  <c r="K839" i="2"/>
  <c r="J839" i="2"/>
  <c r="I839" i="2"/>
  <c r="H839" i="2"/>
  <c r="G839" i="2"/>
  <c r="F839" i="2"/>
  <c r="E839" i="2"/>
  <c r="D839" i="2"/>
  <c r="C839" i="2"/>
  <c r="T838" i="2"/>
  <c r="S838" i="2"/>
  <c r="R838" i="2"/>
  <c r="Q838" i="2"/>
  <c r="P838" i="2"/>
  <c r="O838" i="2"/>
  <c r="N838" i="2"/>
  <c r="M838" i="2"/>
  <c r="L838" i="2"/>
  <c r="K838" i="2"/>
  <c r="J838" i="2"/>
  <c r="I838" i="2"/>
  <c r="H838" i="2"/>
  <c r="G838" i="2"/>
  <c r="F838" i="2"/>
  <c r="E838" i="2"/>
  <c r="D838" i="2"/>
  <c r="C838" i="2"/>
  <c r="T837" i="2"/>
  <c r="S837" i="2"/>
  <c r="R837" i="2"/>
  <c r="Q837" i="2"/>
  <c r="P837" i="2"/>
  <c r="O837" i="2"/>
  <c r="N837" i="2"/>
  <c r="M837" i="2"/>
  <c r="L837" i="2"/>
  <c r="K837" i="2"/>
  <c r="J837" i="2"/>
  <c r="I837" i="2"/>
  <c r="H837" i="2"/>
  <c r="G837" i="2"/>
  <c r="F837" i="2"/>
  <c r="E837" i="2"/>
  <c r="D837" i="2"/>
  <c r="C837" i="2"/>
  <c r="T836" i="2"/>
  <c r="S836" i="2"/>
  <c r="R836" i="2"/>
  <c r="Q836" i="2"/>
  <c r="P836" i="2"/>
  <c r="O836" i="2"/>
  <c r="N836" i="2"/>
  <c r="M836" i="2"/>
  <c r="L836" i="2"/>
  <c r="K836" i="2"/>
  <c r="J836" i="2"/>
  <c r="I836" i="2"/>
  <c r="H836" i="2"/>
  <c r="G836" i="2"/>
  <c r="F836" i="2"/>
  <c r="E836" i="2"/>
  <c r="D836" i="2"/>
  <c r="C836" i="2"/>
  <c r="T835" i="2"/>
  <c r="S835" i="2"/>
  <c r="R835" i="2"/>
  <c r="Q835" i="2"/>
  <c r="P835" i="2"/>
  <c r="O835" i="2"/>
  <c r="N835" i="2"/>
  <c r="M835" i="2"/>
  <c r="L835" i="2"/>
  <c r="K835" i="2"/>
  <c r="J835" i="2"/>
  <c r="I835" i="2"/>
  <c r="H835" i="2"/>
  <c r="G835" i="2"/>
  <c r="F835" i="2"/>
  <c r="E835" i="2"/>
  <c r="D835" i="2"/>
  <c r="C835" i="2"/>
  <c r="T834" i="2"/>
  <c r="S834" i="2"/>
  <c r="R834" i="2"/>
  <c r="Q834" i="2"/>
  <c r="P834" i="2"/>
  <c r="O834" i="2"/>
  <c r="N834" i="2"/>
  <c r="M834" i="2"/>
  <c r="L834" i="2"/>
  <c r="K834" i="2"/>
  <c r="J834" i="2"/>
  <c r="I834" i="2"/>
  <c r="H834" i="2"/>
  <c r="G834" i="2"/>
  <c r="F834" i="2"/>
  <c r="E834" i="2"/>
  <c r="D834" i="2"/>
  <c r="C834" i="2"/>
  <c r="T833" i="2"/>
  <c r="S833" i="2"/>
  <c r="R833" i="2"/>
  <c r="Q833" i="2"/>
  <c r="P833" i="2"/>
  <c r="O833" i="2"/>
  <c r="N833" i="2"/>
  <c r="M833" i="2"/>
  <c r="L833" i="2"/>
  <c r="K833" i="2"/>
  <c r="J833" i="2"/>
  <c r="I833" i="2"/>
  <c r="H833" i="2"/>
  <c r="G833" i="2"/>
  <c r="F833" i="2"/>
  <c r="E833" i="2"/>
  <c r="D833" i="2"/>
  <c r="C833" i="2"/>
  <c r="T826" i="2"/>
  <c r="S826" i="2"/>
  <c r="R826" i="2"/>
  <c r="Q826" i="2"/>
  <c r="P826" i="2"/>
  <c r="O826" i="2"/>
  <c r="N826" i="2"/>
  <c r="M826" i="2"/>
  <c r="L826" i="2"/>
  <c r="K826" i="2"/>
  <c r="J826" i="2"/>
  <c r="I826" i="2"/>
  <c r="H826" i="2"/>
  <c r="G826" i="2"/>
  <c r="F826" i="2"/>
  <c r="E826" i="2"/>
  <c r="D826" i="2"/>
  <c r="C826" i="2"/>
  <c r="T825" i="2"/>
  <c r="S825" i="2"/>
  <c r="R825" i="2"/>
  <c r="Q825" i="2"/>
  <c r="P825" i="2"/>
  <c r="O825" i="2"/>
  <c r="N825" i="2"/>
  <c r="M825" i="2"/>
  <c r="L825" i="2"/>
  <c r="K825" i="2"/>
  <c r="J825" i="2"/>
  <c r="I825" i="2"/>
  <c r="H825" i="2"/>
  <c r="G825" i="2"/>
  <c r="F825" i="2"/>
  <c r="E825" i="2"/>
  <c r="D825" i="2"/>
  <c r="C825" i="2"/>
  <c r="T824" i="2"/>
  <c r="S824" i="2"/>
  <c r="R824" i="2"/>
  <c r="Q824" i="2"/>
  <c r="P824" i="2"/>
  <c r="O824" i="2"/>
  <c r="N824" i="2"/>
  <c r="M824" i="2"/>
  <c r="L824" i="2"/>
  <c r="K824" i="2"/>
  <c r="J824" i="2"/>
  <c r="I824" i="2"/>
  <c r="H824" i="2"/>
  <c r="G824" i="2"/>
  <c r="F824" i="2"/>
  <c r="E824" i="2"/>
  <c r="D824" i="2"/>
  <c r="C824" i="2"/>
  <c r="T823" i="2"/>
  <c r="S823" i="2"/>
  <c r="R823" i="2"/>
  <c r="Q823" i="2"/>
  <c r="P823" i="2"/>
  <c r="O823" i="2"/>
  <c r="N823" i="2"/>
  <c r="M823" i="2"/>
  <c r="L823" i="2"/>
  <c r="K823" i="2"/>
  <c r="J823" i="2"/>
  <c r="I823" i="2"/>
  <c r="H823" i="2"/>
  <c r="G823" i="2"/>
  <c r="F823" i="2"/>
  <c r="E823" i="2"/>
  <c r="D823" i="2"/>
  <c r="C823" i="2"/>
  <c r="T822" i="2"/>
  <c r="S822" i="2"/>
  <c r="R822" i="2"/>
  <c r="Q822" i="2"/>
  <c r="P822" i="2"/>
  <c r="O822" i="2"/>
  <c r="N822" i="2"/>
  <c r="M822" i="2"/>
  <c r="L822" i="2"/>
  <c r="K822" i="2"/>
  <c r="J822" i="2"/>
  <c r="I822" i="2"/>
  <c r="H822" i="2"/>
  <c r="G822" i="2"/>
  <c r="F822" i="2"/>
  <c r="E822" i="2"/>
  <c r="D822" i="2"/>
  <c r="C822" i="2"/>
  <c r="T821" i="2"/>
  <c r="S821" i="2"/>
  <c r="R821" i="2"/>
  <c r="Q821" i="2"/>
  <c r="P821" i="2"/>
  <c r="O821" i="2"/>
  <c r="N821" i="2"/>
  <c r="M821" i="2"/>
  <c r="L821" i="2"/>
  <c r="K821" i="2"/>
  <c r="J821" i="2"/>
  <c r="I821" i="2"/>
  <c r="H821" i="2"/>
  <c r="G821" i="2"/>
  <c r="F821" i="2"/>
  <c r="E821" i="2"/>
  <c r="D821" i="2"/>
  <c r="C821" i="2"/>
  <c r="T820" i="2"/>
  <c r="S820" i="2"/>
  <c r="R820" i="2"/>
  <c r="Q820" i="2"/>
  <c r="P820" i="2"/>
  <c r="O820" i="2"/>
  <c r="N820" i="2"/>
  <c r="M820" i="2"/>
  <c r="L820" i="2"/>
  <c r="K820" i="2"/>
  <c r="J820" i="2"/>
  <c r="I820" i="2"/>
  <c r="H820" i="2"/>
  <c r="G820" i="2"/>
  <c r="F820" i="2"/>
  <c r="E820" i="2"/>
  <c r="D820" i="2"/>
  <c r="C820" i="2"/>
  <c r="T819" i="2"/>
  <c r="S819" i="2"/>
  <c r="R819" i="2"/>
  <c r="Q819" i="2"/>
  <c r="P819" i="2"/>
  <c r="O819" i="2"/>
  <c r="N819" i="2"/>
  <c r="M819" i="2"/>
  <c r="L819" i="2"/>
  <c r="K819" i="2"/>
  <c r="J819" i="2"/>
  <c r="I819" i="2"/>
  <c r="H819" i="2"/>
  <c r="G819" i="2"/>
  <c r="F819" i="2"/>
  <c r="E819" i="2"/>
  <c r="D819" i="2"/>
  <c r="C819" i="2"/>
  <c r="T812" i="2"/>
  <c r="S812" i="2"/>
  <c r="R812" i="2"/>
  <c r="Q812" i="2"/>
  <c r="P812" i="2"/>
  <c r="O812" i="2"/>
  <c r="N812" i="2"/>
  <c r="M812" i="2"/>
  <c r="L812" i="2"/>
  <c r="K812" i="2"/>
  <c r="J812" i="2"/>
  <c r="I812" i="2"/>
  <c r="H812" i="2"/>
  <c r="G812" i="2"/>
  <c r="F812" i="2"/>
  <c r="E812" i="2"/>
  <c r="D812" i="2"/>
  <c r="C812" i="2"/>
  <c r="T811" i="2"/>
  <c r="S811" i="2"/>
  <c r="R811" i="2"/>
  <c r="Q811" i="2"/>
  <c r="P811" i="2"/>
  <c r="O811" i="2"/>
  <c r="N811" i="2"/>
  <c r="M811" i="2"/>
  <c r="L811" i="2"/>
  <c r="K811" i="2"/>
  <c r="J811" i="2"/>
  <c r="I811" i="2"/>
  <c r="H811" i="2"/>
  <c r="G811" i="2"/>
  <c r="F811" i="2"/>
  <c r="E811" i="2"/>
  <c r="D811" i="2"/>
  <c r="C811" i="2"/>
  <c r="T810" i="2"/>
  <c r="S810" i="2"/>
  <c r="R810" i="2"/>
  <c r="Q810" i="2"/>
  <c r="P810" i="2"/>
  <c r="O810" i="2"/>
  <c r="N810" i="2"/>
  <c r="M810" i="2"/>
  <c r="L810" i="2"/>
  <c r="K810" i="2"/>
  <c r="J810" i="2"/>
  <c r="I810" i="2"/>
  <c r="H810" i="2"/>
  <c r="G810" i="2"/>
  <c r="F810" i="2"/>
  <c r="E810" i="2"/>
  <c r="D810" i="2"/>
  <c r="C810" i="2"/>
  <c r="T809" i="2"/>
  <c r="S809" i="2"/>
  <c r="R809" i="2"/>
  <c r="Q809" i="2"/>
  <c r="P809" i="2"/>
  <c r="O809" i="2"/>
  <c r="N809" i="2"/>
  <c r="M809" i="2"/>
  <c r="L809" i="2"/>
  <c r="K809" i="2"/>
  <c r="J809" i="2"/>
  <c r="I809" i="2"/>
  <c r="H809" i="2"/>
  <c r="G809" i="2"/>
  <c r="F809" i="2"/>
  <c r="E809" i="2"/>
  <c r="D809" i="2"/>
  <c r="C809" i="2"/>
  <c r="T808" i="2"/>
  <c r="S808" i="2"/>
  <c r="R808" i="2"/>
  <c r="Q808" i="2"/>
  <c r="P808" i="2"/>
  <c r="O808" i="2"/>
  <c r="N808" i="2"/>
  <c r="M808" i="2"/>
  <c r="L808" i="2"/>
  <c r="K808" i="2"/>
  <c r="J808" i="2"/>
  <c r="I808" i="2"/>
  <c r="H808" i="2"/>
  <c r="G808" i="2"/>
  <c r="F808" i="2"/>
  <c r="E808" i="2"/>
  <c r="D808" i="2"/>
  <c r="C808" i="2"/>
  <c r="T807" i="2"/>
  <c r="S807" i="2"/>
  <c r="R807" i="2"/>
  <c r="Q807" i="2"/>
  <c r="P807" i="2"/>
  <c r="O807" i="2"/>
  <c r="N807" i="2"/>
  <c r="M807" i="2"/>
  <c r="L807" i="2"/>
  <c r="K807" i="2"/>
  <c r="J807" i="2"/>
  <c r="I807" i="2"/>
  <c r="H807" i="2"/>
  <c r="G807" i="2"/>
  <c r="F807" i="2"/>
  <c r="E807" i="2"/>
  <c r="D807" i="2"/>
  <c r="C807" i="2"/>
  <c r="T806" i="2"/>
  <c r="S806" i="2"/>
  <c r="R806" i="2"/>
  <c r="Q806" i="2"/>
  <c r="P806" i="2"/>
  <c r="O806" i="2"/>
  <c r="N806" i="2"/>
  <c r="M806" i="2"/>
  <c r="L806" i="2"/>
  <c r="K806" i="2"/>
  <c r="J806" i="2"/>
  <c r="I806" i="2"/>
  <c r="H806" i="2"/>
  <c r="G806" i="2"/>
  <c r="F806" i="2"/>
  <c r="E806" i="2"/>
  <c r="D806" i="2"/>
  <c r="C806" i="2"/>
  <c r="T805" i="2"/>
  <c r="S805" i="2"/>
  <c r="R805" i="2"/>
  <c r="Q805" i="2"/>
  <c r="P805" i="2"/>
  <c r="O805" i="2"/>
  <c r="N805" i="2"/>
  <c r="M805" i="2"/>
  <c r="L805" i="2"/>
  <c r="K805" i="2"/>
  <c r="J805" i="2"/>
  <c r="I805" i="2"/>
  <c r="H805" i="2"/>
  <c r="G805" i="2"/>
  <c r="F805" i="2"/>
  <c r="E805" i="2"/>
  <c r="D805" i="2"/>
  <c r="C805" i="2"/>
  <c r="T308" i="2"/>
  <c r="S308" i="2"/>
  <c r="R308" i="2"/>
  <c r="Q308" i="2"/>
  <c r="P308" i="2"/>
  <c r="O308" i="2"/>
  <c r="N308" i="2"/>
  <c r="M308" i="2"/>
  <c r="L308" i="2"/>
  <c r="K308" i="2"/>
  <c r="J308" i="2"/>
  <c r="I308" i="2"/>
  <c r="H308" i="2"/>
  <c r="G308" i="2"/>
  <c r="F308" i="2"/>
  <c r="E308" i="2"/>
  <c r="D308" i="2"/>
  <c r="C308" i="2"/>
  <c r="T307" i="2"/>
  <c r="S307" i="2"/>
  <c r="R307" i="2"/>
  <c r="Q307" i="2"/>
  <c r="P307" i="2"/>
  <c r="O307" i="2"/>
  <c r="N307" i="2"/>
  <c r="M307" i="2"/>
  <c r="L307" i="2"/>
  <c r="K307" i="2"/>
  <c r="J307" i="2"/>
  <c r="I307" i="2"/>
  <c r="H307" i="2"/>
  <c r="G307" i="2"/>
  <c r="F307" i="2"/>
  <c r="E307" i="2"/>
  <c r="D307" i="2"/>
  <c r="C307" i="2"/>
  <c r="T306" i="2"/>
  <c r="S306" i="2"/>
  <c r="R306" i="2"/>
  <c r="Q306" i="2"/>
  <c r="P306" i="2"/>
  <c r="O306" i="2"/>
  <c r="N306" i="2"/>
  <c r="M306" i="2"/>
  <c r="L306" i="2"/>
  <c r="K306" i="2"/>
  <c r="J306" i="2"/>
  <c r="I306" i="2"/>
  <c r="H306" i="2"/>
  <c r="G306" i="2"/>
  <c r="F306" i="2"/>
  <c r="E306" i="2"/>
  <c r="D306" i="2"/>
  <c r="C306" i="2"/>
  <c r="T305" i="2"/>
  <c r="S305" i="2"/>
  <c r="R305" i="2"/>
  <c r="Q305" i="2"/>
  <c r="P305" i="2"/>
  <c r="O305" i="2"/>
  <c r="N305" i="2"/>
  <c r="M305" i="2"/>
  <c r="L305" i="2"/>
  <c r="K305" i="2"/>
  <c r="J305" i="2"/>
  <c r="I305" i="2"/>
  <c r="H305" i="2"/>
  <c r="G305" i="2"/>
  <c r="F305" i="2"/>
  <c r="E305" i="2"/>
  <c r="D305" i="2"/>
  <c r="C305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G304" i="2"/>
  <c r="F304" i="2"/>
  <c r="E304" i="2"/>
  <c r="D304" i="2"/>
  <c r="C304" i="2"/>
  <c r="T303" i="2"/>
  <c r="S303" i="2"/>
  <c r="R303" i="2"/>
  <c r="Q303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D303" i="2"/>
  <c r="C303" i="2"/>
  <c r="T302" i="2"/>
  <c r="S302" i="2"/>
  <c r="R302" i="2"/>
  <c r="Q302" i="2"/>
  <c r="P302" i="2"/>
  <c r="O302" i="2"/>
  <c r="N302" i="2"/>
  <c r="M302" i="2"/>
  <c r="L302" i="2"/>
  <c r="K302" i="2"/>
  <c r="J302" i="2"/>
  <c r="I302" i="2"/>
  <c r="H302" i="2"/>
  <c r="G302" i="2"/>
  <c r="F302" i="2"/>
  <c r="E302" i="2"/>
  <c r="D302" i="2"/>
  <c r="C302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T798" i="2"/>
  <c r="S798" i="2"/>
  <c r="R798" i="2"/>
  <c r="Q798" i="2"/>
  <c r="P798" i="2"/>
  <c r="O798" i="2"/>
  <c r="N798" i="2"/>
  <c r="M798" i="2"/>
  <c r="L798" i="2"/>
  <c r="K798" i="2"/>
  <c r="J798" i="2"/>
  <c r="I798" i="2"/>
  <c r="H798" i="2"/>
  <c r="G798" i="2"/>
  <c r="F798" i="2"/>
  <c r="E798" i="2"/>
  <c r="D798" i="2"/>
  <c r="C798" i="2"/>
  <c r="T797" i="2"/>
  <c r="S797" i="2"/>
  <c r="R797" i="2"/>
  <c r="Q797" i="2"/>
  <c r="P797" i="2"/>
  <c r="O797" i="2"/>
  <c r="N797" i="2"/>
  <c r="M797" i="2"/>
  <c r="L797" i="2"/>
  <c r="K797" i="2"/>
  <c r="J797" i="2"/>
  <c r="I797" i="2"/>
  <c r="H797" i="2"/>
  <c r="G797" i="2"/>
  <c r="F797" i="2"/>
  <c r="E797" i="2"/>
  <c r="D797" i="2"/>
  <c r="C797" i="2"/>
  <c r="T796" i="2"/>
  <c r="S796" i="2"/>
  <c r="R796" i="2"/>
  <c r="Q796" i="2"/>
  <c r="P796" i="2"/>
  <c r="O796" i="2"/>
  <c r="N796" i="2"/>
  <c r="M796" i="2"/>
  <c r="L796" i="2"/>
  <c r="K796" i="2"/>
  <c r="J796" i="2"/>
  <c r="I796" i="2"/>
  <c r="H796" i="2"/>
  <c r="G796" i="2"/>
  <c r="F796" i="2"/>
  <c r="E796" i="2"/>
  <c r="D796" i="2"/>
  <c r="C796" i="2"/>
  <c r="T795" i="2"/>
  <c r="S795" i="2"/>
  <c r="R795" i="2"/>
  <c r="Q795" i="2"/>
  <c r="P795" i="2"/>
  <c r="O795" i="2"/>
  <c r="N795" i="2"/>
  <c r="M795" i="2"/>
  <c r="L795" i="2"/>
  <c r="K795" i="2"/>
  <c r="J795" i="2"/>
  <c r="I795" i="2"/>
  <c r="H795" i="2"/>
  <c r="G795" i="2"/>
  <c r="F795" i="2"/>
  <c r="E795" i="2"/>
  <c r="D795" i="2"/>
  <c r="C795" i="2"/>
  <c r="T794" i="2"/>
  <c r="S794" i="2"/>
  <c r="R794" i="2"/>
  <c r="Q794" i="2"/>
  <c r="P794" i="2"/>
  <c r="O794" i="2"/>
  <c r="N794" i="2"/>
  <c r="M794" i="2"/>
  <c r="L794" i="2"/>
  <c r="K794" i="2"/>
  <c r="J794" i="2"/>
  <c r="I794" i="2"/>
  <c r="H794" i="2"/>
  <c r="G794" i="2"/>
  <c r="F794" i="2"/>
  <c r="E794" i="2"/>
  <c r="D794" i="2"/>
  <c r="C794" i="2"/>
  <c r="T793" i="2"/>
  <c r="S793" i="2"/>
  <c r="R793" i="2"/>
  <c r="Q793" i="2"/>
  <c r="P793" i="2"/>
  <c r="O793" i="2"/>
  <c r="N793" i="2"/>
  <c r="M793" i="2"/>
  <c r="L793" i="2"/>
  <c r="K793" i="2"/>
  <c r="J793" i="2"/>
  <c r="I793" i="2"/>
  <c r="H793" i="2"/>
  <c r="G793" i="2"/>
  <c r="F793" i="2"/>
  <c r="E793" i="2"/>
  <c r="D793" i="2"/>
  <c r="C793" i="2"/>
  <c r="T792" i="2"/>
  <c r="S792" i="2"/>
  <c r="R792" i="2"/>
  <c r="Q792" i="2"/>
  <c r="P792" i="2"/>
  <c r="O792" i="2"/>
  <c r="N792" i="2"/>
  <c r="M792" i="2"/>
  <c r="L792" i="2"/>
  <c r="K792" i="2"/>
  <c r="J792" i="2"/>
  <c r="I792" i="2"/>
  <c r="H792" i="2"/>
  <c r="G792" i="2"/>
  <c r="F792" i="2"/>
  <c r="E792" i="2"/>
  <c r="D792" i="2"/>
  <c r="C792" i="2"/>
  <c r="T791" i="2"/>
  <c r="S791" i="2"/>
  <c r="R791" i="2"/>
  <c r="Q791" i="2"/>
  <c r="P791" i="2"/>
  <c r="O791" i="2"/>
  <c r="N791" i="2"/>
  <c r="M791" i="2"/>
  <c r="L791" i="2"/>
  <c r="K791" i="2"/>
  <c r="J791" i="2"/>
  <c r="I791" i="2"/>
  <c r="H791" i="2"/>
  <c r="G791" i="2"/>
  <c r="F791" i="2"/>
  <c r="E791" i="2"/>
  <c r="D791" i="2"/>
  <c r="C791" i="2"/>
  <c r="T784" i="2"/>
  <c r="S784" i="2"/>
  <c r="R784" i="2"/>
  <c r="Q784" i="2"/>
  <c r="P784" i="2"/>
  <c r="O784" i="2"/>
  <c r="N784" i="2"/>
  <c r="M784" i="2"/>
  <c r="L784" i="2"/>
  <c r="K784" i="2"/>
  <c r="J784" i="2"/>
  <c r="I784" i="2"/>
  <c r="H784" i="2"/>
  <c r="G784" i="2"/>
  <c r="F784" i="2"/>
  <c r="E784" i="2"/>
  <c r="D784" i="2"/>
  <c r="C784" i="2"/>
  <c r="T783" i="2"/>
  <c r="S783" i="2"/>
  <c r="R783" i="2"/>
  <c r="Q783" i="2"/>
  <c r="P783" i="2"/>
  <c r="O783" i="2"/>
  <c r="N783" i="2"/>
  <c r="M783" i="2"/>
  <c r="L783" i="2"/>
  <c r="K783" i="2"/>
  <c r="J783" i="2"/>
  <c r="I783" i="2"/>
  <c r="H783" i="2"/>
  <c r="G783" i="2"/>
  <c r="F783" i="2"/>
  <c r="E783" i="2"/>
  <c r="D783" i="2"/>
  <c r="C783" i="2"/>
  <c r="T782" i="2"/>
  <c r="S782" i="2"/>
  <c r="R782" i="2"/>
  <c r="Q782" i="2"/>
  <c r="P782" i="2"/>
  <c r="O782" i="2"/>
  <c r="N782" i="2"/>
  <c r="M782" i="2"/>
  <c r="L782" i="2"/>
  <c r="K782" i="2"/>
  <c r="J782" i="2"/>
  <c r="I782" i="2"/>
  <c r="H782" i="2"/>
  <c r="G782" i="2"/>
  <c r="F782" i="2"/>
  <c r="E782" i="2"/>
  <c r="D782" i="2"/>
  <c r="C782" i="2"/>
  <c r="T781" i="2"/>
  <c r="S781" i="2"/>
  <c r="R781" i="2"/>
  <c r="Q781" i="2"/>
  <c r="P781" i="2"/>
  <c r="O781" i="2"/>
  <c r="N781" i="2"/>
  <c r="M781" i="2"/>
  <c r="L781" i="2"/>
  <c r="K781" i="2"/>
  <c r="J781" i="2"/>
  <c r="I781" i="2"/>
  <c r="H781" i="2"/>
  <c r="G781" i="2"/>
  <c r="F781" i="2"/>
  <c r="E781" i="2"/>
  <c r="D781" i="2"/>
  <c r="C781" i="2"/>
  <c r="T780" i="2"/>
  <c r="S780" i="2"/>
  <c r="R780" i="2"/>
  <c r="Q780" i="2"/>
  <c r="P780" i="2"/>
  <c r="O780" i="2"/>
  <c r="N780" i="2"/>
  <c r="M780" i="2"/>
  <c r="L780" i="2"/>
  <c r="K780" i="2"/>
  <c r="J780" i="2"/>
  <c r="I780" i="2"/>
  <c r="H780" i="2"/>
  <c r="G780" i="2"/>
  <c r="F780" i="2"/>
  <c r="E780" i="2"/>
  <c r="D780" i="2"/>
  <c r="C780" i="2"/>
  <c r="T779" i="2"/>
  <c r="S779" i="2"/>
  <c r="R779" i="2"/>
  <c r="Q779" i="2"/>
  <c r="P779" i="2"/>
  <c r="O779" i="2"/>
  <c r="N779" i="2"/>
  <c r="M779" i="2"/>
  <c r="L779" i="2"/>
  <c r="K779" i="2"/>
  <c r="J779" i="2"/>
  <c r="I779" i="2"/>
  <c r="H779" i="2"/>
  <c r="G779" i="2"/>
  <c r="F779" i="2"/>
  <c r="E779" i="2"/>
  <c r="D779" i="2"/>
  <c r="C779" i="2"/>
  <c r="T778" i="2"/>
  <c r="S778" i="2"/>
  <c r="R778" i="2"/>
  <c r="Q778" i="2"/>
  <c r="P778" i="2"/>
  <c r="O778" i="2"/>
  <c r="N778" i="2"/>
  <c r="M778" i="2"/>
  <c r="L778" i="2"/>
  <c r="K778" i="2"/>
  <c r="J778" i="2"/>
  <c r="I778" i="2"/>
  <c r="H778" i="2"/>
  <c r="G778" i="2"/>
  <c r="F778" i="2"/>
  <c r="E778" i="2"/>
  <c r="D778" i="2"/>
  <c r="C778" i="2"/>
  <c r="T777" i="2"/>
  <c r="S777" i="2"/>
  <c r="R777" i="2"/>
  <c r="Q777" i="2"/>
  <c r="P777" i="2"/>
  <c r="O777" i="2"/>
  <c r="N777" i="2"/>
  <c r="M777" i="2"/>
  <c r="L777" i="2"/>
  <c r="K777" i="2"/>
  <c r="J777" i="2"/>
  <c r="I777" i="2"/>
  <c r="H777" i="2"/>
  <c r="G777" i="2"/>
  <c r="F777" i="2"/>
  <c r="E777" i="2"/>
  <c r="D777" i="2"/>
  <c r="C777" i="2"/>
  <c r="T770" i="2"/>
  <c r="S770" i="2"/>
  <c r="R770" i="2"/>
  <c r="Q770" i="2"/>
  <c r="P770" i="2"/>
  <c r="O770" i="2"/>
  <c r="N770" i="2"/>
  <c r="M770" i="2"/>
  <c r="L770" i="2"/>
  <c r="K770" i="2"/>
  <c r="J770" i="2"/>
  <c r="I770" i="2"/>
  <c r="H770" i="2"/>
  <c r="G770" i="2"/>
  <c r="F770" i="2"/>
  <c r="E770" i="2"/>
  <c r="D770" i="2"/>
  <c r="C770" i="2"/>
  <c r="T769" i="2"/>
  <c r="S769" i="2"/>
  <c r="R769" i="2"/>
  <c r="Q769" i="2"/>
  <c r="P769" i="2"/>
  <c r="O769" i="2"/>
  <c r="N769" i="2"/>
  <c r="M769" i="2"/>
  <c r="L769" i="2"/>
  <c r="K769" i="2"/>
  <c r="J769" i="2"/>
  <c r="I769" i="2"/>
  <c r="H769" i="2"/>
  <c r="G769" i="2"/>
  <c r="F769" i="2"/>
  <c r="E769" i="2"/>
  <c r="D769" i="2"/>
  <c r="C769" i="2"/>
  <c r="T768" i="2"/>
  <c r="S768" i="2"/>
  <c r="R768" i="2"/>
  <c r="Q768" i="2"/>
  <c r="P768" i="2"/>
  <c r="O768" i="2"/>
  <c r="N768" i="2"/>
  <c r="M768" i="2"/>
  <c r="L768" i="2"/>
  <c r="K768" i="2"/>
  <c r="J768" i="2"/>
  <c r="I768" i="2"/>
  <c r="H768" i="2"/>
  <c r="G768" i="2"/>
  <c r="F768" i="2"/>
  <c r="E768" i="2"/>
  <c r="D768" i="2"/>
  <c r="C768" i="2"/>
  <c r="T767" i="2"/>
  <c r="S767" i="2"/>
  <c r="R767" i="2"/>
  <c r="Q767" i="2"/>
  <c r="P767" i="2"/>
  <c r="O767" i="2"/>
  <c r="N767" i="2"/>
  <c r="M767" i="2"/>
  <c r="L767" i="2"/>
  <c r="K767" i="2"/>
  <c r="J767" i="2"/>
  <c r="I767" i="2"/>
  <c r="H767" i="2"/>
  <c r="G767" i="2"/>
  <c r="F767" i="2"/>
  <c r="E767" i="2"/>
  <c r="D767" i="2"/>
  <c r="C767" i="2"/>
  <c r="T766" i="2"/>
  <c r="S766" i="2"/>
  <c r="R766" i="2"/>
  <c r="Q766" i="2"/>
  <c r="P766" i="2"/>
  <c r="O766" i="2"/>
  <c r="N766" i="2"/>
  <c r="M766" i="2"/>
  <c r="L766" i="2"/>
  <c r="K766" i="2"/>
  <c r="J766" i="2"/>
  <c r="I766" i="2"/>
  <c r="H766" i="2"/>
  <c r="G766" i="2"/>
  <c r="F766" i="2"/>
  <c r="E766" i="2"/>
  <c r="D766" i="2"/>
  <c r="C766" i="2"/>
  <c r="T765" i="2"/>
  <c r="S765" i="2"/>
  <c r="R765" i="2"/>
  <c r="Q765" i="2"/>
  <c r="P765" i="2"/>
  <c r="O765" i="2"/>
  <c r="N765" i="2"/>
  <c r="M765" i="2"/>
  <c r="L765" i="2"/>
  <c r="K765" i="2"/>
  <c r="J765" i="2"/>
  <c r="I765" i="2"/>
  <c r="H765" i="2"/>
  <c r="G765" i="2"/>
  <c r="F765" i="2"/>
  <c r="E765" i="2"/>
  <c r="D765" i="2"/>
  <c r="C765" i="2"/>
  <c r="T764" i="2"/>
  <c r="S764" i="2"/>
  <c r="R764" i="2"/>
  <c r="Q764" i="2"/>
  <c r="P764" i="2"/>
  <c r="O764" i="2"/>
  <c r="N764" i="2"/>
  <c r="M764" i="2"/>
  <c r="L764" i="2"/>
  <c r="K764" i="2"/>
  <c r="J764" i="2"/>
  <c r="I764" i="2"/>
  <c r="H764" i="2"/>
  <c r="G764" i="2"/>
  <c r="F764" i="2"/>
  <c r="E764" i="2"/>
  <c r="D764" i="2"/>
  <c r="C764" i="2"/>
  <c r="T763" i="2"/>
  <c r="S763" i="2"/>
  <c r="R763" i="2"/>
  <c r="Q763" i="2"/>
  <c r="P763" i="2"/>
  <c r="O763" i="2"/>
  <c r="N763" i="2"/>
  <c r="M763" i="2"/>
  <c r="L763" i="2"/>
  <c r="K763" i="2"/>
  <c r="J763" i="2"/>
  <c r="I763" i="2"/>
  <c r="H763" i="2"/>
  <c r="G763" i="2"/>
  <c r="F763" i="2"/>
  <c r="E763" i="2"/>
  <c r="D763" i="2"/>
  <c r="C763" i="2"/>
  <c r="T756" i="2"/>
  <c r="S756" i="2"/>
  <c r="R756" i="2"/>
  <c r="Q756" i="2"/>
  <c r="P756" i="2"/>
  <c r="O756" i="2"/>
  <c r="N756" i="2"/>
  <c r="M756" i="2"/>
  <c r="L756" i="2"/>
  <c r="K756" i="2"/>
  <c r="J756" i="2"/>
  <c r="I756" i="2"/>
  <c r="H756" i="2"/>
  <c r="G756" i="2"/>
  <c r="F756" i="2"/>
  <c r="E756" i="2"/>
  <c r="D756" i="2"/>
  <c r="C756" i="2"/>
  <c r="T755" i="2"/>
  <c r="S755" i="2"/>
  <c r="R755" i="2"/>
  <c r="Q755" i="2"/>
  <c r="P755" i="2"/>
  <c r="O755" i="2"/>
  <c r="N755" i="2"/>
  <c r="M755" i="2"/>
  <c r="L755" i="2"/>
  <c r="K755" i="2"/>
  <c r="J755" i="2"/>
  <c r="I755" i="2"/>
  <c r="H755" i="2"/>
  <c r="G755" i="2"/>
  <c r="F755" i="2"/>
  <c r="E755" i="2"/>
  <c r="D755" i="2"/>
  <c r="C755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E754" i="2"/>
  <c r="D754" i="2"/>
  <c r="C754" i="2"/>
  <c r="T753" i="2"/>
  <c r="S753" i="2"/>
  <c r="R753" i="2"/>
  <c r="Q753" i="2"/>
  <c r="P753" i="2"/>
  <c r="O753" i="2"/>
  <c r="N753" i="2"/>
  <c r="M753" i="2"/>
  <c r="L753" i="2"/>
  <c r="K753" i="2"/>
  <c r="J753" i="2"/>
  <c r="I753" i="2"/>
  <c r="H753" i="2"/>
  <c r="G753" i="2"/>
  <c r="F753" i="2"/>
  <c r="E753" i="2"/>
  <c r="D753" i="2"/>
  <c r="C753" i="2"/>
  <c r="T752" i="2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D752" i="2"/>
  <c r="C752" i="2"/>
  <c r="T751" i="2"/>
  <c r="S751" i="2"/>
  <c r="R751" i="2"/>
  <c r="Q751" i="2"/>
  <c r="P751" i="2"/>
  <c r="O751" i="2"/>
  <c r="N751" i="2"/>
  <c r="M751" i="2"/>
  <c r="L751" i="2"/>
  <c r="K751" i="2"/>
  <c r="J751" i="2"/>
  <c r="I751" i="2"/>
  <c r="H751" i="2"/>
  <c r="G751" i="2"/>
  <c r="F751" i="2"/>
  <c r="E751" i="2"/>
  <c r="D751" i="2"/>
  <c r="C751" i="2"/>
  <c r="T750" i="2"/>
  <c r="S750" i="2"/>
  <c r="R750" i="2"/>
  <c r="Q750" i="2"/>
  <c r="P750" i="2"/>
  <c r="O750" i="2"/>
  <c r="N750" i="2"/>
  <c r="M750" i="2"/>
  <c r="L750" i="2"/>
  <c r="K750" i="2"/>
  <c r="J750" i="2"/>
  <c r="I750" i="2"/>
  <c r="H750" i="2"/>
  <c r="G750" i="2"/>
  <c r="F750" i="2"/>
  <c r="E750" i="2"/>
  <c r="D750" i="2"/>
  <c r="C750" i="2"/>
  <c r="T749" i="2"/>
  <c r="S749" i="2"/>
  <c r="R749" i="2"/>
  <c r="Q749" i="2"/>
  <c r="P749" i="2"/>
  <c r="O749" i="2"/>
  <c r="N749" i="2"/>
  <c r="M749" i="2"/>
  <c r="L749" i="2"/>
  <c r="K749" i="2"/>
  <c r="J749" i="2"/>
  <c r="I749" i="2"/>
  <c r="H749" i="2"/>
  <c r="G749" i="2"/>
  <c r="F749" i="2"/>
  <c r="E749" i="2"/>
  <c r="D749" i="2"/>
  <c r="C749" i="2"/>
  <c r="T742" i="2"/>
  <c r="S742" i="2"/>
  <c r="R742" i="2"/>
  <c r="Q742" i="2"/>
  <c r="P742" i="2"/>
  <c r="O742" i="2"/>
  <c r="N742" i="2"/>
  <c r="M742" i="2"/>
  <c r="L742" i="2"/>
  <c r="K742" i="2"/>
  <c r="J742" i="2"/>
  <c r="I742" i="2"/>
  <c r="H742" i="2"/>
  <c r="G742" i="2"/>
  <c r="F742" i="2"/>
  <c r="E742" i="2"/>
  <c r="D742" i="2"/>
  <c r="C742" i="2"/>
  <c r="T741" i="2"/>
  <c r="S741" i="2"/>
  <c r="R741" i="2"/>
  <c r="Q741" i="2"/>
  <c r="P741" i="2"/>
  <c r="O741" i="2"/>
  <c r="N741" i="2"/>
  <c r="M741" i="2"/>
  <c r="L741" i="2"/>
  <c r="K741" i="2"/>
  <c r="J741" i="2"/>
  <c r="I741" i="2"/>
  <c r="H741" i="2"/>
  <c r="G741" i="2"/>
  <c r="F741" i="2"/>
  <c r="E741" i="2"/>
  <c r="D741" i="2"/>
  <c r="C741" i="2"/>
  <c r="T740" i="2"/>
  <c r="S740" i="2"/>
  <c r="R740" i="2"/>
  <c r="Q740" i="2"/>
  <c r="P740" i="2"/>
  <c r="O740" i="2"/>
  <c r="N740" i="2"/>
  <c r="M740" i="2"/>
  <c r="L740" i="2"/>
  <c r="K740" i="2"/>
  <c r="J740" i="2"/>
  <c r="I740" i="2"/>
  <c r="H740" i="2"/>
  <c r="G740" i="2"/>
  <c r="F740" i="2"/>
  <c r="E740" i="2"/>
  <c r="D740" i="2"/>
  <c r="C740" i="2"/>
  <c r="T739" i="2"/>
  <c r="S739" i="2"/>
  <c r="R739" i="2"/>
  <c r="Q739" i="2"/>
  <c r="P739" i="2"/>
  <c r="O739" i="2"/>
  <c r="N739" i="2"/>
  <c r="M739" i="2"/>
  <c r="L739" i="2"/>
  <c r="K739" i="2"/>
  <c r="J739" i="2"/>
  <c r="I739" i="2"/>
  <c r="H739" i="2"/>
  <c r="G739" i="2"/>
  <c r="F739" i="2"/>
  <c r="E739" i="2"/>
  <c r="D739" i="2"/>
  <c r="C739" i="2"/>
  <c r="T738" i="2"/>
  <c r="S738" i="2"/>
  <c r="R738" i="2"/>
  <c r="Q738" i="2"/>
  <c r="P738" i="2"/>
  <c r="O738" i="2"/>
  <c r="N738" i="2"/>
  <c r="M738" i="2"/>
  <c r="L738" i="2"/>
  <c r="K738" i="2"/>
  <c r="J738" i="2"/>
  <c r="I738" i="2"/>
  <c r="H738" i="2"/>
  <c r="G738" i="2"/>
  <c r="F738" i="2"/>
  <c r="E738" i="2"/>
  <c r="D738" i="2"/>
  <c r="C738" i="2"/>
  <c r="T737" i="2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E737" i="2"/>
  <c r="D737" i="2"/>
  <c r="C737" i="2"/>
  <c r="T736" i="2"/>
  <c r="S736" i="2"/>
  <c r="R736" i="2"/>
  <c r="Q736" i="2"/>
  <c r="P736" i="2"/>
  <c r="O736" i="2"/>
  <c r="N736" i="2"/>
  <c r="M736" i="2"/>
  <c r="L736" i="2"/>
  <c r="K736" i="2"/>
  <c r="J736" i="2"/>
  <c r="I736" i="2"/>
  <c r="H736" i="2"/>
  <c r="G736" i="2"/>
  <c r="F736" i="2"/>
  <c r="E736" i="2"/>
  <c r="D736" i="2"/>
  <c r="C736" i="2"/>
  <c r="T735" i="2"/>
  <c r="S735" i="2"/>
  <c r="R735" i="2"/>
  <c r="Q735" i="2"/>
  <c r="P735" i="2"/>
  <c r="O735" i="2"/>
  <c r="N735" i="2"/>
  <c r="M735" i="2"/>
  <c r="L735" i="2"/>
  <c r="K735" i="2"/>
  <c r="J735" i="2"/>
  <c r="I735" i="2"/>
  <c r="H735" i="2"/>
  <c r="G735" i="2"/>
  <c r="F735" i="2"/>
  <c r="E735" i="2"/>
  <c r="D735" i="2"/>
  <c r="C735" i="2"/>
  <c r="T728" i="2"/>
  <c r="S728" i="2"/>
  <c r="R728" i="2"/>
  <c r="Q728" i="2"/>
  <c r="P728" i="2"/>
  <c r="O728" i="2"/>
  <c r="N728" i="2"/>
  <c r="M728" i="2"/>
  <c r="L728" i="2"/>
  <c r="K728" i="2"/>
  <c r="J728" i="2"/>
  <c r="I728" i="2"/>
  <c r="H728" i="2"/>
  <c r="G728" i="2"/>
  <c r="F728" i="2"/>
  <c r="E728" i="2"/>
  <c r="D728" i="2"/>
  <c r="C728" i="2"/>
  <c r="T727" i="2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E727" i="2"/>
  <c r="D727" i="2"/>
  <c r="C727" i="2"/>
  <c r="T726" i="2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E726" i="2"/>
  <c r="D726" i="2"/>
  <c r="C726" i="2"/>
  <c r="T725" i="2"/>
  <c r="S725" i="2"/>
  <c r="R725" i="2"/>
  <c r="Q725" i="2"/>
  <c r="P725" i="2"/>
  <c r="O725" i="2"/>
  <c r="N725" i="2"/>
  <c r="M725" i="2"/>
  <c r="L725" i="2"/>
  <c r="K725" i="2"/>
  <c r="J725" i="2"/>
  <c r="I725" i="2"/>
  <c r="H725" i="2"/>
  <c r="G725" i="2"/>
  <c r="F725" i="2"/>
  <c r="E725" i="2"/>
  <c r="D725" i="2"/>
  <c r="C725" i="2"/>
  <c r="T724" i="2"/>
  <c r="S724" i="2"/>
  <c r="R724" i="2"/>
  <c r="Q724" i="2"/>
  <c r="P724" i="2"/>
  <c r="O724" i="2"/>
  <c r="N724" i="2"/>
  <c r="M724" i="2"/>
  <c r="L724" i="2"/>
  <c r="K724" i="2"/>
  <c r="J724" i="2"/>
  <c r="I724" i="2"/>
  <c r="H724" i="2"/>
  <c r="G724" i="2"/>
  <c r="F724" i="2"/>
  <c r="E724" i="2"/>
  <c r="D724" i="2"/>
  <c r="C724" i="2"/>
  <c r="T723" i="2"/>
  <c r="S723" i="2"/>
  <c r="R723" i="2"/>
  <c r="Q723" i="2"/>
  <c r="P723" i="2"/>
  <c r="O723" i="2"/>
  <c r="N723" i="2"/>
  <c r="M723" i="2"/>
  <c r="L723" i="2"/>
  <c r="K723" i="2"/>
  <c r="J723" i="2"/>
  <c r="I723" i="2"/>
  <c r="H723" i="2"/>
  <c r="G723" i="2"/>
  <c r="F723" i="2"/>
  <c r="E723" i="2"/>
  <c r="D723" i="2"/>
  <c r="C723" i="2"/>
  <c r="T722" i="2"/>
  <c r="S722" i="2"/>
  <c r="R722" i="2"/>
  <c r="Q722" i="2"/>
  <c r="P722" i="2"/>
  <c r="O722" i="2"/>
  <c r="N722" i="2"/>
  <c r="M722" i="2"/>
  <c r="L722" i="2"/>
  <c r="K722" i="2"/>
  <c r="J722" i="2"/>
  <c r="I722" i="2"/>
  <c r="H722" i="2"/>
  <c r="G722" i="2"/>
  <c r="F722" i="2"/>
  <c r="E722" i="2"/>
  <c r="D722" i="2"/>
  <c r="C722" i="2"/>
  <c r="T721" i="2"/>
  <c r="S721" i="2"/>
  <c r="R721" i="2"/>
  <c r="Q721" i="2"/>
  <c r="P721" i="2"/>
  <c r="O721" i="2"/>
  <c r="N721" i="2"/>
  <c r="M721" i="2"/>
  <c r="L721" i="2"/>
  <c r="K721" i="2"/>
  <c r="J721" i="2"/>
  <c r="I721" i="2"/>
  <c r="H721" i="2"/>
  <c r="G721" i="2"/>
  <c r="F721" i="2"/>
  <c r="E721" i="2"/>
  <c r="D721" i="2"/>
  <c r="C721" i="2"/>
  <c r="T714" i="2"/>
  <c r="S714" i="2"/>
  <c r="R714" i="2"/>
  <c r="Q714" i="2"/>
  <c r="P714" i="2"/>
  <c r="O714" i="2"/>
  <c r="N714" i="2"/>
  <c r="M714" i="2"/>
  <c r="L714" i="2"/>
  <c r="K714" i="2"/>
  <c r="J714" i="2"/>
  <c r="I714" i="2"/>
  <c r="H714" i="2"/>
  <c r="G714" i="2"/>
  <c r="F714" i="2"/>
  <c r="E714" i="2"/>
  <c r="D714" i="2"/>
  <c r="C714" i="2"/>
  <c r="T713" i="2"/>
  <c r="S713" i="2"/>
  <c r="R713" i="2"/>
  <c r="Q713" i="2"/>
  <c r="P713" i="2"/>
  <c r="O713" i="2"/>
  <c r="N713" i="2"/>
  <c r="M713" i="2"/>
  <c r="L713" i="2"/>
  <c r="K713" i="2"/>
  <c r="J713" i="2"/>
  <c r="I713" i="2"/>
  <c r="H713" i="2"/>
  <c r="G713" i="2"/>
  <c r="F713" i="2"/>
  <c r="E713" i="2"/>
  <c r="D713" i="2"/>
  <c r="C713" i="2"/>
  <c r="T712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E712" i="2"/>
  <c r="D712" i="2"/>
  <c r="C712" i="2"/>
  <c r="T711" i="2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E711" i="2"/>
  <c r="D711" i="2"/>
  <c r="C711" i="2"/>
  <c r="T710" i="2"/>
  <c r="S710" i="2"/>
  <c r="R710" i="2"/>
  <c r="Q710" i="2"/>
  <c r="P710" i="2"/>
  <c r="O710" i="2"/>
  <c r="N710" i="2"/>
  <c r="M710" i="2"/>
  <c r="L710" i="2"/>
  <c r="K710" i="2"/>
  <c r="J710" i="2"/>
  <c r="I710" i="2"/>
  <c r="H710" i="2"/>
  <c r="G710" i="2"/>
  <c r="F710" i="2"/>
  <c r="E710" i="2"/>
  <c r="D710" i="2"/>
  <c r="C710" i="2"/>
  <c r="T709" i="2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E709" i="2"/>
  <c r="D709" i="2"/>
  <c r="C709" i="2"/>
  <c r="T708" i="2"/>
  <c r="S708" i="2"/>
  <c r="R708" i="2"/>
  <c r="Q708" i="2"/>
  <c r="P708" i="2"/>
  <c r="O708" i="2"/>
  <c r="N708" i="2"/>
  <c r="M708" i="2"/>
  <c r="L708" i="2"/>
  <c r="K708" i="2"/>
  <c r="J708" i="2"/>
  <c r="I708" i="2"/>
  <c r="H708" i="2"/>
  <c r="G708" i="2"/>
  <c r="F708" i="2"/>
  <c r="E708" i="2"/>
  <c r="D708" i="2"/>
  <c r="C708" i="2"/>
  <c r="T707" i="2"/>
  <c r="S707" i="2"/>
  <c r="R707" i="2"/>
  <c r="Q707" i="2"/>
  <c r="P707" i="2"/>
  <c r="O707" i="2"/>
  <c r="N707" i="2"/>
  <c r="M707" i="2"/>
  <c r="L707" i="2"/>
  <c r="K707" i="2"/>
  <c r="J707" i="2"/>
  <c r="I707" i="2"/>
  <c r="H707" i="2"/>
  <c r="G707" i="2"/>
  <c r="F707" i="2"/>
  <c r="E707" i="2"/>
  <c r="D707" i="2"/>
  <c r="C707" i="2"/>
  <c r="T700" i="2"/>
  <c r="S700" i="2"/>
  <c r="R700" i="2"/>
  <c r="Q700" i="2"/>
  <c r="P700" i="2"/>
  <c r="O700" i="2"/>
  <c r="N700" i="2"/>
  <c r="M700" i="2"/>
  <c r="L700" i="2"/>
  <c r="K700" i="2"/>
  <c r="J700" i="2"/>
  <c r="I700" i="2"/>
  <c r="H700" i="2"/>
  <c r="G700" i="2"/>
  <c r="F700" i="2"/>
  <c r="E700" i="2"/>
  <c r="D700" i="2"/>
  <c r="C700" i="2"/>
  <c r="T699" i="2"/>
  <c r="S699" i="2"/>
  <c r="R699" i="2"/>
  <c r="Q699" i="2"/>
  <c r="P699" i="2"/>
  <c r="O699" i="2"/>
  <c r="N699" i="2"/>
  <c r="M699" i="2"/>
  <c r="L699" i="2"/>
  <c r="K699" i="2"/>
  <c r="J699" i="2"/>
  <c r="I699" i="2"/>
  <c r="H699" i="2"/>
  <c r="G699" i="2"/>
  <c r="F699" i="2"/>
  <c r="E699" i="2"/>
  <c r="D699" i="2"/>
  <c r="C699" i="2"/>
  <c r="T698" i="2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E698" i="2"/>
  <c r="D698" i="2"/>
  <c r="C698" i="2"/>
  <c r="T697" i="2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E697" i="2"/>
  <c r="D697" i="2"/>
  <c r="C697" i="2"/>
  <c r="T696" i="2"/>
  <c r="S696" i="2"/>
  <c r="R696" i="2"/>
  <c r="Q696" i="2"/>
  <c r="P696" i="2"/>
  <c r="O696" i="2"/>
  <c r="N696" i="2"/>
  <c r="M696" i="2"/>
  <c r="L696" i="2"/>
  <c r="K696" i="2"/>
  <c r="J696" i="2"/>
  <c r="I696" i="2"/>
  <c r="H696" i="2"/>
  <c r="G696" i="2"/>
  <c r="F696" i="2"/>
  <c r="E696" i="2"/>
  <c r="D696" i="2"/>
  <c r="C696" i="2"/>
  <c r="T695" i="2"/>
  <c r="S695" i="2"/>
  <c r="R695" i="2"/>
  <c r="Q695" i="2"/>
  <c r="P695" i="2"/>
  <c r="O695" i="2"/>
  <c r="N695" i="2"/>
  <c r="M695" i="2"/>
  <c r="L695" i="2"/>
  <c r="K695" i="2"/>
  <c r="J695" i="2"/>
  <c r="I695" i="2"/>
  <c r="H695" i="2"/>
  <c r="G695" i="2"/>
  <c r="F695" i="2"/>
  <c r="E695" i="2"/>
  <c r="D695" i="2"/>
  <c r="C695" i="2"/>
  <c r="T694" i="2"/>
  <c r="S694" i="2"/>
  <c r="R694" i="2"/>
  <c r="Q694" i="2"/>
  <c r="P694" i="2"/>
  <c r="O694" i="2"/>
  <c r="N694" i="2"/>
  <c r="M694" i="2"/>
  <c r="L694" i="2"/>
  <c r="K694" i="2"/>
  <c r="J694" i="2"/>
  <c r="I694" i="2"/>
  <c r="H694" i="2"/>
  <c r="G694" i="2"/>
  <c r="F694" i="2"/>
  <c r="E694" i="2"/>
  <c r="D694" i="2"/>
  <c r="C694" i="2"/>
  <c r="T693" i="2"/>
  <c r="S693" i="2"/>
  <c r="R693" i="2"/>
  <c r="Q693" i="2"/>
  <c r="P693" i="2"/>
  <c r="O693" i="2"/>
  <c r="N693" i="2"/>
  <c r="M693" i="2"/>
  <c r="L693" i="2"/>
  <c r="K693" i="2"/>
  <c r="J693" i="2"/>
  <c r="I693" i="2"/>
  <c r="H693" i="2"/>
  <c r="G693" i="2"/>
  <c r="F693" i="2"/>
  <c r="E693" i="2"/>
  <c r="D693" i="2"/>
  <c r="C693" i="2"/>
  <c r="T686" i="2"/>
  <c r="S686" i="2"/>
  <c r="R686" i="2"/>
  <c r="Q686" i="2"/>
  <c r="P686" i="2"/>
  <c r="O686" i="2"/>
  <c r="N686" i="2"/>
  <c r="M686" i="2"/>
  <c r="L686" i="2"/>
  <c r="K686" i="2"/>
  <c r="H686" i="2"/>
  <c r="G686" i="2"/>
  <c r="F686" i="2"/>
  <c r="E686" i="2"/>
  <c r="D686" i="2"/>
  <c r="C686" i="2"/>
  <c r="T685" i="2"/>
  <c r="S685" i="2"/>
  <c r="R685" i="2"/>
  <c r="Q685" i="2"/>
  <c r="P685" i="2"/>
  <c r="O685" i="2"/>
  <c r="N685" i="2"/>
  <c r="M685" i="2"/>
  <c r="L685" i="2"/>
  <c r="K685" i="2"/>
  <c r="H685" i="2"/>
  <c r="G685" i="2"/>
  <c r="F685" i="2"/>
  <c r="E685" i="2"/>
  <c r="D685" i="2"/>
  <c r="C685" i="2"/>
  <c r="T684" i="2"/>
  <c r="S684" i="2"/>
  <c r="R684" i="2"/>
  <c r="Q684" i="2"/>
  <c r="P684" i="2"/>
  <c r="O684" i="2"/>
  <c r="N684" i="2"/>
  <c r="M684" i="2"/>
  <c r="L684" i="2"/>
  <c r="K684" i="2"/>
  <c r="H684" i="2"/>
  <c r="G684" i="2"/>
  <c r="F684" i="2"/>
  <c r="E684" i="2"/>
  <c r="D684" i="2"/>
  <c r="C684" i="2"/>
  <c r="T683" i="2"/>
  <c r="S683" i="2"/>
  <c r="R683" i="2"/>
  <c r="Q683" i="2"/>
  <c r="P683" i="2"/>
  <c r="O683" i="2"/>
  <c r="N683" i="2"/>
  <c r="M683" i="2"/>
  <c r="L683" i="2"/>
  <c r="K683" i="2"/>
  <c r="H683" i="2"/>
  <c r="G683" i="2"/>
  <c r="F683" i="2"/>
  <c r="E683" i="2"/>
  <c r="D683" i="2"/>
  <c r="C683" i="2"/>
  <c r="T682" i="2"/>
  <c r="S682" i="2"/>
  <c r="R682" i="2"/>
  <c r="Q682" i="2"/>
  <c r="P682" i="2"/>
  <c r="O682" i="2"/>
  <c r="N682" i="2"/>
  <c r="M682" i="2"/>
  <c r="L682" i="2"/>
  <c r="K682" i="2"/>
  <c r="H682" i="2"/>
  <c r="G682" i="2"/>
  <c r="F682" i="2"/>
  <c r="E682" i="2"/>
  <c r="D682" i="2"/>
  <c r="C682" i="2"/>
  <c r="T681" i="2"/>
  <c r="S681" i="2"/>
  <c r="R681" i="2"/>
  <c r="Q681" i="2"/>
  <c r="P681" i="2"/>
  <c r="O681" i="2"/>
  <c r="N681" i="2"/>
  <c r="M681" i="2"/>
  <c r="L681" i="2"/>
  <c r="K681" i="2"/>
  <c r="H681" i="2"/>
  <c r="G681" i="2"/>
  <c r="F681" i="2"/>
  <c r="E681" i="2"/>
  <c r="D681" i="2"/>
  <c r="C681" i="2"/>
  <c r="T680" i="2"/>
  <c r="S680" i="2"/>
  <c r="R680" i="2"/>
  <c r="H680" i="2"/>
  <c r="G680" i="2"/>
  <c r="F680" i="2"/>
  <c r="E680" i="2"/>
  <c r="D680" i="2"/>
  <c r="C680" i="2"/>
  <c r="T679" i="2"/>
  <c r="S679" i="2"/>
  <c r="R679" i="2"/>
  <c r="H679" i="2"/>
  <c r="G679" i="2"/>
  <c r="F679" i="2"/>
  <c r="E679" i="2"/>
  <c r="D679" i="2"/>
  <c r="C679" i="2"/>
  <c r="T672" i="2"/>
  <c r="S672" i="2"/>
  <c r="R672" i="2"/>
  <c r="Q672" i="2"/>
  <c r="P672" i="2"/>
  <c r="O672" i="2"/>
  <c r="N672" i="2"/>
  <c r="M672" i="2"/>
  <c r="L672" i="2"/>
  <c r="K672" i="2"/>
  <c r="J672" i="2"/>
  <c r="I672" i="2"/>
  <c r="H672" i="2"/>
  <c r="G672" i="2"/>
  <c r="F672" i="2"/>
  <c r="E672" i="2"/>
  <c r="D672" i="2"/>
  <c r="C672" i="2"/>
  <c r="T671" i="2"/>
  <c r="S671" i="2"/>
  <c r="R671" i="2"/>
  <c r="Q671" i="2"/>
  <c r="P671" i="2"/>
  <c r="O671" i="2"/>
  <c r="N671" i="2"/>
  <c r="M671" i="2"/>
  <c r="L671" i="2"/>
  <c r="K671" i="2"/>
  <c r="J671" i="2"/>
  <c r="I671" i="2"/>
  <c r="H671" i="2"/>
  <c r="G671" i="2"/>
  <c r="F671" i="2"/>
  <c r="E671" i="2"/>
  <c r="D671" i="2"/>
  <c r="C671" i="2"/>
  <c r="T670" i="2"/>
  <c r="S670" i="2"/>
  <c r="R670" i="2"/>
  <c r="Q670" i="2"/>
  <c r="P670" i="2"/>
  <c r="O670" i="2"/>
  <c r="N670" i="2"/>
  <c r="M670" i="2"/>
  <c r="L670" i="2"/>
  <c r="K670" i="2"/>
  <c r="J670" i="2"/>
  <c r="I670" i="2"/>
  <c r="H670" i="2"/>
  <c r="G670" i="2"/>
  <c r="F670" i="2"/>
  <c r="E670" i="2"/>
  <c r="D670" i="2"/>
  <c r="C670" i="2"/>
  <c r="T669" i="2"/>
  <c r="S669" i="2"/>
  <c r="R669" i="2"/>
  <c r="Q669" i="2"/>
  <c r="P669" i="2"/>
  <c r="O669" i="2"/>
  <c r="N669" i="2"/>
  <c r="M669" i="2"/>
  <c r="L669" i="2"/>
  <c r="K669" i="2"/>
  <c r="J669" i="2"/>
  <c r="I669" i="2"/>
  <c r="H669" i="2"/>
  <c r="G669" i="2"/>
  <c r="F669" i="2"/>
  <c r="E669" i="2"/>
  <c r="D669" i="2"/>
  <c r="C669" i="2"/>
  <c r="T668" i="2"/>
  <c r="S668" i="2"/>
  <c r="R668" i="2"/>
  <c r="Q668" i="2"/>
  <c r="P668" i="2"/>
  <c r="O668" i="2"/>
  <c r="N668" i="2"/>
  <c r="M668" i="2"/>
  <c r="L668" i="2"/>
  <c r="K668" i="2"/>
  <c r="J668" i="2"/>
  <c r="I668" i="2"/>
  <c r="H668" i="2"/>
  <c r="G668" i="2"/>
  <c r="F668" i="2"/>
  <c r="E668" i="2"/>
  <c r="D668" i="2"/>
  <c r="C668" i="2"/>
  <c r="T667" i="2"/>
  <c r="S667" i="2"/>
  <c r="R667" i="2"/>
  <c r="Q667" i="2"/>
  <c r="P667" i="2"/>
  <c r="O667" i="2"/>
  <c r="N667" i="2"/>
  <c r="M667" i="2"/>
  <c r="L667" i="2"/>
  <c r="K667" i="2"/>
  <c r="J667" i="2"/>
  <c r="I667" i="2"/>
  <c r="H667" i="2"/>
  <c r="G667" i="2"/>
  <c r="F667" i="2"/>
  <c r="E667" i="2"/>
  <c r="D667" i="2"/>
  <c r="C667" i="2"/>
  <c r="T666" i="2"/>
  <c r="S666" i="2"/>
  <c r="R666" i="2"/>
  <c r="Q666" i="2"/>
  <c r="P666" i="2"/>
  <c r="O666" i="2"/>
  <c r="N666" i="2"/>
  <c r="M666" i="2"/>
  <c r="L666" i="2"/>
  <c r="K666" i="2"/>
  <c r="J666" i="2"/>
  <c r="I666" i="2"/>
  <c r="H666" i="2"/>
  <c r="G666" i="2"/>
  <c r="F666" i="2"/>
  <c r="E666" i="2"/>
  <c r="D666" i="2"/>
  <c r="C666" i="2"/>
  <c r="T665" i="2"/>
  <c r="S665" i="2"/>
  <c r="R665" i="2"/>
  <c r="Q665" i="2"/>
  <c r="P665" i="2"/>
  <c r="O665" i="2"/>
  <c r="N665" i="2"/>
  <c r="M665" i="2"/>
  <c r="L665" i="2"/>
  <c r="K665" i="2"/>
  <c r="J665" i="2"/>
  <c r="I665" i="2"/>
  <c r="H665" i="2"/>
  <c r="G665" i="2"/>
  <c r="F665" i="2"/>
  <c r="E665" i="2"/>
  <c r="D665" i="2"/>
  <c r="C665" i="2"/>
  <c r="T658" i="2"/>
  <c r="S658" i="2"/>
  <c r="R658" i="2"/>
  <c r="Q658" i="2"/>
  <c r="P658" i="2"/>
  <c r="O658" i="2"/>
  <c r="N658" i="2"/>
  <c r="M658" i="2"/>
  <c r="L658" i="2"/>
  <c r="K658" i="2"/>
  <c r="J658" i="2"/>
  <c r="I658" i="2"/>
  <c r="H658" i="2"/>
  <c r="G658" i="2"/>
  <c r="F658" i="2"/>
  <c r="E658" i="2"/>
  <c r="D658" i="2"/>
  <c r="C658" i="2"/>
  <c r="T657" i="2"/>
  <c r="S657" i="2"/>
  <c r="R657" i="2"/>
  <c r="Q657" i="2"/>
  <c r="P657" i="2"/>
  <c r="O657" i="2"/>
  <c r="N657" i="2"/>
  <c r="M657" i="2"/>
  <c r="L657" i="2"/>
  <c r="K657" i="2"/>
  <c r="J657" i="2"/>
  <c r="I657" i="2"/>
  <c r="H657" i="2"/>
  <c r="G657" i="2"/>
  <c r="F657" i="2"/>
  <c r="E657" i="2"/>
  <c r="D657" i="2"/>
  <c r="C657" i="2"/>
  <c r="T656" i="2"/>
  <c r="S656" i="2"/>
  <c r="R656" i="2"/>
  <c r="Q656" i="2"/>
  <c r="P656" i="2"/>
  <c r="O656" i="2"/>
  <c r="N656" i="2"/>
  <c r="M656" i="2"/>
  <c r="L656" i="2"/>
  <c r="K656" i="2"/>
  <c r="J656" i="2"/>
  <c r="I656" i="2"/>
  <c r="H656" i="2"/>
  <c r="G656" i="2"/>
  <c r="F656" i="2"/>
  <c r="E656" i="2"/>
  <c r="D656" i="2"/>
  <c r="C656" i="2"/>
  <c r="T655" i="2"/>
  <c r="S655" i="2"/>
  <c r="R655" i="2"/>
  <c r="Q655" i="2"/>
  <c r="P655" i="2"/>
  <c r="O655" i="2"/>
  <c r="N655" i="2"/>
  <c r="M655" i="2"/>
  <c r="L655" i="2"/>
  <c r="K655" i="2"/>
  <c r="J655" i="2"/>
  <c r="I655" i="2"/>
  <c r="H655" i="2"/>
  <c r="G655" i="2"/>
  <c r="F655" i="2"/>
  <c r="E655" i="2"/>
  <c r="D655" i="2"/>
  <c r="C655" i="2"/>
  <c r="T654" i="2"/>
  <c r="S654" i="2"/>
  <c r="R654" i="2"/>
  <c r="Q654" i="2"/>
  <c r="P654" i="2"/>
  <c r="O654" i="2"/>
  <c r="N654" i="2"/>
  <c r="M654" i="2"/>
  <c r="L654" i="2"/>
  <c r="K654" i="2"/>
  <c r="J654" i="2"/>
  <c r="I654" i="2"/>
  <c r="H654" i="2"/>
  <c r="G654" i="2"/>
  <c r="F654" i="2"/>
  <c r="E654" i="2"/>
  <c r="D654" i="2"/>
  <c r="C654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T652" i="2"/>
  <c r="S652" i="2"/>
  <c r="R652" i="2"/>
  <c r="Q652" i="2"/>
  <c r="P652" i="2"/>
  <c r="O652" i="2"/>
  <c r="N652" i="2"/>
  <c r="M652" i="2"/>
  <c r="L652" i="2"/>
  <c r="K652" i="2"/>
  <c r="J652" i="2"/>
  <c r="I652" i="2"/>
  <c r="H652" i="2"/>
  <c r="G652" i="2"/>
  <c r="F652" i="2"/>
  <c r="E652" i="2"/>
  <c r="D652" i="2"/>
  <c r="C652" i="2"/>
  <c r="T651" i="2"/>
  <c r="S651" i="2"/>
  <c r="R651" i="2"/>
  <c r="Q651" i="2"/>
  <c r="P651" i="2"/>
  <c r="O651" i="2"/>
  <c r="N651" i="2"/>
  <c r="M651" i="2"/>
  <c r="L651" i="2"/>
  <c r="K651" i="2"/>
  <c r="J651" i="2"/>
  <c r="I651" i="2"/>
  <c r="H651" i="2"/>
  <c r="G651" i="2"/>
  <c r="F651" i="2"/>
  <c r="E651" i="2"/>
  <c r="D651" i="2"/>
  <c r="C651" i="2"/>
  <c r="T644" i="2"/>
  <c r="S644" i="2"/>
  <c r="R644" i="2"/>
  <c r="Q644" i="2"/>
  <c r="P644" i="2"/>
  <c r="O644" i="2"/>
  <c r="N644" i="2"/>
  <c r="M644" i="2"/>
  <c r="L644" i="2"/>
  <c r="K644" i="2"/>
  <c r="J644" i="2"/>
  <c r="I644" i="2"/>
  <c r="H644" i="2"/>
  <c r="G644" i="2"/>
  <c r="F644" i="2"/>
  <c r="E644" i="2"/>
  <c r="D644" i="2"/>
  <c r="C644" i="2"/>
  <c r="T643" i="2"/>
  <c r="S643" i="2"/>
  <c r="R643" i="2"/>
  <c r="Q643" i="2"/>
  <c r="P643" i="2"/>
  <c r="O643" i="2"/>
  <c r="N643" i="2"/>
  <c r="M643" i="2"/>
  <c r="L643" i="2"/>
  <c r="K643" i="2"/>
  <c r="J643" i="2"/>
  <c r="I643" i="2"/>
  <c r="H643" i="2"/>
  <c r="G643" i="2"/>
  <c r="F643" i="2"/>
  <c r="E643" i="2"/>
  <c r="D643" i="2"/>
  <c r="C643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T641" i="2"/>
  <c r="S641" i="2"/>
  <c r="R641" i="2"/>
  <c r="Q641" i="2"/>
  <c r="P641" i="2"/>
  <c r="O641" i="2"/>
  <c r="N641" i="2"/>
  <c r="M641" i="2"/>
  <c r="L641" i="2"/>
  <c r="K641" i="2"/>
  <c r="J641" i="2"/>
  <c r="I641" i="2"/>
  <c r="H641" i="2"/>
  <c r="G641" i="2"/>
  <c r="F641" i="2"/>
  <c r="E641" i="2"/>
  <c r="D641" i="2"/>
  <c r="C641" i="2"/>
  <c r="T640" i="2"/>
  <c r="S640" i="2"/>
  <c r="R640" i="2"/>
  <c r="Q640" i="2"/>
  <c r="P640" i="2"/>
  <c r="O640" i="2"/>
  <c r="N640" i="2"/>
  <c r="M640" i="2"/>
  <c r="L640" i="2"/>
  <c r="K640" i="2"/>
  <c r="J640" i="2"/>
  <c r="I640" i="2"/>
  <c r="H640" i="2"/>
  <c r="G640" i="2"/>
  <c r="F640" i="2"/>
  <c r="E640" i="2"/>
  <c r="D640" i="2"/>
  <c r="C640" i="2"/>
  <c r="T639" i="2"/>
  <c r="S639" i="2"/>
  <c r="R639" i="2"/>
  <c r="Q639" i="2"/>
  <c r="P639" i="2"/>
  <c r="O639" i="2"/>
  <c r="N639" i="2"/>
  <c r="M639" i="2"/>
  <c r="L639" i="2"/>
  <c r="K639" i="2"/>
  <c r="J639" i="2"/>
  <c r="I639" i="2"/>
  <c r="H639" i="2"/>
  <c r="G639" i="2"/>
  <c r="F639" i="2"/>
  <c r="E639" i="2"/>
  <c r="D639" i="2"/>
  <c r="C639" i="2"/>
  <c r="T638" i="2"/>
  <c r="S638" i="2"/>
  <c r="R638" i="2"/>
  <c r="Q638" i="2"/>
  <c r="P638" i="2"/>
  <c r="O638" i="2"/>
  <c r="N638" i="2"/>
  <c r="M638" i="2"/>
  <c r="L638" i="2"/>
  <c r="K638" i="2"/>
  <c r="J638" i="2"/>
  <c r="I638" i="2"/>
  <c r="H638" i="2"/>
  <c r="G638" i="2"/>
  <c r="F638" i="2"/>
  <c r="E638" i="2"/>
  <c r="D638" i="2"/>
  <c r="C638" i="2"/>
  <c r="T637" i="2"/>
  <c r="S637" i="2"/>
  <c r="R637" i="2"/>
  <c r="Q637" i="2"/>
  <c r="P637" i="2"/>
  <c r="O637" i="2"/>
  <c r="N637" i="2"/>
  <c r="M637" i="2"/>
  <c r="L637" i="2"/>
  <c r="K637" i="2"/>
  <c r="J637" i="2"/>
  <c r="I637" i="2"/>
  <c r="H637" i="2"/>
  <c r="G637" i="2"/>
  <c r="F637" i="2"/>
  <c r="E637" i="2"/>
  <c r="D637" i="2"/>
  <c r="C637" i="2"/>
  <c r="T630" i="2"/>
  <c r="S630" i="2"/>
  <c r="R630" i="2"/>
  <c r="Q630" i="2"/>
  <c r="P630" i="2"/>
  <c r="O630" i="2"/>
  <c r="N630" i="2"/>
  <c r="M630" i="2"/>
  <c r="L630" i="2"/>
  <c r="K630" i="2"/>
  <c r="J630" i="2"/>
  <c r="I630" i="2"/>
  <c r="H630" i="2"/>
  <c r="G630" i="2"/>
  <c r="F630" i="2"/>
  <c r="E630" i="2"/>
  <c r="D630" i="2"/>
  <c r="C630" i="2"/>
  <c r="T629" i="2"/>
  <c r="S629" i="2"/>
  <c r="R629" i="2"/>
  <c r="Q629" i="2"/>
  <c r="P629" i="2"/>
  <c r="O629" i="2"/>
  <c r="N629" i="2"/>
  <c r="M629" i="2"/>
  <c r="L629" i="2"/>
  <c r="K629" i="2"/>
  <c r="J629" i="2"/>
  <c r="I629" i="2"/>
  <c r="H629" i="2"/>
  <c r="G629" i="2"/>
  <c r="F629" i="2"/>
  <c r="E629" i="2"/>
  <c r="D629" i="2"/>
  <c r="C629" i="2"/>
  <c r="T628" i="2"/>
  <c r="S628" i="2"/>
  <c r="R628" i="2"/>
  <c r="Q628" i="2"/>
  <c r="P628" i="2"/>
  <c r="O628" i="2"/>
  <c r="N628" i="2"/>
  <c r="M628" i="2"/>
  <c r="L628" i="2"/>
  <c r="K628" i="2"/>
  <c r="J628" i="2"/>
  <c r="I628" i="2"/>
  <c r="H628" i="2"/>
  <c r="G628" i="2"/>
  <c r="F628" i="2"/>
  <c r="E628" i="2"/>
  <c r="D628" i="2"/>
  <c r="C628" i="2"/>
  <c r="T627" i="2"/>
  <c r="S627" i="2"/>
  <c r="R627" i="2"/>
  <c r="Q627" i="2"/>
  <c r="P627" i="2"/>
  <c r="O627" i="2"/>
  <c r="N627" i="2"/>
  <c r="M627" i="2"/>
  <c r="L627" i="2"/>
  <c r="K627" i="2"/>
  <c r="J627" i="2"/>
  <c r="I627" i="2"/>
  <c r="H627" i="2"/>
  <c r="G627" i="2"/>
  <c r="F627" i="2"/>
  <c r="E627" i="2"/>
  <c r="D627" i="2"/>
  <c r="C627" i="2"/>
  <c r="T626" i="2"/>
  <c r="S626" i="2"/>
  <c r="R626" i="2"/>
  <c r="Q626" i="2"/>
  <c r="P626" i="2"/>
  <c r="O626" i="2"/>
  <c r="N626" i="2"/>
  <c r="M626" i="2"/>
  <c r="L626" i="2"/>
  <c r="K626" i="2"/>
  <c r="J626" i="2"/>
  <c r="I626" i="2"/>
  <c r="H626" i="2"/>
  <c r="G626" i="2"/>
  <c r="F626" i="2"/>
  <c r="E626" i="2"/>
  <c r="D626" i="2"/>
  <c r="C626" i="2"/>
  <c r="T625" i="2"/>
  <c r="S625" i="2"/>
  <c r="R625" i="2"/>
  <c r="Q625" i="2"/>
  <c r="P625" i="2"/>
  <c r="O625" i="2"/>
  <c r="N625" i="2"/>
  <c r="M625" i="2"/>
  <c r="L625" i="2"/>
  <c r="K625" i="2"/>
  <c r="J625" i="2"/>
  <c r="I625" i="2"/>
  <c r="H625" i="2"/>
  <c r="G625" i="2"/>
  <c r="F625" i="2"/>
  <c r="E625" i="2"/>
  <c r="D625" i="2"/>
  <c r="C625" i="2"/>
  <c r="T624" i="2"/>
  <c r="S624" i="2"/>
  <c r="R624" i="2"/>
  <c r="Q624" i="2"/>
  <c r="P624" i="2"/>
  <c r="O624" i="2"/>
  <c r="N624" i="2"/>
  <c r="M624" i="2"/>
  <c r="L624" i="2"/>
  <c r="K624" i="2"/>
  <c r="J624" i="2"/>
  <c r="I624" i="2"/>
  <c r="H624" i="2"/>
  <c r="G624" i="2"/>
  <c r="F624" i="2"/>
  <c r="E624" i="2"/>
  <c r="D624" i="2"/>
  <c r="C624" i="2"/>
  <c r="T623" i="2"/>
  <c r="S623" i="2"/>
  <c r="R623" i="2"/>
  <c r="Q623" i="2"/>
  <c r="P623" i="2"/>
  <c r="O623" i="2"/>
  <c r="N623" i="2"/>
  <c r="M623" i="2"/>
  <c r="L623" i="2"/>
  <c r="K623" i="2"/>
  <c r="J623" i="2"/>
  <c r="I623" i="2"/>
  <c r="H623" i="2"/>
  <c r="G623" i="2"/>
  <c r="F623" i="2"/>
  <c r="E623" i="2"/>
  <c r="D623" i="2"/>
  <c r="C623" i="2"/>
  <c r="T616" i="2"/>
  <c r="S616" i="2"/>
  <c r="R616" i="2"/>
  <c r="Q616" i="2"/>
  <c r="P616" i="2"/>
  <c r="O616" i="2"/>
  <c r="N616" i="2"/>
  <c r="M616" i="2"/>
  <c r="L616" i="2"/>
  <c r="K616" i="2"/>
  <c r="J616" i="2"/>
  <c r="I616" i="2"/>
  <c r="H616" i="2"/>
  <c r="G616" i="2"/>
  <c r="F616" i="2"/>
  <c r="E616" i="2"/>
  <c r="D616" i="2"/>
  <c r="C616" i="2"/>
  <c r="T615" i="2"/>
  <c r="S615" i="2"/>
  <c r="R615" i="2"/>
  <c r="Q615" i="2"/>
  <c r="P615" i="2"/>
  <c r="O615" i="2"/>
  <c r="N615" i="2"/>
  <c r="M615" i="2"/>
  <c r="L615" i="2"/>
  <c r="K615" i="2"/>
  <c r="J615" i="2"/>
  <c r="I615" i="2"/>
  <c r="H615" i="2"/>
  <c r="G615" i="2"/>
  <c r="F615" i="2"/>
  <c r="E615" i="2"/>
  <c r="D615" i="2"/>
  <c r="C615" i="2"/>
  <c r="T614" i="2"/>
  <c r="S614" i="2"/>
  <c r="R614" i="2"/>
  <c r="Q614" i="2"/>
  <c r="P614" i="2"/>
  <c r="O614" i="2"/>
  <c r="N614" i="2"/>
  <c r="M614" i="2"/>
  <c r="L614" i="2"/>
  <c r="K614" i="2"/>
  <c r="J614" i="2"/>
  <c r="I614" i="2"/>
  <c r="H614" i="2"/>
  <c r="G614" i="2"/>
  <c r="F614" i="2"/>
  <c r="E614" i="2"/>
  <c r="D614" i="2"/>
  <c r="C614" i="2"/>
  <c r="T613" i="2"/>
  <c r="S613" i="2"/>
  <c r="R613" i="2"/>
  <c r="Q613" i="2"/>
  <c r="P613" i="2"/>
  <c r="O613" i="2"/>
  <c r="N613" i="2"/>
  <c r="M613" i="2"/>
  <c r="L613" i="2"/>
  <c r="K613" i="2"/>
  <c r="J613" i="2"/>
  <c r="I613" i="2"/>
  <c r="H613" i="2"/>
  <c r="G613" i="2"/>
  <c r="F613" i="2"/>
  <c r="E613" i="2"/>
  <c r="D613" i="2"/>
  <c r="C613" i="2"/>
  <c r="T612" i="2"/>
  <c r="S612" i="2"/>
  <c r="R612" i="2"/>
  <c r="Q612" i="2"/>
  <c r="P612" i="2"/>
  <c r="O612" i="2"/>
  <c r="N612" i="2"/>
  <c r="M612" i="2"/>
  <c r="L612" i="2"/>
  <c r="K612" i="2"/>
  <c r="J612" i="2"/>
  <c r="I612" i="2"/>
  <c r="H612" i="2"/>
  <c r="G612" i="2"/>
  <c r="F612" i="2"/>
  <c r="E612" i="2"/>
  <c r="D612" i="2"/>
  <c r="C612" i="2"/>
  <c r="T611" i="2"/>
  <c r="S611" i="2"/>
  <c r="R611" i="2"/>
  <c r="Q611" i="2"/>
  <c r="P611" i="2"/>
  <c r="O611" i="2"/>
  <c r="N611" i="2"/>
  <c r="M611" i="2"/>
  <c r="L611" i="2"/>
  <c r="K611" i="2"/>
  <c r="J611" i="2"/>
  <c r="I611" i="2"/>
  <c r="H611" i="2"/>
  <c r="G611" i="2"/>
  <c r="F611" i="2"/>
  <c r="E611" i="2"/>
  <c r="D611" i="2"/>
  <c r="C611" i="2"/>
  <c r="T610" i="2"/>
  <c r="S610" i="2"/>
  <c r="R610" i="2"/>
  <c r="Q610" i="2"/>
  <c r="P610" i="2"/>
  <c r="O610" i="2"/>
  <c r="N610" i="2"/>
  <c r="M610" i="2"/>
  <c r="L610" i="2"/>
  <c r="K610" i="2"/>
  <c r="J610" i="2"/>
  <c r="I610" i="2"/>
  <c r="H610" i="2"/>
  <c r="G610" i="2"/>
  <c r="F610" i="2"/>
  <c r="E610" i="2"/>
  <c r="D610" i="2"/>
  <c r="C610" i="2"/>
  <c r="T609" i="2"/>
  <c r="S609" i="2"/>
  <c r="R609" i="2"/>
  <c r="Q609" i="2"/>
  <c r="P609" i="2"/>
  <c r="O609" i="2"/>
  <c r="N609" i="2"/>
  <c r="M609" i="2"/>
  <c r="L609" i="2"/>
  <c r="K609" i="2"/>
  <c r="J609" i="2"/>
  <c r="I609" i="2"/>
  <c r="H609" i="2"/>
  <c r="G609" i="2"/>
  <c r="F609" i="2"/>
  <c r="E609" i="2"/>
  <c r="D609" i="2"/>
  <c r="C609" i="2"/>
  <c r="T602" i="2"/>
  <c r="S602" i="2"/>
  <c r="R602" i="2"/>
  <c r="Q602" i="2"/>
  <c r="P602" i="2"/>
  <c r="O602" i="2"/>
  <c r="N602" i="2"/>
  <c r="M602" i="2"/>
  <c r="L602" i="2"/>
  <c r="K602" i="2"/>
  <c r="J602" i="2"/>
  <c r="I602" i="2"/>
  <c r="H602" i="2"/>
  <c r="G602" i="2"/>
  <c r="F602" i="2"/>
  <c r="E602" i="2"/>
  <c r="D602" i="2"/>
  <c r="C602" i="2"/>
  <c r="T601" i="2"/>
  <c r="S601" i="2"/>
  <c r="R601" i="2"/>
  <c r="Q601" i="2"/>
  <c r="P601" i="2"/>
  <c r="O601" i="2"/>
  <c r="N601" i="2"/>
  <c r="M601" i="2"/>
  <c r="L601" i="2"/>
  <c r="K601" i="2"/>
  <c r="J601" i="2"/>
  <c r="I601" i="2"/>
  <c r="H601" i="2"/>
  <c r="G601" i="2"/>
  <c r="F601" i="2"/>
  <c r="E601" i="2"/>
  <c r="D601" i="2"/>
  <c r="C601" i="2"/>
  <c r="T600" i="2"/>
  <c r="S600" i="2"/>
  <c r="R600" i="2"/>
  <c r="Q600" i="2"/>
  <c r="P600" i="2"/>
  <c r="O600" i="2"/>
  <c r="N600" i="2"/>
  <c r="M600" i="2"/>
  <c r="L600" i="2"/>
  <c r="K600" i="2"/>
  <c r="J600" i="2"/>
  <c r="I600" i="2"/>
  <c r="H600" i="2"/>
  <c r="G600" i="2"/>
  <c r="F600" i="2"/>
  <c r="E600" i="2"/>
  <c r="D600" i="2"/>
  <c r="C600" i="2"/>
  <c r="T599" i="2"/>
  <c r="S599" i="2"/>
  <c r="R599" i="2"/>
  <c r="Q599" i="2"/>
  <c r="P599" i="2"/>
  <c r="O599" i="2"/>
  <c r="N599" i="2"/>
  <c r="M599" i="2"/>
  <c r="L599" i="2"/>
  <c r="K599" i="2"/>
  <c r="J599" i="2"/>
  <c r="I599" i="2"/>
  <c r="H599" i="2"/>
  <c r="G599" i="2"/>
  <c r="F599" i="2"/>
  <c r="E599" i="2"/>
  <c r="D599" i="2"/>
  <c r="C599" i="2"/>
  <c r="T598" i="2"/>
  <c r="S598" i="2"/>
  <c r="R598" i="2"/>
  <c r="Q598" i="2"/>
  <c r="P598" i="2"/>
  <c r="O598" i="2"/>
  <c r="N598" i="2"/>
  <c r="M598" i="2"/>
  <c r="L598" i="2"/>
  <c r="K598" i="2"/>
  <c r="J598" i="2"/>
  <c r="I598" i="2"/>
  <c r="H598" i="2"/>
  <c r="G598" i="2"/>
  <c r="F598" i="2"/>
  <c r="E598" i="2"/>
  <c r="D598" i="2"/>
  <c r="C598" i="2"/>
  <c r="T597" i="2"/>
  <c r="S597" i="2"/>
  <c r="R597" i="2"/>
  <c r="Q597" i="2"/>
  <c r="P597" i="2"/>
  <c r="O597" i="2"/>
  <c r="N597" i="2"/>
  <c r="M597" i="2"/>
  <c r="L597" i="2"/>
  <c r="K597" i="2"/>
  <c r="J597" i="2"/>
  <c r="I597" i="2"/>
  <c r="H597" i="2"/>
  <c r="G597" i="2"/>
  <c r="F597" i="2"/>
  <c r="E597" i="2"/>
  <c r="D597" i="2"/>
  <c r="C597" i="2"/>
  <c r="T596" i="2"/>
  <c r="S596" i="2"/>
  <c r="R596" i="2"/>
  <c r="Q596" i="2"/>
  <c r="P596" i="2"/>
  <c r="O596" i="2"/>
  <c r="N596" i="2"/>
  <c r="M596" i="2"/>
  <c r="L596" i="2"/>
  <c r="K596" i="2"/>
  <c r="J596" i="2"/>
  <c r="I596" i="2"/>
  <c r="H596" i="2"/>
  <c r="G596" i="2"/>
  <c r="F596" i="2"/>
  <c r="E596" i="2"/>
  <c r="D596" i="2"/>
  <c r="C596" i="2"/>
  <c r="T595" i="2"/>
  <c r="S595" i="2"/>
  <c r="R595" i="2"/>
  <c r="Q595" i="2"/>
  <c r="P595" i="2"/>
  <c r="O595" i="2"/>
  <c r="N595" i="2"/>
  <c r="M595" i="2"/>
  <c r="L595" i="2"/>
  <c r="K595" i="2"/>
  <c r="J595" i="2"/>
  <c r="I595" i="2"/>
  <c r="H595" i="2"/>
  <c r="G595" i="2"/>
  <c r="F595" i="2"/>
  <c r="E595" i="2"/>
  <c r="D595" i="2"/>
  <c r="C595" i="2"/>
  <c r="T588" i="2"/>
  <c r="S588" i="2"/>
  <c r="R588" i="2"/>
  <c r="Q588" i="2"/>
  <c r="P588" i="2"/>
  <c r="O588" i="2"/>
  <c r="N588" i="2"/>
  <c r="M588" i="2"/>
  <c r="L588" i="2"/>
  <c r="K588" i="2"/>
  <c r="J588" i="2"/>
  <c r="I588" i="2"/>
  <c r="H588" i="2"/>
  <c r="G588" i="2"/>
  <c r="F588" i="2"/>
  <c r="E588" i="2"/>
  <c r="D588" i="2"/>
  <c r="C588" i="2"/>
  <c r="T587" i="2"/>
  <c r="S587" i="2"/>
  <c r="R587" i="2"/>
  <c r="Q587" i="2"/>
  <c r="P587" i="2"/>
  <c r="O587" i="2"/>
  <c r="N587" i="2"/>
  <c r="M587" i="2"/>
  <c r="L587" i="2"/>
  <c r="K587" i="2"/>
  <c r="J587" i="2"/>
  <c r="I587" i="2"/>
  <c r="H587" i="2"/>
  <c r="G587" i="2"/>
  <c r="F587" i="2"/>
  <c r="E587" i="2"/>
  <c r="D587" i="2"/>
  <c r="C587" i="2"/>
  <c r="T586" i="2"/>
  <c r="S586" i="2"/>
  <c r="R586" i="2"/>
  <c r="Q586" i="2"/>
  <c r="P586" i="2"/>
  <c r="O586" i="2"/>
  <c r="N586" i="2"/>
  <c r="M586" i="2"/>
  <c r="L586" i="2"/>
  <c r="K586" i="2"/>
  <c r="J586" i="2"/>
  <c r="I586" i="2"/>
  <c r="H586" i="2"/>
  <c r="G586" i="2"/>
  <c r="F586" i="2"/>
  <c r="E586" i="2"/>
  <c r="D586" i="2"/>
  <c r="C586" i="2"/>
  <c r="T585" i="2"/>
  <c r="S585" i="2"/>
  <c r="R585" i="2"/>
  <c r="Q585" i="2"/>
  <c r="P585" i="2"/>
  <c r="O585" i="2"/>
  <c r="N585" i="2"/>
  <c r="M585" i="2"/>
  <c r="L585" i="2"/>
  <c r="K585" i="2"/>
  <c r="J585" i="2"/>
  <c r="I585" i="2"/>
  <c r="H585" i="2"/>
  <c r="G585" i="2"/>
  <c r="F585" i="2"/>
  <c r="E585" i="2"/>
  <c r="D585" i="2"/>
  <c r="C585" i="2"/>
  <c r="T584" i="2"/>
  <c r="S584" i="2"/>
  <c r="R584" i="2"/>
  <c r="Q584" i="2"/>
  <c r="P584" i="2"/>
  <c r="O584" i="2"/>
  <c r="N584" i="2"/>
  <c r="M584" i="2"/>
  <c r="L584" i="2"/>
  <c r="K584" i="2"/>
  <c r="J584" i="2"/>
  <c r="I584" i="2"/>
  <c r="H584" i="2"/>
  <c r="G584" i="2"/>
  <c r="F584" i="2"/>
  <c r="E584" i="2"/>
  <c r="D584" i="2"/>
  <c r="C584" i="2"/>
  <c r="T583" i="2"/>
  <c r="S583" i="2"/>
  <c r="R583" i="2"/>
  <c r="Q583" i="2"/>
  <c r="P583" i="2"/>
  <c r="O583" i="2"/>
  <c r="N583" i="2"/>
  <c r="M583" i="2"/>
  <c r="L583" i="2"/>
  <c r="K583" i="2"/>
  <c r="J583" i="2"/>
  <c r="I583" i="2"/>
  <c r="H583" i="2"/>
  <c r="G583" i="2"/>
  <c r="F583" i="2"/>
  <c r="E583" i="2"/>
  <c r="D583" i="2"/>
  <c r="C583" i="2"/>
  <c r="T582" i="2"/>
  <c r="S582" i="2"/>
  <c r="R582" i="2"/>
  <c r="Q582" i="2"/>
  <c r="P582" i="2"/>
  <c r="O582" i="2"/>
  <c r="N582" i="2"/>
  <c r="M582" i="2"/>
  <c r="L582" i="2"/>
  <c r="K582" i="2"/>
  <c r="J582" i="2"/>
  <c r="I582" i="2"/>
  <c r="H582" i="2"/>
  <c r="G582" i="2"/>
  <c r="F582" i="2"/>
  <c r="E582" i="2"/>
  <c r="D582" i="2"/>
  <c r="C582" i="2"/>
  <c r="T581" i="2"/>
  <c r="S581" i="2"/>
  <c r="R581" i="2"/>
  <c r="Q581" i="2"/>
  <c r="P581" i="2"/>
  <c r="O581" i="2"/>
  <c r="N581" i="2"/>
  <c r="M581" i="2"/>
  <c r="L581" i="2"/>
  <c r="K581" i="2"/>
  <c r="J581" i="2"/>
  <c r="I581" i="2"/>
  <c r="H581" i="2"/>
  <c r="G581" i="2"/>
  <c r="F581" i="2"/>
  <c r="E581" i="2"/>
  <c r="D581" i="2"/>
  <c r="C581" i="2"/>
  <c r="T574" i="2"/>
  <c r="S574" i="2"/>
  <c r="R574" i="2"/>
  <c r="Q574" i="2"/>
  <c r="P574" i="2"/>
  <c r="O574" i="2"/>
  <c r="N574" i="2"/>
  <c r="M574" i="2"/>
  <c r="L574" i="2"/>
  <c r="K574" i="2"/>
  <c r="J574" i="2"/>
  <c r="I574" i="2"/>
  <c r="H574" i="2"/>
  <c r="G574" i="2"/>
  <c r="F574" i="2"/>
  <c r="E574" i="2"/>
  <c r="D574" i="2"/>
  <c r="C574" i="2"/>
  <c r="T573" i="2"/>
  <c r="S573" i="2"/>
  <c r="R573" i="2"/>
  <c r="Q573" i="2"/>
  <c r="P573" i="2"/>
  <c r="O573" i="2"/>
  <c r="N573" i="2"/>
  <c r="M573" i="2"/>
  <c r="L573" i="2"/>
  <c r="K573" i="2"/>
  <c r="J573" i="2"/>
  <c r="I573" i="2"/>
  <c r="H573" i="2"/>
  <c r="G573" i="2"/>
  <c r="F573" i="2"/>
  <c r="E573" i="2"/>
  <c r="D573" i="2"/>
  <c r="C573" i="2"/>
  <c r="T572" i="2"/>
  <c r="S572" i="2"/>
  <c r="R572" i="2"/>
  <c r="Q572" i="2"/>
  <c r="P572" i="2"/>
  <c r="O572" i="2"/>
  <c r="N572" i="2"/>
  <c r="M572" i="2"/>
  <c r="L572" i="2"/>
  <c r="K572" i="2"/>
  <c r="J572" i="2"/>
  <c r="I572" i="2"/>
  <c r="H572" i="2"/>
  <c r="G572" i="2"/>
  <c r="F572" i="2"/>
  <c r="E572" i="2"/>
  <c r="D572" i="2"/>
  <c r="C572" i="2"/>
  <c r="T571" i="2"/>
  <c r="S571" i="2"/>
  <c r="R571" i="2"/>
  <c r="Q571" i="2"/>
  <c r="P571" i="2"/>
  <c r="O571" i="2"/>
  <c r="N571" i="2"/>
  <c r="M571" i="2"/>
  <c r="L571" i="2"/>
  <c r="K571" i="2"/>
  <c r="J571" i="2"/>
  <c r="I571" i="2"/>
  <c r="H571" i="2"/>
  <c r="G571" i="2"/>
  <c r="F571" i="2"/>
  <c r="E571" i="2"/>
  <c r="D571" i="2"/>
  <c r="C571" i="2"/>
  <c r="T570" i="2"/>
  <c r="S570" i="2"/>
  <c r="R570" i="2"/>
  <c r="Q570" i="2"/>
  <c r="P570" i="2"/>
  <c r="O570" i="2"/>
  <c r="N570" i="2"/>
  <c r="M570" i="2"/>
  <c r="L570" i="2"/>
  <c r="K570" i="2"/>
  <c r="J570" i="2"/>
  <c r="I570" i="2"/>
  <c r="H570" i="2"/>
  <c r="G570" i="2"/>
  <c r="F570" i="2"/>
  <c r="E570" i="2"/>
  <c r="D570" i="2"/>
  <c r="C570" i="2"/>
  <c r="T569" i="2"/>
  <c r="S569" i="2"/>
  <c r="R569" i="2"/>
  <c r="Q569" i="2"/>
  <c r="P569" i="2"/>
  <c r="O569" i="2"/>
  <c r="N569" i="2"/>
  <c r="M569" i="2"/>
  <c r="L569" i="2"/>
  <c r="K569" i="2"/>
  <c r="J569" i="2"/>
  <c r="I569" i="2"/>
  <c r="H569" i="2"/>
  <c r="G569" i="2"/>
  <c r="F569" i="2"/>
  <c r="E569" i="2"/>
  <c r="D569" i="2"/>
  <c r="C569" i="2"/>
  <c r="T568" i="2"/>
  <c r="S568" i="2"/>
  <c r="R568" i="2"/>
  <c r="Q568" i="2"/>
  <c r="P568" i="2"/>
  <c r="O568" i="2"/>
  <c r="N568" i="2"/>
  <c r="M568" i="2"/>
  <c r="L568" i="2"/>
  <c r="K568" i="2"/>
  <c r="J568" i="2"/>
  <c r="I568" i="2"/>
  <c r="H568" i="2"/>
  <c r="G568" i="2"/>
  <c r="F568" i="2"/>
  <c r="E568" i="2"/>
  <c r="D568" i="2"/>
  <c r="C568" i="2"/>
  <c r="T567" i="2"/>
  <c r="S567" i="2"/>
  <c r="R567" i="2"/>
  <c r="Q567" i="2"/>
  <c r="P567" i="2"/>
  <c r="O567" i="2"/>
  <c r="N567" i="2"/>
  <c r="M567" i="2"/>
  <c r="L567" i="2"/>
  <c r="K567" i="2"/>
  <c r="J567" i="2"/>
  <c r="I567" i="2"/>
  <c r="H567" i="2"/>
  <c r="G567" i="2"/>
  <c r="F567" i="2"/>
  <c r="E567" i="2"/>
  <c r="D567" i="2"/>
  <c r="C567" i="2"/>
  <c r="T560" i="2"/>
  <c r="S560" i="2"/>
  <c r="R560" i="2"/>
  <c r="Q560" i="2"/>
  <c r="P560" i="2"/>
  <c r="O560" i="2"/>
  <c r="N560" i="2"/>
  <c r="M560" i="2"/>
  <c r="L560" i="2"/>
  <c r="K560" i="2"/>
  <c r="J560" i="2"/>
  <c r="I560" i="2"/>
  <c r="H560" i="2"/>
  <c r="G560" i="2"/>
  <c r="F560" i="2"/>
  <c r="E560" i="2"/>
  <c r="D560" i="2"/>
  <c r="C560" i="2"/>
  <c r="T559" i="2"/>
  <c r="S559" i="2"/>
  <c r="R559" i="2"/>
  <c r="Q559" i="2"/>
  <c r="P559" i="2"/>
  <c r="O559" i="2"/>
  <c r="N559" i="2"/>
  <c r="M559" i="2"/>
  <c r="L559" i="2"/>
  <c r="K559" i="2"/>
  <c r="J559" i="2"/>
  <c r="I559" i="2"/>
  <c r="H559" i="2"/>
  <c r="G559" i="2"/>
  <c r="F559" i="2"/>
  <c r="E559" i="2"/>
  <c r="D559" i="2"/>
  <c r="C559" i="2"/>
  <c r="T558" i="2"/>
  <c r="S558" i="2"/>
  <c r="R558" i="2"/>
  <c r="Q558" i="2"/>
  <c r="P558" i="2"/>
  <c r="O558" i="2"/>
  <c r="N558" i="2"/>
  <c r="M558" i="2"/>
  <c r="L558" i="2"/>
  <c r="K558" i="2"/>
  <c r="J558" i="2"/>
  <c r="I558" i="2"/>
  <c r="H558" i="2"/>
  <c r="G558" i="2"/>
  <c r="F558" i="2"/>
  <c r="E558" i="2"/>
  <c r="D558" i="2"/>
  <c r="C558" i="2"/>
  <c r="T557" i="2"/>
  <c r="S557" i="2"/>
  <c r="R557" i="2"/>
  <c r="Q557" i="2"/>
  <c r="P557" i="2"/>
  <c r="O557" i="2"/>
  <c r="N557" i="2"/>
  <c r="M557" i="2"/>
  <c r="L557" i="2"/>
  <c r="K557" i="2"/>
  <c r="J557" i="2"/>
  <c r="I557" i="2"/>
  <c r="H557" i="2"/>
  <c r="G557" i="2"/>
  <c r="F557" i="2"/>
  <c r="E557" i="2"/>
  <c r="D557" i="2"/>
  <c r="C557" i="2"/>
  <c r="T556" i="2"/>
  <c r="S556" i="2"/>
  <c r="R556" i="2"/>
  <c r="Q556" i="2"/>
  <c r="P556" i="2"/>
  <c r="O556" i="2"/>
  <c r="N556" i="2"/>
  <c r="M556" i="2"/>
  <c r="L556" i="2"/>
  <c r="K556" i="2"/>
  <c r="J556" i="2"/>
  <c r="I556" i="2"/>
  <c r="H556" i="2"/>
  <c r="G556" i="2"/>
  <c r="F556" i="2"/>
  <c r="E556" i="2"/>
  <c r="D556" i="2"/>
  <c r="C556" i="2"/>
  <c r="T555" i="2"/>
  <c r="S555" i="2"/>
  <c r="R555" i="2"/>
  <c r="Q555" i="2"/>
  <c r="P555" i="2"/>
  <c r="O555" i="2"/>
  <c r="N555" i="2"/>
  <c r="M555" i="2"/>
  <c r="L555" i="2"/>
  <c r="K555" i="2"/>
  <c r="J555" i="2"/>
  <c r="I555" i="2"/>
  <c r="H555" i="2"/>
  <c r="G555" i="2"/>
  <c r="F555" i="2"/>
  <c r="E555" i="2"/>
  <c r="D555" i="2"/>
  <c r="C555" i="2"/>
  <c r="T554" i="2"/>
  <c r="S554" i="2"/>
  <c r="R554" i="2"/>
  <c r="Q554" i="2"/>
  <c r="P554" i="2"/>
  <c r="O554" i="2"/>
  <c r="N554" i="2"/>
  <c r="M554" i="2"/>
  <c r="L554" i="2"/>
  <c r="K554" i="2"/>
  <c r="J554" i="2"/>
  <c r="I554" i="2"/>
  <c r="H554" i="2"/>
  <c r="G554" i="2"/>
  <c r="F554" i="2"/>
  <c r="E554" i="2"/>
  <c r="D554" i="2"/>
  <c r="C554" i="2"/>
  <c r="T553" i="2"/>
  <c r="S553" i="2"/>
  <c r="R553" i="2"/>
  <c r="Q553" i="2"/>
  <c r="P553" i="2"/>
  <c r="O553" i="2"/>
  <c r="N553" i="2"/>
  <c r="M553" i="2"/>
  <c r="L553" i="2"/>
  <c r="K553" i="2"/>
  <c r="J553" i="2"/>
  <c r="I553" i="2"/>
  <c r="H553" i="2"/>
  <c r="G553" i="2"/>
  <c r="F553" i="2"/>
  <c r="E553" i="2"/>
  <c r="D553" i="2"/>
  <c r="C553" i="2"/>
  <c r="T546" i="2"/>
  <c r="S546" i="2"/>
  <c r="R546" i="2"/>
  <c r="Q546" i="2"/>
  <c r="P546" i="2"/>
  <c r="O546" i="2"/>
  <c r="N546" i="2"/>
  <c r="M546" i="2"/>
  <c r="L546" i="2"/>
  <c r="K546" i="2"/>
  <c r="J546" i="2"/>
  <c r="I546" i="2"/>
  <c r="H546" i="2"/>
  <c r="G546" i="2"/>
  <c r="F546" i="2"/>
  <c r="E546" i="2"/>
  <c r="D546" i="2"/>
  <c r="C546" i="2"/>
  <c r="T545" i="2"/>
  <c r="S545" i="2"/>
  <c r="R545" i="2"/>
  <c r="Q545" i="2"/>
  <c r="P545" i="2"/>
  <c r="O545" i="2"/>
  <c r="N545" i="2"/>
  <c r="M545" i="2"/>
  <c r="L545" i="2"/>
  <c r="K545" i="2"/>
  <c r="J545" i="2"/>
  <c r="I545" i="2"/>
  <c r="H545" i="2"/>
  <c r="G545" i="2"/>
  <c r="F545" i="2"/>
  <c r="E545" i="2"/>
  <c r="D545" i="2"/>
  <c r="C545" i="2"/>
  <c r="T544" i="2"/>
  <c r="S544" i="2"/>
  <c r="R544" i="2"/>
  <c r="Q544" i="2"/>
  <c r="P544" i="2"/>
  <c r="O544" i="2"/>
  <c r="N544" i="2"/>
  <c r="M544" i="2"/>
  <c r="L544" i="2"/>
  <c r="K544" i="2"/>
  <c r="J544" i="2"/>
  <c r="I544" i="2"/>
  <c r="H544" i="2"/>
  <c r="G544" i="2"/>
  <c r="F544" i="2"/>
  <c r="E544" i="2"/>
  <c r="D544" i="2"/>
  <c r="C544" i="2"/>
  <c r="T543" i="2"/>
  <c r="S543" i="2"/>
  <c r="R543" i="2"/>
  <c r="Q543" i="2"/>
  <c r="P543" i="2"/>
  <c r="O543" i="2"/>
  <c r="N543" i="2"/>
  <c r="M543" i="2"/>
  <c r="L543" i="2"/>
  <c r="K543" i="2"/>
  <c r="J543" i="2"/>
  <c r="I543" i="2"/>
  <c r="H543" i="2"/>
  <c r="G543" i="2"/>
  <c r="F543" i="2"/>
  <c r="E543" i="2"/>
  <c r="D543" i="2"/>
  <c r="C543" i="2"/>
  <c r="T542" i="2"/>
  <c r="S542" i="2"/>
  <c r="R542" i="2"/>
  <c r="Q542" i="2"/>
  <c r="P542" i="2"/>
  <c r="O542" i="2"/>
  <c r="N542" i="2"/>
  <c r="M542" i="2"/>
  <c r="L542" i="2"/>
  <c r="K542" i="2"/>
  <c r="J542" i="2"/>
  <c r="I542" i="2"/>
  <c r="H542" i="2"/>
  <c r="G542" i="2"/>
  <c r="F542" i="2"/>
  <c r="E542" i="2"/>
  <c r="D542" i="2"/>
  <c r="C542" i="2"/>
  <c r="T541" i="2"/>
  <c r="S541" i="2"/>
  <c r="R541" i="2"/>
  <c r="Q541" i="2"/>
  <c r="P541" i="2"/>
  <c r="O541" i="2"/>
  <c r="N541" i="2"/>
  <c r="M541" i="2"/>
  <c r="L541" i="2"/>
  <c r="K541" i="2"/>
  <c r="J541" i="2"/>
  <c r="I541" i="2"/>
  <c r="H541" i="2"/>
  <c r="G541" i="2"/>
  <c r="F541" i="2"/>
  <c r="E541" i="2"/>
  <c r="D541" i="2"/>
  <c r="C541" i="2"/>
  <c r="T540" i="2"/>
  <c r="S540" i="2"/>
  <c r="R540" i="2"/>
  <c r="Q540" i="2"/>
  <c r="P540" i="2"/>
  <c r="O540" i="2"/>
  <c r="N540" i="2"/>
  <c r="M540" i="2"/>
  <c r="L540" i="2"/>
  <c r="K540" i="2"/>
  <c r="J540" i="2"/>
  <c r="I540" i="2"/>
  <c r="H540" i="2"/>
  <c r="G540" i="2"/>
  <c r="F540" i="2"/>
  <c r="E540" i="2"/>
  <c r="D540" i="2"/>
  <c r="C540" i="2"/>
  <c r="T539" i="2"/>
  <c r="S539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F539" i="2"/>
  <c r="E539" i="2"/>
  <c r="D539" i="2"/>
  <c r="C539" i="2"/>
  <c r="T532" i="2"/>
  <c r="S532" i="2"/>
  <c r="R532" i="2"/>
  <c r="Q532" i="2"/>
  <c r="P532" i="2"/>
  <c r="O532" i="2"/>
  <c r="N532" i="2"/>
  <c r="M532" i="2"/>
  <c r="L532" i="2"/>
  <c r="K532" i="2"/>
  <c r="J532" i="2"/>
  <c r="I532" i="2"/>
  <c r="H532" i="2"/>
  <c r="G532" i="2"/>
  <c r="F532" i="2"/>
  <c r="E532" i="2"/>
  <c r="D532" i="2"/>
  <c r="C532" i="2"/>
  <c r="T531" i="2"/>
  <c r="S531" i="2"/>
  <c r="R531" i="2"/>
  <c r="Q531" i="2"/>
  <c r="P531" i="2"/>
  <c r="O531" i="2"/>
  <c r="N531" i="2"/>
  <c r="M531" i="2"/>
  <c r="L531" i="2"/>
  <c r="K531" i="2"/>
  <c r="J531" i="2"/>
  <c r="I531" i="2"/>
  <c r="H531" i="2"/>
  <c r="G531" i="2"/>
  <c r="F531" i="2"/>
  <c r="E531" i="2"/>
  <c r="D531" i="2"/>
  <c r="C531" i="2"/>
  <c r="T530" i="2"/>
  <c r="S530" i="2"/>
  <c r="R530" i="2"/>
  <c r="Q530" i="2"/>
  <c r="P530" i="2"/>
  <c r="O530" i="2"/>
  <c r="N530" i="2"/>
  <c r="M530" i="2"/>
  <c r="L530" i="2"/>
  <c r="K530" i="2"/>
  <c r="J530" i="2"/>
  <c r="I530" i="2"/>
  <c r="H530" i="2"/>
  <c r="G530" i="2"/>
  <c r="F530" i="2"/>
  <c r="E530" i="2"/>
  <c r="D530" i="2"/>
  <c r="C530" i="2"/>
  <c r="T529" i="2"/>
  <c r="S529" i="2"/>
  <c r="R529" i="2"/>
  <c r="Q529" i="2"/>
  <c r="P529" i="2"/>
  <c r="O529" i="2"/>
  <c r="N529" i="2"/>
  <c r="M529" i="2"/>
  <c r="L529" i="2"/>
  <c r="K529" i="2"/>
  <c r="J529" i="2"/>
  <c r="I529" i="2"/>
  <c r="H529" i="2"/>
  <c r="G529" i="2"/>
  <c r="F529" i="2"/>
  <c r="E529" i="2"/>
  <c r="D529" i="2"/>
  <c r="C529" i="2"/>
  <c r="T528" i="2"/>
  <c r="S528" i="2"/>
  <c r="R528" i="2"/>
  <c r="Q528" i="2"/>
  <c r="P528" i="2"/>
  <c r="O528" i="2"/>
  <c r="N528" i="2"/>
  <c r="M528" i="2"/>
  <c r="L528" i="2"/>
  <c r="K528" i="2"/>
  <c r="J528" i="2"/>
  <c r="I528" i="2"/>
  <c r="H528" i="2"/>
  <c r="G528" i="2"/>
  <c r="F528" i="2"/>
  <c r="E528" i="2"/>
  <c r="D528" i="2"/>
  <c r="C528" i="2"/>
  <c r="T527" i="2"/>
  <c r="S527" i="2"/>
  <c r="R527" i="2"/>
  <c r="Q527" i="2"/>
  <c r="P527" i="2"/>
  <c r="O527" i="2"/>
  <c r="N527" i="2"/>
  <c r="M527" i="2"/>
  <c r="L527" i="2"/>
  <c r="K527" i="2"/>
  <c r="J527" i="2"/>
  <c r="I527" i="2"/>
  <c r="H527" i="2"/>
  <c r="G527" i="2"/>
  <c r="F527" i="2"/>
  <c r="E527" i="2"/>
  <c r="D527" i="2"/>
  <c r="C527" i="2"/>
  <c r="T526" i="2"/>
  <c r="S526" i="2"/>
  <c r="R526" i="2"/>
  <c r="Q526" i="2"/>
  <c r="P526" i="2"/>
  <c r="O526" i="2"/>
  <c r="N526" i="2"/>
  <c r="M526" i="2"/>
  <c r="L526" i="2"/>
  <c r="K526" i="2"/>
  <c r="J526" i="2"/>
  <c r="I526" i="2"/>
  <c r="H526" i="2"/>
  <c r="G526" i="2"/>
  <c r="F526" i="2"/>
  <c r="E526" i="2"/>
  <c r="D526" i="2"/>
  <c r="C526" i="2"/>
  <c r="T525" i="2"/>
  <c r="S525" i="2"/>
  <c r="R525" i="2"/>
  <c r="Q525" i="2"/>
  <c r="P525" i="2"/>
  <c r="O525" i="2"/>
  <c r="N525" i="2"/>
  <c r="M525" i="2"/>
  <c r="L525" i="2"/>
  <c r="K525" i="2"/>
  <c r="J525" i="2"/>
  <c r="I525" i="2"/>
  <c r="H525" i="2"/>
  <c r="G525" i="2"/>
  <c r="F525" i="2"/>
  <c r="E525" i="2"/>
  <c r="D525" i="2"/>
  <c r="C525" i="2"/>
  <c r="T518" i="2"/>
  <c r="S518" i="2"/>
  <c r="R518" i="2"/>
  <c r="Q518" i="2"/>
  <c r="P518" i="2"/>
  <c r="O518" i="2"/>
  <c r="N518" i="2"/>
  <c r="M518" i="2"/>
  <c r="L518" i="2"/>
  <c r="K518" i="2"/>
  <c r="J518" i="2"/>
  <c r="I518" i="2"/>
  <c r="H518" i="2"/>
  <c r="G518" i="2"/>
  <c r="F518" i="2"/>
  <c r="E518" i="2"/>
  <c r="D518" i="2"/>
  <c r="C518" i="2"/>
  <c r="T517" i="2"/>
  <c r="S517" i="2"/>
  <c r="R517" i="2"/>
  <c r="Q517" i="2"/>
  <c r="P517" i="2"/>
  <c r="O517" i="2"/>
  <c r="N517" i="2"/>
  <c r="M517" i="2"/>
  <c r="L517" i="2"/>
  <c r="K517" i="2"/>
  <c r="J517" i="2"/>
  <c r="I517" i="2"/>
  <c r="H517" i="2"/>
  <c r="G517" i="2"/>
  <c r="F517" i="2"/>
  <c r="E517" i="2"/>
  <c r="D517" i="2"/>
  <c r="C517" i="2"/>
  <c r="T516" i="2"/>
  <c r="S516" i="2"/>
  <c r="R516" i="2"/>
  <c r="Q516" i="2"/>
  <c r="P516" i="2"/>
  <c r="O516" i="2"/>
  <c r="N516" i="2"/>
  <c r="M516" i="2"/>
  <c r="L516" i="2"/>
  <c r="K516" i="2"/>
  <c r="J516" i="2"/>
  <c r="I516" i="2"/>
  <c r="H516" i="2"/>
  <c r="G516" i="2"/>
  <c r="F516" i="2"/>
  <c r="E516" i="2"/>
  <c r="D516" i="2"/>
  <c r="C516" i="2"/>
  <c r="T515" i="2"/>
  <c r="S515" i="2"/>
  <c r="R515" i="2"/>
  <c r="Q515" i="2"/>
  <c r="P515" i="2"/>
  <c r="O515" i="2"/>
  <c r="N515" i="2"/>
  <c r="M515" i="2"/>
  <c r="L515" i="2"/>
  <c r="K515" i="2"/>
  <c r="J515" i="2"/>
  <c r="I515" i="2"/>
  <c r="H515" i="2"/>
  <c r="G515" i="2"/>
  <c r="F515" i="2"/>
  <c r="E515" i="2"/>
  <c r="D515" i="2"/>
  <c r="C515" i="2"/>
  <c r="T514" i="2"/>
  <c r="S514" i="2"/>
  <c r="R514" i="2"/>
  <c r="Q514" i="2"/>
  <c r="P514" i="2"/>
  <c r="O514" i="2"/>
  <c r="N514" i="2"/>
  <c r="M514" i="2"/>
  <c r="L514" i="2"/>
  <c r="K514" i="2"/>
  <c r="J514" i="2"/>
  <c r="I514" i="2"/>
  <c r="H514" i="2"/>
  <c r="G514" i="2"/>
  <c r="F514" i="2"/>
  <c r="E514" i="2"/>
  <c r="D514" i="2"/>
  <c r="C514" i="2"/>
  <c r="T513" i="2"/>
  <c r="S513" i="2"/>
  <c r="R513" i="2"/>
  <c r="Q513" i="2"/>
  <c r="P513" i="2"/>
  <c r="O513" i="2"/>
  <c r="N513" i="2"/>
  <c r="M513" i="2"/>
  <c r="L513" i="2"/>
  <c r="K513" i="2"/>
  <c r="J513" i="2"/>
  <c r="I513" i="2"/>
  <c r="H513" i="2"/>
  <c r="G513" i="2"/>
  <c r="F513" i="2"/>
  <c r="E513" i="2"/>
  <c r="D513" i="2"/>
  <c r="C513" i="2"/>
  <c r="T512" i="2"/>
  <c r="S512" i="2"/>
  <c r="R512" i="2"/>
  <c r="Q512" i="2"/>
  <c r="P512" i="2"/>
  <c r="O512" i="2"/>
  <c r="N512" i="2"/>
  <c r="M512" i="2"/>
  <c r="L512" i="2"/>
  <c r="K512" i="2"/>
  <c r="J512" i="2"/>
  <c r="I512" i="2"/>
  <c r="H512" i="2"/>
  <c r="G512" i="2"/>
  <c r="F512" i="2"/>
  <c r="E512" i="2"/>
  <c r="D512" i="2"/>
  <c r="C512" i="2"/>
  <c r="T511" i="2"/>
  <c r="S511" i="2"/>
  <c r="R511" i="2"/>
  <c r="Q511" i="2"/>
  <c r="P511" i="2"/>
  <c r="O511" i="2"/>
  <c r="N511" i="2"/>
  <c r="M511" i="2"/>
  <c r="L511" i="2"/>
  <c r="K511" i="2"/>
  <c r="J511" i="2"/>
  <c r="I511" i="2"/>
  <c r="H511" i="2"/>
  <c r="G511" i="2"/>
  <c r="F511" i="2"/>
  <c r="E511" i="2"/>
  <c r="D511" i="2"/>
  <c r="C511" i="2"/>
  <c r="T504" i="2"/>
  <c r="S504" i="2"/>
  <c r="R504" i="2"/>
  <c r="Q504" i="2"/>
  <c r="P504" i="2"/>
  <c r="O504" i="2"/>
  <c r="N504" i="2"/>
  <c r="M504" i="2"/>
  <c r="L504" i="2"/>
  <c r="K504" i="2"/>
  <c r="J504" i="2"/>
  <c r="I504" i="2"/>
  <c r="H504" i="2"/>
  <c r="G504" i="2"/>
  <c r="F504" i="2"/>
  <c r="E504" i="2"/>
  <c r="D504" i="2"/>
  <c r="C504" i="2"/>
  <c r="T503" i="2"/>
  <c r="S503" i="2"/>
  <c r="R503" i="2"/>
  <c r="Q503" i="2"/>
  <c r="P503" i="2"/>
  <c r="O503" i="2"/>
  <c r="N503" i="2"/>
  <c r="M503" i="2"/>
  <c r="L503" i="2"/>
  <c r="K503" i="2"/>
  <c r="J503" i="2"/>
  <c r="I503" i="2"/>
  <c r="H503" i="2"/>
  <c r="G503" i="2"/>
  <c r="F503" i="2"/>
  <c r="E503" i="2"/>
  <c r="D503" i="2"/>
  <c r="C503" i="2"/>
  <c r="T502" i="2"/>
  <c r="S502" i="2"/>
  <c r="R502" i="2"/>
  <c r="Q502" i="2"/>
  <c r="P502" i="2"/>
  <c r="O502" i="2"/>
  <c r="N502" i="2"/>
  <c r="M502" i="2"/>
  <c r="L502" i="2"/>
  <c r="K502" i="2"/>
  <c r="J502" i="2"/>
  <c r="I502" i="2"/>
  <c r="H502" i="2"/>
  <c r="G502" i="2"/>
  <c r="F502" i="2"/>
  <c r="E502" i="2"/>
  <c r="D502" i="2"/>
  <c r="C502" i="2"/>
  <c r="T501" i="2"/>
  <c r="S501" i="2"/>
  <c r="R501" i="2"/>
  <c r="Q501" i="2"/>
  <c r="P501" i="2"/>
  <c r="O501" i="2"/>
  <c r="N501" i="2"/>
  <c r="M501" i="2"/>
  <c r="L501" i="2"/>
  <c r="K501" i="2"/>
  <c r="J501" i="2"/>
  <c r="I501" i="2"/>
  <c r="H501" i="2"/>
  <c r="G501" i="2"/>
  <c r="F501" i="2"/>
  <c r="E501" i="2"/>
  <c r="D501" i="2"/>
  <c r="C501" i="2"/>
  <c r="T500" i="2"/>
  <c r="S500" i="2"/>
  <c r="R500" i="2"/>
  <c r="Q500" i="2"/>
  <c r="P500" i="2"/>
  <c r="O500" i="2"/>
  <c r="N500" i="2"/>
  <c r="M500" i="2"/>
  <c r="L500" i="2"/>
  <c r="K500" i="2"/>
  <c r="J500" i="2"/>
  <c r="I500" i="2"/>
  <c r="H500" i="2"/>
  <c r="G500" i="2"/>
  <c r="F500" i="2"/>
  <c r="E500" i="2"/>
  <c r="D500" i="2"/>
  <c r="C500" i="2"/>
  <c r="T499" i="2"/>
  <c r="S499" i="2"/>
  <c r="R499" i="2"/>
  <c r="Q499" i="2"/>
  <c r="P499" i="2"/>
  <c r="O499" i="2"/>
  <c r="N499" i="2"/>
  <c r="M499" i="2"/>
  <c r="L499" i="2"/>
  <c r="K499" i="2"/>
  <c r="J499" i="2"/>
  <c r="I499" i="2"/>
  <c r="H499" i="2"/>
  <c r="G499" i="2"/>
  <c r="F499" i="2"/>
  <c r="E499" i="2"/>
  <c r="D499" i="2"/>
  <c r="C499" i="2"/>
  <c r="T498" i="2"/>
  <c r="S498" i="2"/>
  <c r="R498" i="2"/>
  <c r="Q498" i="2"/>
  <c r="P498" i="2"/>
  <c r="O498" i="2"/>
  <c r="N498" i="2"/>
  <c r="M498" i="2"/>
  <c r="L498" i="2"/>
  <c r="K498" i="2"/>
  <c r="J498" i="2"/>
  <c r="I498" i="2"/>
  <c r="H498" i="2"/>
  <c r="G498" i="2"/>
  <c r="F498" i="2"/>
  <c r="E498" i="2"/>
  <c r="D498" i="2"/>
  <c r="C498" i="2"/>
  <c r="T497" i="2"/>
  <c r="S497" i="2"/>
  <c r="R497" i="2"/>
  <c r="Q497" i="2"/>
  <c r="P497" i="2"/>
  <c r="O497" i="2"/>
  <c r="N497" i="2"/>
  <c r="M497" i="2"/>
  <c r="L497" i="2"/>
  <c r="K497" i="2"/>
  <c r="J497" i="2"/>
  <c r="I497" i="2"/>
  <c r="H497" i="2"/>
  <c r="G497" i="2"/>
  <c r="F497" i="2"/>
  <c r="E497" i="2"/>
  <c r="D497" i="2"/>
  <c r="C497" i="2"/>
  <c r="T490" i="2"/>
  <c r="S490" i="2"/>
  <c r="R490" i="2"/>
  <c r="Q490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D490" i="2"/>
  <c r="C490" i="2"/>
  <c r="T489" i="2"/>
  <c r="S489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D489" i="2"/>
  <c r="C489" i="2"/>
  <c r="T488" i="2"/>
  <c r="S488" i="2"/>
  <c r="R488" i="2"/>
  <c r="Q488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D488" i="2"/>
  <c r="C488" i="2"/>
  <c r="T487" i="2"/>
  <c r="S487" i="2"/>
  <c r="R487" i="2"/>
  <c r="Q487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D487" i="2"/>
  <c r="C487" i="2"/>
  <c r="T486" i="2"/>
  <c r="S486" i="2"/>
  <c r="R486" i="2"/>
  <c r="Q486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D486" i="2"/>
  <c r="C486" i="2"/>
  <c r="T485" i="2"/>
  <c r="S485" i="2"/>
  <c r="R485" i="2"/>
  <c r="Q485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D485" i="2"/>
  <c r="C485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D484" i="2"/>
  <c r="C484" i="2"/>
  <c r="T483" i="2"/>
  <c r="S483" i="2"/>
  <c r="R483" i="2"/>
  <c r="Q483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D483" i="2"/>
  <c r="C483" i="2"/>
  <c r="T476" i="2"/>
  <c r="S476" i="2"/>
  <c r="R476" i="2"/>
  <c r="Q476" i="2"/>
  <c r="P476" i="2"/>
  <c r="O476" i="2"/>
  <c r="N476" i="2"/>
  <c r="M476" i="2"/>
  <c r="L476" i="2"/>
  <c r="K476" i="2"/>
  <c r="J476" i="2"/>
  <c r="I476" i="2"/>
  <c r="H476" i="2"/>
  <c r="G476" i="2"/>
  <c r="F476" i="2"/>
  <c r="E476" i="2"/>
  <c r="D476" i="2"/>
  <c r="C476" i="2"/>
  <c r="T475" i="2"/>
  <c r="S475" i="2"/>
  <c r="R475" i="2"/>
  <c r="Q475" i="2"/>
  <c r="P475" i="2"/>
  <c r="O475" i="2"/>
  <c r="N475" i="2"/>
  <c r="M475" i="2"/>
  <c r="L475" i="2"/>
  <c r="K475" i="2"/>
  <c r="J475" i="2"/>
  <c r="I475" i="2"/>
  <c r="H475" i="2"/>
  <c r="G475" i="2"/>
  <c r="F475" i="2"/>
  <c r="E475" i="2"/>
  <c r="D475" i="2"/>
  <c r="C475" i="2"/>
  <c r="T474" i="2"/>
  <c r="S474" i="2"/>
  <c r="R474" i="2"/>
  <c r="Q474" i="2"/>
  <c r="P474" i="2"/>
  <c r="O474" i="2"/>
  <c r="N474" i="2"/>
  <c r="M474" i="2"/>
  <c r="L474" i="2"/>
  <c r="K474" i="2"/>
  <c r="J474" i="2"/>
  <c r="I474" i="2"/>
  <c r="H474" i="2"/>
  <c r="G474" i="2"/>
  <c r="F474" i="2"/>
  <c r="E474" i="2"/>
  <c r="D474" i="2"/>
  <c r="C474" i="2"/>
  <c r="T473" i="2"/>
  <c r="S473" i="2"/>
  <c r="R473" i="2"/>
  <c r="Q473" i="2"/>
  <c r="P473" i="2"/>
  <c r="O473" i="2"/>
  <c r="N473" i="2"/>
  <c r="M473" i="2"/>
  <c r="L473" i="2"/>
  <c r="K473" i="2"/>
  <c r="J473" i="2"/>
  <c r="I473" i="2"/>
  <c r="H473" i="2"/>
  <c r="G473" i="2"/>
  <c r="F473" i="2"/>
  <c r="E473" i="2"/>
  <c r="D473" i="2"/>
  <c r="C473" i="2"/>
  <c r="T472" i="2"/>
  <c r="S472" i="2"/>
  <c r="R472" i="2"/>
  <c r="Q472" i="2"/>
  <c r="P472" i="2"/>
  <c r="O472" i="2"/>
  <c r="N472" i="2"/>
  <c r="M472" i="2"/>
  <c r="L472" i="2"/>
  <c r="K472" i="2"/>
  <c r="J472" i="2"/>
  <c r="I472" i="2"/>
  <c r="H472" i="2"/>
  <c r="G472" i="2"/>
  <c r="F472" i="2"/>
  <c r="E472" i="2"/>
  <c r="D472" i="2"/>
  <c r="C472" i="2"/>
  <c r="T471" i="2"/>
  <c r="S471" i="2"/>
  <c r="R471" i="2"/>
  <c r="Q471" i="2"/>
  <c r="P471" i="2"/>
  <c r="O471" i="2"/>
  <c r="N471" i="2"/>
  <c r="M471" i="2"/>
  <c r="L471" i="2"/>
  <c r="K471" i="2"/>
  <c r="J471" i="2"/>
  <c r="I471" i="2"/>
  <c r="H471" i="2"/>
  <c r="G471" i="2"/>
  <c r="F471" i="2"/>
  <c r="E471" i="2"/>
  <c r="D471" i="2"/>
  <c r="C471" i="2"/>
  <c r="T470" i="2"/>
  <c r="S470" i="2"/>
  <c r="R470" i="2"/>
  <c r="Q470" i="2"/>
  <c r="P470" i="2"/>
  <c r="O470" i="2"/>
  <c r="N470" i="2"/>
  <c r="M470" i="2"/>
  <c r="L470" i="2"/>
  <c r="K470" i="2"/>
  <c r="J470" i="2"/>
  <c r="I470" i="2"/>
  <c r="H470" i="2"/>
  <c r="G470" i="2"/>
  <c r="F470" i="2"/>
  <c r="E470" i="2"/>
  <c r="D470" i="2"/>
  <c r="C470" i="2"/>
  <c r="T469" i="2"/>
  <c r="S469" i="2"/>
  <c r="R469" i="2"/>
  <c r="Q469" i="2"/>
  <c r="P469" i="2"/>
  <c r="O469" i="2"/>
  <c r="N469" i="2"/>
  <c r="M469" i="2"/>
  <c r="L469" i="2"/>
  <c r="K469" i="2"/>
  <c r="J469" i="2"/>
  <c r="I469" i="2"/>
  <c r="H469" i="2"/>
  <c r="G469" i="2"/>
  <c r="F469" i="2"/>
  <c r="E469" i="2"/>
  <c r="D469" i="2"/>
  <c r="C469" i="2"/>
  <c r="T462" i="2"/>
  <c r="S462" i="2"/>
  <c r="R462" i="2"/>
  <c r="Q462" i="2"/>
  <c r="P462" i="2"/>
  <c r="O462" i="2"/>
  <c r="N462" i="2"/>
  <c r="M462" i="2"/>
  <c r="L462" i="2"/>
  <c r="K462" i="2"/>
  <c r="J462" i="2"/>
  <c r="I462" i="2"/>
  <c r="H462" i="2"/>
  <c r="G462" i="2"/>
  <c r="F462" i="2"/>
  <c r="E462" i="2"/>
  <c r="D462" i="2"/>
  <c r="C462" i="2"/>
  <c r="T461" i="2"/>
  <c r="S461" i="2"/>
  <c r="R461" i="2"/>
  <c r="Q461" i="2"/>
  <c r="P461" i="2"/>
  <c r="O461" i="2"/>
  <c r="N461" i="2"/>
  <c r="M461" i="2"/>
  <c r="L461" i="2"/>
  <c r="K461" i="2"/>
  <c r="J461" i="2"/>
  <c r="I461" i="2"/>
  <c r="H461" i="2"/>
  <c r="G461" i="2"/>
  <c r="F461" i="2"/>
  <c r="E461" i="2"/>
  <c r="D461" i="2"/>
  <c r="C461" i="2"/>
  <c r="T460" i="2"/>
  <c r="S460" i="2"/>
  <c r="R460" i="2"/>
  <c r="Q460" i="2"/>
  <c r="P460" i="2"/>
  <c r="O460" i="2"/>
  <c r="N460" i="2"/>
  <c r="M460" i="2"/>
  <c r="L460" i="2"/>
  <c r="K460" i="2"/>
  <c r="J460" i="2"/>
  <c r="I460" i="2"/>
  <c r="H460" i="2"/>
  <c r="G460" i="2"/>
  <c r="F460" i="2"/>
  <c r="E460" i="2"/>
  <c r="D460" i="2"/>
  <c r="C460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D459" i="2"/>
  <c r="C459" i="2"/>
  <c r="T458" i="2"/>
  <c r="S458" i="2"/>
  <c r="R458" i="2"/>
  <c r="Q458" i="2"/>
  <c r="P458" i="2"/>
  <c r="O458" i="2"/>
  <c r="N458" i="2"/>
  <c r="M458" i="2"/>
  <c r="L458" i="2"/>
  <c r="K458" i="2"/>
  <c r="J458" i="2"/>
  <c r="I458" i="2"/>
  <c r="H458" i="2"/>
  <c r="G458" i="2"/>
  <c r="F458" i="2"/>
  <c r="E458" i="2"/>
  <c r="D458" i="2"/>
  <c r="C458" i="2"/>
  <c r="T457" i="2"/>
  <c r="S457" i="2"/>
  <c r="R457" i="2"/>
  <c r="Q457" i="2"/>
  <c r="P457" i="2"/>
  <c r="O457" i="2"/>
  <c r="N457" i="2"/>
  <c r="M457" i="2"/>
  <c r="L457" i="2"/>
  <c r="K457" i="2"/>
  <c r="J457" i="2"/>
  <c r="I457" i="2"/>
  <c r="H457" i="2"/>
  <c r="G457" i="2"/>
  <c r="F457" i="2"/>
  <c r="E457" i="2"/>
  <c r="D457" i="2"/>
  <c r="C457" i="2"/>
  <c r="T456" i="2"/>
  <c r="S456" i="2"/>
  <c r="R456" i="2"/>
  <c r="Q456" i="2"/>
  <c r="P456" i="2"/>
  <c r="O456" i="2"/>
  <c r="N456" i="2"/>
  <c r="M456" i="2"/>
  <c r="L456" i="2"/>
  <c r="K456" i="2"/>
  <c r="J456" i="2"/>
  <c r="I456" i="2"/>
  <c r="H456" i="2"/>
  <c r="G456" i="2"/>
  <c r="F456" i="2"/>
  <c r="E456" i="2"/>
  <c r="D456" i="2"/>
  <c r="C456" i="2"/>
  <c r="T455" i="2"/>
  <c r="S455" i="2"/>
  <c r="R455" i="2"/>
  <c r="Q455" i="2"/>
  <c r="P455" i="2"/>
  <c r="O455" i="2"/>
  <c r="N455" i="2"/>
  <c r="M455" i="2"/>
  <c r="L455" i="2"/>
  <c r="K455" i="2"/>
  <c r="J455" i="2"/>
  <c r="I455" i="2"/>
  <c r="H455" i="2"/>
  <c r="G455" i="2"/>
  <c r="F455" i="2"/>
  <c r="E455" i="2"/>
  <c r="D455" i="2"/>
  <c r="C455" i="2"/>
  <c r="T448" i="2"/>
  <c r="S448" i="2"/>
  <c r="R448" i="2"/>
  <c r="Q448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D448" i="2"/>
  <c r="C448" i="2"/>
  <c r="T447" i="2"/>
  <c r="S447" i="2"/>
  <c r="R447" i="2"/>
  <c r="Q447" i="2"/>
  <c r="P447" i="2"/>
  <c r="O447" i="2"/>
  <c r="N447" i="2"/>
  <c r="M447" i="2"/>
  <c r="L447" i="2"/>
  <c r="K447" i="2"/>
  <c r="J447" i="2"/>
  <c r="I447" i="2"/>
  <c r="H447" i="2"/>
  <c r="G447" i="2"/>
  <c r="F447" i="2"/>
  <c r="E447" i="2"/>
  <c r="D447" i="2"/>
  <c r="C447" i="2"/>
  <c r="T446" i="2"/>
  <c r="S446" i="2"/>
  <c r="R446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D446" i="2"/>
  <c r="C446" i="2"/>
  <c r="T445" i="2"/>
  <c r="S445" i="2"/>
  <c r="R445" i="2"/>
  <c r="Q445" i="2"/>
  <c r="P445" i="2"/>
  <c r="O445" i="2"/>
  <c r="N445" i="2"/>
  <c r="M445" i="2"/>
  <c r="L445" i="2"/>
  <c r="K445" i="2"/>
  <c r="J445" i="2"/>
  <c r="I445" i="2"/>
  <c r="H445" i="2"/>
  <c r="G445" i="2"/>
  <c r="F445" i="2"/>
  <c r="E445" i="2"/>
  <c r="D445" i="2"/>
  <c r="C445" i="2"/>
  <c r="T444" i="2"/>
  <c r="S444" i="2"/>
  <c r="R444" i="2"/>
  <c r="Q444" i="2"/>
  <c r="P444" i="2"/>
  <c r="O444" i="2"/>
  <c r="N444" i="2"/>
  <c r="M444" i="2"/>
  <c r="L444" i="2"/>
  <c r="K444" i="2"/>
  <c r="J444" i="2"/>
  <c r="I444" i="2"/>
  <c r="H444" i="2"/>
  <c r="G444" i="2"/>
  <c r="F444" i="2"/>
  <c r="E444" i="2"/>
  <c r="D444" i="2"/>
  <c r="C444" i="2"/>
  <c r="T443" i="2"/>
  <c r="S443" i="2"/>
  <c r="R443" i="2"/>
  <c r="Q443" i="2"/>
  <c r="P443" i="2"/>
  <c r="O443" i="2"/>
  <c r="N443" i="2"/>
  <c r="M443" i="2"/>
  <c r="L443" i="2"/>
  <c r="K443" i="2"/>
  <c r="J443" i="2"/>
  <c r="I443" i="2"/>
  <c r="H443" i="2"/>
  <c r="G443" i="2"/>
  <c r="F443" i="2"/>
  <c r="E443" i="2"/>
  <c r="D443" i="2"/>
  <c r="C443" i="2"/>
  <c r="T442" i="2"/>
  <c r="S442" i="2"/>
  <c r="R442" i="2"/>
  <c r="Q442" i="2"/>
  <c r="P442" i="2"/>
  <c r="O442" i="2"/>
  <c r="N442" i="2"/>
  <c r="M442" i="2"/>
  <c r="L442" i="2"/>
  <c r="K442" i="2"/>
  <c r="J442" i="2"/>
  <c r="I442" i="2"/>
  <c r="H442" i="2"/>
  <c r="G442" i="2"/>
  <c r="F442" i="2"/>
  <c r="E442" i="2"/>
  <c r="D442" i="2"/>
  <c r="C442" i="2"/>
  <c r="T441" i="2"/>
  <c r="S441" i="2"/>
  <c r="R441" i="2"/>
  <c r="Q441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D441" i="2"/>
  <c r="C441" i="2"/>
  <c r="T434" i="2"/>
  <c r="S434" i="2"/>
  <c r="R434" i="2"/>
  <c r="Q434" i="2"/>
  <c r="P434" i="2"/>
  <c r="O434" i="2"/>
  <c r="N434" i="2"/>
  <c r="M434" i="2"/>
  <c r="L434" i="2"/>
  <c r="K434" i="2"/>
  <c r="J434" i="2"/>
  <c r="I434" i="2"/>
  <c r="H434" i="2"/>
  <c r="G434" i="2"/>
  <c r="F434" i="2"/>
  <c r="E434" i="2"/>
  <c r="D434" i="2"/>
  <c r="C434" i="2"/>
  <c r="T433" i="2"/>
  <c r="S433" i="2"/>
  <c r="R433" i="2"/>
  <c r="Q433" i="2"/>
  <c r="P433" i="2"/>
  <c r="O433" i="2"/>
  <c r="N433" i="2"/>
  <c r="M433" i="2"/>
  <c r="L433" i="2"/>
  <c r="K433" i="2"/>
  <c r="J433" i="2"/>
  <c r="I433" i="2"/>
  <c r="H433" i="2"/>
  <c r="G433" i="2"/>
  <c r="F433" i="2"/>
  <c r="E433" i="2"/>
  <c r="D433" i="2"/>
  <c r="C433" i="2"/>
  <c r="T432" i="2"/>
  <c r="S432" i="2"/>
  <c r="R432" i="2"/>
  <c r="Q432" i="2"/>
  <c r="P432" i="2"/>
  <c r="O432" i="2"/>
  <c r="N432" i="2"/>
  <c r="M432" i="2"/>
  <c r="L432" i="2"/>
  <c r="K432" i="2"/>
  <c r="J432" i="2"/>
  <c r="I432" i="2"/>
  <c r="H432" i="2"/>
  <c r="G432" i="2"/>
  <c r="F432" i="2"/>
  <c r="E432" i="2"/>
  <c r="D432" i="2"/>
  <c r="C432" i="2"/>
  <c r="T431" i="2"/>
  <c r="S431" i="2"/>
  <c r="R431" i="2"/>
  <c r="Q431" i="2"/>
  <c r="P431" i="2"/>
  <c r="O431" i="2"/>
  <c r="N431" i="2"/>
  <c r="M431" i="2"/>
  <c r="L431" i="2"/>
  <c r="K431" i="2"/>
  <c r="J431" i="2"/>
  <c r="I431" i="2"/>
  <c r="H431" i="2"/>
  <c r="G431" i="2"/>
  <c r="F431" i="2"/>
  <c r="E431" i="2"/>
  <c r="D431" i="2"/>
  <c r="C431" i="2"/>
  <c r="T430" i="2"/>
  <c r="S430" i="2"/>
  <c r="R430" i="2"/>
  <c r="Q430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D430" i="2"/>
  <c r="C430" i="2"/>
  <c r="T429" i="2"/>
  <c r="S429" i="2"/>
  <c r="R429" i="2"/>
  <c r="Q429" i="2"/>
  <c r="P429" i="2"/>
  <c r="O429" i="2"/>
  <c r="N429" i="2"/>
  <c r="M429" i="2"/>
  <c r="L429" i="2"/>
  <c r="K429" i="2"/>
  <c r="J429" i="2"/>
  <c r="I429" i="2"/>
  <c r="H429" i="2"/>
  <c r="G429" i="2"/>
  <c r="F429" i="2"/>
  <c r="E429" i="2"/>
  <c r="D429" i="2"/>
  <c r="C429" i="2"/>
  <c r="T428" i="2"/>
  <c r="S428" i="2"/>
  <c r="R428" i="2"/>
  <c r="Q428" i="2"/>
  <c r="P428" i="2"/>
  <c r="O428" i="2"/>
  <c r="N428" i="2"/>
  <c r="M428" i="2"/>
  <c r="L428" i="2"/>
  <c r="K428" i="2"/>
  <c r="J428" i="2"/>
  <c r="I428" i="2"/>
  <c r="H428" i="2"/>
  <c r="G428" i="2"/>
  <c r="F428" i="2"/>
  <c r="E428" i="2"/>
  <c r="D428" i="2"/>
  <c r="C428" i="2"/>
  <c r="T427" i="2"/>
  <c r="S427" i="2"/>
  <c r="R427" i="2"/>
  <c r="Q427" i="2"/>
  <c r="P427" i="2"/>
  <c r="O427" i="2"/>
  <c r="N427" i="2"/>
  <c r="M427" i="2"/>
  <c r="L427" i="2"/>
  <c r="K427" i="2"/>
  <c r="J427" i="2"/>
  <c r="I427" i="2"/>
  <c r="H427" i="2"/>
  <c r="G427" i="2"/>
  <c r="F427" i="2"/>
  <c r="E427" i="2"/>
  <c r="D427" i="2"/>
  <c r="C427" i="2"/>
  <c r="T420" i="2"/>
  <c r="S420" i="2"/>
  <c r="R420" i="2"/>
  <c r="Q420" i="2"/>
  <c r="P420" i="2"/>
  <c r="O420" i="2"/>
  <c r="N420" i="2"/>
  <c r="M420" i="2"/>
  <c r="L420" i="2"/>
  <c r="K420" i="2"/>
  <c r="J420" i="2"/>
  <c r="I420" i="2"/>
  <c r="H420" i="2"/>
  <c r="G420" i="2"/>
  <c r="F420" i="2"/>
  <c r="E420" i="2"/>
  <c r="D420" i="2"/>
  <c r="C420" i="2"/>
  <c r="T419" i="2"/>
  <c r="S419" i="2"/>
  <c r="R419" i="2"/>
  <c r="Q419" i="2"/>
  <c r="P419" i="2"/>
  <c r="O419" i="2"/>
  <c r="N419" i="2"/>
  <c r="M419" i="2"/>
  <c r="L419" i="2"/>
  <c r="K419" i="2"/>
  <c r="J419" i="2"/>
  <c r="I419" i="2"/>
  <c r="H419" i="2"/>
  <c r="G419" i="2"/>
  <c r="F419" i="2"/>
  <c r="E419" i="2"/>
  <c r="D419" i="2"/>
  <c r="C419" i="2"/>
  <c r="T418" i="2"/>
  <c r="S418" i="2"/>
  <c r="R418" i="2"/>
  <c r="Q418" i="2"/>
  <c r="P418" i="2"/>
  <c r="O418" i="2"/>
  <c r="N418" i="2"/>
  <c r="M418" i="2"/>
  <c r="L418" i="2"/>
  <c r="K418" i="2"/>
  <c r="J418" i="2"/>
  <c r="I418" i="2"/>
  <c r="H418" i="2"/>
  <c r="G418" i="2"/>
  <c r="F418" i="2"/>
  <c r="E418" i="2"/>
  <c r="D418" i="2"/>
  <c r="C418" i="2"/>
  <c r="T417" i="2"/>
  <c r="S417" i="2"/>
  <c r="R417" i="2"/>
  <c r="Q417" i="2"/>
  <c r="P417" i="2"/>
  <c r="O417" i="2"/>
  <c r="N417" i="2"/>
  <c r="M417" i="2"/>
  <c r="L417" i="2"/>
  <c r="K417" i="2"/>
  <c r="J417" i="2"/>
  <c r="I417" i="2"/>
  <c r="H417" i="2"/>
  <c r="G417" i="2"/>
  <c r="F417" i="2"/>
  <c r="E417" i="2"/>
  <c r="D417" i="2"/>
  <c r="C417" i="2"/>
  <c r="T416" i="2"/>
  <c r="S416" i="2"/>
  <c r="R416" i="2"/>
  <c r="Q416" i="2"/>
  <c r="P416" i="2"/>
  <c r="O416" i="2"/>
  <c r="N416" i="2"/>
  <c r="M416" i="2"/>
  <c r="L416" i="2"/>
  <c r="K416" i="2"/>
  <c r="J416" i="2"/>
  <c r="I416" i="2"/>
  <c r="H416" i="2"/>
  <c r="G416" i="2"/>
  <c r="F416" i="2"/>
  <c r="E416" i="2"/>
  <c r="D416" i="2"/>
  <c r="C416" i="2"/>
  <c r="T415" i="2"/>
  <c r="S415" i="2"/>
  <c r="R415" i="2"/>
  <c r="Q415" i="2"/>
  <c r="P415" i="2"/>
  <c r="O415" i="2"/>
  <c r="N415" i="2"/>
  <c r="M415" i="2"/>
  <c r="L415" i="2"/>
  <c r="K415" i="2"/>
  <c r="J415" i="2"/>
  <c r="I415" i="2"/>
  <c r="H415" i="2"/>
  <c r="G415" i="2"/>
  <c r="F415" i="2"/>
  <c r="E415" i="2"/>
  <c r="D415" i="2"/>
  <c r="C415" i="2"/>
  <c r="T414" i="2"/>
  <c r="S414" i="2"/>
  <c r="R414" i="2"/>
  <c r="Q414" i="2"/>
  <c r="P414" i="2"/>
  <c r="O414" i="2"/>
  <c r="N414" i="2"/>
  <c r="M414" i="2"/>
  <c r="L414" i="2"/>
  <c r="K414" i="2"/>
  <c r="J414" i="2"/>
  <c r="I414" i="2"/>
  <c r="H414" i="2"/>
  <c r="G414" i="2"/>
  <c r="F414" i="2"/>
  <c r="E414" i="2"/>
  <c r="D414" i="2"/>
  <c r="C414" i="2"/>
  <c r="T413" i="2"/>
  <c r="S413" i="2"/>
  <c r="R413" i="2"/>
  <c r="Q413" i="2"/>
  <c r="P413" i="2"/>
  <c r="O413" i="2"/>
  <c r="N413" i="2"/>
  <c r="M413" i="2"/>
  <c r="L413" i="2"/>
  <c r="K413" i="2"/>
  <c r="J413" i="2"/>
  <c r="I413" i="2"/>
  <c r="H413" i="2"/>
  <c r="G413" i="2"/>
  <c r="F413" i="2"/>
  <c r="E413" i="2"/>
  <c r="D413" i="2"/>
  <c r="C413" i="2"/>
  <c r="T406" i="2"/>
  <c r="S406" i="2"/>
  <c r="R406" i="2"/>
  <c r="Q406" i="2"/>
  <c r="P406" i="2"/>
  <c r="O406" i="2"/>
  <c r="N406" i="2"/>
  <c r="M406" i="2"/>
  <c r="L406" i="2"/>
  <c r="K406" i="2"/>
  <c r="J406" i="2"/>
  <c r="I406" i="2"/>
  <c r="H406" i="2"/>
  <c r="G406" i="2"/>
  <c r="F406" i="2"/>
  <c r="E406" i="2"/>
  <c r="D406" i="2"/>
  <c r="C406" i="2"/>
  <c r="T405" i="2"/>
  <c r="S405" i="2"/>
  <c r="R405" i="2"/>
  <c r="Q405" i="2"/>
  <c r="P405" i="2"/>
  <c r="O405" i="2"/>
  <c r="N405" i="2"/>
  <c r="M405" i="2"/>
  <c r="L405" i="2"/>
  <c r="K405" i="2"/>
  <c r="J405" i="2"/>
  <c r="I405" i="2"/>
  <c r="H405" i="2"/>
  <c r="G405" i="2"/>
  <c r="F405" i="2"/>
  <c r="E405" i="2"/>
  <c r="D405" i="2"/>
  <c r="C405" i="2"/>
  <c r="T404" i="2"/>
  <c r="S404" i="2"/>
  <c r="R404" i="2"/>
  <c r="Q404" i="2"/>
  <c r="P404" i="2"/>
  <c r="O404" i="2"/>
  <c r="N404" i="2"/>
  <c r="M404" i="2"/>
  <c r="L404" i="2"/>
  <c r="K404" i="2"/>
  <c r="J404" i="2"/>
  <c r="I404" i="2"/>
  <c r="H404" i="2"/>
  <c r="G404" i="2"/>
  <c r="F404" i="2"/>
  <c r="E404" i="2"/>
  <c r="D404" i="2"/>
  <c r="C404" i="2"/>
  <c r="T403" i="2"/>
  <c r="S403" i="2"/>
  <c r="R403" i="2"/>
  <c r="Q403" i="2"/>
  <c r="P403" i="2"/>
  <c r="O403" i="2"/>
  <c r="N403" i="2"/>
  <c r="M403" i="2"/>
  <c r="L403" i="2"/>
  <c r="K403" i="2"/>
  <c r="J403" i="2"/>
  <c r="I403" i="2"/>
  <c r="H403" i="2"/>
  <c r="G403" i="2"/>
  <c r="F403" i="2"/>
  <c r="E403" i="2"/>
  <c r="D403" i="2"/>
  <c r="C403" i="2"/>
  <c r="T402" i="2"/>
  <c r="S402" i="2"/>
  <c r="R402" i="2"/>
  <c r="Q402" i="2"/>
  <c r="P402" i="2"/>
  <c r="O402" i="2"/>
  <c r="N402" i="2"/>
  <c r="M402" i="2"/>
  <c r="L402" i="2"/>
  <c r="K402" i="2"/>
  <c r="J402" i="2"/>
  <c r="I402" i="2"/>
  <c r="H402" i="2"/>
  <c r="G402" i="2"/>
  <c r="F402" i="2"/>
  <c r="E402" i="2"/>
  <c r="D402" i="2"/>
  <c r="C402" i="2"/>
  <c r="T401" i="2"/>
  <c r="S401" i="2"/>
  <c r="R401" i="2"/>
  <c r="Q401" i="2"/>
  <c r="P401" i="2"/>
  <c r="O401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T400" i="2"/>
  <c r="S400" i="2"/>
  <c r="R400" i="2"/>
  <c r="Q400" i="2"/>
  <c r="P400" i="2"/>
  <c r="O400" i="2"/>
  <c r="N400" i="2"/>
  <c r="M400" i="2"/>
  <c r="L400" i="2"/>
  <c r="K400" i="2"/>
  <c r="J400" i="2"/>
  <c r="I400" i="2"/>
  <c r="H400" i="2"/>
  <c r="G400" i="2"/>
  <c r="F400" i="2"/>
  <c r="E400" i="2"/>
  <c r="D400" i="2"/>
  <c r="C400" i="2"/>
  <c r="T399" i="2"/>
  <c r="S399" i="2"/>
  <c r="R399" i="2"/>
  <c r="Q399" i="2"/>
  <c r="P399" i="2"/>
  <c r="O399" i="2"/>
  <c r="N399" i="2"/>
  <c r="M399" i="2"/>
  <c r="L399" i="2"/>
  <c r="K399" i="2"/>
  <c r="J399" i="2"/>
  <c r="I399" i="2"/>
  <c r="H399" i="2"/>
  <c r="G399" i="2"/>
  <c r="F399" i="2"/>
  <c r="E399" i="2"/>
  <c r="D399" i="2"/>
  <c r="C399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T391" i="2"/>
  <c r="S391" i="2"/>
  <c r="R391" i="2"/>
  <c r="Q391" i="2"/>
  <c r="P391" i="2"/>
  <c r="O391" i="2"/>
  <c r="N391" i="2"/>
  <c r="M391" i="2"/>
  <c r="L391" i="2"/>
  <c r="K391" i="2"/>
  <c r="J391" i="2"/>
  <c r="I391" i="2"/>
  <c r="H391" i="2"/>
  <c r="G391" i="2"/>
  <c r="F391" i="2"/>
  <c r="E391" i="2"/>
  <c r="D391" i="2"/>
  <c r="C391" i="2"/>
  <c r="T390" i="2"/>
  <c r="S390" i="2"/>
  <c r="R390" i="2"/>
  <c r="Q390" i="2"/>
  <c r="P390" i="2"/>
  <c r="O390" i="2"/>
  <c r="N390" i="2"/>
  <c r="M390" i="2"/>
  <c r="L390" i="2"/>
  <c r="K390" i="2"/>
  <c r="J390" i="2"/>
  <c r="I390" i="2"/>
  <c r="H390" i="2"/>
  <c r="G390" i="2"/>
  <c r="F390" i="2"/>
  <c r="E390" i="2"/>
  <c r="D390" i="2"/>
  <c r="C390" i="2"/>
  <c r="T389" i="2"/>
  <c r="S389" i="2"/>
  <c r="R389" i="2"/>
  <c r="Q389" i="2"/>
  <c r="P389" i="2"/>
  <c r="O389" i="2"/>
  <c r="N389" i="2"/>
  <c r="M389" i="2"/>
  <c r="L389" i="2"/>
  <c r="K389" i="2"/>
  <c r="J389" i="2"/>
  <c r="I389" i="2"/>
  <c r="H389" i="2"/>
  <c r="G389" i="2"/>
  <c r="F389" i="2"/>
  <c r="E389" i="2"/>
  <c r="D389" i="2"/>
  <c r="C389" i="2"/>
  <c r="T388" i="2"/>
  <c r="S388" i="2"/>
  <c r="R388" i="2"/>
  <c r="Q388" i="2"/>
  <c r="P388" i="2"/>
  <c r="O388" i="2"/>
  <c r="N388" i="2"/>
  <c r="M388" i="2"/>
  <c r="L388" i="2"/>
  <c r="K388" i="2"/>
  <c r="J388" i="2"/>
  <c r="I388" i="2"/>
  <c r="H388" i="2"/>
  <c r="G388" i="2"/>
  <c r="F388" i="2"/>
  <c r="E388" i="2"/>
  <c r="D388" i="2"/>
  <c r="C388" i="2"/>
  <c r="T387" i="2"/>
  <c r="S387" i="2"/>
  <c r="R387" i="2"/>
  <c r="Q387" i="2"/>
  <c r="P387" i="2"/>
  <c r="O387" i="2"/>
  <c r="N387" i="2"/>
  <c r="M387" i="2"/>
  <c r="L387" i="2"/>
  <c r="K387" i="2"/>
  <c r="J387" i="2"/>
  <c r="I387" i="2"/>
  <c r="H387" i="2"/>
  <c r="G387" i="2"/>
  <c r="F387" i="2"/>
  <c r="E387" i="2"/>
  <c r="D387" i="2"/>
  <c r="C387" i="2"/>
  <c r="T386" i="2"/>
  <c r="S386" i="2"/>
  <c r="R386" i="2"/>
  <c r="Q386" i="2"/>
  <c r="P386" i="2"/>
  <c r="O386" i="2"/>
  <c r="N386" i="2"/>
  <c r="M386" i="2"/>
  <c r="L386" i="2"/>
  <c r="K386" i="2"/>
  <c r="J386" i="2"/>
  <c r="I386" i="2"/>
  <c r="H386" i="2"/>
  <c r="G386" i="2"/>
  <c r="F386" i="2"/>
  <c r="E386" i="2"/>
  <c r="D386" i="2"/>
  <c r="C386" i="2"/>
  <c r="T385" i="2"/>
  <c r="S385" i="2"/>
  <c r="R385" i="2"/>
  <c r="Q385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D385" i="2"/>
  <c r="C385" i="2"/>
  <c r="T378" i="2"/>
  <c r="S378" i="2"/>
  <c r="R378" i="2"/>
  <c r="Q378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D378" i="2"/>
  <c r="C378" i="2"/>
  <c r="T377" i="2"/>
  <c r="S377" i="2"/>
  <c r="R377" i="2"/>
  <c r="Q377" i="2"/>
  <c r="P377" i="2"/>
  <c r="O377" i="2"/>
  <c r="N377" i="2"/>
  <c r="M377" i="2"/>
  <c r="L377" i="2"/>
  <c r="K377" i="2"/>
  <c r="J377" i="2"/>
  <c r="I377" i="2"/>
  <c r="H377" i="2"/>
  <c r="G377" i="2"/>
  <c r="F377" i="2"/>
  <c r="E377" i="2"/>
  <c r="D377" i="2"/>
  <c r="C377" i="2"/>
  <c r="T376" i="2"/>
  <c r="S376" i="2"/>
  <c r="R376" i="2"/>
  <c r="Q376" i="2"/>
  <c r="P376" i="2"/>
  <c r="O376" i="2"/>
  <c r="N376" i="2"/>
  <c r="M376" i="2"/>
  <c r="L376" i="2"/>
  <c r="K376" i="2"/>
  <c r="J376" i="2"/>
  <c r="I376" i="2"/>
  <c r="H376" i="2"/>
  <c r="G376" i="2"/>
  <c r="F376" i="2"/>
  <c r="E376" i="2"/>
  <c r="D376" i="2"/>
  <c r="C376" i="2"/>
  <c r="T375" i="2"/>
  <c r="S375" i="2"/>
  <c r="R375" i="2"/>
  <c r="Q375" i="2"/>
  <c r="P375" i="2"/>
  <c r="O375" i="2"/>
  <c r="N375" i="2"/>
  <c r="M375" i="2"/>
  <c r="L375" i="2"/>
  <c r="K375" i="2"/>
  <c r="J375" i="2"/>
  <c r="I375" i="2"/>
  <c r="H375" i="2"/>
  <c r="G375" i="2"/>
  <c r="F375" i="2"/>
  <c r="E375" i="2"/>
  <c r="D375" i="2"/>
  <c r="C375" i="2"/>
  <c r="T374" i="2"/>
  <c r="S374" i="2"/>
  <c r="R374" i="2"/>
  <c r="Q374" i="2"/>
  <c r="P374" i="2"/>
  <c r="O374" i="2"/>
  <c r="N374" i="2"/>
  <c r="M374" i="2"/>
  <c r="L374" i="2"/>
  <c r="K374" i="2"/>
  <c r="J374" i="2"/>
  <c r="I374" i="2"/>
  <c r="H374" i="2"/>
  <c r="G374" i="2"/>
  <c r="F374" i="2"/>
  <c r="E374" i="2"/>
  <c r="D374" i="2"/>
  <c r="C374" i="2"/>
  <c r="T373" i="2"/>
  <c r="S373" i="2"/>
  <c r="R373" i="2"/>
  <c r="Q373" i="2"/>
  <c r="P373" i="2"/>
  <c r="O373" i="2"/>
  <c r="N373" i="2"/>
  <c r="M373" i="2"/>
  <c r="L373" i="2"/>
  <c r="K373" i="2"/>
  <c r="J373" i="2"/>
  <c r="I373" i="2"/>
  <c r="H373" i="2"/>
  <c r="G373" i="2"/>
  <c r="F373" i="2"/>
  <c r="E373" i="2"/>
  <c r="D373" i="2"/>
  <c r="C373" i="2"/>
  <c r="T372" i="2"/>
  <c r="S372" i="2"/>
  <c r="R372" i="2"/>
  <c r="Q372" i="2"/>
  <c r="P372" i="2"/>
  <c r="O372" i="2"/>
  <c r="N372" i="2"/>
  <c r="M372" i="2"/>
  <c r="L372" i="2"/>
  <c r="K372" i="2"/>
  <c r="J372" i="2"/>
  <c r="I372" i="2"/>
  <c r="H372" i="2"/>
  <c r="G372" i="2"/>
  <c r="F372" i="2"/>
  <c r="E372" i="2"/>
  <c r="D372" i="2"/>
  <c r="C372" i="2"/>
  <c r="T371" i="2"/>
  <c r="S371" i="2"/>
  <c r="R371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D371" i="2"/>
  <c r="C371" i="2"/>
  <c r="T364" i="2"/>
  <c r="S364" i="2"/>
  <c r="R364" i="2"/>
  <c r="Q364" i="2"/>
  <c r="P364" i="2"/>
  <c r="O364" i="2"/>
  <c r="N364" i="2"/>
  <c r="M364" i="2"/>
  <c r="L364" i="2"/>
  <c r="K364" i="2"/>
  <c r="J364" i="2"/>
  <c r="I364" i="2"/>
  <c r="H364" i="2"/>
  <c r="G364" i="2"/>
  <c r="F364" i="2"/>
  <c r="E364" i="2"/>
  <c r="D364" i="2"/>
  <c r="C364" i="2"/>
  <c r="T363" i="2"/>
  <c r="S363" i="2"/>
  <c r="R363" i="2"/>
  <c r="Q363" i="2"/>
  <c r="P363" i="2"/>
  <c r="O363" i="2"/>
  <c r="N363" i="2"/>
  <c r="M363" i="2"/>
  <c r="L363" i="2"/>
  <c r="K363" i="2"/>
  <c r="J363" i="2"/>
  <c r="I363" i="2"/>
  <c r="H363" i="2"/>
  <c r="G363" i="2"/>
  <c r="F363" i="2"/>
  <c r="E363" i="2"/>
  <c r="D363" i="2"/>
  <c r="C363" i="2"/>
  <c r="T362" i="2"/>
  <c r="S362" i="2"/>
  <c r="R362" i="2"/>
  <c r="Q362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D362" i="2"/>
  <c r="C362" i="2"/>
  <c r="T361" i="2"/>
  <c r="S361" i="2"/>
  <c r="R361" i="2"/>
  <c r="Q361" i="2"/>
  <c r="P361" i="2"/>
  <c r="O361" i="2"/>
  <c r="N361" i="2"/>
  <c r="M361" i="2"/>
  <c r="L361" i="2"/>
  <c r="K361" i="2"/>
  <c r="J361" i="2"/>
  <c r="I361" i="2"/>
  <c r="H361" i="2"/>
  <c r="G361" i="2"/>
  <c r="F361" i="2"/>
  <c r="E361" i="2"/>
  <c r="D361" i="2"/>
  <c r="C361" i="2"/>
  <c r="T360" i="2"/>
  <c r="S360" i="2"/>
  <c r="R360" i="2"/>
  <c r="Q360" i="2"/>
  <c r="P360" i="2"/>
  <c r="O360" i="2"/>
  <c r="N360" i="2"/>
  <c r="M360" i="2"/>
  <c r="L360" i="2"/>
  <c r="K360" i="2"/>
  <c r="J360" i="2"/>
  <c r="I360" i="2"/>
  <c r="H360" i="2"/>
  <c r="G360" i="2"/>
  <c r="F360" i="2"/>
  <c r="E360" i="2"/>
  <c r="D360" i="2"/>
  <c r="C360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T358" i="2"/>
  <c r="S358" i="2"/>
  <c r="R358" i="2"/>
  <c r="Q358" i="2"/>
  <c r="P358" i="2"/>
  <c r="O358" i="2"/>
  <c r="N358" i="2"/>
  <c r="M358" i="2"/>
  <c r="L358" i="2"/>
  <c r="K358" i="2"/>
  <c r="J358" i="2"/>
  <c r="I358" i="2"/>
  <c r="H358" i="2"/>
  <c r="G358" i="2"/>
  <c r="F358" i="2"/>
  <c r="E358" i="2"/>
  <c r="D358" i="2"/>
  <c r="C358" i="2"/>
  <c r="T357" i="2"/>
  <c r="S357" i="2"/>
  <c r="R357" i="2"/>
  <c r="Q357" i="2"/>
  <c r="P357" i="2"/>
  <c r="O357" i="2"/>
  <c r="N357" i="2"/>
  <c r="M357" i="2"/>
  <c r="L357" i="2"/>
  <c r="K357" i="2"/>
  <c r="J357" i="2"/>
  <c r="I357" i="2"/>
  <c r="H357" i="2"/>
  <c r="G357" i="2"/>
  <c r="F357" i="2"/>
  <c r="E357" i="2"/>
  <c r="D357" i="2"/>
  <c r="C357" i="2"/>
  <c r="T350" i="2"/>
  <c r="S350" i="2"/>
  <c r="R350" i="2"/>
  <c r="Q350" i="2"/>
  <c r="P350" i="2"/>
  <c r="O350" i="2"/>
  <c r="N350" i="2"/>
  <c r="M350" i="2"/>
  <c r="L350" i="2"/>
  <c r="K350" i="2"/>
  <c r="J350" i="2"/>
  <c r="I350" i="2"/>
  <c r="H350" i="2"/>
  <c r="G350" i="2"/>
  <c r="F350" i="2"/>
  <c r="E350" i="2"/>
  <c r="D350" i="2"/>
  <c r="C350" i="2"/>
  <c r="T349" i="2"/>
  <c r="S349" i="2"/>
  <c r="R349" i="2"/>
  <c r="Q349" i="2"/>
  <c r="P349" i="2"/>
  <c r="O349" i="2"/>
  <c r="N349" i="2"/>
  <c r="M349" i="2"/>
  <c r="L349" i="2"/>
  <c r="K349" i="2"/>
  <c r="J349" i="2"/>
  <c r="I349" i="2"/>
  <c r="H349" i="2"/>
  <c r="G349" i="2"/>
  <c r="F349" i="2"/>
  <c r="E349" i="2"/>
  <c r="D349" i="2"/>
  <c r="C349" i="2"/>
  <c r="T348" i="2"/>
  <c r="S348" i="2"/>
  <c r="R348" i="2"/>
  <c r="Q348" i="2"/>
  <c r="P348" i="2"/>
  <c r="O348" i="2"/>
  <c r="N348" i="2"/>
  <c r="M348" i="2"/>
  <c r="L348" i="2"/>
  <c r="K348" i="2"/>
  <c r="J348" i="2"/>
  <c r="I348" i="2"/>
  <c r="H348" i="2"/>
  <c r="G348" i="2"/>
  <c r="F348" i="2"/>
  <c r="E348" i="2"/>
  <c r="D348" i="2"/>
  <c r="C348" i="2"/>
  <c r="T347" i="2"/>
  <c r="S347" i="2"/>
  <c r="R347" i="2"/>
  <c r="Q347" i="2"/>
  <c r="P347" i="2"/>
  <c r="O347" i="2"/>
  <c r="N347" i="2"/>
  <c r="M347" i="2"/>
  <c r="L347" i="2"/>
  <c r="K347" i="2"/>
  <c r="J347" i="2"/>
  <c r="I347" i="2"/>
  <c r="H347" i="2"/>
  <c r="G347" i="2"/>
  <c r="F347" i="2"/>
  <c r="E347" i="2"/>
  <c r="D347" i="2"/>
  <c r="C347" i="2"/>
  <c r="T346" i="2"/>
  <c r="S346" i="2"/>
  <c r="R346" i="2"/>
  <c r="Q346" i="2"/>
  <c r="P346" i="2"/>
  <c r="O346" i="2"/>
  <c r="N346" i="2"/>
  <c r="M346" i="2"/>
  <c r="L346" i="2"/>
  <c r="K346" i="2"/>
  <c r="J346" i="2"/>
  <c r="I346" i="2"/>
  <c r="H346" i="2"/>
  <c r="G346" i="2"/>
  <c r="F346" i="2"/>
  <c r="E346" i="2"/>
  <c r="D346" i="2"/>
  <c r="C346" i="2"/>
  <c r="T345" i="2"/>
  <c r="S345" i="2"/>
  <c r="R345" i="2"/>
  <c r="Q345" i="2"/>
  <c r="P345" i="2"/>
  <c r="O345" i="2"/>
  <c r="N345" i="2"/>
  <c r="M345" i="2"/>
  <c r="L345" i="2"/>
  <c r="K345" i="2"/>
  <c r="J345" i="2"/>
  <c r="I345" i="2"/>
  <c r="H345" i="2"/>
  <c r="G345" i="2"/>
  <c r="F345" i="2"/>
  <c r="E345" i="2"/>
  <c r="D345" i="2"/>
  <c r="C345" i="2"/>
  <c r="T344" i="2"/>
  <c r="S344" i="2"/>
  <c r="R344" i="2"/>
  <c r="Q344" i="2"/>
  <c r="P344" i="2"/>
  <c r="O344" i="2"/>
  <c r="N344" i="2"/>
  <c r="M344" i="2"/>
  <c r="L344" i="2"/>
  <c r="K344" i="2"/>
  <c r="J344" i="2"/>
  <c r="I344" i="2"/>
  <c r="H344" i="2"/>
  <c r="G344" i="2"/>
  <c r="F344" i="2"/>
  <c r="E344" i="2"/>
  <c r="D344" i="2"/>
  <c r="C344" i="2"/>
  <c r="T343" i="2"/>
  <c r="S343" i="2"/>
  <c r="R343" i="2"/>
  <c r="Q343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D343" i="2"/>
  <c r="C343" i="2"/>
  <c r="T336" i="2"/>
  <c r="S336" i="2"/>
  <c r="R336" i="2"/>
  <c r="Q336" i="2"/>
  <c r="P336" i="2"/>
  <c r="O336" i="2"/>
  <c r="N336" i="2"/>
  <c r="M336" i="2"/>
  <c r="L336" i="2"/>
  <c r="K336" i="2"/>
  <c r="J336" i="2"/>
  <c r="I336" i="2"/>
  <c r="H336" i="2"/>
  <c r="G336" i="2"/>
  <c r="F336" i="2"/>
  <c r="E336" i="2"/>
  <c r="D336" i="2"/>
  <c r="C336" i="2"/>
  <c r="T335" i="2"/>
  <c r="S335" i="2"/>
  <c r="R335" i="2"/>
  <c r="Q335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D335" i="2"/>
  <c r="C335" i="2"/>
  <c r="T334" i="2"/>
  <c r="S334" i="2"/>
  <c r="R334" i="2"/>
  <c r="Q334" i="2"/>
  <c r="P334" i="2"/>
  <c r="O334" i="2"/>
  <c r="N334" i="2"/>
  <c r="M334" i="2"/>
  <c r="L334" i="2"/>
  <c r="K334" i="2"/>
  <c r="J334" i="2"/>
  <c r="I334" i="2"/>
  <c r="H334" i="2"/>
  <c r="G334" i="2"/>
  <c r="F334" i="2"/>
  <c r="E334" i="2"/>
  <c r="D334" i="2"/>
  <c r="C334" i="2"/>
  <c r="T333" i="2"/>
  <c r="S333" i="2"/>
  <c r="R333" i="2"/>
  <c r="Q333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D333" i="2"/>
  <c r="C333" i="2"/>
  <c r="T332" i="2"/>
  <c r="S332" i="2"/>
  <c r="R332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D332" i="2"/>
  <c r="C332" i="2"/>
  <c r="T331" i="2"/>
  <c r="S331" i="2"/>
  <c r="R331" i="2"/>
  <c r="Q331" i="2"/>
  <c r="P331" i="2"/>
  <c r="O331" i="2"/>
  <c r="N331" i="2"/>
  <c r="M331" i="2"/>
  <c r="L331" i="2"/>
  <c r="K331" i="2"/>
  <c r="J331" i="2"/>
  <c r="I331" i="2"/>
  <c r="H331" i="2"/>
  <c r="G331" i="2"/>
  <c r="F331" i="2"/>
  <c r="E331" i="2"/>
  <c r="D331" i="2"/>
  <c r="C331" i="2"/>
  <c r="T330" i="2"/>
  <c r="S330" i="2"/>
  <c r="R330" i="2"/>
  <c r="Q330" i="2"/>
  <c r="P330" i="2"/>
  <c r="O330" i="2"/>
  <c r="N330" i="2"/>
  <c r="M330" i="2"/>
  <c r="L330" i="2"/>
  <c r="K330" i="2"/>
  <c r="J330" i="2"/>
  <c r="I330" i="2"/>
  <c r="H330" i="2"/>
  <c r="G330" i="2"/>
  <c r="F330" i="2"/>
  <c r="E330" i="2"/>
  <c r="D330" i="2"/>
  <c r="C330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D329" i="2"/>
  <c r="C329" i="2"/>
  <c r="T322" i="2"/>
  <c r="S322" i="2"/>
  <c r="R322" i="2"/>
  <c r="Q322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D322" i="2"/>
  <c r="C322" i="2"/>
  <c r="T321" i="2"/>
  <c r="S321" i="2"/>
  <c r="R321" i="2"/>
  <c r="Q321" i="2"/>
  <c r="P321" i="2"/>
  <c r="O321" i="2"/>
  <c r="N321" i="2"/>
  <c r="M321" i="2"/>
  <c r="L321" i="2"/>
  <c r="K321" i="2"/>
  <c r="J321" i="2"/>
  <c r="I321" i="2"/>
  <c r="H321" i="2"/>
  <c r="G321" i="2"/>
  <c r="F321" i="2"/>
  <c r="E321" i="2"/>
  <c r="D321" i="2"/>
  <c r="C321" i="2"/>
  <c r="T320" i="2"/>
  <c r="S320" i="2"/>
  <c r="R320" i="2"/>
  <c r="Q320" i="2"/>
  <c r="P320" i="2"/>
  <c r="O320" i="2"/>
  <c r="N320" i="2"/>
  <c r="M320" i="2"/>
  <c r="L320" i="2"/>
  <c r="K320" i="2"/>
  <c r="J320" i="2"/>
  <c r="I320" i="2"/>
  <c r="H320" i="2"/>
  <c r="G320" i="2"/>
  <c r="F320" i="2"/>
  <c r="E320" i="2"/>
  <c r="D320" i="2"/>
  <c r="C320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D319" i="2"/>
  <c r="C319" i="2"/>
  <c r="T318" i="2"/>
  <c r="S318" i="2"/>
  <c r="R318" i="2"/>
  <c r="Q318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D318" i="2"/>
  <c r="C318" i="2"/>
  <c r="T317" i="2"/>
  <c r="S317" i="2"/>
  <c r="R317" i="2"/>
  <c r="Q317" i="2"/>
  <c r="P317" i="2"/>
  <c r="O317" i="2"/>
  <c r="N317" i="2"/>
  <c r="M317" i="2"/>
  <c r="L317" i="2"/>
  <c r="K317" i="2"/>
  <c r="J317" i="2"/>
  <c r="I317" i="2"/>
  <c r="H317" i="2"/>
  <c r="G317" i="2"/>
  <c r="F317" i="2"/>
  <c r="E317" i="2"/>
  <c r="D317" i="2"/>
  <c r="C317" i="2"/>
  <c r="T316" i="2"/>
  <c r="S316" i="2"/>
  <c r="R316" i="2"/>
  <c r="Q316" i="2"/>
  <c r="P316" i="2"/>
  <c r="O316" i="2"/>
  <c r="N316" i="2"/>
  <c r="M316" i="2"/>
  <c r="L316" i="2"/>
  <c r="K316" i="2"/>
  <c r="J316" i="2"/>
  <c r="I316" i="2"/>
  <c r="H316" i="2"/>
  <c r="G316" i="2"/>
  <c r="F316" i="2"/>
  <c r="E316" i="2"/>
  <c r="D316" i="2"/>
  <c r="C316" i="2"/>
  <c r="T315" i="2"/>
  <c r="S315" i="2"/>
  <c r="R315" i="2"/>
  <c r="Q315" i="2"/>
  <c r="P315" i="2"/>
  <c r="O315" i="2"/>
  <c r="N315" i="2"/>
  <c r="M315" i="2"/>
  <c r="L315" i="2"/>
  <c r="K315" i="2"/>
  <c r="J315" i="2"/>
  <c r="I315" i="2"/>
  <c r="H315" i="2"/>
  <c r="G315" i="2"/>
  <c r="F315" i="2"/>
  <c r="E315" i="2"/>
  <c r="D315" i="2"/>
  <c r="C315" i="2"/>
  <c r="I294" i="2"/>
  <c r="I293" i="2"/>
  <c r="I292" i="2"/>
  <c r="I291" i="2"/>
  <c r="I290" i="2"/>
  <c r="I289" i="2"/>
  <c r="I288" i="2"/>
  <c r="I287" i="2"/>
  <c r="L294" i="2"/>
  <c r="L293" i="2"/>
  <c r="L292" i="2"/>
  <c r="L291" i="2"/>
  <c r="L290" i="2"/>
  <c r="L289" i="2"/>
  <c r="L288" i="2"/>
  <c r="L287" i="2"/>
  <c r="M294" i="2"/>
  <c r="M293" i="2"/>
  <c r="M292" i="2"/>
  <c r="M291" i="2"/>
  <c r="M290" i="2"/>
  <c r="M289" i="2"/>
  <c r="M288" i="2"/>
  <c r="M287" i="2"/>
  <c r="T294" i="2"/>
  <c r="T293" i="2"/>
  <c r="T292" i="2"/>
  <c r="T291" i="2"/>
  <c r="T290" i="2"/>
  <c r="T289" i="2"/>
  <c r="T288" i="2"/>
  <c r="T287" i="2"/>
  <c r="S294" i="2"/>
  <c r="S293" i="2"/>
  <c r="S292" i="2"/>
  <c r="S291" i="2"/>
  <c r="S290" i="2"/>
  <c r="S289" i="2"/>
  <c r="S288" i="2"/>
  <c r="S287" i="2"/>
  <c r="O294" i="2"/>
  <c r="O293" i="2"/>
  <c r="O292" i="2"/>
  <c r="O291" i="2"/>
  <c r="O290" i="2"/>
  <c r="O289" i="2"/>
  <c r="O288" i="2"/>
  <c r="O287" i="2"/>
  <c r="K294" i="2"/>
  <c r="K293" i="2"/>
  <c r="K292" i="2"/>
  <c r="K291" i="2"/>
  <c r="K290" i="2"/>
  <c r="K289" i="2"/>
  <c r="K288" i="2"/>
  <c r="K287" i="2"/>
  <c r="J294" i="2"/>
  <c r="J293" i="2"/>
  <c r="J292" i="2"/>
  <c r="J291" i="2"/>
  <c r="J290" i="2"/>
  <c r="J289" i="2"/>
  <c r="J288" i="2"/>
  <c r="J287" i="2"/>
  <c r="H294" i="2"/>
  <c r="H293" i="2"/>
  <c r="H292" i="2"/>
  <c r="H291" i="2"/>
  <c r="H290" i="2"/>
  <c r="H289" i="2"/>
  <c r="H288" i="2"/>
  <c r="H287" i="2"/>
  <c r="R294" i="2"/>
  <c r="R293" i="2"/>
  <c r="R292" i="2"/>
  <c r="R291" i="2"/>
  <c r="R290" i="2"/>
  <c r="R289" i="2"/>
  <c r="R288" i="2"/>
  <c r="R287" i="2"/>
  <c r="Q294" i="2"/>
  <c r="Q293" i="2"/>
  <c r="Q292" i="2"/>
  <c r="Q291" i="2"/>
  <c r="Q290" i="2"/>
  <c r="Q289" i="2"/>
  <c r="Q288" i="2"/>
  <c r="Q287" i="2"/>
  <c r="N294" i="2"/>
  <c r="N293" i="2"/>
  <c r="N292" i="2"/>
  <c r="N291" i="2"/>
  <c r="N290" i="2"/>
  <c r="N289" i="2"/>
  <c r="N288" i="2"/>
  <c r="N287" i="2"/>
  <c r="E294" i="2"/>
  <c r="E293" i="2"/>
  <c r="E292" i="2"/>
  <c r="E291" i="2"/>
  <c r="E290" i="2"/>
  <c r="E289" i="2"/>
  <c r="E288" i="2"/>
  <c r="E287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C273" i="2"/>
  <c r="D273" i="2"/>
  <c r="E273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C274" i="2"/>
  <c r="D274" i="2"/>
  <c r="E274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C275" i="2"/>
  <c r="D275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C276" i="2"/>
  <c r="D276" i="2"/>
  <c r="E276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C277" i="2"/>
  <c r="D277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C278" i="2"/>
  <c r="D278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C279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C280" i="2"/>
  <c r="D280" i="2"/>
  <c r="E280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C287" i="2"/>
  <c r="D287" i="2"/>
  <c r="F287" i="2"/>
  <c r="G287" i="2"/>
  <c r="P287" i="2"/>
  <c r="C288" i="2"/>
  <c r="D288" i="2"/>
  <c r="F288" i="2"/>
  <c r="G288" i="2"/>
  <c r="P288" i="2"/>
  <c r="C289" i="2"/>
  <c r="D289" i="2"/>
  <c r="F289" i="2"/>
  <c r="G289" i="2"/>
  <c r="P289" i="2"/>
  <c r="C290" i="2"/>
  <c r="D290" i="2"/>
  <c r="F290" i="2"/>
  <c r="G290" i="2"/>
  <c r="P290" i="2"/>
  <c r="C291" i="2"/>
  <c r="D291" i="2"/>
  <c r="F291" i="2"/>
  <c r="G291" i="2"/>
  <c r="P291" i="2"/>
  <c r="C292" i="2"/>
  <c r="D292" i="2"/>
  <c r="F292" i="2"/>
  <c r="G292" i="2"/>
  <c r="P292" i="2"/>
  <c r="C293" i="2"/>
  <c r="D293" i="2"/>
  <c r="F293" i="2"/>
  <c r="G293" i="2"/>
  <c r="P293" i="2"/>
  <c r="C294" i="2"/>
  <c r="D294" i="2"/>
  <c r="F294" i="2"/>
  <c r="G294" i="2"/>
  <c r="P294" i="2"/>
  <c r="C995" i="2"/>
  <c r="D995" i="2"/>
  <c r="E995" i="2"/>
  <c r="F995" i="2"/>
  <c r="G995" i="2"/>
  <c r="H995" i="2"/>
  <c r="I995" i="2"/>
  <c r="J995" i="2"/>
  <c r="K995" i="2"/>
  <c r="L995" i="2"/>
  <c r="M995" i="2"/>
  <c r="N995" i="2"/>
  <c r="O995" i="2"/>
  <c r="P995" i="2"/>
  <c r="Q995" i="2"/>
  <c r="R995" i="2"/>
  <c r="S995" i="2"/>
  <c r="T995" i="2"/>
  <c r="C1009" i="2"/>
  <c r="D1009" i="2"/>
  <c r="E1009" i="2"/>
  <c r="F1009" i="2"/>
  <c r="G1009" i="2"/>
  <c r="H1009" i="2"/>
  <c r="I1009" i="2"/>
  <c r="J1009" i="2"/>
  <c r="K1009" i="2"/>
  <c r="L1009" i="2"/>
  <c r="M1009" i="2"/>
  <c r="N1009" i="2"/>
  <c r="O1009" i="2"/>
  <c r="P1009" i="2"/>
  <c r="Q1009" i="2"/>
  <c r="R1009" i="2"/>
  <c r="S1009" i="2"/>
  <c r="T1009" i="2"/>
  <c r="C1023" i="2"/>
  <c r="D1023" i="2"/>
  <c r="E1023" i="2"/>
  <c r="F1023" i="2"/>
  <c r="G1023" i="2"/>
  <c r="H1023" i="2"/>
  <c r="I1023" i="2"/>
  <c r="J1023" i="2"/>
  <c r="K1023" i="2"/>
  <c r="L1023" i="2"/>
  <c r="M1023" i="2"/>
  <c r="N1023" i="2"/>
  <c r="O1023" i="2"/>
  <c r="P1023" i="2"/>
  <c r="Q1023" i="2"/>
  <c r="R1023" i="2"/>
  <c r="S1023" i="2"/>
  <c r="T1023" i="2"/>
  <c r="C1037" i="2"/>
  <c r="D1037" i="2"/>
  <c r="E1037" i="2"/>
  <c r="F1037" i="2"/>
  <c r="G1037" i="2"/>
  <c r="H1037" i="2"/>
  <c r="I1037" i="2"/>
  <c r="J1037" i="2"/>
  <c r="K1037" i="2"/>
  <c r="L1037" i="2"/>
  <c r="M1037" i="2"/>
  <c r="N1037" i="2"/>
  <c r="O1037" i="2"/>
  <c r="P1037" i="2"/>
  <c r="Q1037" i="2"/>
  <c r="R1037" i="2"/>
  <c r="S1037" i="2"/>
  <c r="T1037" i="2"/>
  <c r="C1051" i="2"/>
  <c r="D1051" i="2"/>
  <c r="E1051" i="2"/>
  <c r="F1051" i="2"/>
  <c r="G1051" i="2"/>
  <c r="H1051" i="2"/>
  <c r="I1051" i="2"/>
  <c r="J1051" i="2"/>
  <c r="K1051" i="2"/>
  <c r="L1051" i="2"/>
  <c r="M1051" i="2"/>
  <c r="N1051" i="2"/>
  <c r="O1051" i="2"/>
  <c r="P1051" i="2"/>
  <c r="Q1051" i="2"/>
  <c r="R1051" i="2"/>
  <c r="S1051" i="2"/>
  <c r="T1051" i="2"/>
  <c r="C1065" i="2"/>
  <c r="D1065" i="2"/>
  <c r="E1065" i="2"/>
  <c r="F1065" i="2"/>
  <c r="G1065" i="2"/>
  <c r="H1065" i="2"/>
  <c r="I1065" i="2"/>
  <c r="J1065" i="2"/>
  <c r="K1065" i="2"/>
  <c r="L1065" i="2"/>
  <c r="M1065" i="2"/>
  <c r="N1065" i="2"/>
  <c r="O1065" i="2"/>
  <c r="P1065" i="2"/>
  <c r="Q1065" i="2"/>
  <c r="R1065" i="2"/>
  <c r="S1065" i="2"/>
  <c r="T1065" i="2"/>
  <c r="C1079" i="2"/>
  <c r="D1079" i="2"/>
  <c r="E1079" i="2"/>
  <c r="F1079" i="2"/>
  <c r="G1079" i="2"/>
  <c r="H1079" i="2"/>
  <c r="I1079" i="2"/>
  <c r="J1079" i="2"/>
  <c r="K1079" i="2"/>
  <c r="L1079" i="2"/>
  <c r="M1079" i="2"/>
  <c r="N1079" i="2"/>
  <c r="O1079" i="2"/>
  <c r="P1079" i="2"/>
  <c r="Q1079" i="2"/>
  <c r="R1079" i="2"/>
  <c r="S1079" i="2"/>
  <c r="T1079" i="2"/>
  <c r="C1093" i="2"/>
  <c r="D1093" i="2"/>
  <c r="E1093" i="2"/>
  <c r="F1093" i="2"/>
  <c r="G1093" i="2"/>
  <c r="H1093" i="2"/>
  <c r="I1093" i="2"/>
  <c r="J1093" i="2"/>
  <c r="K1093" i="2"/>
  <c r="L1093" i="2"/>
  <c r="M1093" i="2"/>
  <c r="N1093" i="2"/>
  <c r="O1093" i="2"/>
  <c r="P1093" i="2"/>
  <c r="Q1093" i="2"/>
  <c r="R1093" i="2"/>
  <c r="S1093" i="2"/>
  <c r="T1093" i="2"/>
  <c r="C1107" i="2"/>
  <c r="D1107" i="2"/>
  <c r="E1107" i="2"/>
  <c r="F1107" i="2"/>
  <c r="G1107" i="2"/>
  <c r="H1107" i="2"/>
  <c r="I1107" i="2"/>
  <c r="J1107" i="2"/>
  <c r="K1107" i="2"/>
  <c r="L1107" i="2"/>
  <c r="M1107" i="2"/>
  <c r="N1107" i="2"/>
  <c r="O1107" i="2"/>
  <c r="P1107" i="2"/>
  <c r="Q1107" i="2"/>
  <c r="R1107" i="2"/>
  <c r="S1107" i="2"/>
  <c r="T1107" i="2"/>
  <c r="C1121" i="2"/>
  <c r="D1121" i="2"/>
  <c r="E1121" i="2"/>
  <c r="F1121" i="2"/>
  <c r="G1121" i="2"/>
  <c r="H1121" i="2"/>
  <c r="I1121" i="2"/>
  <c r="J1121" i="2"/>
  <c r="K1121" i="2"/>
  <c r="L1121" i="2"/>
  <c r="M1121" i="2"/>
  <c r="N1121" i="2"/>
  <c r="O1121" i="2"/>
  <c r="P1121" i="2"/>
  <c r="Q1121" i="2"/>
  <c r="R1121" i="2"/>
  <c r="S1121" i="2"/>
  <c r="T1121" i="2"/>
  <c r="C1135" i="2"/>
  <c r="D1135" i="2"/>
  <c r="E1135" i="2"/>
  <c r="F1135" i="2"/>
  <c r="G1135" i="2"/>
  <c r="H1135" i="2"/>
  <c r="I1135" i="2"/>
  <c r="J1135" i="2"/>
  <c r="K1135" i="2"/>
  <c r="L1135" i="2"/>
  <c r="M1135" i="2"/>
  <c r="N1135" i="2"/>
  <c r="O1135" i="2"/>
  <c r="P1135" i="2"/>
  <c r="Q1135" i="2"/>
  <c r="R1135" i="2"/>
  <c r="S1135" i="2"/>
  <c r="T1135" i="2"/>
  <c r="C1149" i="2"/>
  <c r="D1149" i="2"/>
  <c r="E1149" i="2"/>
  <c r="F1149" i="2"/>
  <c r="G1149" i="2"/>
  <c r="H1149" i="2"/>
  <c r="I1149" i="2"/>
  <c r="J1149" i="2"/>
  <c r="K1149" i="2"/>
  <c r="L1149" i="2"/>
  <c r="M1149" i="2"/>
  <c r="N1149" i="2"/>
  <c r="O1149" i="2"/>
  <c r="P1149" i="2"/>
  <c r="Q1149" i="2"/>
  <c r="R1149" i="2"/>
  <c r="S1149" i="2"/>
  <c r="T1149" i="2"/>
  <c r="C1163" i="2"/>
  <c r="D1163" i="2"/>
  <c r="E1163" i="2"/>
  <c r="F1163" i="2"/>
  <c r="G1163" i="2"/>
  <c r="H1163" i="2"/>
  <c r="I1163" i="2"/>
  <c r="J1163" i="2"/>
  <c r="K1163" i="2"/>
  <c r="L1163" i="2"/>
  <c r="M1163" i="2"/>
  <c r="N1163" i="2"/>
  <c r="O1163" i="2"/>
  <c r="P1163" i="2"/>
  <c r="Q1163" i="2"/>
  <c r="R1163" i="2"/>
  <c r="S1163" i="2"/>
  <c r="T1163" i="2"/>
  <c r="C1177" i="2"/>
  <c r="D1177" i="2"/>
  <c r="E1177" i="2"/>
  <c r="F1177" i="2"/>
  <c r="G1177" i="2"/>
  <c r="H1177" i="2"/>
  <c r="I1177" i="2"/>
  <c r="J1177" i="2"/>
  <c r="K1177" i="2"/>
  <c r="L1177" i="2"/>
  <c r="M1177" i="2"/>
  <c r="N1177" i="2"/>
  <c r="O1177" i="2"/>
  <c r="P1177" i="2"/>
  <c r="Q1177" i="2"/>
  <c r="R1177" i="2"/>
  <c r="S1177" i="2"/>
  <c r="T1177" i="2"/>
  <c r="C1191" i="2"/>
  <c r="D1191" i="2"/>
  <c r="E1191" i="2"/>
  <c r="F1191" i="2"/>
  <c r="G1191" i="2"/>
  <c r="H1191" i="2"/>
  <c r="I1191" i="2"/>
  <c r="J1191" i="2"/>
  <c r="K1191" i="2"/>
  <c r="L1191" i="2"/>
  <c r="M1191" i="2"/>
  <c r="N1191" i="2"/>
  <c r="O1191" i="2"/>
  <c r="P1191" i="2"/>
  <c r="Q1191" i="2"/>
  <c r="R1191" i="2"/>
  <c r="S1191" i="2"/>
  <c r="T1191" i="2"/>
  <c r="C1205" i="2"/>
  <c r="D1205" i="2"/>
  <c r="E1205" i="2"/>
  <c r="F1205" i="2"/>
  <c r="G1205" i="2"/>
  <c r="H1205" i="2"/>
  <c r="I1205" i="2"/>
  <c r="J1205" i="2"/>
  <c r="K1205" i="2"/>
  <c r="L1205" i="2"/>
  <c r="M1205" i="2"/>
  <c r="N1205" i="2"/>
  <c r="O1205" i="2"/>
  <c r="P1205" i="2"/>
  <c r="Q1205" i="2"/>
  <c r="R1205" i="2"/>
  <c r="S1205" i="2"/>
  <c r="T1205" i="2"/>
  <c r="C1219" i="2"/>
  <c r="D1219" i="2"/>
  <c r="E1219" i="2"/>
  <c r="F1219" i="2"/>
  <c r="G1219" i="2"/>
  <c r="H1219" i="2"/>
  <c r="I1219" i="2"/>
  <c r="J1219" i="2"/>
  <c r="K1219" i="2"/>
  <c r="L1219" i="2"/>
  <c r="M1219" i="2"/>
  <c r="N1219" i="2"/>
  <c r="O1219" i="2"/>
  <c r="P1219" i="2"/>
  <c r="Q1219" i="2"/>
  <c r="R1219" i="2"/>
  <c r="S1219" i="2"/>
  <c r="T1219" i="2"/>
  <c r="C1233" i="2"/>
  <c r="D1233" i="2"/>
  <c r="E1233" i="2"/>
  <c r="F1233" i="2"/>
  <c r="G1233" i="2"/>
  <c r="H1233" i="2"/>
  <c r="I1233" i="2"/>
  <c r="J1233" i="2"/>
  <c r="K1233" i="2"/>
  <c r="L1233" i="2"/>
  <c r="M1233" i="2"/>
  <c r="N1233" i="2"/>
  <c r="O1233" i="2"/>
  <c r="P1233" i="2"/>
  <c r="Q1233" i="2"/>
  <c r="R1233" i="2"/>
  <c r="S1233" i="2"/>
  <c r="T1233" i="2"/>
  <c r="C1247" i="2"/>
  <c r="D1247" i="2"/>
  <c r="E1247" i="2"/>
  <c r="F1247" i="2"/>
  <c r="G1247" i="2"/>
  <c r="H1247" i="2"/>
  <c r="I1247" i="2"/>
  <c r="J1247" i="2"/>
  <c r="K1247" i="2"/>
  <c r="L1247" i="2"/>
  <c r="M1247" i="2"/>
  <c r="N1247" i="2"/>
  <c r="O1247" i="2"/>
  <c r="P1247" i="2"/>
  <c r="Q1247" i="2"/>
  <c r="R1247" i="2"/>
  <c r="S1247" i="2"/>
  <c r="T1247" i="2"/>
  <c r="C1261" i="2"/>
  <c r="D1261" i="2"/>
  <c r="E1261" i="2"/>
  <c r="F1261" i="2"/>
  <c r="G1261" i="2"/>
  <c r="H1261" i="2"/>
  <c r="I1261" i="2"/>
  <c r="J1261" i="2"/>
  <c r="K1261" i="2"/>
  <c r="L1261" i="2"/>
  <c r="M1261" i="2"/>
  <c r="N1261" i="2"/>
  <c r="O1261" i="2"/>
  <c r="P1261" i="2"/>
  <c r="Q1261" i="2"/>
  <c r="R1261" i="2"/>
  <c r="S1261" i="2"/>
  <c r="T1261" i="2"/>
  <c r="C1289" i="2"/>
  <c r="E1275" i="2"/>
  <c r="F1275" i="2"/>
  <c r="G1275" i="2"/>
  <c r="H1275" i="2"/>
  <c r="I1275" i="2"/>
  <c r="J1275" i="2"/>
  <c r="K1275" i="2"/>
  <c r="L1275" i="2"/>
  <c r="M1275" i="2"/>
  <c r="N1275" i="2"/>
  <c r="O1275" i="2"/>
  <c r="P1275" i="2"/>
  <c r="Q1275" i="2"/>
  <c r="R1275" i="2"/>
  <c r="S1275" i="2"/>
  <c r="T1275" i="2"/>
  <c r="E1289" i="2"/>
  <c r="F1289" i="2"/>
  <c r="G1289" i="2"/>
  <c r="H1289" i="2"/>
  <c r="I1289" i="2"/>
  <c r="J1289" i="2"/>
  <c r="K1289" i="2"/>
  <c r="L1289" i="2"/>
  <c r="M1289" i="2"/>
  <c r="N1289" i="2"/>
  <c r="O1289" i="2"/>
  <c r="P1289" i="2"/>
  <c r="Q1289" i="2"/>
  <c r="R1289" i="2"/>
  <c r="S1289" i="2"/>
  <c r="T1289" i="2"/>
  <c r="C1303" i="2"/>
  <c r="D1303" i="2"/>
  <c r="E1303" i="2"/>
  <c r="F1303" i="2"/>
  <c r="G1303" i="2"/>
  <c r="H1303" i="2"/>
  <c r="I1303" i="2"/>
  <c r="J1303" i="2"/>
  <c r="K1303" i="2"/>
  <c r="L1303" i="2"/>
  <c r="M1303" i="2"/>
  <c r="N1303" i="2"/>
  <c r="O1303" i="2"/>
  <c r="P1303" i="2"/>
  <c r="Q1303" i="2"/>
  <c r="R1303" i="2"/>
  <c r="S1303" i="2"/>
  <c r="T1303" i="2"/>
  <c r="C1317" i="2"/>
  <c r="D1317" i="2"/>
  <c r="E1317" i="2"/>
  <c r="F1317" i="2"/>
  <c r="G1317" i="2"/>
  <c r="H1317" i="2"/>
  <c r="I1317" i="2"/>
  <c r="J1317" i="2"/>
  <c r="K1317" i="2"/>
  <c r="L1317" i="2"/>
  <c r="M1317" i="2"/>
  <c r="N1317" i="2"/>
  <c r="O1317" i="2"/>
  <c r="P1317" i="2"/>
  <c r="Q1317" i="2"/>
  <c r="R1317" i="2"/>
  <c r="S1317" i="2"/>
  <c r="T1317" i="2"/>
  <c r="C1331" i="2"/>
  <c r="D1331" i="2"/>
  <c r="E1331" i="2"/>
  <c r="F1331" i="2"/>
  <c r="G1331" i="2"/>
  <c r="H1331" i="2"/>
  <c r="I1331" i="2"/>
  <c r="J1331" i="2"/>
  <c r="K1331" i="2"/>
  <c r="L1331" i="2"/>
  <c r="M1331" i="2"/>
  <c r="N1331" i="2"/>
  <c r="O1331" i="2"/>
  <c r="P1331" i="2"/>
  <c r="Q1331" i="2"/>
  <c r="R1331" i="2"/>
  <c r="S1331" i="2"/>
  <c r="T1331" i="2"/>
  <c r="C1345" i="2"/>
  <c r="D1345" i="2"/>
  <c r="E1345" i="2"/>
  <c r="F1345" i="2"/>
  <c r="G1345" i="2"/>
  <c r="H1345" i="2"/>
  <c r="I1345" i="2"/>
  <c r="J1345" i="2"/>
  <c r="K1345" i="2"/>
  <c r="L1345" i="2"/>
  <c r="M1345" i="2"/>
  <c r="N1345" i="2"/>
  <c r="O1345" i="2"/>
  <c r="P1345" i="2"/>
  <c r="Q1345" i="2"/>
  <c r="R1345" i="2"/>
  <c r="S1345" i="2"/>
  <c r="T1345" i="2"/>
  <c r="C1359" i="2"/>
  <c r="D1359" i="2"/>
  <c r="E1359" i="2"/>
  <c r="F1359" i="2"/>
  <c r="G1359" i="2"/>
  <c r="H1359" i="2"/>
  <c r="I1359" i="2"/>
  <c r="J1359" i="2"/>
  <c r="K1359" i="2"/>
  <c r="L1359" i="2"/>
  <c r="M1359" i="2"/>
  <c r="N1359" i="2"/>
  <c r="O1359" i="2"/>
  <c r="P1359" i="2"/>
  <c r="Q1359" i="2"/>
  <c r="R1359" i="2"/>
  <c r="S1359" i="2"/>
  <c r="T1359" i="2"/>
  <c r="C1373" i="2"/>
  <c r="D1373" i="2"/>
  <c r="E1373" i="2"/>
  <c r="F1373" i="2"/>
  <c r="G1373" i="2"/>
  <c r="H1373" i="2"/>
  <c r="I1373" i="2"/>
  <c r="J1373" i="2"/>
  <c r="K1373" i="2"/>
  <c r="L1373" i="2"/>
  <c r="M1373" i="2"/>
  <c r="N1373" i="2"/>
  <c r="O1373" i="2"/>
  <c r="P1373" i="2"/>
  <c r="Q1373" i="2"/>
  <c r="R1373" i="2"/>
  <c r="S1373" i="2"/>
  <c r="T1373" i="2"/>
  <c r="C1387" i="2"/>
  <c r="D1387" i="2"/>
  <c r="E1387" i="2"/>
  <c r="F1387" i="2"/>
  <c r="G1387" i="2"/>
  <c r="H1387" i="2"/>
  <c r="I1387" i="2"/>
  <c r="J1387" i="2"/>
  <c r="K1387" i="2"/>
  <c r="L1387" i="2"/>
  <c r="M1387" i="2"/>
  <c r="N1387" i="2"/>
  <c r="O1387" i="2"/>
  <c r="P1387" i="2"/>
  <c r="Q1387" i="2"/>
  <c r="R1387" i="2"/>
  <c r="S1387" i="2"/>
  <c r="T1387" i="2"/>
  <c r="C1401" i="2"/>
  <c r="D1401" i="2"/>
  <c r="E1401" i="2"/>
  <c r="F1401" i="2"/>
  <c r="G1401" i="2"/>
  <c r="H1401" i="2"/>
  <c r="I1401" i="2"/>
  <c r="J1401" i="2"/>
  <c r="K1401" i="2"/>
  <c r="L1401" i="2"/>
  <c r="M1401" i="2"/>
  <c r="N1401" i="2"/>
  <c r="O1401" i="2"/>
  <c r="P1401" i="2"/>
  <c r="Q1401" i="2"/>
  <c r="R1401" i="2"/>
  <c r="S1401" i="2"/>
  <c r="T1401" i="2"/>
  <c r="C1415" i="2"/>
  <c r="D1415" i="2"/>
  <c r="E1415" i="2"/>
  <c r="F1415" i="2"/>
  <c r="G1415" i="2"/>
  <c r="H1415" i="2"/>
  <c r="I1415" i="2"/>
  <c r="J1415" i="2"/>
  <c r="K1415" i="2"/>
  <c r="L1415" i="2"/>
  <c r="M1415" i="2"/>
  <c r="N1415" i="2"/>
  <c r="O1415" i="2"/>
  <c r="P1415" i="2"/>
  <c r="Q1415" i="2"/>
  <c r="R1415" i="2"/>
  <c r="S1415" i="2"/>
  <c r="T1415" i="2"/>
  <c r="C1429" i="2"/>
  <c r="D1429" i="2"/>
  <c r="E1429" i="2"/>
  <c r="F1429" i="2"/>
  <c r="G1429" i="2"/>
  <c r="H1429" i="2"/>
  <c r="I1429" i="2"/>
  <c r="J1429" i="2"/>
  <c r="K1429" i="2"/>
  <c r="L1429" i="2"/>
  <c r="M1429" i="2"/>
  <c r="N1429" i="2"/>
  <c r="O1429" i="2"/>
  <c r="P1429" i="2"/>
  <c r="Q1429" i="2"/>
  <c r="R1429" i="2"/>
  <c r="S1429" i="2"/>
  <c r="T1429" i="2"/>
  <c r="C1443" i="2"/>
  <c r="D1443" i="2"/>
  <c r="E1443" i="2"/>
  <c r="F1443" i="2"/>
  <c r="G1443" i="2"/>
  <c r="H1443" i="2"/>
  <c r="I1443" i="2"/>
  <c r="J1443" i="2"/>
  <c r="K1443" i="2"/>
  <c r="L1443" i="2"/>
  <c r="M1443" i="2"/>
  <c r="N1443" i="2"/>
  <c r="O1443" i="2"/>
  <c r="P1443" i="2"/>
  <c r="Q1443" i="2"/>
  <c r="R1443" i="2"/>
  <c r="S1443" i="2"/>
  <c r="T1443" i="2"/>
  <c r="C1457" i="2"/>
  <c r="D1457" i="2"/>
  <c r="E1457" i="2"/>
  <c r="F1457" i="2"/>
  <c r="G1457" i="2"/>
  <c r="H1457" i="2"/>
  <c r="I1457" i="2"/>
  <c r="J1457" i="2"/>
  <c r="K1457" i="2"/>
  <c r="L1457" i="2"/>
  <c r="M1457" i="2"/>
  <c r="N1457" i="2"/>
  <c r="O1457" i="2"/>
  <c r="P1457" i="2"/>
  <c r="Q1457" i="2"/>
  <c r="R1457" i="2"/>
  <c r="S1457" i="2"/>
  <c r="T1457" i="2"/>
  <c r="C1471" i="2"/>
  <c r="D1471" i="2"/>
  <c r="E1471" i="2"/>
  <c r="F1471" i="2"/>
  <c r="G1471" i="2"/>
  <c r="H1471" i="2"/>
  <c r="I1471" i="2"/>
  <c r="J1471" i="2"/>
  <c r="K1471" i="2"/>
  <c r="L1471" i="2"/>
  <c r="M1471" i="2"/>
  <c r="N1471" i="2"/>
  <c r="O1471" i="2"/>
  <c r="P1471" i="2"/>
  <c r="Q1471" i="2"/>
  <c r="R1471" i="2"/>
  <c r="S1471" i="2"/>
  <c r="T1471" i="2"/>
  <c r="C1485" i="2"/>
  <c r="D1485" i="2"/>
  <c r="E1485" i="2"/>
  <c r="F1485" i="2"/>
  <c r="G1485" i="2"/>
  <c r="H1485" i="2"/>
  <c r="I1485" i="2"/>
  <c r="J1485" i="2"/>
  <c r="K1485" i="2"/>
  <c r="L1485" i="2"/>
  <c r="M1485" i="2"/>
  <c r="N1485" i="2"/>
  <c r="O1485" i="2"/>
  <c r="P1485" i="2"/>
  <c r="Q1485" i="2"/>
  <c r="R1485" i="2"/>
  <c r="S1485" i="2"/>
  <c r="T1485" i="2"/>
  <c r="C1499" i="2"/>
  <c r="D1499" i="2"/>
  <c r="E1499" i="2"/>
  <c r="F1499" i="2"/>
  <c r="G1499" i="2"/>
  <c r="H1499" i="2"/>
  <c r="I1499" i="2"/>
  <c r="J1499" i="2"/>
  <c r="K1499" i="2"/>
  <c r="L1499" i="2"/>
  <c r="M1499" i="2"/>
  <c r="N1499" i="2"/>
  <c r="O1499" i="2"/>
  <c r="P1499" i="2"/>
  <c r="Q1499" i="2"/>
  <c r="R1499" i="2"/>
  <c r="S1499" i="2"/>
  <c r="T1499" i="2"/>
  <c r="C1513" i="2"/>
  <c r="D1513" i="2"/>
  <c r="E1513" i="2"/>
  <c r="F1513" i="2"/>
  <c r="G1513" i="2"/>
  <c r="H1513" i="2"/>
  <c r="I1513" i="2"/>
  <c r="J1513" i="2"/>
  <c r="K1513" i="2"/>
  <c r="L1513" i="2"/>
  <c r="M1513" i="2"/>
  <c r="N1513" i="2"/>
  <c r="O1513" i="2"/>
  <c r="P1513" i="2"/>
  <c r="Q1513" i="2"/>
  <c r="R1513" i="2"/>
  <c r="S1513" i="2"/>
  <c r="T1513" i="2"/>
  <c r="C1527" i="2"/>
  <c r="D1527" i="2"/>
  <c r="E1527" i="2"/>
  <c r="F1527" i="2"/>
  <c r="G1527" i="2"/>
  <c r="H1527" i="2"/>
  <c r="I1527" i="2"/>
  <c r="J1527" i="2"/>
  <c r="K1527" i="2"/>
  <c r="L1527" i="2"/>
  <c r="M1527" i="2"/>
  <c r="N1527" i="2"/>
  <c r="O1527" i="2"/>
  <c r="P1527" i="2"/>
  <c r="Q1527" i="2"/>
  <c r="R1527" i="2"/>
  <c r="S1527" i="2"/>
  <c r="T1527" i="2"/>
  <c r="C1541" i="2"/>
  <c r="D1541" i="2"/>
  <c r="E1541" i="2"/>
  <c r="F1541" i="2"/>
  <c r="G1541" i="2"/>
  <c r="H1541" i="2"/>
  <c r="I1541" i="2"/>
  <c r="J1541" i="2"/>
  <c r="K1541" i="2"/>
  <c r="L1541" i="2"/>
  <c r="M1541" i="2"/>
  <c r="N1541" i="2"/>
  <c r="O1541" i="2"/>
  <c r="P1541" i="2"/>
  <c r="Q1541" i="2"/>
  <c r="R1541" i="2"/>
  <c r="S1541" i="2"/>
  <c r="T1541" i="2"/>
  <c r="C1570" i="2"/>
  <c r="E1555" i="2"/>
  <c r="G1570" i="2"/>
  <c r="H1570" i="2"/>
  <c r="J1555" i="2"/>
  <c r="K1555" i="2"/>
  <c r="L1570" i="2"/>
  <c r="M1555" i="2"/>
  <c r="O1570" i="2"/>
  <c r="R1570" i="2"/>
  <c r="S1555" i="2"/>
  <c r="U125" i="12"/>
  <c r="U124" i="12"/>
  <c r="U123" i="12"/>
  <c r="U122" i="12"/>
  <c r="U121" i="12"/>
  <c r="U120" i="12"/>
  <c r="U119" i="12"/>
  <c r="U118" i="12"/>
  <c r="U117" i="12"/>
  <c r="U116" i="12"/>
  <c r="U115" i="12"/>
  <c r="U114" i="12"/>
  <c r="U113" i="12"/>
  <c r="U112" i="12"/>
  <c r="U111" i="12"/>
  <c r="U110" i="12"/>
  <c r="U109" i="12"/>
  <c r="U108" i="12"/>
  <c r="U107" i="12"/>
  <c r="U106" i="12"/>
  <c r="U105" i="12"/>
  <c r="U104" i="12"/>
  <c r="U103" i="12"/>
  <c r="U102" i="12"/>
  <c r="U101" i="12"/>
  <c r="U100" i="12"/>
  <c r="U99" i="12"/>
  <c r="U98" i="12"/>
  <c r="U97" i="12"/>
  <c r="U96" i="12"/>
  <c r="U95" i="12"/>
  <c r="U94" i="12"/>
  <c r="U93" i="12"/>
  <c r="U92" i="12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125" i="11"/>
  <c r="U124" i="11"/>
  <c r="U123" i="11"/>
  <c r="U122" i="11"/>
  <c r="U121" i="11"/>
  <c r="U120" i="11"/>
  <c r="U119" i="11"/>
  <c r="U118" i="11"/>
  <c r="U117" i="11"/>
  <c r="U116" i="11"/>
  <c r="U115" i="11"/>
  <c r="U114" i="11"/>
  <c r="U113" i="11"/>
  <c r="U112" i="11"/>
  <c r="U111" i="11"/>
  <c r="U110" i="11"/>
  <c r="U109" i="11"/>
  <c r="U108" i="11"/>
  <c r="U107" i="11"/>
  <c r="U106" i="11"/>
  <c r="U105" i="11"/>
  <c r="U104" i="11"/>
  <c r="U103" i="11"/>
  <c r="U102" i="11"/>
  <c r="U101" i="11"/>
  <c r="U100" i="11"/>
  <c r="U99" i="11"/>
  <c r="U98" i="11"/>
  <c r="U97" i="11"/>
  <c r="U96" i="11"/>
  <c r="U95" i="11"/>
  <c r="U94" i="11"/>
  <c r="U93" i="11"/>
  <c r="U92" i="11"/>
  <c r="U91" i="11"/>
  <c r="U90" i="11"/>
  <c r="U89" i="11"/>
  <c r="U88" i="11"/>
  <c r="U87" i="11"/>
  <c r="U86" i="11"/>
  <c r="U85" i="11"/>
  <c r="U84" i="11"/>
  <c r="U83" i="11"/>
  <c r="U82" i="11"/>
  <c r="U81" i="11"/>
  <c r="U80" i="11"/>
  <c r="U79" i="11"/>
  <c r="U78" i="11"/>
  <c r="U77" i="11"/>
  <c r="U125" i="9"/>
  <c r="U124" i="9"/>
  <c r="U123" i="9"/>
  <c r="U122" i="9"/>
  <c r="U121" i="9"/>
  <c r="U120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4" i="9"/>
  <c r="U103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125" i="8"/>
  <c r="U124" i="8"/>
  <c r="U123" i="8"/>
  <c r="U122" i="8"/>
  <c r="U121" i="8"/>
  <c r="U120" i="8"/>
  <c r="U119" i="8"/>
  <c r="U118" i="8"/>
  <c r="U117" i="8"/>
  <c r="U116" i="8"/>
  <c r="U115" i="8"/>
  <c r="U114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100" i="8"/>
  <c r="U99" i="8"/>
  <c r="U98" i="8"/>
  <c r="U97" i="8"/>
  <c r="U96" i="8"/>
  <c r="U95" i="8"/>
  <c r="U94" i="8"/>
  <c r="U93" i="8"/>
  <c r="U92" i="8"/>
  <c r="U91" i="8"/>
  <c r="U90" i="8"/>
  <c r="U89" i="8"/>
  <c r="U88" i="8"/>
  <c r="U87" i="8"/>
  <c r="U86" i="8"/>
  <c r="U85" i="8"/>
  <c r="U84" i="8"/>
  <c r="U83" i="8"/>
  <c r="U82" i="8"/>
  <c r="U81" i="8"/>
  <c r="U80" i="8"/>
  <c r="U79" i="8"/>
  <c r="U78" i="8"/>
  <c r="U77" i="8"/>
  <c r="U125" i="7"/>
  <c r="U124" i="7"/>
  <c r="U123" i="7"/>
  <c r="U122" i="7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125" i="6"/>
  <c r="AC125" i="6" s="1"/>
  <c r="B125" i="6"/>
  <c r="U124" i="6"/>
  <c r="AC124" i="6" s="1"/>
  <c r="B124" i="6"/>
  <c r="U123" i="6"/>
  <c r="AC123" i="6" s="1"/>
  <c r="B123" i="6"/>
  <c r="U122" i="6"/>
  <c r="AC122" i="6" s="1"/>
  <c r="B122" i="6"/>
  <c r="U121" i="6"/>
  <c r="AC121" i="6" s="1"/>
  <c r="B121" i="6"/>
  <c r="U120" i="6"/>
  <c r="AC120" i="6" s="1"/>
  <c r="B120" i="6"/>
  <c r="U119" i="6"/>
  <c r="AC119" i="6" s="1"/>
  <c r="B119" i="6"/>
  <c r="U118" i="6"/>
  <c r="AC118" i="6" s="1"/>
  <c r="B118" i="6"/>
  <c r="U117" i="6"/>
  <c r="AC117" i="6" s="1"/>
  <c r="B117" i="6"/>
  <c r="U116" i="6"/>
  <c r="AC116" i="6" s="1"/>
  <c r="B116" i="6"/>
  <c r="U115" i="6"/>
  <c r="AC115" i="6" s="1"/>
  <c r="B115" i="6"/>
  <c r="U114" i="6"/>
  <c r="AC114" i="6" s="1"/>
  <c r="B114" i="6"/>
  <c r="U113" i="6"/>
  <c r="AC113" i="6" s="1"/>
  <c r="B113" i="6"/>
  <c r="U112" i="6"/>
  <c r="AC112" i="6" s="1"/>
  <c r="B112" i="6"/>
  <c r="U111" i="6"/>
  <c r="AC111" i="6" s="1"/>
  <c r="B111" i="6"/>
  <c r="U110" i="6"/>
  <c r="AC110" i="6" s="1"/>
  <c r="B110" i="6"/>
  <c r="U109" i="6"/>
  <c r="AC109" i="6" s="1"/>
  <c r="B109" i="6"/>
  <c r="U108" i="6"/>
  <c r="AC108" i="6" s="1"/>
  <c r="B108" i="6"/>
  <c r="U107" i="6"/>
  <c r="AC107" i="6" s="1"/>
  <c r="B107" i="6"/>
  <c r="U106" i="6"/>
  <c r="AC106" i="6" s="1"/>
  <c r="B106" i="6"/>
  <c r="U105" i="6"/>
  <c r="AC105" i="6" s="1"/>
  <c r="B105" i="6"/>
  <c r="U104" i="6"/>
  <c r="AC104" i="6" s="1"/>
  <c r="B104" i="6"/>
  <c r="U103" i="6"/>
  <c r="AC103" i="6" s="1"/>
  <c r="B103" i="6"/>
  <c r="U102" i="6"/>
  <c r="AC102" i="6" s="1"/>
  <c r="B102" i="6"/>
  <c r="U101" i="6"/>
  <c r="AC101" i="6" s="1"/>
  <c r="B101" i="6"/>
  <c r="U100" i="6"/>
  <c r="AC100" i="6" s="1"/>
  <c r="B100" i="6"/>
  <c r="U99" i="6"/>
  <c r="AC99" i="6" s="1"/>
  <c r="B99" i="6"/>
  <c r="U98" i="6"/>
  <c r="AC98" i="6" s="1"/>
  <c r="B98" i="6"/>
  <c r="U97" i="6"/>
  <c r="AC97" i="6" s="1"/>
  <c r="B97" i="6"/>
  <c r="U96" i="6"/>
  <c r="AC96" i="6" s="1"/>
  <c r="B96" i="6"/>
  <c r="U95" i="6"/>
  <c r="AC95" i="6" s="1"/>
  <c r="B95" i="6"/>
  <c r="U94" i="6"/>
  <c r="AC94" i="6" s="1"/>
  <c r="B94" i="6"/>
  <c r="U93" i="6"/>
  <c r="AC93" i="6" s="1"/>
  <c r="B93" i="6"/>
  <c r="U92" i="6"/>
  <c r="AC92" i="6" s="1"/>
  <c r="B92" i="6"/>
  <c r="U91" i="6"/>
  <c r="AC91" i="6" s="1"/>
  <c r="B91" i="6"/>
  <c r="U90" i="6"/>
  <c r="AC90" i="6" s="1"/>
  <c r="B90" i="6"/>
  <c r="U89" i="6"/>
  <c r="AC89" i="6" s="1"/>
  <c r="B89" i="6"/>
  <c r="U88" i="6"/>
  <c r="AC88" i="6" s="1"/>
  <c r="B88" i="6"/>
  <c r="U87" i="6"/>
  <c r="AC87" i="6" s="1"/>
  <c r="B87" i="6"/>
  <c r="U86" i="6"/>
  <c r="AC86" i="6" s="1"/>
  <c r="B86" i="6"/>
  <c r="U85" i="6"/>
  <c r="AC85" i="6" s="1"/>
  <c r="B85" i="6"/>
  <c r="U84" i="6"/>
  <c r="AC84" i="6" s="1"/>
  <c r="B84" i="6"/>
  <c r="U83" i="6"/>
  <c r="AC83" i="6" s="1"/>
  <c r="B83" i="6"/>
  <c r="U82" i="6"/>
  <c r="AC82" i="6" s="1"/>
  <c r="B82" i="6"/>
  <c r="U81" i="6"/>
  <c r="AC81" i="6" s="1"/>
  <c r="B81" i="6"/>
  <c r="U80" i="6"/>
  <c r="AC80" i="6" s="1"/>
  <c r="B80" i="6"/>
  <c r="U79" i="6"/>
  <c r="AC79" i="6" s="1"/>
  <c r="B79" i="6"/>
  <c r="U78" i="6"/>
  <c r="AC78" i="6" s="1"/>
  <c r="B78" i="6"/>
  <c r="U77" i="6"/>
  <c r="AC77" i="6" s="1"/>
  <c r="B77" i="6"/>
  <c r="C42" i="2"/>
  <c r="C41" i="2"/>
  <c r="C40" i="2"/>
  <c r="C39" i="2"/>
  <c r="C38" i="2"/>
  <c r="C37" i="2"/>
  <c r="C36" i="2"/>
  <c r="C35" i="2"/>
  <c r="C28" i="2"/>
  <c r="C27" i="2"/>
  <c r="C26" i="2"/>
  <c r="C25" i="2"/>
  <c r="C24" i="2"/>
  <c r="C23" i="2"/>
  <c r="C22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P14" i="2"/>
  <c r="P13" i="2"/>
  <c r="P12" i="2"/>
  <c r="P11" i="2"/>
  <c r="P10" i="2"/>
  <c r="P9" i="2"/>
  <c r="P8" i="2"/>
  <c r="P7" i="2"/>
  <c r="N14" i="2"/>
  <c r="N13" i="2"/>
  <c r="N12" i="2"/>
  <c r="N11" i="2"/>
  <c r="N10" i="2"/>
  <c r="N9" i="2"/>
  <c r="N8" i="2"/>
  <c r="N7" i="2"/>
  <c r="T14" i="2"/>
  <c r="T13" i="2"/>
  <c r="T12" i="2"/>
  <c r="T11" i="2"/>
  <c r="T10" i="2"/>
  <c r="T9" i="2"/>
  <c r="T8" i="2"/>
  <c r="T7" i="2"/>
  <c r="S14" i="2"/>
  <c r="S13" i="2"/>
  <c r="S12" i="2"/>
  <c r="S11" i="2"/>
  <c r="S10" i="2"/>
  <c r="S9" i="2"/>
  <c r="S8" i="2"/>
  <c r="S7" i="2"/>
  <c r="O14" i="2"/>
  <c r="O13" i="2"/>
  <c r="O12" i="2"/>
  <c r="O11" i="2"/>
  <c r="O10" i="2"/>
  <c r="O9" i="2"/>
  <c r="O8" i="2"/>
  <c r="O7" i="2"/>
  <c r="M14" i="2"/>
  <c r="M13" i="2"/>
  <c r="M12" i="2"/>
  <c r="M11" i="2"/>
  <c r="M10" i="2"/>
  <c r="M9" i="2"/>
  <c r="M8" i="2"/>
  <c r="M7" i="2"/>
  <c r="K14" i="2"/>
  <c r="K13" i="2"/>
  <c r="K12" i="2"/>
  <c r="K11" i="2"/>
  <c r="K10" i="2"/>
  <c r="K9" i="2"/>
  <c r="K8" i="2"/>
  <c r="K7" i="2"/>
  <c r="H14" i="2"/>
  <c r="H13" i="2"/>
  <c r="H12" i="2"/>
  <c r="H11" i="2"/>
  <c r="H10" i="2"/>
  <c r="H9" i="2"/>
  <c r="H8" i="2"/>
  <c r="H7" i="2"/>
  <c r="J14" i="2"/>
  <c r="J13" i="2"/>
  <c r="J12" i="2"/>
  <c r="J11" i="2"/>
  <c r="J10" i="2"/>
  <c r="J9" i="2"/>
  <c r="J8" i="2"/>
  <c r="J7" i="2"/>
  <c r="G14" i="2"/>
  <c r="G13" i="2"/>
  <c r="G12" i="2"/>
  <c r="G11" i="2"/>
  <c r="G10" i="2"/>
  <c r="G9" i="2"/>
  <c r="G8" i="2"/>
  <c r="G7" i="2"/>
  <c r="Q14" i="2"/>
  <c r="Q13" i="2"/>
  <c r="Q12" i="2"/>
  <c r="Q11" i="2"/>
  <c r="Q10" i="2"/>
  <c r="Q9" i="2"/>
  <c r="Q8" i="2"/>
  <c r="Q7" i="2"/>
  <c r="F14" i="2"/>
  <c r="F13" i="2"/>
  <c r="F12" i="2"/>
  <c r="F11" i="2"/>
  <c r="F10" i="2"/>
  <c r="F9" i="2"/>
  <c r="F8" i="2"/>
  <c r="F7" i="2"/>
  <c r="C2" i="2"/>
  <c r="C2" i="12"/>
  <c r="C2" i="11"/>
  <c r="C2" i="9"/>
  <c r="C2" i="8"/>
  <c r="C2" i="7"/>
  <c r="C2" i="6"/>
  <c r="E2" i="13"/>
  <c r="A971" i="2"/>
  <c r="A957" i="2"/>
  <c r="A943" i="2"/>
  <c r="A929" i="2"/>
  <c r="A915" i="2"/>
  <c r="A901" i="2"/>
  <c r="A887" i="2"/>
  <c r="A873" i="2"/>
  <c r="A859" i="2"/>
  <c r="A845" i="2"/>
  <c r="A831" i="2"/>
  <c r="A817" i="2"/>
  <c r="A803" i="2"/>
  <c r="A789" i="2"/>
  <c r="A775" i="2"/>
  <c r="A761" i="2"/>
  <c r="A747" i="2"/>
  <c r="A733" i="2"/>
  <c r="A719" i="2"/>
  <c r="A705" i="2"/>
  <c r="A691" i="2"/>
  <c r="A677" i="2"/>
  <c r="A663" i="2"/>
  <c r="A649" i="2"/>
  <c r="A635" i="2"/>
  <c r="A621" i="2"/>
  <c r="A607" i="2"/>
  <c r="A593" i="2"/>
  <c r="A579" i="2"/>
  <c r="A565" i="2"/>
  <c r="A551" i="2"/>
  <c r="A537" i="2"/>
  <c r="A523" i="2"/>
  <c r="A509" i="2"/>
  <c r="A495" i="2"/>
  <c r="A481" i="2"/>
  <c r="A467" i="2"/>
  <c r="A453" i="2"/>
  <c r="A439" i="2"/>
  <c r="A425" i="2"/>
  <c r="A411" i="2"/>
  <c r="A397" i="2"/>
  <c r="A383" i="2"/>
  <c r="A369" i="2"/>
  <c r="A355" i="2"/>
  <c r="A341" i="2"/>
  <c r="A327" i="2"/>
  <c r="A313" i="2"/>
  <c r="A299" i="2"/>
  <c r="A285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C140" i="2"/>
  <c r="C139" i="2"/>
  <c r="C138" i="2"/>
  <c r="C137" i="2"/>
  <c r="C136" i="2"/>
  <c r="C135" i="2"/>
  <c r="C134" i="2"/>
  <c r="C133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C126" i="2"/>
  <c r="C125" i="2"/>
  <c r="C124" i="2"/>
  <c r="C123" i="2"/>
  <c r="C122" i="2"/>
  <c r="C121" i="2"/>
  <c r="C120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C112" i="2"/>
  <c r="C111" i="2"/>
  <c r="C110" i="2"/>
  <c r="C109" i="2"/>
  <c r="C108" i="2"/>
  <c r="C107" i="2"/>
  <c r="C106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C98" i="2"/>
  <c r="C97" i="2"/>
  <c r="C96" i="2"/>
  <c r="C95" i="2"/>
  <c r="C94" i="2"/>
  <c r="C93" i="2"/>
  <c r="C92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C84" i="2"/>
  <c r="C83" i="2"/>
  <c r="C82" i="2"/>
  <c r="C81" i="2"/>
  <c r="C79" i="2"/>
  <c r="C78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C70" i="2"/>
  <c r="C69" i="2"/>
  <c r="C68" i="2"/>
  <c r="C67" i="2"/>
  <c r="C64" i="2"/>
  <c r="A271" i="2"/>
  <c r="A257" i="2"/>
  <c r="A243" i="2"/>
  <c r="A229" i="2"/>
  <c r="A215" i="2"/>
  <c r="A201" i="2"/>
  <c r="A187" i="2"/>
  <c r="A173" i="2"/>
  <c r="A159" i="2"/>
  <c r="A145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C281" i="2"/>
  <c r="D281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C309" i="2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C323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C337" i="2"/>
  <c r="D337" i="2"/>
  <c r="E337" i="2"/>
  <c r="F337" i="2"/>
  <c r="G337" i="2"/>
  <c r="H337" i="2"/>
  <c r="I337" i="2"/>
  <c r="J337" i="2"/>
  <c r="K337" i="2"/>
  <c r="L337" i="2"/>
  <c r="M337" i="2"/>
  <c r="N337" i="2"/>
  <c r="O337" i="2"/>
  <c r="P337" i="2"/>
  <c r="Q337" i="2"/>
  <c r="R337" i="2"/>
  <c r="S337" i="2"/>
  <c r="T337" i="2"/>
  <c r="C351" i="2"/>
  <c r="D351" i="2"/>
  <c r="E351" i="2"/>
  <c r="F351" i="2"/>
  <c r="G351" i="2"/>
  <c r="H351" i="2"/>
  <c r="I351" i="2"/>
  <c r="J351" i="2"/>
  <c r="K351" i="2"/>
  <c r="L351" i="2"/>
  <c r="M351" i="2"/>
  <c r="N351" i="2"/>
  <c r="O351" i="2"/>
  <c r="P351" i="2"/>
  <c r="Q351" i="2"/>
  <c r="R351" i="2"/>
  <c r="S351" i="2"/>
  <c r="T351" i="2"/>
  <c r="C365" i="2"/>
  <c r="D365" i="2"/>
  <c r="E365" i="2"/>
  <c r="F365" i="2"/>
  <c r="G365" i="2"/>
  <c r="H365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C379" i="2"/>
  <c r="D379" i="2"/>
  <c r="E379" i="2"/>
  <c r="F379" i="2"/>
  <c r="G379" i="2"/>
  <c r="H379" i="2"/>
  <c r="I379" i="2"/>
  <c r="J379" i="2"/>
  <c r="K379" i="2"/>
  <c r="L379" i="2"/>
  <c r="M379" i="2"/>
  <c r="N379" i="2"/>
  <c r="O379" i="2"/>
  <c r="P379" i="2"/>
  <c r="Q379" i="2"/>
  <c r="R379" i="2"/>
  <c r="S379" i="2"/>
  <c r="T379" i="2"/>
  <c r="C393" i="2"/>
  <c r="D393" i="2"/>
  <c r="E393" i="2"/>
  <c r="F393" i="2"/>
  <c r="G393" i="2"/>
  <c r="H393" i="2"/>
  <c r="I393" i="2"/>
  <c r="J393" i="2"/>
  <c r="K393" i="2"/>
  <c r="L393" i="2"/>
  <c r="M393" i="2"/>
  <c r="N393" i="2"/>
  <c r="O393" i="2"/>
  <c r="P393" i="2"/>
  <c r="Q393" i="2"/>
  <c r="R393" i="2"/>
  <c r="S393" i="2"/>
  <c r="T393" i="2"/>
  <c r="C407" i="2"/>
  <c r="D407" i="2"/>
  <c r="E407" i="2"/>
  <c r="F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C421" i="2"/>
  <c r="D421" i="2"/>
  <c r="E421" i="2"/>
  <c r="F421" i="2"/>
  <c r="G421" i="2"/>
  <c r="H421" i="2"/>
  <c r="I421" i="2"/>
  <c r="J421" i="2"/>
  <c r="K421" i="2"/>
  <c r="L421" i="2"/>
  <c r="M421" i="2"/>
  <c r="N421" i="2"/>
  <c r="O421" i="2"/>
  <c r="P421" i="2"/>
  <c r="Q421" i="2"/>
  <c r="R421" i="2"/>
  <c r="S421" i="2"/>
  <c r="T421" i="2"/>
  <c r="C435" i="2"/>
  <c r="D435" i="2"/>
  <c r="E435" i="2"/>
  <c r="F435" i="2"/>
  <c r="G435" i="2"/>
  <c r="H435" i="2"/>
  <c r="I435" i="2"/>
  <c r="J435" i="2"/>
  <c r="K435" i="2"/>
  <c r="L435" i="2"/>
  <c r="M435" i="2"/>
  <c r="N435" i="2"/>
  <c r="O435" i="2"/>
  <c r="P435" i="2"/>
  <c r="Q435" i="2"/>
  <c r="R435" i="2"/>
  <c r="S435" i="2"/>
  <c r="T435" i="2"/>
  <c r="C449" i="2"/>
  <c r="D449" i="2"/>
  <c r="E449" i="2"/>
  <c r="F449" i="2"/>
  <c r="G449" i="2"/>
  <c r="H449" i="2"/>
  <c r="I449" i="2"/>
  <c r="J449" i="2"/>
  <c r="K449" i="2"/>
  <c r="L449" i="2"/>
  <c r="M449" i="2"/>
  <c r="N449" i="2"/>
  <c r="O449" i="2"/>
  <c r="P449" i="2"/>
  <c r="Q449" i="2"/>
  <c r="R449" i="2"/>
  <c r="S449" i="2"/>
  <c r="T449" i="2"/>
  <c r="C463" i="2"/>
  <c r="D463" i="2"/>
  <c r="E463" i="2"/>
  <c r="F463" i="2"/>
  <c r="G463" i="2"/>
  <c r="H463" i="2"/>
  <c r="I463" i="2"/>
  <c r="J463" i="2"/>
  <c r="K463" i="2"/>
  <c r="L463" i="2"/>
  <c r="M463" i="2"/>
  <c r="N463" i="2"/>
  <c r="O463" i="2"/>
  <c r="P463" i="2"/>
  <c r="Q463" i="2"/>
  <c r="R463" i="2"/>
  <c r="S463" i="2"/>
  <c r="T463" i="2"/>
  <c r="C477" i="2"/>
  <c r="D477" i="2"/>
  <c r="E477" i="2"/>
  <c r="F477" i="2"/>
  <c r="G477" i="2"/>
  <c r="H477" i="2"/>
  <c r="I477" i="2"/>
  <c r="J477" i="2"/>
  <c r="K477" i="2"/>
  <c r="L477" i="2"/>
  <c r="M477" i="2"/>
  <c r="N477" i="2"/>
  <c r="O477" i="2"/>
  <c r="P477" i="2"/>
  <c r="Q477" i="2"/>
  <c r="R477" i="2"/>
  <c r="S477" i="2"/>
  <c r="T477" i="2"/>
  <c r="C491" i="2"/>
  <c r="D491" i="2"/>
  <c r="E491" i="2"/>
  <c r="F491" i="2"/>
  <c r="G491" i="2"/>
  <c r="H491" i="2"/>
  <c r="I491" i="2"/>
  <c r="J491" i="2"/>
  <c r="K491" i="2"/>
  <c r="L491" i="2"/>
  <c r="M491" i="2"/>
  <c r="N491" i="2"/>
  <c r="O491" i="2"/>
  <c r="P491" i="2"/>
  <c r="Q491" i="2"/>
  <c r="R491" i="2"/>
  <c r="S491" i="2"/>
  <c r="T491" i="2"/>
  <c r="C505" i="2"/>
  <c r="D505" i="2"/>
  <c r="E505" i="2"/>
  <c r="F505" i="2"/>
  <c r="G505" i="2"/>
  <c r="H505" i="2"/>
  <c r="I505" i="2"/>
  <c r="J505" i="2"/>
  <c r="K505" i="2"/>
  <c r="L505" i="2"/>
  <c r="M505" i="2"/>
  <c r="N505" i="2"/>
  <c r="O505" i="2"/>
  <c r="P505" i="2"/>
  <c r="Q505" i="2"/>
  <c r="R505" i="2"/>
  <c r="S505" i="2"/>
  <c r="T505" i="2"/>
  <c r="C519" i="2"/>
  <c r="D519" i="2"/>
  <c r="E519" i="2"/>
  <c r="F519" i="2"/>
  <c r="G519" i="2"/>
  <c r="H519" i="2"/>
  <c r="I519" i="2"/>
  <c r="J519" i="2"/>
  <c r="K519" i="2"/>
  <c r="L519" i="2"/>
  <c r="M519" i="2"/>
  <c r="N519" i="2"/>
  <c r="O519" i="2"/>
  <c r="P519" i="2"/>
  <c r="Q519" i="2"/>
  <c r="R519" i="2"/>
  <c r="S519" i="2"/>
  <c r="T519" i="2"/>
  <c r="C533" i="2"/>
  <c r="D533" i="2"/>
  <c r="E533" i="2"/>
  <c r="F533" i="2"/>
  <c r="G533" i="2"/>
  <c r="H533" i="2"/>
  <c r="I533" i="2"/>
  <c r="J533" i="2"/>
  <c r="K533" i="2"/>
  <c r="L533" i="2"/>
  <c r="M533" i="2"/>
  <c r="N533" i="2"/>
  <c r="O533" i="2"/>
  <c r="P533" i="2"/>
  <c r="Q533" i="2"/>
  <c r="R533" i="2"/>
  <c r="S533" i="2"/>
  <c r="T533" i="2"/>
  <c r="C547" i="2"/>
  <c r="D547" i="2"/>
  <c r="E547" i="2"/>
  <c r="F547" i="2"/>
  <c r="G547" i="2"/>
  <c r="H547" i="2"/>
  <c r="I547" i="2"/>
  <c r="J547" i="2"/>
  <c r="K547" i="2"/>
  <c r="L547" i="2"/>
  <c r="M547" i="2"/>
  <c r="N547" i="2"/>
  <c r="O547" i="2"/>
  <c r="P547" i="2"/>
  <c r="Q547" i="2"/>
  <c r="R547" i="2"/>
  <c r="S547" i="2"/>
  <c r="T547" i="2"/>
  <c r="C561" i="2"/>
  <c r="D561" i="2"/>
  <c r="E561" i="2"/>
  <c r="F561" i="2"/>
  <c r="G561" i="2"/>
  <c r="H561" i="2"/>
  <c r="I561" i="2"/>
  <c r="J561" i="2"/>
  <c r="K561" i="2"/>
  <c r="L561" i="2"/>
  <c r="M561" i="2"/>
  <c r="N561" i="2"/>
  <c r="O561" i="2"/>
  <c r="P561" i="2"/>
  <c r="Q561" i="2"/>
  <c r="R561" i="2"/>
  <c r="S561" i="2"/>
  <c r="T561" i="2"/>
  <c r="C575" i="2"/>
  <c r="D575" i="2"/>
  <c r="E575" i="2"/>
  <c r="F575" i="2"/>
  <c r="G575" i="2"/>
  <c r="H575" i="2"/>
  <c r="I575" i="2"/>
  <c r="J575" i="2"/>
  <c r="K575" i="2"/>
  <c r="L575" i="2"/>
  <c r="M575" i="2"/>
  <c r="N575" i="2"/>
  <c r="O575" i="2"/>
  <c r="P575" i="2"/>
  <c r="Q575" i="2"/>
  <c r="R575" i="2"/>
  <c r="S575" i="2"/>
  <c r="T575" i="2"/>
  <c r="C589" i="2"/>
  <c r="D589" i="2"/>
  <c r="E589" i="2"/>
  <c r="F589" i="2"/>
  <c r="G589" i="2"/>
  <c r="H589" i="2"/>
  <c r="I589" i="2"/>
  <c r="J589" i="2"/>
  <c r="K589" i="2"/>
  <c r="L589" i="2"/>
  <c r="M589" i="2"/>
  <c r="N589" i="2"/>
  <c r="O589" i="2"/>
  <c r="P589" i="2"/>
  <c r="Q589" i="2"/>
  <c r="R589" i="2"/>
  <c r="S589" i="2"/>
  <c r="T589" i="2"/>
  <c r="C603" i="2"/>
  <c r="D603" i="2"/>
  <c r="E603" i="2"/>
  <c r="F603" i="2"/>
  <c r="G603" i="2"/>
  <c r="H603" i="2"/>
  <c r="I603" i="2"/>
  <c r="J603" i="2"/>
  <c r="K603" i="2"/>
  <c r="L603" i="2"/>
  <c r="M603" i="2"/>
  <c r="N603" i="2"/>
  <c r="O603" i="2"/>
  <c r="P603" i="2"/>
  <c r="Q603" i="2"/>
  <c r="R603" i="2"/>
  <c r="S603" i="2"/>
  <c r="T603" i="2"/>
  <c r="C617" i="2"/>
  <c r="D617" i="2"/>
  <c r="E617" i="2"/>
  <c r="F617" i="2"/>
  <c r="G617" i="2"/>
  <c r="H617" i="2"/>
  <c r="I617" i="2"/>
  <c r="J617" i="2"/>
  <c r="K617" i="2"/>
  <c r="L617" i="2"/>
  <c r="M617" i="2"/>
  <c r="N617" i="2"/>
  <c r="O617" i="2"/>
  <c r="P617" i="2"/>
  <c r="Q617" i="2"/>
  <c r="R617" i="2"/>
  <c r="S617" i="2"/>
  <c r="T617" i="2"/>
  <c r="C631" i="2"/>
  <c r="D631" i="2"/>
  <c r="E631" i="2"/>
  <c r="F631" i="2"/>
  <c r="G631" i="2"/>
  <c r="H631" i="2"/>
  <c r="I631" i="2"/>
  <c r="J631" i="2"/>
  <c r="K631" i="2"/>
  <c r="L631" i="2"/>
  <c r="M631" i="2"/>
  <c r="N631" i="2"/>
  <c r="O631" i="2"/>
  <c r="P631" i="2"/>
  <c r="Q631" i="2"/>
  <c r="R631" i="2"/>
  <c r="S631" i="2"/>
  <c r="T631" i="2"/>
  <c r="C645" i="2"/>
  <c r="D645" i="2"/>
  <c r="E645" i="2"/>
  <c r="F645" i="2"/>
  <c r="G645" i="2"/>
  <c r="H645" i="2"/>
  <c r="I645" i="2"/>
  <c r="J645" i="2"/>
  <c r="K645" i="2"/>
  <c r="L645" i="2"/>
  <c r="M645" i="2"/>
  <c r="N645" i="2"/>
  <c r="O645" i="2"/>
  <c r="P645" i="2"/>
  <c r="Q645" i="2"/>
  <c r="R645" i="2"/>
  <c r="S645" i="2"/>
  <c r="T645" i="2"/>
  <c r="C659" i="2"/>
  <c r="D659" i="2"/>
  <c r="E659" i="2"/>
  <c r="F659" i="2"/>
  <c r="G659" i="2"/>
  <c r="H659" i="2"/>
  <c r="I659" i="2"/>
  <c r="J659" i="2"/>
  <c r="K659" i="2"/>
  <c r="L659" i="2"/>
  <c r="M659" i="2"/>
  <c r="N659" i="2"/>
  <c r="O659" i="2"/>
  <c r="P659" i="2"/>
  <c r="Q659" i="2"/>
  <c r="R659" i="2"/>
  <c r="S659" i="2"/>
  <c r="T659" i="2"/>
  <c r="C673" i="2"/>
  <c r="D673" i="2"/>
  <c r="E673" i="2"/>
  <c r="F673" i="2"/>
  <c r="G673" i="2"/>
  <c r="H673" i="2"/>
  <c r="I673" i="2"/>
  <c r="J673" i="2"/>
  <c r="K673" i="2"/>
  <c r="L673" i="2"/>
  <c r="M673" i="2"/>
  <c r="N673" i="2"/>
  <c r="O673" i="2"/>
  <c r="P673" i="2"/>
  <c r="Q673" i="2"/>
  <c r="R673" i="2"/>
  <c r="S673" i="2"/>
  <c r="T673" i="2"/>
  <c r="C687" i="2"/>
  <c r="D687" i="2"/>
  <c r="E687" i="2"/>
  <c r="F687" i="2"/>
  <c r="G687" i="2"/>
  <c r="H687" i="2"/>
  <c r="I687" i="2"/>
  <c r="J687" i="2"/>
  <c r="K687" i="2"/>
  <c r="L687" i="2"/>
  <c r="M687" i="2"/>
  <c r="N687" i="2"/>
  <c r="O687" i="2"/>
  <c r="P687" i="2"/>
  <c r="Q687" i="2"/>
  <c r="R687" i="2"/>
  <c r="S687" i="2"/>
  <c r="T687" i="2"/>
  <c r="C701" i="2"/>
  <c r="D701" i="2"/>
  <c r="E701" i="2"/>
  <c r="F701" i="2"/>
  <c r="G701" i="2"/>
  <c r="H701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C715" i="2"/>
  <c r="D715" i="2"/>
  <c r="E715" i="2"/>
  <c r="F715" i="2"/>
  <c r="G715" i="2"/>
  <c r="H715" i="2"/>
  <c r="I715" i="2"/>
  <c r="J715" i="2"/>
  <c r="K715" i="2"/>
  <c r="L715" i="2"/>
  <c r="M715" i="2"/>
  <c r="N715" i="2"/>
  <c r="O715" i="2"/>
  <c r="P715" i="2"/>
  <c r="Q715" i="2"/>
  <c r="R715" i="2"/>
  <c r="S715" i="2"/>
  <c r="T715" i="2"/>
  <c r="C729" i="2"/>
  <c r="D729" i="2"/>
  <c r="E729" i="2"/>
  <c r="F729" i="2"/>
  <c r="G729" i="2"/>
  <c r="H729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C743" i="2"/>
  <c r="D743" i="2"/>
  <c r="E743" i="2"/>
  <c r="F743" i="2"/>
  <c r="G743" i="2"/>
  <c r="H743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C757" i="2"/>
  <c r="D757" i="2"/>
  <c r="E757" i="2"/>
  <c r="F757" i="2"/>
  <c r="G757" i="2"/>
  <c r="H757" i="2"/>
  <c r="I757" i="2"/>
  <c r="J757" i="2"/>
  <c r="K757" i="2"/>
  <c r="L757" i="2"/>
  <c r="M757" i="2"/>
  <c r="N757" i="2"/>
  <c r="O757" i="2"/>
  <c r="P757" i="2"/>
  <c r="Q757" i="2"/>
  <c r="R757" i="2"/>
  <c r="S757" i="2"/>
  <c r="T757" i="2"/>
  <c r="C771" i="2"/>
  <c r="D771" i="2"/>
  <c r="E771" i="2"/>
  <c r="F771" i="2"/>
  <c r="G771" i="2"/>
  <c r="H771" i="2"/>
  <c r="I771" i="2"/>
  <c r="J771" i="2"/>
  <c r="K771" i="2"/>
  <c r="L771" i="2"/>
  <c r="M771" i="2"/>
  <c r="N771" i="2"/>
  <c r="O771" i="2"/>
  <c r="P771" i="2"/>
  <c r="Q771" i="2"/>
  <c r="R771" i="2"/>
  <c r="S771" i="2"/>
  <c r="T771" i="2"/>
  <c r="C785" i="2"/>
  <c r="D785" i="2"/>
  <c r="E785" i="2"/>
  <c r="F785" i="2"/>
  <c r="G785" i="2"/>
  <c r="H785" i="2"/>
  <c r="I785" i="2"/>
  <c r="J785" i="2"/>
  <c r="K785" i="2"/>
  <c r="L785" i="2"/>
  <c r="M785" i="2"/>
  <c r="N785" i="2"/>
  <c r="O785" i="2"/>
  <c r="P785" i="2"/>
  <c r="Q785" i="2"/>
  <c r="R785" i="2"/>
  <c r="S785" i="2"/>
  <c r="T785" i="2"/>
  <c r="C799" i="2"/>
  <c r="D79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C813" i="2"/>
  <c r="D813" i="2"/>
  <c r="E813" i="2"/>
  <c r="F813" i="2"/>
  <c r="G813" i="2"/>
  <c r="H813" i="2"/>
  <c r="I813" i="2"/>
  <c r="J813" i="2"/>
  <c r="K813" i="2"/>
  <c r="L813" i="2"/>
  <c r="M813" i="2"/>
  <c r="N813" i="2"/>
  <c r="O813" i="2"/>
  <c r="P813" i="2"/>
  <c r="Q813" i="2"/>
  <c r="R813" i="2"/>
  <c r="S813" i="2"/>
  <c r="T813" i="2"/>
  <c r="C827" i="2"/>
  <c r="D827" i="2"/>
  <c r="E827" i="2"/>
  <c r="F827" i="2"/>
  <c r="G827" i="2"/>
  <c r="H827" i="2"/>
  <c r="I827" i="2"/>
  <c r="J827" i="2"/>
  <c r="K827" i="2"/>
  <c r="L827" i="2"/>
  <c r="M827" i="2"/>
  <c r="N827" i="2"/>
  <c r="O827" i="2"/>
  <c r="P827" i="2"/>
  <c r="Q827" i="2"/>
  <c r="R827" i="2"/>
  <c r="S827" i="2"/>
  <c r="T827" i="2"/>
  <c r="C841" i="2"/>
  <c r="D841" i="2"/>
  <c r="E841" i="2"/>
  <c r="F841" i="2"/>
  <c r="G841" i="2"/>
  <c r="H841" i="2"/>
  <c r="I841" i="2"/>
  <c r="J841" i="2"/>
  <c r="K841" i="2"/>
  <c r="L841" i="2"/>
  <c r="M841" i="2"/>
  <c r="N841" i="2"/>
  <c r="O841" i="2"/>
  <c r="P841" i="2"/>
  <c r="Q841" i="2"/>
  <c r="R841" i="2"/>
  <c r="S841" i="2"/>
  <c r="T841" i="2"/>
  <c r="C855" i="2"/>
  <c r="D855" i="2"/>
  <c r="E855" i="2"/>
  <c r="F855" i="2"/>
  <c r="G855" i="2"/>
  <c r="H855" i="2"/>
  <c r="I855" i="2"/>
  <c r="J855" i="2"/>
  <c r="K855" i="2"/>
  <c r="L855" i="2"/>
  <c r="M855" i="2"/>
  <c r="N855" i="2"/>
  <c r="O855" i="2"/>
  <c r="P855" i="2"/>
  <c r="Q855" i="2"/>
  <c r="R855" i="2"/>
  <c r="S855" i="2"/>
  <c r="T855" i="2"/>
  <c r="C869" i="2"/>
  <c r="D869" i="2"/>
  <c r="E869" i="2"/>
  <c r="F869" i="2"/>
  <c r="G869" i="2"/>
  <c r="H869" i="2"/>
  <c r="I869" i="2"/>
  <c r="J869" i="2"/>
  <c r="K869" i="2"/>
  <c r="L869" i="2"/>
  <c r="M869" i="2"/>
  <c r="N869" i="2"/>
  <c r="O869" i="2"/>
  <c r="P869" i="2"/>
  <c r="Q869" i="2"/>
  <c r="R869" i="2"/>
  <c r="S869" i="2"/>
  <c r="T869" i="2"/>
  <c r="C883" i="2"/>
  <c r="D883" i="2"/>
  <c r="E883" i="2"/>
  <c r="F883" i="2"/>
  <c r="G883" i="2"/>
  <c r="H883" i="2"/>
  <c r="I883" i="2"/>
  <c r="J883" i="2"/>
  <c r="K883" i="2"/>
  <c r="L883" i="2"/>
  <c r="M883" i="2"/>
  <c r="N883" i="2"/>
  <c r="O883" i="2"/>
  <c r="P883" i="2"/>
  <c r="Q883" i="2"/>
  <c r="R883" i="2"/>
  <c r="S883" i="2"/>
  <c r="T883" i="2"/>
  <c r="C897" i="2"/>
  <c r="D897" i="2"/>
  <c r="E897" i="2"/>
  <c r="F897" i="2"/>
  <c r="G897" i="2"/>
  <c r="H897" i="2"/>
  <c r="I897" i="2"/>
  <c r="J897" i="2"/>
  <c r="K897" i="2"/>
  <c r="L897" i="2"/>
  <c r="M897" i="2"/>
  <c r="N897" i="2"/>
  <c r="O897" i="2"/>
  <c r="P897" i="2"/>
  <c r="Q897" i="2"/>
  <c r="R897" i="2"/>
  <c r="S897" i="2"/>
  <c r="T897" i="2"/>
  <c r="C911" i="2"/>
  <c r="D911" i="2"/>
  <c r="E911" i="2"/>
  <c r="F911" i="2"/>
  <c r="G911" i="2"/>
  <c r="H911" i="2"/>
  <c r="I911" i="2"/>
  <c r="J911" i="2"/>
  <c r="K911" i="2"/>
  <c r="L911" i="2"/>
  <c r="M911" i="2"/>
  <c r="N911" i="2"/>
  <c r="O911" i="2"/>
  <c r="P911" i="2"/>
  <c r="Q911" i="2"/>
  <c r="R911" i="2"/>
  <c r="S911" i="2"/>
  <c r="T911" i="2"/>
  <c r="C925" i="2"/>
  <c r="D925" i="2"/>
  <c r="E925" i="2"/>
  <c r="F925" i="2"/>
  <c r="G925" i="2"/>
  <c r="H925" i="2"/>
  <c r="I925" i="2"/>
  <c r="J925" i="2"/>
  <c r="K925" i="2"/>
  <c r="L925" i="2"/>
  <c r="M925" i="2"/>
  <c r="N925" i="2"/>
  <c r="O925" i="2"/>
  <c r="P925" i="2"/>
  <c r="Q925" i="2"/>
  <c r="R925" i="2"/>
  <c r="S925" i="2"/>
  <c r="T925" i="2"/>
  <c r="C939" i="2"/>
  <c r="D939" i="2"/>
  <c r="E939" i="2"/>
  <c r="F939" i="2"/>
  <c r="G939" i="2"/>
  <c r="H939" i="2"/>
  <c r="I939" i="2"/>
  <c r="J939" i="2"/>
  <c r="K939" i="2"/>
  <c r="L939" i="2"/>
  <c r="M939" i="2"/>
  <c r="N939" i="2"/>
  <c r="O939" i="2"/>
  <c r="P939" i="2"/>
  <c r="Q939" i="2"/>
  <c r="R939" i="2"/>
  <c r="S939" i="2"/>
  <c r="T939" i="2"/>
  <c r="C953" i="2"/>
  <c r="D953" i="2"/>
  <c r="E953" i="2"/>
  <c r="F953" i="2"/>
  <c r="G953" i="2"/>
  <c r="H953" i="2"/>
  <c r="I953" i="2"/>
  <c r="J953" i="2"/>
  <c r="K953" i="2"/>
  <c r="L953" i="2"/>
  <c r="M953" i="2"/>
  <c r="N953" i="2"/>
  <c r="O953" i="2"/>
  <c r="P953" i="2"/>
  <c r="Q953" i="2"/>
  <c r="R953" i="2"/>
  <c r="S953" i="2"/>
  <c r="T953" i="2"/>
  <c r="C967" i="2"/>
  <c r="D967" i="2"/>
  <c r="E967" i="2"/>
  <c r="F967" i="2"/>
  <c r="G967" i="2"/>
  <c r="H967" i="2"/>
  <c r="I967" i="2"/>
  <c r="J967" i="2"/>
  <c r="K967" i="2"/>
  <c r="L967" i="2"/>
  <c r="M967" i="2"/>
  <c r="N967" i="2"/>
  <c r="O967" i="2"/>
  <c r="P967" i="2"/>
  <c r="Q967" i="2"/>
  <c r="R967" i="2"/>
  <c r="S967" i="2"/>
  <c r="T967" i="2"/>
  <c r="C981" i="2"/>
  <c r="D981" i="2"/>
  <c r="E981" i="2"/>
  <c r="F981" i="2"/>
  <c r="G981" i="2"/>
  <c r="H981" i="2"/>
  <c r="I981" i="2"/>
  <c r="J981" i="2"/>
  <c r="K981" i="2"/>
  <c r="L981" i="2"/>
  <c r="M981" i="2"/>
  <c r="N981" i="2"/>
  <c r="O981" i="2"/>
  <c r="P981" i="2"/>
  <c r="Q981" i="2"/>
  <c r="R981" i="2"/>
  <c r="S981" i="2"/>
  <c r="T981" i="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AC36" i="12" s="1"/>
  <c r="U37" i="12"/>
  <c r="AC37" i="12" s="1"/>
  <c r="U38" i="12"/>
  <c r="AC38" i="12" s="1"/>
  <c r="U39" i="12"/>
  <c r="AC39" i="12" s="1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126" i="12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126" i="11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126" i="9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AA22" i="8" s="1"/>
  <c r="U23" i="8"/>
  <c r="AA23" i="8" s="1"/>
  <c r="U24" i="8"/>
  <c r="AA24" i="8" s="1"/>
  <c r="U25" i="8"/>
  <c r="AA25" i="8" s="1"/>
  <c r="U26" i="8"/>
  <c r="AA26" i="8" s="1"/>
  <c r="U27" i="8"/>
  <c r="AA27" i="8" s="1"/>
  <c r="U28" i="8"/>
  <c r="AA28" i="8" s="1"/>
  <c r="U29" i="8"/>
  <c r="AA29" i="8" s="1"/>
  <c r="U30" i="8"/>
  <c r="AA30" i="8" s="1"/>
  <c r="U31" i="8"/>
  <c r="AA31" i="8" s="1"/>
  <c r="U32" i="8"/>
  <c r="AA32" i="8" s="1"/>
  <c r="U33" i="8"/>
  <c r="AA33" i="8" s="1"/>
  <c r="U34" i="8"/>
  <c r="AA34" i="8" s="1"/>
  <c r="U35" i="8"/>
  <c r="AA35" i="8" s="1"/>
  <c r="U36" i="8"/>
  <c r="AA36" i="8" s="1"/>
  <c r="U37" i="8"/>
  <c r="AA37" i="8" s="1"/>
  <c r="U38" i="8"/>
  <c r="AA38" i="8" s="1"/>
  <c r="U39" i="8"/>
  <c r="AA39" i="8" s="1"/>
  <c r="U40" i="8"/>
  <c r="AA40" i="8" s="1"/>
  <c r="U41" i="8"/>
  <c r="U42" i="8"/>
  <c r="U43" i="8"/>
  <c r="AA43" i="8" s="1"/>
  <c r="U44" i="8"/>
  <c r="AA44" i="8" s="1"/>
  <c r="U45" i="8"/>
  <c r="AA45" i="8" s="1"/>
  <c r="U46" i="8"/>
  <c r="AA46" i="8" s="1"/>
  <c r="U47" i="8"/>
  <c r="AA47" i="8" s="1"/>
  <c r="U48" i="8"/>
  <c r="AA48" i="8" s="1"/>
  <c r="U49" i="8"/>
  <c r="AA49" i="8" s="1"/>
  <c r="U50" i="8"/>
  <c r="AA50" i="8" s="1"/>
  <c r="U51" i="8"/>
  <c r="AA51" i="8" s="1"/>
  <c r="U52" i="8"/>
  <c r="AA52" i="8" s="1"/>
  <c r="U53" i="8"/>
  <c r="U54" i="8"/>
  <c r="AA54" i="8" s="1"/>
  <c r="U55" i="8"/>
  <c r="AA55" i="8" s="1"/>
  <c r="U56" i="8"/>
  <c r="AA56" i="8" s="1"/>
  <c r="U57" i="8"/>
  <c r="AA57" i="8" s="1"/>
  <c r="U58" i="8"/>
  <c r="AA58" i="8" s="1"/>
  <c r="U59" i="8"/>
  <c r="AA59" i="8" s="1"/>
  <c r="U60" i="8"/>
  <c r="AA60" i="8" s="1"/>
  <c r="U61" i="8"/>
  <c r="AA61" i="8" s="1"/>
  <c r="U62" i="8"/>
  <c r="AA62" i="8" s="1"/>
  <c r="U63" i="8"/>
  <c r="AA63" i="8" s="1"/>
  <c r="U64" i="8"/>
  <c r="AA64" i="8" s="1"/>
  <c r="U65" i="8"/>
  <c r="AA65" i="8" s="1"/>
  <c r="U66" i="8"/>
  <c r="AA66" i="8" s="1"/>
  <c r="U67" i="8"/>
  <c r="AA67" i="8" s="1"/>
  <c r="U68" i="8"/>
  <c r="AA68" i="8" s="1"/>
  <c r="U69" i="8"/>
  <c r="AA69" i="8" s="1"/>
  <c r="U70" i="8"/>
  <c r="AA70" i="8" s="1"/>
  <c r="U71" i="8"/>
  <c r="AA71" i="8" s="1"/>
  <c r="U72" i="8"/>
  <c r="AA72" i="8" s="1"/>
  <c r="U73" i="8"/>
  <c r="AA73" i="8" s="1"/>
  <c r="U74" i="8"/>
  <c r="AA74" i="8" s="1"/>
  <c r="U75" i="8"/>
  <c r="AA75" i="8" s="1"/>
  <c r="U76" i="8"/>
  <c r="U126" i="8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AA23" i="7" s="1"/>
  <c r="U24" i="7"/>
  <c r="AA24" i="7" s="1"/>
  <c r="U25" i="7"/>
  <c r="AA25" i="7" s="1"/>
  <c r="U26" i="7"/>
  <c r="AA26" i="7" s="1"/>
  <c r="U27" i="7"/>
  <c r="U28" i="7"/>
  <c r="AA28" i="7" s="1"/>
  <c r="U29" i="7"/>
  <c r="AA29" i="7" s="1"/>
  <c r="U30" i="7"/>
  <c r="AA30" i="7" s="1"/>
  <c r="U31" i="7"/>
  <c r="AA31" i="7" s="1"/>
  <c r="U32" i="7"/>
  <c r="U33" i="7"/>
  <c r="AA33" i="7" s="1"/>
  <c r="U34" i="7"/>
  <c r="AA34" i="7" s="1"/>
  <c r="U35" i="7"/>
  <c r="AA35" i="7" s="1"/>
  <c r="U36" i="7"/>
  <c r="AA36" i="7" s="1"/>
  <c r="U37" i="7"/>
  <c r="AA37" i="7" s="1"/>
  <c r="U38" i="7"/>
  <c r="AA38" i="7" s="1"/>
  <c r="U39" i="7"/>
  <c r="AA39" i="7" s="1"/>
  <c r="U40" i="7"/>
  <c r="AA40" i="7" s="1"/>
  <c r="U41" i="7"/>
  <c r="U42" i="7"/>
  <c r="AA42" i="7" s="1"/>
  <c r="U43" i="7"/>
  <c r="AA43" i="7" s="1"/>
  <c r="U44" i="7"/>
  <c r="AA44" i="7" s="1"/>
  <c r="U45" i="7"/>
  <c r="AA45" i="7" s="1"/>
  <c r="U46" i="7"/>
  <c r="AA46" i="7" s="1"/>
  <c r="U47" i="7"/>
  <c r="AA47" i="7" s="1"/>
  <c r="U48" i="7"/>
  <c r="AA48" i="7" s="1"/>
  <c r="U49" i="7"/>
  <c r="U50" i="7"/>
  <c r="AA50" i="7" s="1"/>
  <c r="U51" i="7"/>
  <c r="AA51" i="7" s="1"/>
  <c r="U52" i="7"/>
  <c r="AA52" i="7" s="1"/>
  <c r="U53" i="7"/>
  <c r="U54" i="7"/>
  <c r="AA54" i="7" s="1"/>
  <c r="U55" i="7"/>
  <c r="AA55" i="7" s="1"/>
  <c r="U56" i="7"/>
  <c r="AA56" i="7" s="1"/>
  <c r="U57" i="7"/>
  <c r="AA57" i="7" s="1"/>
  <c r="U58" i="7"/>
  <c r="AA58" i="7" s="1"/>
  <c r="U59" i="7"/>
  <c r="AA59" i="7" s="1"/>
  <c r="U60" i="7"/>
  <c r="AA60" i="7" s="1"/>
  <c r="U61" i="7"/>
  <c r="AA61" i="7" s="1"/>
  <c r="U62" i="7"/>
  <c r="AA62" i="7" s="1"/>
  <c r="U63" i="7"/>
  <c r="AA63" i="7" s="1"/>
  <c r="U64" i="7"/>
  <c r="AA64" i="7" s="1"/>
  <c r="U65" i="7"/>
  <c r="AA65" i="7" s="1"/>
  <c r="U66" i="7"/>
  <c r="AA66" i="7" s="1"/>
  <c r="U67" i="7"/>
  <c r="AA67" i="7" s="1"/>
  <c r="U68" i="7"/>
  <c r="U69" i="7"/>
  <c r="AA69" i="7" s="1"/>
  <c r="U70" i="7"/>
  <c r="AA70" i="7" s="1"/>
  <c r="U71" i="7"/>
  <c r="AA71" i="7" s="1"/>
  <c r="U72" i="7"/>
  <c r="AA72" i="7" s="1"/>
  <c r="U73" i="7"/>
  <c r="AA73" i="7" s="1"/>
  <c r="U74" i="7"/>
  <c r="AA74" i="7" s="1"/>
  <c r="U75" i="7"/>
  <c r="AA75" i="7" s="1"/>
  <c r="U76" i="7"/>
  <c r="U126" i="7"/>
  <c r="AB12" i="5"/>
  <c r="AB30" i="5"/>
  <c r="AB8" i="5"/>
  <c r="AB18" i="5"/>
  <c r="AB7" i="5"/>
  <c r="AB22" i="5"/>
  <c r="AB10" i="5"/>
  <c r="AB20" i="5"/>
  <c r="AB29" i="5"/>
  <c r="AB28" i="5"/>
  <c r="AB25" i="5"/>
  <c r="AB26" i="5"/>
  <c r="AB24" i="5"/>
  <c r="AB27" i="5"/>
  <c r="AB15" i="5"/>
  <c r="AB19" i="5"/>
  <c r="AB14" i="5"/>
  <c r="AB13" i="5"/>
  <c r="AB9" i="5"/>
  <c r="AB17" i="5"/>
  <c r="AB11" i="5"/>
  <c r="AB23" i="5"/>
  <c r="AB16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U10" i="6"/>
  <c r="AA10" i="6" s="1"/>
  <c r="U11" i="6"/>
  <c r="AA11" i="6" s="1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AC31" i="6" s="1"/>
  <c r="U32" i="6"/>
  <c r="AC32" i="6" s="1"/>
  <c r="U33" i="6"/>
  <c r="AC33" i="6" s="1"/>
  <c r="U34" i="6"/>
  <c r="AC34" i="6" s="1"/>
  <c r="U35" i="6"/>
  <c r="AC35" i="6" s="1"/>
  <c r="U36" i="6"/>
  <c r="AC36" i="6" s="1"/>
  <c r="U37" i="6"/>
  <c r="AC37" i="6" s="1"/>
  <c r="U38" i="6"/>
  <c r="AC38" i="6" s="1"/>
  <c r="U39" i="6"/>
  <c r="AC39" i="6" s="1"/>
  <c r="U40" i="6"/>
  <c r="AC40" i="6" s="1"/>
  <c r="U41" i="6"/>
  <c r="AC41" i="6" s="1"/>
  <c r="U42" i="6"/>
  <c r="AC42" i="6" s="1"/>
  <c r="U43" i="6"/>
  <c r="AC43" i="6" s="1"/>
  <c r="U44" i="6"/>
  <c r="AC44" i="6" s="1"/>
  <c r="U45" i="6"/>
  <c r="AC45" i="6" s="1"/>
  <c r="U46" i="6"/>
  <c r="AC46" i="6" s="1"/>
  <c r="U47" i="6"/>
  <c r="AC47" i="6" s="1"/>
  <c r="U48" i="6"/>
  <c r="AC48" i="6" s="1"/>
  <c r="U50" i="6"/>
  <c r="AC50" i="6" s="1"/>
  <c r="U51" i="6"/>
  <c r="AC51" i="6" s="1"/>
  <c r="U52" i="6"/>
  <c r="AC52" i="6" s="1"/>
  <c r="U53" i="6"/>
  <c r="AC53" i="6" s="1"/>
  <c r="U54" i="6"/>
  <c r="AC54" i="6" s="1"/>
  <c r="U55" i="6"/>
  <c r="AC55" i="6" s="1"/>
  <c r="U56" i="6"/>
  <c r="AC56" i="6" s="1"/>
  <c r="U57" i="6"/>
  <c r="AC57" i="6" s="1"/>
  <c r="AB57" i="6" s="1"/>
  <c r="U58" i="6"/>
  <c r="AC58" i="6" s="1"/>
  <c r="AB58" i="6" s="1"/>
  <c r="U59" i="6"/>
  <c r="AC59" i="6" s="1"/>
  <c r="AB59" i="6" s="1"/>
  <c r="U60" i="6"/>
  <c r="AC60" i="6" s="1"/>
  <c r="AB60" i="6" s="1"/>
  <c r="U65" i="6"/>
  <c r="AC65" i="6" s="1"/>
  <c r="AB65" i="6" s="1"/>
  <c r="U66" i="6"/>
  <c r="AC66" i="6" s="1"/>
  <c r="AB66" i="6" s="1"/>
  <c r="U67" i="6"/>
  <c r="AC67" i="6" s="1"/>
  <c r="AB67" i="6" s="1"/>
  <c r="U68" i="6"/>
  <c r="AC68" i="6" s="1"/>
  <c r="AB68" i="6" s="1"/>
  <c r="U69" i="6"/>
  <c r="AC69" i="6" s="1"/>
  <c r="AB69" i="6" s="1"/>
  <c r="U70" i="6"/>
  <c r="AC70" i="6" s="1"/>
  <c r="AB70" i="6" s="1"/>
  <c r="U71" i="6"/>
  <c r="AC71" i="6" s="1"/>
  <c r="AB71" i="6" s="1"/>
  <c r="U72" i="6"/>
  <c r="AC72" i="6" s="1"/>
  <c r="AB72" i="6" s="1"/>
  <c r="U73" i="6"/>
  <c r="U74" i="6"/>
  <c r="AC74" i="6" s="1"/>
  <c r="U75" i="6"/>
  <c r="AC75" i="6" s="1"/>
  <c r="U76" i="6"/>
  <c r="AC76" i="6" s="1"/>
  <c r="U126" i="6"/>
  <c r="AC126" i="6" s="1"/>
  <c r="B67" i="7"/>
  <c r="B67" i="8" s="1"/>
  <c r="B68" i="7"/>
  <c r="B74" i="6"/>
  <c r="B76" i="6"/>
  <c r="B126" i="6"/>
  <c r="AB21" i="5"/>
  <c r="A131" i="2"/>
  <c r="A117" i="2"/>
  <c r="A103" i="2"/>
  <c r="A89" i="2"/>
  <c r="A75" i="2"/>
  <c r="A61" i="2"/>
  <c r="A47" i="2"/>
  <c r="A33" i="2"/>
  <c r="A19" i="2"/>
  <c r="A5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C119" i="2"/>
  <c r="C105" i="2"/>
  <c r="C91" i="2"/>
  <c r="C80" i="2"/>
  <c r="C77" i="2"/>
  <c r="C66" i="2"/>
  <c r="C65" i="2"/>
  <c r="C63" i="2"/>
  <c r="D35" i="2"/>
  <c r="E35" i="2"/>
  <c r="F35" i="2"/>
  <c r="G35" i="2"/>
  <c r="H35" i="2"/>
  <c r="I35" i="2"/>
  <c r="J35" i="2"/>
  <c r="K35" i="2"/>
  <c r="M35" i="2"/>
  <c r="N35" i="2"/>
  <c r="O35" i="2"/>
  <c r="P35" i="2"/>
  <c r="Q35" i="2"/>
  <c r="R35" i="2"/>
  <c r="S35" i="2"/>
  <c r="T35" i="2"/>
  <c r="D36" i="2"/>
  <c r="E36" i="2"/>
  <c r="F36" i="2"/>
  <c r="G36" i="2"/>
  <c r="H36" i="2"/>
  <c r="I36" i="2"/>
  <c r="J36" i="2"/>
  <c r="K36" i="2"/>
  <c r="M36" i="2"/>
  <c r="N36" i="2"/>
  <c r="O36" i="2"/>
  <c r="P36" i="2"/>
  <c r="Q36" i="2"/>
  <c r="R36" i="2"/>
  <c r="S36" i="2"/>
  <c r="T36" i="2"/>
  <c r="D37" i="2"/>
  <c r="E37" i="2"/>
  <c r="F37" i="2"/>
  <c r="G37" i="2"/>
  <c r="H37" i="2"/>
  <c r="I37" i="2"/>
  <c r="J37" i="2"/>
  <c r="K37" i="2"/>
  <c r="M37" i="2"/>
  <c r="N37" i="2"/>
  <c r="O37" i="2"/>
  <c r="P37" i="2"/>
  <c r="Q37" i="2"/>
  <c r="R37" i="2"/>
  <c r="S37" i="2"/>
  <c r="T37" i="2"/>
  <c r="D38" i="2"/>
  <c r="E38" i="2"/>
  <c r="F38" i="2"/>
  <c r="G38" i="2"/>
  <c r="H38" i="2"/>
  <c r="I38" i="2"/>
  <c r="J38" i="2"/>
  <c r="K38" i="2"/>
  <c r="M38" i="2"/>
  <c r="N38" i="2"/>
  <c r="O38" i="2"/>
  <c r="P38" i="2"/>
  <c r="Q38" i="2"/>
  <c r="R38" i="2"/>
  <c r="S38" i="2"/>
  <c r="T38" i="2"/>
  <c r="D39" i="2"/>
  <c r="E39" i="2"/>
  <c r="F39" i="2"/>
  <c r="G39" i="2"/>
  <c r="H39" i="2"/>
  <c r="I39" i="2"/>
  <c r="J39" i="2"/>
  <c r="K39" i="2"/>
  <c r="M39" i="2"/>
  <c r="N39" i="2"/>
  <c r="O39" i="2"/>
  <c r="P39" i="2"/>
  <c r="Q39" i="2"/>
  <c r="R39" i="2"/>
  <c r="S39" i="2"/>
  <c r="T39" i="2"/>
  <c r="D40" i="2"/>
  <c r="E40" i="2"/>
  <c r="F40" i="2"/>
  <c r="G40" i="2"/>
  <c r="H40" i="2"/>
  <c r="I40" i="2"/>
  <c r="J40" i="2"/>
  <c r="K40" i="2"/>
  <c r="M40" i="2"/>
  <c r="N40" i="2"/>
  <c r="O40" i="2"/>
  <c r="P40" i="2"/>
  <c r="Q40" i="2"/>
  <c r="R40" i="2"/>
  <c r="S40" i="2"/>
  <c r="T40" i="2"/>
  <c r="D41" i="2"/>
  <c r="E41" i="2"/>
  <c r="F41" i="2"/>
  <c r="G41" i="2"/>
  <c r="H41" i="2"/>
  <c r="I41" i="2"/>
  <c r="J41" i="2"/>
  <c r="K41" i="2"/>
  <c r="M41" i="2"/>
  <c r="N41" i="2"/>
  <c r="O41" i="2"/>
  <c r="P41" i="2"/>
  <c r="Q41" i="2"/>
  <c r="R41" i="2"/>
  <c r="S41" i="2"/>
  <c r="T41" i="2"/>
  <c r="D42" i="2"/>
  <c r="E42" i="2"/>
  <c r="F42" i="2"/>
  <c r="G42" i="2"/>
  <c r="H42" i="2"/>
  <c r="I42" i="2"/>
  <c r="J42" i="2"/>
  <c r="K42" i="2"/>
  <c r="M42" i="2"/>
  <c r="N42" i="2"/>
  <c r="O42" i="2"/>
  <c r="P42" i="2"/>
  <c r="Q42" i="2"/>
  <c r="R42" i="2"/>
  <c r="S42" i="2"/>
  <c r="T42" i="2"/>
  <c r="I14" i="2"/>
  <c r="I13" i="2"/>
  <c r="I12" i="2"/>
  <c r="I11" i="2"/>
  <c r="I10" i="2"/>
  <c r="I9" i="2"/>
  <c r="I8" i="2"/>
  <c r="I7" i="2"/>
  <c r="E14" i="2"/>
  <c r="E13" i="2"/>
  <c r="E12" i="2"/>
  <c r="E11" i="2"/>
  <c r="E10" i="2"/>
  <c r="E9" i="2"/>
  <c r="E8" i="2"/>
  <c r="E7" i="2"/>
  <c r="D14" i="2"/>
  <c r="D13" i="2"/>
  <c r="D12" i="2"/>
  <c r="D11" i="2"/>
  <c r="D10" i="2"/>
  <c r="D9" i="2"/>
  <c r="D8" i="2"/>
  <c r="D7" i="2"/>
  <c r="C7" i="2"/>
  <c r="C8" i="2"/>
  <c r="C9" i="2"/>
  <c r="C10" i="2"/>
  <c r="C11" i="2"/>
  <c r="C12" i="2"/>
  <c r="C13" i="2"/>
  <c r="C14" i="2"/>
  <c r="R43" i="2"/>
  <c r="R29" i="2"/>
  <c r="R15" i="2"/>
  <c r="N43" i="2"/>
  <c r="N29" i="2"/>
  <c r="N15" i="2"/>
  <c r="J43" i="2"/>
  <c r="J29" i="2"/>
  <c r="J15" i="2"/>
  <c r="P43" i="2"/>
  <c r="P29" i="2"/>
  <c r="P15" i="2"/>
  <c r="M43" i="2"/>
  <c r="M29" i="2"/>
  <c r="M15" i="2"/>
  <c r="I43" i="2"/>
  <c r="I29" i="2"/>
  <c r="I15" i="2"/>
  <c r="T43" i="2"/>
  <c r="T29" i="2"/>
  <c r="T15" i="2"/>
  <c r="S43" i="2"/>
  <c r="S29" i="2"/>
  <c r="S15" i="2"/>
  <c r="Q43" i="2"/>
  <c r="Q29" i="2"/>
  <c r="Q15" i="2"/>
  <c r="O43" i="2"/>
  <c r="O29" i="2"/>
  <c r="O15" i="2"/>
  <c r="L43" i="2"/>
  <c r="L29" i="2"/>
  <c r="L15" i="2"/>
  <c r="K43" i="2"/>
  <c r="K29" i="2"/>
  <c r="K15" i="2"/>
  <c r="H43" i="2"/>
  <c r="H29" i="2"/>
  <c r="H15" i="2"/>
  <c r="E43" i="2"/>
  <c r="E29" i="2"/>
  <c r="E15" i="2"/>
  <c r="U8" i="12"/>
  <c r="D15" i="2"/>
  <c r="F15" i="2"/>
  <c r="G15" i="2"/>
  <c r="D29" i="2"/>
  <c r="F29" i="2"/>
  <c r="G29" i="2"/>
  <c r="D43" i="2"/>
  <c r="F43" i="2"/>
  <c r="G43" i="2"/>
  <c r="C29" i="2"/>
  <c r="C43" i="2"/>
  <c r="C15" i="2"/>
  <c r="U7" i="12"/>
  <c r="U8" i="11"/>
  <c r="U7" i="11"/>
  <c r="U8" i="9"/>
  <c r="U7" i="9"/>
  <c r="U8" i="8"/>
  <c r="U7" i="8"/>
  <c r="U8" i="7"/>
  <c r="U7" i="7"/>
  <c r="U8" i="6"/>
  <c r="AA8" i="6" s="1"/>
  <c r="U7" i="6"/>
  <c r="B73" i="9"/>
  <c r="B73" i="17" s="1"/>
  <c r="B69" i="9"/>
  <c r="B69" i="17" s="1"/>
  <c r="B72" i="9"/>
  <c r="B72" i="17" s="1"/>
  <c r="B40" i="11" l="1"/>
  <c r="AC30" i="6"/>
  <c r="AA30" i="6"/>
  <c r="AC29" i="6"/>
  <c r="AA29" i="6"/>
  <c r="AC28" i="6"/>
  <c r="AA28" i="6"/>
  <c r="AC16" i="6"/>
  <c r="AA16" i="6"/>
  <c r="AC13" i="6"/>
  <c r="AA13" i="6"/>
  <c r="AC27" i="6"/>
  <c r="AA27" i="6"/>
  <c r="AC35" i="12"/>
  <c r="V35" i="12"/>
  <c r="AC34" i="12"/>
  <c r="V34" i="12"/>
  <c r="AC73" i="12"/>
  <c r="AC65" i="12"/>
  <c r="AC53" i="12"/>
  <c r="AC45" i="12"/>
  <c r="AC33" i="12"/>
  <c r="V33" i="12"/>
  <c r="AC25" i="12"/>
  <c r="V25" i="12"/>
  <c r="AC17" i="12"/>
  <c r="V17" i="12"/>
  <c r="AC80" i="12"/>
  <c r="AC92" i="12"/>
  <c r="AC104" i="12"/>
  <c r="AC112" i="12"/>
  <c r="AC116" i="12"/>
  <c r="AC20" i="12"/>
  <c r="V20" i="12"/>
  <c r="AC7" i="12"/>
  <c r="V7" i="12"/>
  <c r="AC126" i="12"/>
  <c r="AC61" i="12"/>
  <c r="AC41" i="12"/>
  <c r="AC13" i="12"/>
  <c r="V13" i="12"/>
  <c r="AC96" i="12"/>
  <c r="AC120" i="12"/>
  <c r="AC72" i="12"/>
  <c r="AC60" i="12"/>
  <c r="AC52" i="12"/>
  <c r="AC44" i="12"/>
  <c r="AC32" i="12"/>
  <c r="V32" i="12"/>
  <c r="AC12" i="12"/>
  <c r="AC77" i="12"/>
  <c r="AC85" i="12"/>
  <c r="AC93" i="12"/>
  <c r="AC101" i="12"/>
  <c r="AC109" i="12"/>
  <c r="AC117" i="12"/>
  <c r="AC121" i="12"/>
  <c r="AC71" i="12"/>
  <c r="AC63" i="12"/>
  <c r="AC55" i="12"/>
  <c r="AC47" i="12"/>
  <c r="AC43" i="12"/>
  <c r="AC27" i="12"/>
  <c r="V27" i="12"/>
  <c r="AC15" i="12"/>
  <c r="V15" i="12"/>
  <c r="AC78" i="12"/>
  <c r="AC82" i="12"/>
  <c r="AC86" i="12"/>
  <c r="AC90" i="12"/>
  <c r="AC94" i="12"/>
  <c r="AC98" i="12"/>
  <c r="AC102" i="12"/>
  <c r="AC106" i="12"/>
  <c r="AC110" i="12"/>
  <c r="AC114" i="12"/>
  <c r="AC118" i="12"/>
  <c r="AC122" i="12"/>
  <c r="AC69" i="12"/>
  <c r="AC57" i="12"/>
  <c r="AC49" i="12"/>
  <c r="AC29" i="12"/>
  <c r="V29" i="12"/>
  <c r="AC21" i="12"/>
  <c r="V21" i="12"/>
  <c r="AC9" i="12"/>
  <c r="V9" i="12"/>
  <c r="AC84" i="12"/>
  <c r="AC88" i="12"/>
  <c r="AC100" i="12"/>
  <c r="AC108" i="12"/>
  <c r="AC124" i="12"/>
  <c r="AC8" i="12"/>
  <c r="V8" i="12"/>
  <c r="AC76" i="12"/>
  <c r="AC68" i="12"/>
  <c r="AC64" i="12"/>
  <c r="AC56" i="12"/>
  <c r="AC48" i="12"/>
  <c r="AC40" i="12"/>
  <c r="AC28" i="12"/>
  <c r="V28" i="12"/>
  <c r="AC24" i="12"/>
  <c r="V24" i="12"/>
  <c r="AC16" i="12"/>
  <c r="AC81" i="12"/>
  <c r="AC89" i="12"/>
  <c r="AC97" i="12"/>
  <c r="AC105" i="12"/>
  <c r="AC113" i="12"/>
  <c r="AC125" i="12"/>
  <c r="AC75" i="12"/>
  <c r="AC67" i="12"/>
  <c r="AC59" i="12"/>
  <c r="AC51" i="12"/>
  <c r="AC31" i="12"/>
  <c r="V31" i="12"/>
  <c r="AC23" i="12"/>
  <c r="V23" i="12"/>
  <c r="AC19" i="12"/>
  <c r="V19" i="12"/>
  <c r="AC11" i="12"/>
  <c r="V11" i="12"/>
  <c r="AC74" i="12"/>
  <c r="AC70" i="12"/>
  <c r="AC66" i="12"/>
  <c r="AC62" i="12"/>
  <c r="AC58" i="12"/>
  <c r="AC54" i="12"/>
  <c r="AC50" i="12"/>
  <c r="AC46" i="12"/>
  <c r="AC42" i="12"/>
  <c r="AC30" i="12"/>
  <c r="AC26" i="12"/>
  <c r="V26" i="12"/>
  <c r="AC22" i="12"/>
  <c r="V22" i="12"/>
  <c r="AC18" i="12"/>
  <c r="V18" i="12"/>
  <c r="AC14" i="12"/>
  <c r="AC10" i="12"/>
  <c r="V10" i="12"/>
  <c r="AC79" i="12"/>
  <c r="AC83" i="12"/>
  <c r="AC87" i="12"/>
  <c r="AC91" i="12"/>
  <c r="AC95" i="12"/>
  <c r="AC99" i="12"/>
  <c r="AC103" i="12"/>
  <c r="AC107" i="12"/>
  <c r="AC111" i="12"/>
  <c r="AC115" i="12"/>
  <c r="AC119" i="12"/>
  <c r="AC123" i="12"/>
  <c r="AC76" i="11"/>
  <c r="V76" i="11"/>
  <c r="AC68" i="11"/>
  <c r="V68" i="11"/>
  <c r="AC52" i="11"/>
  <c r="V52" i="11"/>
  <c r="AC40" i="11"/>
  <c r="V40" i="11"/>
  <c r="AC32" i="11"/>
  <c r="V32" i="11"/>
  <c r="AC24" i="11"/>
  <c r="V24" i="11"/>
  <c r="AC16" i="11"/>
  <c r="V16" i="11"/>
  <c r="AC81" i="11"/>
  <c r="V81" i="11"/>
  <c r="AC93" i="11"/>
  <c r="V93" i="11"/>
  <c r="AC105" i="11"/>
  <c r="V105" i="11"/>
  <c r="AC113" i="11"/>
  <c r="V113" i="11"/>
  <c r="AC121" i="11"/>
  <c r="V121" i="11"/>
  <c r="AC75" i="11"/>
  <c r="V75" i="11"/>
  <c r="AC71" i="11"/>
  <c r="V71" i="11"/>
  <c r="AC67" i="11"/>
  <c r="V67" i="11"/>
  <c r="AC63" i="11"/>
  <c r="V63" i="11"/>
  <c r="AC59" i="11"/>
  <c r="V59" i="11"/>
  <c r="AC55" i="11"/>
  <c r="V55" i="11"/>
  <c r="AC51" i="11"/>
  <c r="V51" i="11"/>
  <c r="AC47" i="11"/>
  <c r="V47" i="11"/>
  <c r="AC43" i="11"/>
  <c r="V43" i="11"/>
  <c r="AC39" i="11"/>
  <c r="V39" i="11"/>
  <c r="AC35" i="11"/>
  <c r="V35" i="11"/>
  <c r="AC31" i="11"/>
  <c r="V31" i="11"/>
  <c r="AC27" i="11"/>
  <c r="V27" i="11"/>
  <c r="AC23" i="11"/>
  <c r="V23" i="11"/>
  <c r="AC19" i="11"/>
  <c r="V19" i="11"/>
  <c r="AC15" i="11"/>
  <c r="V15" i="11"/>
  <c r="AC11" i="11"/>
  <c r="V11" i="11"/>
  <c r="AC78" i="11"/>
  <c r="V78" i="11"/>
  <c r="AC82" i="11"/>
  <c r="V82" i="11"/>
  <c r="AC86" i="11"/>
  <c r="V86" i="11"/>
  <c r="AC90" i="11"/>
  <c r="V90" i="11"/>
  <c r="AC94" i="11"/>
  <c r="V94" i="11"/>
  <c r="AC98" i="11"/>
  <c r="V98" i="11"/>
  <c r="AC102" i="11"/>
  <c r="V102" i="11"/>
  <c r="AC106" i="11"/>
  <c r="V106" i="11"/>
  <c r="AC110" i="11"/>
  <c r="V110" i="11"/>
  <c r="AC114" i="11"/>
  <c r="V114" i="11"/>
  <c r="AC118" i="11"/>
  <c r="V118" i="11"/>
  <c r="AC122" i="11"/>
  <c r="V122" i="11"/>
  <c r="AC72" i="11"/>
  <c r="V72" i="11"/>
  <c r="AC64" i="11"/>
  <c r="V64" i="11"/>
  <c r="AC56" i="11"/>
  <c r="V56" i="11"/>
  <c r="AC44" i="11"/>
  <c r="V44" i="11"/>
  <c r="AC36" i="11"/>
  <c r="V36" i="11"/>
  <c r="AC28" i="11"/>
  <c r="V28" i="11"/>
  <c r="AC12" i="11"/>
  <c r="V12" i="11"/>
  <c r="AC77" i="11"/>
  <c r="V77" i="11"/>
  <c r="AC89" i="11"/>
  <c r="V89" i="11"/>
  <c r="AC97" i="11"/>
  <c r="V97" i="11"/>
  <c r="AC109" i="11"/>
  <c r="V109" i="11"/>
  <c r="AC125" i="11"/>
  <c r="V125" i="11"/>
  <c r="AC7" i="11"/>
  <c r="V7" i="11"/>
  <c r="AC74" i="11"/>
  <c r="V74" i="11"/>
  <c r="AC70" i="11"/>
  <c r="V70" i="11"/>
  <c r="AC66" i="11"/>
  <c r="V66" i="11"/>
  <c r="AC62" i="11"/>
  <c r="V62" i="11"/>
  <c r="AC58" i="11"/>
  <c r="V58" i="11"/>
  <c r="AC54" i="11"/>
  <c r="V54" i="11"/>
  <c r="AC50" i="11"/>
  <c r="V50" i="11"/>
  <c r="AC46" i="11"/>
  <c r="V46" i="11"/>
  <c r="AC42" i="11"/>
  <c r="V42" i="11"/>
  <c r="AC38" i="11"/>
  <c r="V38" i="11"/>
  <c r="AC34" i="11"/>
  <c r="V34" i="11"/>
  <c r="AC30" i="11"/>
  <c r="V30" i="11"/>
  <c r="AC26" i="11"/>
  <c r="V26" i="11"/>
  <c r="AC22" i="11"/>
  <c r="V22" i="11"/>
  <c r="AC18" i="11"/>
  <c r="V18" i="11"/>
  <c r="AC14" i="11"/>
  <c r="V14" i="11"/>
  <c r="AC10" i="11"/>
  <c r="V10" i="11"/>
  <c r="AC79" i="11"/>
  <c r="V79" i="11"/>
  <c r="AC83" i="11"/>
  <c r="V83" i="11"/>
  <c r="AC87" i="11"/>
  <c r="V87" i="11"/>
  <c r="AC91" i="11"/>
  <c r="V91" i="11"/>
  <c r="AC95" i="11"/>
  <c r="V95" i="11"/>
  <c r="AC99" i="11"/>
  <c r="V99" i="11"/>
  <c r="AC103" i="11"/>
  <c r="V103" i="11"/>
  <c r="AC107" i="11"/>
  <c r="V107" i="11"/>
  <c r="AC111" i="11"/>
  <c r="V111" i="11"/>
  <c r="AC115" i="11"/>
  <c r="V115" i="11"/>
  <c r="AC119" i="11"/>
  <c r="V119" i="11"/>
  <c r="AC123" i="11"/>
  <c r="V123" i="11"/>
  <c r="AC60" i="11"/>
  <c r="V60" i="11"/>
  <c r="AC48" i="11"/>
  <c r="V48" i="11"/>
  <c r="AC20" i="11"/>
  <c r="V20" i="11"/>
  <c r="AC85" i="11"/>
  <c r="V85" i="11"/>
  <c r="AC101" i="11"/>
  <c r="V101" i="11"/>
  <c r="AC117" i="11"/>
  <c r="V117" i="11"/>
  <c r="AC8" i="11"/>
  <c r="V8" i="11"/>
  <c r="AC126" i="11"/>
  <c r="V126" i="11"/>
  <c r="AC73" i="11"/>
  <c r="V73" i="11"/>
  <c r="AC69" i="11"/>
  <c r="V69" i="11"/>
  <c r="AC65" i="11"/>
  <c r="V65" i="11"/>
  <c r="AC61" i="11"/>
  <c r="V61" i="11"/>
  <c r="AC57" i="11"/>
  <c r="V57" i="11"/>
  <c r="AC53" i="11"/>
  <c r="V53" i="11"/>
  <c r="AC49" i="11"/>
  <c r="V49" i="11"/>
  <c r="AC45" i="11"/>
  <c r="V45" i="11"/>
  <c r="AC41" i="11"/>
  <c r="V41" i="11"/>
  <c r="AC37" i="11"/>
  <c r="V37" i="11"/>
  <c r="AC33" i="11"/>
  <c r="V33" i="11"/>
  <c r="AC29" i="11"/>
  <c r="V29" i="11"/>
  <c r="AC25" i="11"/>
  <c r="V25" i="11"/>
  <c r="AC21" i="11"/>
  <c r="V21" i="11"/>
  <c r="AC17" i="11"/>
  <c r="V17" i="11"/>
  <c r="AC13" i="11"/>
  <c r="V13" i="11"/>
  <c r="AC9" i="11"/>
  <c r="V9" i="11"/>
  <c r="AC80" i="11"/>
  <c r="V80" i="11"/>
  <c r="AC84" i="11"/>
  <c r="V84" i="11"/>
  <c r="AC88" i="11"/>
  <c r="V88" i="11"/>
  <c r="AC92" i="11"/>
  <c r="V92" i="11"/>
  <c r="AC96" i="11"/>
  <c r="V96" i="11"/>
  <c r="AC100" i="11"/>
  <c r="V100" i="11"/>
  <c r="AC104" i="11"/>
  <c r="V104" i="11"/>
  <c r="AC108" i="11"/>
  <c r="V108" i="11"/>
  <c r="AC112" i="11"/>
  <c r="V112" i="11"/>
  <c r="AC116" i="11"/>
  <c r="V116" i="11"/>
  <c r="AC120" i="11"/>
  <c r="V120" i="11"/>
  <c r="AC124" i="11"/>
  <c r="V124" i="11"/>
  <c r="AC66" i="9"/>
  <c r="AA66" i="9"/>
  <c r="AC42" i="9"/>
  <c r="AA42" i="9"/>
  <c r="AC22" i="9"/>
  <c r="AA22" i="9"/>
  <c r="AC79" i="9"/>
  <c r="AA79" i="9"/>
  <c r="AC91" i="9"/>
  <c r="AA91" i="9"/>
  <c r="AC95" i="9"/>
  <c r="AA95" i="9"/>
  <c r="AC103" i="9"/>
  <c r="AA103" i="9"/>
  <c r="AC123" i="9"/>
  <c r="AA123" i="9"/>
  <c r="AC74" i="9"/>
  <c r="AA74" i="9"/>
  <c r="AC62" i="9"/>
  <c r="AA62" i="9"/>
  <c r="AC50" i="9"/>
  <c r="AA50" i="9"/>
  <c r="AC34" i="9"/>
  <c r="AA34" i="9"/>
  <c r="AC14" i="9"/>
  <c r="AA14" i="9"/>
  <c r="AC83" i="9"/>
  <c r="AA83" i="9"/>
  <c r="AC115" i="9"/>
  <c r="AA115" i="9"/>
  <c r="AC126" i="9"/>
  <c r="AA126" i="9"/>
  <c r="AC73" i="9"/>
  <c r="AA73" i="9"/>
  <c r="AC69" i="9"/>
  <c r="AA69" i="9"/>
  <c r="AC65" i="9"/>
  <c r="AA65" i="9"/>
  <c r="AC61" i="9"/>
  <c r="AA61" i="9"/>
  <c r="AC57" i="9"/>
  <c r="AA57" i="9"/>
  <c r="AC53" i="9"/>
  <c r="AA53" i="9"/>
  <c r="AC49" i="9"/>
  <c r="AA49" i="9"/>
  <c r="AC45" i="9"/>
  <c r="AA45" i="9"/>
  <c r="AC41" i="9"/>
  <c r="AA41" i="9"/>
  <c r="AC37" i="9"/>
  <c r="AA37" i="9"/>
  <c r="AC33" i="9"/>
  <c r="AA33" i="9"/>
  <c r="AC29" i="9"/>
  <c r="AA29" i="9"/>
  <c r="AC25" i="9"/>
  <c r="AA25" i="9"/>
  <c r="AC21" i="9"/>
  <c r="AA21" i="9"/>
  <c r="AC17" i="9"/>
  <c r="AA17" i="9"/>
  <c r="AC13" i="9"/>
  <c r="AA13" i="9"/>
  <c r="AC9" i="9"/>
  <c r="AA9" i="9"/>
  <c r="AC80" i="9"/>
  <c r="AA80" i="9"/>
  <c r="AC84" i="9"/>
  <c r="AA84" i="9"/>
  <c r="AC88" i="9"/>
  <c r="AA88" i="9"/>
  <c r="AC92" i="9"/>
  <c r="AA92" i="9"/>
  <c r="AC96" i="9"/>
  <c r="AA96" i="9"/>
  <c r="AC100" i="9"/>
  <c r="AA100" i="9"/>
  <c r="AC104" i="9"/>
  <c r="AA104" i="9"/>
  <c r="AC108" i="9"/>
  <c r="AA108" i="9"/>
  <c r="AC112" i="9"/>
  <c r="AA112" i="9"/>
  <c r="AC116" i="9"/>
  <c r="AA116" i="9"/>
  <c r="AC120" i="9"/>
  <c r="AA120" i="9"/>
  <c r="AC124" i="9"/>
  <c r="AA124" i="9"/>
  <c r="AC8" i="9"/>
  <c r="AA8" i="9"/>
  <c r="AC58" i="9"/>
  <c r="AA58" i="9"/>
  <c r="AC46" i="9"/>
  <c r="AA46" i="9"/>
  <c r="AC30" i="9"/>
  <c r="AA30" i="9"/>
  <c r="AC18" i="9"/>
  <c r="AA18" i="9"/>
  <c r="AC111" i="9"/>
  <c r="AA111" i="9"/>
  <c r="AC76" i="9"/>
  <c r="AA76" i="9"/>
  <c r="AC72" i="9"/>
  <c r="AA72" i="9"/>
  <c r="AC68" i="9"/>
  <c r="AA68" i="9"/>
  <c r="AC64" i="9"/>
  <c r="AA64" i="9"/>
  <c r="AC60" i="9"/>
  <c r="AA60" i="9"/>
  <c r="AC56" i="9"/>
  <c r="AA56" i="9"/>
  <c r="AC52" i="9"/>
  <c r="AA52" i="9"/>
  <c r="AC48" i="9"/>
  <c r="AA48" i="9"/>
  <c r="AC44" i="9"/>
  <c r="AA44" i="9"/>
  <c r="AC40" i="9"/>
  <c r="AA40" i="9"/>
  <c r="AC36" i="9"/>
  <c r="AA36" i="9"/>
  <c r="AC32" i="9"/>
  <c r="AA32" i="9"/>
  <c r="AC28" i="9"/>
  <c r="AA28" i="9"/>
  <c r="AC24" i="9"/>
  <c r="AA24" i="9"/>
  <c r="AC20" i="9"/>
  <c r="AA20" i="9"/>
  <c r="AC16" i="9"/>
  <c r="AA16" i="9"/>
  <c r="AC12" i="9"/>
  <c r="AA12" i="9"/>
  <c r="AC77" i="9"/>
  <c r="AA77" i="9"/>
  <c r="AC81" i="9"/>
  <c r="AA81" i="9"/>
  <c r="AC85" i="9"/>
  <c r="AA85" i="9"/>
  <c r="AC89" i="9"/>
  <c r="AA89" i="9"/>
  <c r="AC93" i="9"/>
  <c r="AA93" i="9"/>
  <c r="AC97" i="9"/>
  <c r="AA97" i="9"/>
  <c r="AC101" i="9"/>
  <c r="AA101" i="9"/>
  <c r="AC105" i="9"/>
  <c r="AA105" i="9"/>
  <c r="AC109" i="9"/>
  <c r="AA109" i="9"/>
  <c r="AC113" i="9"/>
  <c r="AA113" i="9"/>
  <c r="AC117" i="9"/>
  <c r="AA117" i="9"/>
  <c r="AC121" i="9"/>
  <c r="AA121" i="9"/>
  <c r="AC125" i="9"/>
  <c r="AA125" i="9"/>
  <c r="AC70" i="9"/>
  <c r="AA70" i="9"/>
  <c r="AC54" i="9"/>
  <c r="AA54" i="9"/>
  <c r="AC38" i="9"/>
  <c r="AA38" i="9"/>
  <c r="AC26" i="9"/>
  <c r="AA26" i="9"/>
  <c r="AC10" i="9"/>
  <c r="AA10" i="9"/>
  <c r="AC87" i="9"/>
  <c r="AA87" i="9"/>
  <c r="AC99" i="9"/>
  <c r="AA99" i="9"/>
  <c r="AC107" i="9"/>
  <c r="AA107" i="9"/>
  <c r="AC119" i="9"/>
  <c r="AA119" i="9"/>
  <c r="AC7" i="9"/>
  <c r="AA7" i="9"/>
  <c r="AC75" i="9"/>
  <c r="AA75" i="9"/>
  <c r="AC71" i="9"/>
  <c r="AA71" i="9"/>
  <c r="AC67" i="9"/>
  <c r="AA67" i="9"/>
  <c r="AC63" i="9"/>
  <c r="AA63" i="9"/>
  <c r="AC59" i="9"/>
  <c r="AA59" i="9"/>
  <c r="AC55" i="9"/>
  <c r="AA55" i="9"/>
  <c r="AC51" i="9"/>
  <c r="AA51" i="9"/>
  <c r="AC47" i="9"/>
  <c r="AA47" i="9"/>
  <c r="AC43" i="9"/>
  <c r="AA43" i="9"/>
  <c r="AC39" i="9"/>
  <c r="AA39" i="9"/>
  <c r="AC35" i="9"/>
  <c r="AA35" i="9"/>
  <c r="AC31" i="9"/>
  <c r="AA31" i="9"/>
  <c r="AC27" i="9"/>
  <c r="AA27" i="9"/>
  <c r="AC23" i="9"/>
  <c r="AA23" i="9"/>
  <c r="AC19" i="9"/>
  <c r="AA19" i="9"/>
  <c r="AC15" i="9"/>
  <c r="AA15" i="9"/>
  <c r="AC11" i="9"/>
  <c r="AA11" i="9"/>
  <c r="AC78" i="9"/>
  <c r="AA78" i="9"/>
  <c r="AC82" i="9"/>
  <c r="AA82" i="9"/>
  <c r="AC86" i="9"/>
  <c r="AA86" i="9"/>
  <c r="AC90" i="9"/>
  <c r="AA90" i="9"/>
  <c r="AC94" i="9"/>
  <c r="AA94" i="9"/>
  <c r="AC98" i="9"/>
  <c r="AA98" i="9"/>
  <c r="AC102" i="9"/>
  <c r="AA102" i="9"/>
  <c r="AC106" i="9"/>
  <c r="AA106" i="9"/>
  <c r="AC110" i="9"/>
  <c r="AA110" i="9"/>
  <c r="AC114" i="9"/>
  <c r="AA114" i="9"/>
  <c r="AC118" i="9"/>
  <c r="AA118" i="9"/>
  <c r="AC122" i="9"/>
  <c r="AA122" i="9"/>
  <c r="AC7" i="8"/>
  <c r="AA7" i="8"/>
  <c r="AC8" i="8"/>
  <c r="AA8" i="8"/>
  <c r="AC126" i="8"/>
  <c r="AA126" i="8"/>
  <c r="AC76" i="8"/>
  <c r="AA76" i="8"/>
  <c r="AC53" i="8"/>
  <c r="AA53" i="8"/>
  <c r="AC42" i="8"/>
  <c r="AA42" i="8"/>
  <c r="AC41" i="8"/>
  <c r="AA41" i="8"/>
  <c r="AC21" i="8"/>
  <c r="AA21" i="8"/>
  <c r="AC20" i="8"/>
  <c r="AA20" i="8"/>
  <c r="AC19" i="8"/>
  <c r="AA19" i="8"/>
  <c r="AC18" i="8"/>
  <c r="AA18" i="8"/>
  <c r="AC17" i="8"/>
  <c r="AA17" i="8"/>
  <c r="AC16" i="8"/>
  <c r="AA16" i="8"/>
  <c r="AC15" i="8"/>
  <c r="AA15" i="8"/>
  <c r="AC14" i="8"/>
  <c r="AA14" i="8"/>
  <c r="AC13" i="8"/>
  <c r="AA13" i="8"/>
  <c r="AC12" i="8"/>
  <c r="AA12" i="8"/>
  <c r="AC11" i="8"/>
  <c r="AA11" i="8"/>
  <c r="AC10" i="8"/>
  <c r="AA10" i="8"/>
  <c r="AC9" i="8"/>
  <c r="AA9" i="8"/>
  <c r="AC77" i="8"/>
  <c r="AA77" i="8"/>
  <c r="AC78" i="8"/>
  <c r="AA78" i="8"/>
  <c r="AC79" i="8"/>
  <c r="AA79" i="8"/>
  <c r="AC80" i="8"/>
  <c r="AA80" i="8"/>
  <c r="AC81" i="8"/>
  <c r="AA81" i="8"/>
  <c r="AC82" i="8"/>
  <c r="AA82" i="8"/>
  <c r="AC83" i="8"/>
  <c r="AA83" i="8"/>
  <c r="AC84" i="8"/>
  <c r="AA84" i="8"/>
  <c r="AC85" i="8"/>
  <c r="AA85" i="8"/>
  <c r="AC86" i="8"/>
  <c r="AA86" i="8"/>
  <c r="AC87" i="8"/>
  <c r="AA87" i="8"/>
  <c r="AC88" i="8"/>
  <c r="AA88" i="8"/>
  <c r="AC89" i="8"/>
  <c r="AA89" i="8"/>
  <c r="AC90" i="8"/>
  <c r="AA90" i="8"/>
  <c r="AC91" i="8"/>
  <c r="AA91" i="8"/>
  <c r="AC92" i="8"/>
  <c r="AA92" i="8"/>
  <c r="AC93" i="8"/>
  <c r="AA93" i="8"/>
  <c r="AC94" i="8"/>
  <c r="AA94" i="8"/>
  <c r="AC95" i="8"/>
  <c r="AA95" i="8"/>
  <c r="AC96" i="8"/>
  <c r="AA96" i="8"/>
  <c r="AC97" i="8"/>
  <c r="AA97" i="8"/>
  <c r="AC98" i="8"/>
  <c r="AA98" i="8"/>
  <c r="AC99" i="8"/>
  <c r="AA99" i="8"/>
  <c r="AC100" i="8"/>
  <c r="AA100" i="8"/>
  <c r="AC101" i="8"/>
  <c r="AA101" i="8"/>
  <c r="AC102" i="8"/>
  <c r="AA102" i="8"/>
  <c r="AC103" i="8"/>
  <c r="AA103" i="8"/>
  <c r="AC104" i="8"/>
  <c r="AA104" i="8"/>
  <c r="AC105" i="8"/>
  <c r="AA105" i="8"/>
  <c r="AC106" i="8"/>
  <c r="AA106" i="8"/>
  <c r="AC107" i="8"/>
  <c r="AA107" i="8"/>
  <c r="AC108" i="8"/>
  <c r="AA108" i="8"/>
  <c r="AC109" i="8"/>
  <c r="AA109" i="8"/>
  <c r="AC110" i="8"/>
  <c r="AA110" i="8"/>
  <c r="AC111" i="8"/>
  <c r="AA111" i="8"/>
  <c r="AC112" i="8"/>
  <c r="AA112" i="8"/>
  <c r="AC113" i="8"/>
  <c r="AA113" i="8"/>
  <c r="AC114" i="8"/>
  <c r="AA114" i="8"/>
  <c r="AC115" i="8"/>
  <c r="AA115" i="8"/>
  <c r="AC116" i="8"/>
  <c r="AA116" i="8"/>
  <c r="AC117" i="8"/>
  <c r="AA117" i="8"/>
  <c r="AC118" i="8"/>
  <c r="AA118" i="8"/>
  <c r="AC119" i="8"/>
  <c r="AA119" i="8"/>
  <c r="AC120" i="8"/>
  <c r="AA120" i="8"/>
  <c r="AC121" i="8"/>
  <c r="AA121" i="8"/>
  <c r="AC122" i="8"/>
  <c r="AA122" i="8"/>
  <c r="AC123" i="8"/>
  <c r="AA123" i="8"/>
  <c r="AC124" i="8"/>
  <c r="AA124" i="8"/>
  <c r="AC125" i="8"/>
  <c r="AA125" i="8"/>
  <c r="AC14" i="6"/>
  <c r="AA14" i="6"/>
  <c r="AC21" i="6"/>
  <c r="AB21" i="6" s="1"/>
  <c r="AA21" i="6"/>
  <c r="AC26" i="6"/>
  <c r="AA26" i="6"/>
  <c r="AC24" i="6"/>
  <c r="AA24" i="6"/>
  <c r="AC25" i="6"/>
  <c r="AA25" i="6"/>
  <c r="AC20" i="6"/>
  <c r="AA20" i="6"/>
  <c r="AC18" i="6"/>
  <c r="AA18" i="6"/>
  <c r="AC7" i="6"/>
  <c r="AA7" i="6"/>
  <c r="AC22" i="6"/>
  <c r="AA22" i="6"/>
  <c r="AC19" i="6"/>
  <c r="AA19" i="6"/>
  <c r="AC23" i="6"/>
  <c r="AA23" i="6"/>
  <c r="AC15" i="6"/>
  <c r="AA15" i="6"/>
  <c r="AC17" i="6"/>
  <c r="AA17" i="6"/>
  <c r="B7" i="20" a="1"/>
  <c r="AD26" i="20" s="1"/>
  <c r="AC26" i="20" s="1"/>
  <c r="AC12" i="6"/>
  <c r="AA12" i="6"/>
  <c r="AC27" i="7"/>
  <c r="AA27" i="7"/>
  <c r="AC19" i="7"/>
  <c r="AA19" i="7"/>
  <c r="AC15" i="7"/>
  <c r="AA15" i="7"/>
  <c r="AC11" i="7"/>
  <c r="AA11" i="7"/>
  <c r="AC78" i="7"/>
  <c r="AA78" i="7"/>
  <c r="AC82" i="7"/>
  <c r="AA82" i="7"/>
  <c r="AC86" i="7"/>
  <c r="AA86" i="7"/>
  <c r="AC90" i="7"/>
  <c r="AA90" i="7"/>
  <c r="AC94" i="7"/>
  <c r="AA94" i="7"/>
  <c r="AC98" i="7"/>
  <c r="AA98" i="7"/>
  <c r="AC102" i="7"/>
  <c r="AA102" i="7"/>
  <c r="AC106" i="7"/>
  <c r="AA106" i="7"/>
  <c r="AC110" i="7"/>
  <c r="AA110" i="7"/>
  <c r="AC114" i="7"/>
  <c r="AA114" i="7"/>
  <c r="AC118" i="7"/>
  <c r="AA118" i="7"/>
  <c r="AC122" i="7"/>
  <c r="AA122" i="7"/>
  <c r="AC22" i="7"/>
  <c r="AA22" i="7"/>
  <c r="AC18" i="7"/>
  <c r="AA18" i="7"/>
  <c r="AC14" i="7"/>
  <c r="AA14" i="7"/>
  <c r="AC10" i="7"/>
  <c r="AA10" i="7"/>
  <c r="AC79" i="7"/>
  <c r="AA79" i="7"/>
  <c r="AC83" i="7"/>
  <c r="AA83" i="7"/>
  <c r="AC87" i="7"/>
  <c r="AA87" i="7"/>
  <c r="AC91" i="7"/>
  <c r="AA91" i="7"/>
  <c r="AC95" i="7"/>
  <c r="AA95" i="7"/>
  <c r="AC99" i="7"/>
  <c r="AA99" i="7"/>
  <c r="AC103" i="7"/>
  <c r="AA103" i="7"/>
  <c r="AC107" i="7"/>
  <c r="AA107" i="7"/>
  <c r="AC111" i="7"/>
  <c r="AA111" i="7"/>
  <c r="AC115" i="7"/>
  <c r="AA115" i="7"/>
  <c r="AC119" i="7"/>
  <c r="AA119" i="7"/>
  <c r="AC123" i="7"/>
  <c r="AA123" i="7"/>
  <c r="AC7" i="7"/>
  <c r="AA7" i="7"/>
  <c r="AC126" i="7"/>
  <c r="AA126" i="7"/>
  <c r="AC53" i="7"/>
  <c r="AA53" i="7"/>
  <c r="AC49" i="7"/>
  <c r="AA49" i="7"/>
  <c r="AC41" i="7"/>
  <c r="AA41" i="7"/>
  <c r="AC21" i="7"/>
  <c r="AA21" i="7"/>
  <c r="AC17" i="7"/>
  <c r="AA17" i="7"/>
  <c r="AC13" i="7"/>
  <c r="AA13" i="7"/>
  <c r="AC9" i="7"/>
  <c r="AA9" i="7"/>
  <c r="AC80" i="7"/>
  <c r="AA80" i="7"/>
  <c r="AC84" i="7"/>
  <c r="AA84" i="7"/>
  <c r="AC88" i="7"/>
  <c r="AA88" i="7"/>
  <c r="AC92" i="7"/>
  <c r="AA92" i="7"/>
  <c r="AC96" i="7"/>
  <c r="AA96" i="7"/>
  <c r="AC100" i="7"/>
  <c r="AA100" i="7"/>
  <c r="AC104" i="7"/>
  <c r="AA104" i="7"/>
  <c r="AC108" i="7"/>
  <c r="AA108" i="7"/>
  <c r="AC112" i="7"/>
  <c r="AA112" i="7"/>
  <c r="AC116" i="7"/>
  <c r="AA116" i="7"/>
  <c r="AC120" i="7"/>
  <c r="AA120" i="7"/>
  <c r="AC124" i="7"/>
  <c r="AA124" i="7"/>
  <c r="AC8" i="7"/>
  <c r="AA8" i="7"/>
  <c r="AC76" i="7"/>
  <c r="AA76" i="7"/>
  <c r="AC68" i="7"/>
  <c r="AA68" i="7"/>
  <c r="AC32" i="7"/>
  <c r="AA32" i="7"/>
  <c r="AC20" i="7"/>
  <c r="AA20" i="7"/>
  <c r="AC16" i="7"/>
  <c r="AA16" i="7"/>
  <c r="AC12" i="7"/>
  <c r="AA12" i="7"/>
  <c r="AC77" i="7"/>
  <c r="AA77" i="7"/>
  <c r="AC81" i="7"/>
  <c r="AA81" i="7"/>
  <c r="AC85" i="7"/>
  <c r="AA85" i="7"/>
  <c r="AC89" i="7"/>
  <c r="AA89" i="7"/>
  <c r="AC93" i="7"/>
  <c r="AA93" i="7"/>
  <c r="AC97" i="7"/>
  <c r="AA97" i="7"/>
  <c r="AC101" i="7"/>
  <c r="AA101" i="7"/>
  <c r="AC105" i="7"/>
  <c r="AA105" i="7"/>
  <c r="AC109" i="7"/>
  <c r="AA109" i="7"/>
  <c r="AC113" i="7"/>
  <c r="AA113" i="7"/>
  <c r="AC117" i="7"/>
  <c r="AA117" i="7"/>
  <c r="AC121" i="7"/>
  <c r="AA121" i="7"/>
  <c r="AC125" i="7"/>
  <c r="AA125" i="7"/>
  <c r="AC56" i="19"/>
  <c r="AC56" i="18"/>
  <c r="AC56" i="20"/>
  <c r="AC44" i="20"/>
  <c r="AC44" i="19"/>
  <c r="AC44" i="18"/>
  <c r="AC55" i="18"/>
  <c r="AC55" i="19"/>
  <c r="AC55" i="20"/>
  <c r="AC51" i="19"/>
  <c r="AC51" i="20"/>
  <c r="AC51" i="18"/>
  <c r="AC47" i="20"/>
  <c r="AC47" i="18"/>
  <c r="AC47" i="19"/>
  <c r="AC43" i="19"/>
  <c r="AC43" i="20"/>
  <c r="AC43" i="18"/>
  <c r="AC39" i="20"/>
  <c r="AC39" i="18"/>
  <c r="AC48" i="19"/>
  <c r="AC48" i="18"/>
  <c r="AC48" i="20"/>
  <c r="AC32" i="20"/>
  <c r="AC32" i="18"/>
  <c r="AC54" i="20"/>
  <c r="AC54" i="19"/>
  <c r="AC54" i="18"/>
  <c r="AC50" i="19"/>
  <c r="AC50" i="20"/>
  <c r="AC50" i="18"/>
  <c r="AC46" i="20"/>
  <c r="AC46" i="19"/>
  <c r="AC46" i="18"/>
  <c r="AC42" i="19"/>
  <c r="AC42" i="20"/>
  <c r="AC42" i="18"/>
  <c r="AC38" i="20"/>
  <c r="AC38" i="18"/>
  <c r="AC34" i="20"/>
  <c r="AC34" i="18"/>
  <c r="AC52" i="20"/>
  <c r="AC52" i="19"/>
  <c r="AC52" i="18"/>
  <c r="AC40" i="18"/>
  <c r="AC40" i="20"/>
  <c r="AC53" i="19"/>
  <c r="AC53" i="20"/>
  <c r="AC53" i="18"/>
  <c r="AC49" i="20"/>
  <c r="AC49" i="19"/>
  <c r="AC49" i="18"/>
  <c r="AC45" i="20"/>
  <c r="AC45" i="18"/>
  <c r="AC45" i="19"/>
  <c r="AC41" i="20"/>
  <c r="AC41" i="18"/>
  <c r="AC33" i="18"/>
  <c r="AC33" i="20"/>
  <c r="AC11" i="6"/>
  <c r="AC10" i="6"/>
  <c r="AB10" i="6" s="1"/>
  <c r="AB10" i="7" s="1"/>
  <c r="AC9" i="6"/>
  <c r="AC8" i="6"/>
  <c r="AB8" i="6" s="1"/>
  <c r="W41" i="16"/>
  <c r="AB41" i="1" s="1"/>
  <c r="AC69" i="17"/>
  <c r="B69" i="11"/>
  <c r="AB69" i="11" s="1"/>
  <c r="W105" i="11"/>
  <c r="AC73" i="17"/>
  <c r="B73" i="11"/>
  <c r="AB73" i="11" s="1"/>
  <c r="AC72" i="17"/>
  <c r="B72" i="11"/>
  <c r="AB72" i="11" s="1"/>
  <c r="W146" i="12"/>
  <c r="B10" i="11"/>
  <c r="W145" i="11"/>
  <c r="W9" i="16"/>
  <c r="AB9" i="1" s="1"/>
  <c r="W24" i="16"/>
  <c r="AB24" i="1" s="1"/>
  <c r="W116" i="15"/>
  <c r="W19" i="15"/>
  <c r="W116" i="16"/>
  <c r="AB116" i="1" s="1"/>
  <c r="W19" i="16"/>
  <c r="AB19" i="1" s="1"/>
  <c r="W9" i="15"/>
  <c r="W24" i="15"/>
  <c r="AE82" i="12"/>
  <c r="W82" i="12" s="1"/>
  <c r="Z82" i="15"/>
  <c r="AE56" i="12"/>
  <c r="Z56" i="15"/>
  <c r="AE133" i="12"/>
  <c r="Z133" i="15"/>
  <c r="AD119" i="12"/>
  <c r="X119" i="15"/>
  <c r="AE93" i="12"/>
  <c r="Z93" i="15"/>
  <c r="AD137" i="12"/>
  <c r="X137" i="15"/>
  <c r="AD107" i="12"/>
  <c r="X107" i="15"/>
  <c r="AD59" i="12"/>
  <c r="X59" i="15"/>
  <c r="AE86" i="12"/>
  <c r="Z86" i="15"/>
  <c r="AE131" i="12"/>
  <c r="Z131" i="15"/>
  <c r="AE90" i="12"/>
  <c r="W90" i="12" s="1"/>
  <c r="Z90" i="15"/>
  <c r="AE117" i="12"/>
  <c r="Z117" i="15"/>
  <c r="AD97" i="12"/>
  <c r="X97" i="15"/>
  <c r="AE143" i="12"/>
  <c r="Z143" i="15"/>
  <c r="AE95" i="12"/>
  <c r="Z95" i="15"/>
  <c r="AE135" i="12"/>
  <c r="Z135" i="15"/>
  <c r="AD81" i="12"/>
  <c r="W81" i="12" s="1"/>
  <c r="X81" i="15"/>
  <c r="AE70" i="12"/>
  <c r="Z70" i="15"/>
  <c r="AE99" i="12"/>
  <c r="Z99" i="15"/>
  <c r="AE109" i="12"/>
  <c r="Z109" i="15"/>
  <c r="AD135" i="12"/>
  <c r="X135" i="15"/>
  <c r="AD109" i="12"/>
  <c r="W109" i="12" s="1"/>
  <c r="X109" i="15"/>
  <c r="AD88" i="12"/>
  <c r="X88" i="15"/>
  <c r="AD57" i="12"/>
  <c r="W57" i="12" s="1"/>
  <c r="X57" i="15"/>
  <c r="AE123" i="12"/>
  <c r="Z123" i="15"/>
  <c r="AE80" i="12"/>
  <c r="Z80" i="15"/>
  <c r="AE68" i="12"/>
  <c r="W68" i="12" s="1"/>
  <c r="Z68" i="15"/>
  <c r="AE85" i="12"/>
  <c r="W85" i="12" s="1"/>
  <c r="Z85" i="15"/>
  <c r="AD131" i="12"/>
  <c r="X131" i="15"/>
  <c r="AD111" i="12"/>
  <c r="X111" i="15"/>
  <c r="AD67" i="12"/>
  <c r="X67" i="15"/>
  <c r="AE127" i="12"/>
  <c r="Z127" i="15"/>
  <c r="AE119" i="12"/>
  <c r="Z119" i="15"/>
  <c r="AD117" i="12"/>
  <c r="W117" i="12" s="1"/>
  <c r="X117" i="15"/>
  <c r="AE77" i="12"/>
  <c r="W77" i="12" s="1"/>
  <c r="Z77" i="15"/>
  <c r="AD121" i="12"/>
  <c r="X121" i="15"/>
  <c r="AD83" i="12"/>
  <c r="X83" i="15"/>
  <c r="AD72" i="12"/>
  <c r="X72" i="15"/>
  <c r="AE62" i="12"/>
  <c r="Z62" i="15"/>
  <c r="AE113" i="12"/>
  <c r="Z113" i="15"/>
  <c r="AE107" i="12"/>
  <c r="Z107" i="15"/>
  <c r="AE88" i="12"/>
  <c r="Z88" i="15"/>
  <c r="AE72" i="12"/>
  <c r="Z72" i="15"/>
  <c r="AE69" i="12"/>
  <c r="W69" i="12" s="1"/>
  <c r="Z69" i="15"/>
  <c r="AD129" i="12"/>
  <c r="X129" i="15"/>
  <c r="AD95" i="12"/>
  <c r="X95" i="15"/>
  <c r="AD62" i="12"/>
  <c r="W62" i="12" s="1"/>
  <c r="X62" i="15"/>
  <c r="AE83" i="12"/>
  <c r="Z83" i="15"/>
  <c r="AE61" i="12"/>
  <c r="W61" i="12" s="1"/>
  <c r="Z61" i="15"/>
  <c r="AD89" i="12"/>
  <c r="W89" i="12" s="1"/>
  <c r="X89" i="15"/>
  <c r="AD78" i="12"/>
  <c r="X78" i="15"/>
  <c r="AE64" i="12"/>
  <c r="Z64" i="15"/>
  <c r="AE97" i="12"/>
  <c r="Z97" i="15"/>
  <c r="AE75" i="12"/>
  <c r="Z75" i="15"/>
  <c r="AE60" i="12"/>
  <c r="W60" i="12" s="1"/>
  <c r="Z60" i="15"/>
  <c r="AE50" i="12"/>
  <c r="W50" i="12" s="1"/>
  <c r="AE101" i="12"/>
  <c r="Z101" i="15"/>
  <c r="AD145" i="12"/>
  <c r="X145" i="15"/>
  <c r="AE137" i="12"/>
  <c r="Z137" i="15"/>
  <c r="AD143" i="12"/>
  <c r="X143" i="15"/>
  <c r="AD123" i="12"/>
  <c r="X123" i="15"/>
  <c r="AD70" i="12"/>
  <c r="X70" i="15"/>
  <c r="AD51" i="12"/>
  <c r="X51" i="15"/>
  <c r="X51" i="16" s="1"/>
  <c r="AE43" i="12"/>
  <c r="W43" i="12" s="1"/>
  <c r="AE52" i="12"/>
  <c r="W52" i="12" s="1"/>
  <c r="Z52" i="15"/>
  <c r="AE53" i="12"/>
  <c r="W53" i="12" s="1"/>
  <c r="Z53" i="15"/>
  <c r="AD64" i="12"/>
  <c r="X64" i="15"/>
  <c r="AE111" i="12"/>
  <c r="Z111" i="15"/>
  <c r="AE51" i="12"/>
  <c r="Z51" i="15"/>
  <c r="Z51" i="16" s="1"/>
  <c r="AD103" i="12"/>
  <c r="X103" i="15"/>
  <c r="AD56" i="12"/>
  <c r="X56" i="15"/>
  <c r="AE141" i="12"/>
  <c r="Z141" i="15"/>
  <c r="AD139" i="12"/>
  <c r="X139" i="15"/>
  <c r="AD115" i="12"/>
  <c r="X115" i="15"/>
  <c r="AD91" i="12"/>
  <c r="X91" i="15"/>
  <c r="AD75" i="12"/>
  <c r="X75" i="15"/>
  <c r="AD49" i="12"/>
  <c r="W49" i="12" s="1"/>
  <c r="AE78" i="12"/>
  <c r="Z78" i="15"/>
  <c r="AE145" i="12"/>
  <c r="Z145" i="15"/>
  <c r="AE59" i="12"/>
  <c r="Z59" i="15"/>
  <c r="AE84" i="12"/>
  <c r="W84" i="12" s="1"/>
  <c r="Z84" i="15"/>
  <c r="AE74" i="12"/>
  <c r="W74" i="12" s="1"/>
  <c r="Z74" i="15"/>
  <c r="AE58" i="12"/>
  <c r="W58" i="12" s="1"/>
  <c r="Z58" i="15"/>
  <c r="AD141" i="12"/>
  <c r="X141" i="15"/>
  <c r="AD127" i="12"/>
  <c r="W127" i="12" s="1"/>
  <c r="X127" i="15"/>
  <c r="AD101" i="12"/>
  <c r="X101" i="15"/>
  <c r="AE121" i="12"/>
  <c r="Z121" i="15"/>
  <c r="AE67" i="12"/>
  <c r="Z67" i="15"/>
  <c r="AE103" i="12"/>
  <c r="Z103" i="15"/>
  <c r="AD113" i="12"/>
  <c r="X113" i="15"/>
  <c r="AE54" i="12"/>
  <c r="W54" i="12" s="1"/>
  <c r="Z54" i="15"/>
  <c r="AD125" i="12"/>
  <c r="X125" i="15"/>
  <c r="AD105" i="12"/>
  <c r="X105" i="15"/>
  <c r="AD80" i="12"/>
  <c r="X80" i="15"/>
  <c r="AE66" i="12"/>
  <c r="W66" i="12" s="1"/>
  <c r="Z66" i="15"/>
  <c r="AE46" i="12"/>
  <c r="W46" i="12" s="1"/>
  <c r="AE139" i="12"/>
  <c r="Z139" i="15"/>
  <c r="AE91" i="12"/>
  <c r="Z91" i="15"/>
  <c r="AE76" i="12"/>
  <c r="W76" i="12" s="1"/>
  <c r="Z76" i="15"/>
  <c r="AD133" i="12"/>
  <c r="X133" i="15"/>
  <c r="AD99" i="12"/>
  <c r="X99" i="15"/>
  <c r="AD65" i="12"/>
  <c r="W65" i="12" s="1"/>
  <c r="X65" i="15"/>
  <c r="AE105" i="12"/>
  <c r="Z105" i="15"/>
  <c r="AE125" i="12"/>
  <c r="Z125" i="15"/>
  <c r="AD93" i="12"/>
  <c r="X93" i="15"/>
  <c r="AD86" i="12"/>
  <c r="X86" i="15"/>
  <c r="AD73" i="12"/>
  <c r="W73" i="12" s="1"/>
  <c r="X73" i="15"/>
  <c r="AE129" i="12"/>
  <c r="Z129" i="15"/>
  <c r="AE115" i="12"/>
  <c r="Z115" i="15"/>
  <c r="W38" i="12"/>
  <c r="Z38" i="16"/>
  <c r="Z36" i="16"/>
  <c r="W37" i="12"/>
  <c r="Z37" i="16"/>
  <c r="Z35" i="16"/>
  <c r="AD26" i="12"/>
  <c r="W26" i="12" s="1"/>
  <c r="X26" i="16"/>
  <c r="AD14" i="12"/>
  <c r="W14" i="12" s="1"/>
  <c r="V14" i="12" s="1"/>
  <c r="X14" i="16"/>
  <c r="AD10" i="12"/>
  <c r="W10" i="12" s="1"/>
  <c r="X10" i="16"/>
  <c r="AD8" i="12"/>
  <c r="W8" i="12" s="1"/>
  <c r="X8" i="16"/>
  <c r="AE25" i="12"/>
  <c r="W25" i="12" s="1"/>
  <c r="Z25" i="16"/>
  <c r="AE32" i="12"/>
  <c r="W32" i="12" s="1"/>
  <c r="Z32" i="16"/>
  <c r="AD12" i="12"/>
  <c r="W12" i="12" s="1"/>
  <c r="V12" i="12" s="1"/>
  <c r="X12" i="16"/>
  <c r="AD23" i="12"/>
  <c r="W23" i="12" s="1"/>
  <c r="X23" i="16"/>
  <c r="AD18" i="12"/>
  <c r="W18" i="12" s="1"/>
  <c r="X18" i="16"/>
  <c r="AD16" i="12"/>
  <c r="W16" i="12" s="1"/>
  <c r="V16" i="12" s="1"/>
  <c r="X16" i="16"/>
  <c r="AE29" i="12"/>
  <c r="W29" i="12" s="1"/>
  <c r="Z29" i="16"/>
  <c r="AE30" i="12"/>
  <c r="W30" i="12" s="1"/>
  <c r="V30" i="12" s="1"/>
  <c r="Z30" i="16"/>
  <c r="Z34" i="16"/>
  <c r="W104" i="15"/>
  <c r="W104" i="16"/>
  <c r="AB104" i="1" s="1"/>
  <c r="W21" i="15"/>
  <c r="W21" i="16"/>
  <c r="AB21" i="1" s="1"/>
  <c r="W17" i="15"/>
  <c r="W17" i="16"/>
  <c r="AB17" i="1" s="1"/>
  <c r="W22" i="15"/>
  <c r="W22" i="16"/>
  <c r="AB22" i="1" s="1"/>
  <c r="W128" i="15"/>
  <c r="W128" i="16"/>
  <c r="AB128" i="1" s="1"/>
  <c r="AD29" i="16"/>
  <c r="AD29" i="15"/>
  <c r="AD28" i="16"/>
  <c r="W28" i="16" s="1"/>
  <c r="AB28" i="1" s="1"/>
  <c r="AD28" i="15"/>
  <c r="W28" i="15" s="1"/>
  <c r="AD31" i="16"/>
  <c r="W31" i="16" s="1"/>
  <c r="AB31" i="1" s="1"/>
  <c r="AD31" i="15"/>
  <c r="W31" i="15" s="1"/>
  <c r="AD25" i="16"/>
  <c r="AD25" i="15"/>
  <c r="AE11" i="16"/>
  <c r="W11" i="16" s="1"/>
  <c r="AB11" i="1" s="1"/>
  <c r="AE11" i="15"/>
  <c r="W11" i="15" s="1"/>
  <c r="AD50" i="16"/>
  <c r="AD50" i="15"/>
  <c r="Y146" i="16"/>
  <c r="AD146" i="16" s="1"/>
  <c r="AD146" i="15"/>
  <c r="AA94" i="16"/>
  <c r="AE94" i="16" s="1"/>
  <c r="W94" i="16" s="1"/>
  <c r="AB94" i="1" s="1"/>
  <c r="AE94" i="15"/>
  <c r="W94" i="15" s="1"/>
  <c r="X54" i="16"/>
  <c r="AD54" i="16" s="1"/>
  <c r="AD54" i="15"/>
  <c r="AA118" i="16"/>
  <c r="AE118" i="16" s="1"/>
  <c r="W118" i="16" s="1"/>
  <c r="AB118" i="1" s="1"/>
  <c r="AE118" i="15"/>
  <c r="W118" i="15" s="1"/>
  <c r="AA122" i="16"/>
  <c r="AE122" i="16" s="1"/>
  <c r="W122" i="16" s="1"/>
  <c r="AB122" i="1" s="1"/>
  <c r="AE122" i="15"/>
  <c r="W122" i="15" s="1"/>
  <c r="Y58" i="16"/>
  <c r="AD58" i="16" s="1"/>
  <c r="AD58" i="15"/>
  <c r="AA102" i="16"/>
  <c r="AE102" i="16" s="1"/>
  <c r="W102" i="16" s="1"/>
  <c r="AB102" i="1" s="1"/>
  <c r="AE102" i="15"/>
  <c r="W102" i="15" s="1"/>
  <c r="X124" i="16"/>
  <c r="AD124" i="16" s="1"/>
  <c r="W124" i="16" s="1"/>
  <c r="AB124" i="1" s="1"/>
  <c r="AD124" i="15"/>
  <c r="W124" i="15" s="1"/>
  <c r="X140" i="16"/>
  <c r="AD140" i="16" s="1"/>
  <c r="W140" i="16" s="1"/>
  <c r="AB140" i="1" s="1"/>
  <c r="AD140" i="15"/>
  <c r="W140" i="15" s="1"/>
  <c r="AA142" i="16"/>
  <c r="AE142" i="16" s="1"/>
  <c r="W142" i="16" s="1"/>
  <c r="AB142" i="1" s="1"/>
  <c r="AE142" i="15"/>
  <c r="W142" i="15" s="1"/>
  <c r="AA126" i="16"/>
  <c r="AE126" i="16" s="1"/>
  <c r="W126" i="16" s="1"/>
  <c r="AB126" i="1" s="1"/>
  <c r="AE126" i="15"/>
  <c r="W126" i="15" s="1"/>
  <c r="AA146" i="16"/>
  <c r="AE146" i="16" s="1"/>
  <c r="AE146" i="15"/>
  <c r="AA130" i="16"/>
  <c r="AE130" i="16" s="1"/>
  <c r="W130" i="16" s="1"/>
  <c r="AB130" i="1" s="1"/>
  <c r="AE130" i="15"/>
  <c r="W130" i="15" s="1"/>
  <c r="AA114" i="16"/>
  <c r="AE114" i="16" s="1"/>
  <c r="W114" i="16" s="1"/>
  <c r="AB114" i="1" s="1"/>
  <c r="AE114" i="15"/>
  <c r="W114" i="15" s="1"/>
  <c r="AA98" i="16"/>
  <c r="AE98" i="16" s="1"/>
  <c r="W98" i="16" s="1"/>
  <c r="AB98" i="1" s="1"/>
  <c r="AE98" i="15"/>
  <c r="W98" i="15" s="1"/>
  <c r="AA112" i="16"/>
  <c r="AE112" i="16" s="1"/>
  <c r="W112" i="16" s="1"/>
  <c r="AB112" i="1" s="1"/>
  <c r="AE112" i="15"/>
  <c r="W112" i="15" s="1"/>
  <c r="AA134" i="16"/>
  <c r="AE134" i="16" s="1"/>
  <c r="W134" i="16" s="1"/>
  <c r="AB134" i="1" s="1"/>
  <c r="AE134" i="15"/>
  <c r="W134" i="15" s="1"/>
  <c r="AA138" i="16"/>
  <c r="AE138" i="16" s="1"/>
  <c r="W138" i="16" s="1"/>
  <c r="AB138" i="1" s="1"/>
  <c r="AE138" i="15"/>
  <c r="W138" i="15" s="1"/>
  <c r="AA106" i="16"/>
  <c r="AE106" i="16" s="1"/>
  <c r="W106" i="16" s="1"/>
  <c r="AB106" i="1" s="1"/>
  <c r="AE106" i="15"/>
  <c r="W106" i="15" s="1"/>
  <c r="W119" i="11"/>
  <c r="W131" i="11"/>
  <c r="W48" i="11"/>
  <c r="W95" i="11"/>
  <c r="W121" i="12"/>
  <c r="AB49" i="6"/>
  <c r="W137" i="11"/>
  <c r="W59" i="11"/>
  <c r="W46" i="11"/>
  <c r="W72" i="11"/>
  <c r="W129" i="11"/>
  <c r="W78" i="11"/>
  <c r="U713" i="2"/>
  <c r="W67" i="11"/>
  <c r="W107" i="11"/>
  <c r="W91" i="11"/>
  <c r="U1218" i="2"/>
  <c r="W127" i="11"/>
  <c r="W88" i="11"/>
  <c r="W99" i="11"/>
  <c r="W111" i="11"/>
  <c r="W103" i="11"/>
  <c r="W115" i="11"/>
  <c r="W121" i="11"/>
  <c r="W139" i="11"/>
  <c r="AB12" i="6"/>
  <c r="W83" i="11"/>
  <c r="B68" i="8"/>
  <c r="B68" i="9" s="1"/>
  <c r="B66" i="8"/>
  <c r="B66" i="9" s="1"/>
  <c r="B66" i="17" s="1"/>
  <c r="B64" i="8"/>
  <c r="B64" i="9" s="1"/>
  <c r="B64" i="17" s="1"/>
  <c r="B62" i="8"/>
  <c r="B62" i="9" s="1"/>
  <c r="B62" i="17" s="1"/>
  <c r="B61" i="8"/>
  <c r="B61" i="9" s="1"/>
  <c r="B61" i="17" s="1"/>
  <c r="B59" i="8"/>
  <c r="B59" i="9" s="1"/>
  <c r="B59" i="17" s="1"/>
  <c r="B58" i="8"/>
  <c r="B58" i="9" s="1"/>
  <c r="B58" i="17" s="1"/>
  <c r="B57" i="8"/>
  <c r="B57" i="9" s="1"/>
  <c r="B57" i="17" s="1"/>
  <c r="B54" i="8"/>
  <c r="B54" i="9" s="1"/>
  <c r="B54" i="17" s="1"/>
  <c r="B53" i="8"/>
  <c r="B53" i="9" s="1"/>
  <c r="B53" i="17" s="1"/>
  <c r="B50" i="8"/>
  <c r="B50" i="9" s="1"/>
  <c r="B50" i="17" s="1"/>
  <c r="B49" i="8"/>
  <c r="B49" i="9" s="1"/>
  <c r="B48" i="8"/>
  <c r="B48" i="9" s="1"/>
  <c r="B48" i="17" s="1"/>
  <c r="W135" i="11"/>
  <c r="W109" i="11"/>
  <c r="W117" i="11"/>
  <c r="W48" i="12"/>
  <c r="W62" i="11"/>
  <c r="W143" i="11"/>
  <c r="W123" i="11"/>
  <c r="W70" i="11"/>
  <c r="W64" i="11"/>
  <c r="W56" i="11"/>
  <c r="W75" i="11"/>
  <c r="W141" i="11"/>
  <c r="W101" i="11"/>
  <c r="W113" i="11"/>
  <c r="W80" i="11"/>
  <c r="W133" i="11"/>
  <c r="W93" i="11"/>
  <c r="W86" i="11"/>
  <c r="AB72" i="9"/>
  <c r="AB73" i="9"/>
  <c r="AB69" i="9"/>
  <c r="U737" i="2"/>
  <c r="AB52" i="6"/>
  <c r="U753" i="2"/>
  <c r="U1078" i="2"/>
  <c r="U1568" i="2"/>
  <c r="U964" i="2"/>
  <c r="AB51" i="6"/>
  <c r="AB53" i="6"/>
  <c r="AB53" i="7" s="1"/>
  <c r="AB47" i="6"/>
  <c r="U154" i="2"/>
  <c r="U840" i="2"/>
  <c r="U952" i="2"/>
  <c r="U1498" i="2"/>
  <c r="AB48" i="6"/>
  <c r="AB55" i="6"/>
  <c r="AB18" i="6"/>
  <c r="AB54" i="6"/>
  <c r="AB50" i="6"/>
  <c r="U1158" i="2"/>
  <c r="U1382" i="2"/>
  <c r="U1593" i="2"/>
  <c r="U1188" i="2"/>
  <c r="U1311" i="2"/>
  <c r="U1367" i="2"/>
  <c r="U1437" i="2"/>
  <c r="U1479" i="2"/>
  <c r="U1510" i="2"/>
  <c r="U1521" i="2"/>
  <c r="U1578" i="2"/>
  <c r="AB44" i="6"/>
  <c r="AB40" i="6"/>
  <c r="AB36" i="6"/>
  <c r="AB32" i="6"/>
  <c r="AB14" i="6"/>
  <c r="AB43" i="6"/>
  <c r="AB39" i="6"/>
  <c r="AB35" i="6"/>
  <c r="AB31" i="6"/>
  <c r="B36" i="7"/>
  <c r="B36" i="9" s="1"/>
  <c r="B36" i="17" s="1"/>
  <c r="B36" i="11" s="1"/>
  <c r="B36" i="12" s="1"/>
  <c r="AB56" i="6"/>
  <c r="AB46" i="6"/>
  <c r="AB42" i="6"/>
  <c r="AB38" i="6"/>
  <c r="AB34" i="6"/>
  <c r="AB30" i="6"/>
  <c r="AB45" i="6"/>
  <c r="AB41" i="6"/>
  <c r="AB37" i="6"/>
  <c r="AB33" i="6"/>
  <c r="AB29" i="6"/>
  <c r="AB20" i="6"/>
  <c r="AB20" i="7" s="1"/>
  <c r="AB27" i="6"/>
  <c r="AB28" i="6"/>
  <c r="AB26" i="6"/>
  <c r="AB25" i="6"/>
  <c r="U446" i="2"/>
  <c r="U670" i="2"/>
  <c r="U866" i="2"/>
  <c r="U1146" i="2"/>
  <c r="U1342" i="2"/>
  <c r="U1581" i="2"/>
  <c r="U1595" i="2"/>
  <c r="U1637" i="2"/>
  <c r="U1609" i="2"/>
  <c r="U1454" i="2"/>
  <c r="AB24" i="6"/>
  <c r="AB16" i="6"/>
  <c r="AB16" i="7" s="1"/>
  <c r="AB19" i="6"/>
  <c r="AB15" i="6"/>
  <c r="AB23" i="6"/>
  <c r="AB22" i="6"/>
  <c r="AC73" i="8"/>
  <c r="AC65" i="8"/>
  <c r="AC29" i="8"/>
  <c r="AC25" i="8"/>
  <c r="AC57" i="8"/>
  <c r="AC72" i="8"/>
  <c r="AC68" i="8"/>
  <c r="AC64" i="8"/>
  <c r="AC60" i="8"/>
  <c r="AC56" i="8"/>
  <c r="AC52" i="8"/>
  <c r="AC48" i="8"/>
  <c r="AC44" i="8"/>
  <c r="AC40" i="8"/>
  <c r="AC36" i="8"/>
  <c r="AC32" i="8"/>
  <c r="AC28" i="8"/>
  <c r="AC24" i="8"/>
  <c r="AC69" i="8"/>
  <c r="AC61" i="8"/>
  <c r="AC49" i="8"/>
  <c r="AC45" i="8"/>
  <c r="AC37" i="8"/>
  <c r="AC33" i="8"/>
  <c r="AC75" i="8"/>
  <c r="AC71" i="8"/>
  <c r="AC67" i="8"/>
  <c r="AC63" i="8"/>
  <c r="AC59" i="8"/>
  <c r="AC55" i="8"/>
  <c r="AC51" i="8"/>
  <c r="AC47" i="8"/>
  <c r="AC43" i="8"/>
  <c r="AC39" i="8"/>
  <c r="AC35" i="8"/>
  <c r="AC31" i="8"/>
  <c r="AC27" i="8"/>
  <c r="AC23" i="8"/>
  <c r="AC74" i="8"/>
  <c r="AC70" i="8"/>
  <c r="AC66" i="8"/>
  <c r="AC62" i="8"/>
  <c r="AC58" i="8"/>
  <c r="AC54" i="8"/>
  <c r="AC50" i="8"/>
  <c r="AC46" i="8"/>
  <c r="AC38" i="8"/>
  <c r="AC34" i="8"/>
  <c r="AC30" i="8"/>
  <c r="AC26" i="8"/>
  <c r="AC22" i="8"/>
  <c r="U626" i="2"/>
  <c r="U1004" i="2"/>
  <c r="U1200" i="2"/>
  <c r="U1368" i="2"/>
  <c r="U1494" i="2"/>
  <c r="U1536" i="2"/>
  <c r="U1621" i="2"/>
  <c r="AC72" i="7"/>
  <c r="AC48" i="7"/>
  <c r="AC36" i="7"/>
  <c r="AC60" i="7"/>
  <c r="AB60" i="7" s="1"/>
  <c r="AC75" i="7"/>
  <c r="AC71" i="7"/>
  <c r="AC67" i="7"/>
  <c r="AB67" i="7" s="1"/>
  <c r="AC63" i="7"/>
  <c r="AB63" i="7" s="1"/>
  <c r="AC59" i="7"/>
  <c r="AB59" i="7" s="1"/>
  <c r="AC55" i="7"/>
  <c r="AC51" i="7"/>
  <c r="AC47" i="7"/>
  <c r="AC43" i="7"/>
  <c r="AC39" i="7"/>
  <c r="AC35" i="7"/>
  <c r="AC31" i="7"/>
  <c r="AC24" i="7"/>
  <c r="AC64" i="7"/>
  <c r="AB64" i="7" s="1"/>
  <c r="AC25" i="7"/>
  <c r="AC28" i="7"/>
  <c r="AC52" i="7"/>
  <c r="AC74" i="7"/>
  <c r="AC70" i="7"/>
  <c r="AC66" i="7"/>
  <c r="AB66" i="7" s="1"/>
  <c r="AC62" i="7"/>
  <c r="AB62" i="7" s="1"/>
  <c r="AC58" i="7"/>
  <c r="AB58" i="7" s="1"/>
  <c r="AC54" i="7"/>
  <c r="AC50" i="7"/>
  <c r="AC46" i="7"/>
  <c r="AC42" i="7"/>
  <c r="AC38" i="7"/>
  <c r="AC34" i="7"/>
  <c r="AC30" i="7"/>
  <c r="AC26" i="7"/>
  <c r="AC23" i="7"/>
  <c r="AC56" i="7"/>
  <c r="AC44" i="7"/>
  <c r="AC40" i="7"/>
  <c r="AC73" i="7"/>
  <c r="AC69" i="7"/>
  <c r="AC65" i="7"/>
  <c r="AB65" i="7" s="1"/>
  <c r="AC61" i="7"/>
  <c r="AB61" i="7" s="1"/>
  <c r="AC57" i="7"/>
  <c r="AB57" i="7" s="1"/>
  <c r="AC45" i="7"/>
  <c r="AC37" i="7"/>
  <c r="AC33" i="7"/>
  <c r="AC29" i="7"/>
  <c r="U1451" i="2"/>
  <c r="U400" i="2"/>
  <c r="U596" i="2"/>
  <c r="U946" i="2"/>
  <c r="U1100" i="2"/>
  <c r="U1170" i="2"/>
  <c r="U1534" i="2"/>
  <c r="AB11" i="6"/>
  <c r="AB7" i="6"/>
  <c r="AB73" i="7"/>
  <c r="AC73" i="6"/>
  <c r="AB73" i="6" s="1"/>
  <c r="AB17" i="6"/>
  <c r="AB13" i="6"/>
  <c r="AB9" i="6"/>
  <c r="B80" i="7"/>
  <c r="AB80" i="6"/>
  <c r="B92" i="7"/>
  <c r="AB92" i="6"/>
  <c r="B104" i="7"/>
  <c r="AB104" i="6"/>
  <c r="B108" i="7"/>
  <c r="AB108" i="6"/>
  <c r="B43" i="7"/>
  <c r="B35" i="8"/>
  <c r="B35" i="9" s="1"/>
  <c r="B35" i="17" s="1"/>
  <c r="B35" i="11" s="1"/>
  <c r="B35" i="12" s="1"/>
  <c r="B35" i="15" s="1"/>
  <c r="B19" i="8"/>
  <c r="B19" i="9" s="1"/>
  <c r="B19" i="17" s="1"/>
  <c r="B15" i="7"/>
  <c r="B15" i="8" s="1"/>
  <c r="B15" i="9" s="1"/>
  <c r="B15" i="17" s="1"/>
  <c r="B12" i="7"/>
  <c r="B12" i="8" s="1"/>
  <c r="B12" i="9" s="1"/>
  <c r="B12" i="17" s="1"/>
  <c r="B8" i="7"/>
  <c r="B8" i="8" s="1"/>
  <c r="B8" i="9" s="1"/>
  <c r="B8" i="17" s="1"/>
  <c r="B76" i="7"/>
  <c r="AB76" i="6"/>
  <c r="B79" i="7"/>
  <c r="AB79" i="6"/>
  <c r="B83" i="7"/>
  <c r="AB83" i="6"/>
  <c r="B87" i="7"/>
  <c r="AB87" i="6"/>
  <c r="B91" i="7"/>
  <c r="AB91" i="6"/>
  <c r="B95" i="7"/>
  <c r="AB95" i="6"/>
  <c r="B99" i="7"/>
  <c r="AB99" i="6"/>
  <c r="B103" i="7"/>
  <c r="AB103" i="6"/>
  <c r="B107" i="7"/>
  <c r="B107" i="8" s="1"/>
  <c r="AB107" i="6"/>
  <c r="AB111" i="6"/>
  <c r="B115" i="7"/>
  <c r="B115" i="8" s="1"/>
  <c r="AB115" i="6"/>
  <c r="AB119" i="6"/>
  <c r="AB123" i="6"/>
  <c r="B46" i="7"/>
  <c r="B42" i="7"/>
  <c r="B38" i="8"/>
  <c r="B38" i="17" s="1"/>
  <c r="B38" i="11" s="1"/>
  <c r="B22" i="8"/>
  <c r="B18" i="8"/>
  <c r="B18" i="9" s="1"/>
  <c r="B18" i="17" s="1"/>
  <c r="B14" i="7"/>
  <c r="B14" i="8" s="1"/>
  <c r="B14" i="9" s="1"/>
  <c r="B14" i="17" s="1"/>
  <c r="B11" i="7"/>
  <c r="B11" i="8" s="1"/>
  <c r="B11" i="9" s="1"/>
  <c r="B11" i="17" s="1"/>
  <c r="B7" i="7"/>
  <c r="B88" i="7"/>
  <c r="AB88" i="6"/>
  <c r="B112" i="7"/>
  <c r="AB112" i="6"/>
  <c r="AB124" i="6"/>
  <c r="B74" i="7"/>
  <c r="AB74" i="6"/>
  <c r="B45" i="7"/>
  <c r="B41" i="7"/>
  <c r="B37" i="7"/>
  <c r="B37" i="9" s="1"/>
  <c r="B37" i="17" s="1"/>
  <c r="B37" i="11" s="1"/>
  <c r="B37" i="12" s="1"/>
  <c r="B17" i="8"/>
  <c r="B17" i="9" s="1"/>
  <c r="B17" i="17" s="1"/>
  <c r="B13" i="7"/>
  <c r="B13" i="8" s="1"/>
  <c r="B13" i="9" s="1"/>
  <c r="B13" i="17" s="1"/>
  <c r="B126" i="7"/>
  <c r="B126" i="8" s="1"/>
  <c r="AB126" i="6"/>
  <c r="B84" i="7"/>
  <c r="AB84" i="6"/>
  <c r="B96" i="7"/>
  <c r="B96" i="8" s="1"/>
  <c r="AB96" i="6"/>
  <c r="B100" i="7"/>
  <c r="AB100" i="6"/>
  <c r="B116" i="7"/>
  <c r="AB116" i="6"/>
  <c r="AB120" i="6"/>
  <c r="B78" i="7"/>
  <c r="AB78" i="6"/>
  <c r="B82" i="7"/>
  <c r="AB82" i="6"/>
  <c r="B86" i="7"/>
  <c r="AB86" i="6"/>
  <c r="B90" i="7"/>
  <c r="AB90" i="6"/>
  <c r="B94" i="7"/>
  <c r="AB94" i="6"/>
  <c r="B98" i="7"/>
  <c r="AB98" i="6"/>
  <c r="B102" i="7"/>
  <c r="AB102" i="6"/>
  <c r="B106" i="7"/>
  <c r="AB106" i="6"/>
  <c r="B110" i="7"/>
  <c r="AB110" i="6"/>
  <c r="B114" i="7"/>
  <c r="AB114" i="6"/>
  <c r="AB118" i="6"/>
  <c r="AB122" i="6"/>
  <c r="B77" i="7"/>
  <c r="AB77" i="6"/>
  <c r="B81" i="7"/>
  <c r="AB81" i="6"/>
  <c r="B85" i="7"/>
  <c r="AB85" i="6"/>
  <c r="B89" i="7"/>
  <c r="AB89" i="6"/>
  <c r="B93" i="7"/>
  <c r="AB93" i="6"/>
  <c r="B97" i="7"/>
  <c r="AB97" i="6"/>
  <c r="B101" i="7"/>
  <c r="AB101" i="6"/>
  <c r="AB105" i="6"/>
  <c r="B109" i="7"/>
  <c r="AB109" i="6"/>
  <c r="B113" i="7"/>
  <c r="AB113" i="6"/>
  <c r="B117" i="7"/>
  <c r="AB117" i="6"/>
  <c r="AB121" i="6"/>
  <c r="AB125" i="6"/>
  <c r="B44" i="7"/>
  <c r="B9" i="7"/>
  <c r="B9" i="8" s="1"/>
  <c r="B9" i="9" s="1"/>
  <c r="B9" i="17" s="1"/>
  <c r="B21" i="8"/>
  <c r="B21" i="9" s="1"/>
  <c r="B21" i="17" s="1"/>
  <c r="U812" i="2"/>
  <c r="U1302" i="2"/>
  <c r="U490" i="2"/>
  <c r="U1414" i="2"/>
  <c r="U1314" i="2"/>
  <c r="U1524" i="2"/>
  <c r="U320" i="2"/>
  <c r="U432" i="2"/>
  <c r="U642" i="2"/>
  <c r="U796" i="2"/>
  <c r="U908" i="2"/>
  <c r="U1104" i="2"/>
  <c r="U1216" i="2"/>
  <c r="U1244" i="2"/>
  <c r="U333" i="2"/>
  <c r="U1397" i="2"/>
  <c r="U1622" i="2"/>
  <c r="U766" i="2"/>
  <c r="U1018" i="2"/>
  <c r="U1032" i="2"/>
  <c r="U1144" i="2"/>
  <c r="U1256" i="2"/>
  <c r="U1270" i="2"/>
  <c r="U1298" i="2"/>
  <c r="U1326" i="2"/>
  <c r="U1438" i="2"/>
  <c r="U527" i="2"/>
  <c r="U947" i="2"/>
  <c r="U1185" i="2"/>
  <c r="U330" i="2"/>
  <c r="U708" i="2"/>
  <c r="U736" i="2"/>
  <c r="U848" i="2"/>
  <c r="U1044" i="2"/>
  <c r="U1198" i="2"/>
  <c r="U1310" i="2"/>
  <c r="U1464" i="2"/>
  <c r="U1506" i="2"/>
  <c r="U1118" i="2"/>
  <c r="U1230" i="2"/>
  <c r="U292" i="2"/>
  <c r="U264" i="2"/>
  <c r="U250" i="2"/>
  <c r="U238" i="2"/>
  <c r="U236" i="2"/>
  <c r="U222" i="2"/>
  <c r="U179" i="2"/>
  <c r="U177" i="2"/>
  <c r="U166" i="2"/>
  <c r="U152" i="2"/>
  <c r="U334" i="2"/>
  <c r="U336" i="2"/>
  <c r="U345" i="2"/>
  <c r="U348" i="2"/>
  <c r="U361" i="2"/>
  <c r="U390" i="2"/>
  <c r="U417" i="2"/>
  <c r="U418" i="2"/>
  <c r="U434" i="2"/>
  <c r="U474" i="2"/>
  <c r="U487" i="2"/>
  <c r="U488" i="2"/>
  <c r="U504" i="2"/>
  <c r="U516" i="2"/>
  <c r="U518" i="2"/>
  <c r="U544" i="2"/>
  <c r="U546" i="2"/>
  <c r="U555" i="2"/>
  <c r="U558" i="2"/>
  <c r="U571" i="2"/>
  <c r="U572" i="2"/>
  <c r="U574" i="2"/>
  <c r="U586" i="2"/>
  <c r="U588" i="2"/>
  <c r="U600" i="2"/>
  <c r="U616" i="2"/>
  <c r="U628" i="2"/>
  <c r="U684" i="2"/>
  <c r="U698" i="2"/>
  <c r="U712" i="2"/>
  <c r="U726" i="2"/>
  <c r="U740" i="2"/>
  <c r="U751" i="2"/>
  <c r="U754" i="2"/>
  <c r="U782" i="2"/>
  <c r="U306" i="2"/>
  <c r="U308" i="2"/>
  <c r="U810" i="2"/>
  <c r="U823" i="2"/>
  <c r="U849" i="2"/>
  <c r="U852" i="2"/>
  <c r="U854" i="2"/>
  <c r="U863" i="2"/>
  <c r="U910" i="2"/>
  <c r="U924" i="2"/>
  <c r="U936" i="2"/>
  <c r="U950" i="2"/>
  <c r="U966" i="2"/>
  <c r="U978" i="2"/>
  <c r="U991" i="2"/>
  <c r="U992" i="2"/>
  <c r="U1006" i="2"/>
  <c r="U1008" i="2"/>
  <c r="U1017" i="2"/>
  <c r="U1020" i="2"/>
  <c r="U1031" i="2"/>
  <c r="U1034" i="2"/>
  <c r="U1036" i="2"/>
  <c r="U1048" i="2"/>
  <c r="U1050" i="2"/>
  <c r="U1062" i="2"/>
  <c r="U1090" i="2"/>
  <c r="U1092" i="2"/>
  <c r="U1106" i="2"/>
  <c r="U1132" i="2"/>
  <c r="U1148" i="2"/>
  <c r="U1160" i="2"/>
  <c r="U1174" i="2"/>
  <c r="U1176" i="2"/>
  <c r="U1190" i="2"/>
  <c r="U1201" i="2"/>
  <c r="U1246" i="2"/>
  <c r="U1257" i="2"/>
  <c r="U1258" i="2"/>
  <c r="U1260" i="2"/>
  <c r="U1272" i="2"/>
  <c r="U1274" i="2"/>
  <c r="U1300" i="2"/>
  <c r="U1316" i="2"/>
  <c r="U1328" i="2"/>
  <c r="U1330" i="2"/>
  <c r="U1356" i="2"/>
  <c r="U1358" i="2"/>
  <c r="U1370" i="2"/>
  <c r="U1372" i="2"/>
  <c r="U1384" i="2"/>
  <c r="U1426" i="2"/>
  <c r="U1427" i="2"/>
  <c r="U1428" i="2"/>
  <c r="U1440" i="2"/>
  <c r="U1442" i="2"/>
  <c r="U1468" i="2"/>
  <c r="U1470" i="2"/>
  <c r="U1496" i="2"/>
  <c r="U1511" i="2"/>
  <c r="U1526" i="2"/>
  <c r="U1538" i="2"/>
  <c r="U1540" i="2"/>
  <c r="U1552" i="2"/>
  <c r="U1553" i="2"/>
  <c r="U1566" i="2"/>
  <c r="U1583" i="2"/>
  <c r="U1597" i="2"/>
  <c r="U697" i="2"/>
  <c r="U711" i="2"/>
  <c r="U893" i="2"/>
  <c r="U949" i="2"/>
  <c r="U1089" i="2"/>
  <c r="U248" i="2"/>
  <c r="U178" i="2"/>
  <c r="U430" i="2"/>
  <c r="U458" i="2"/>
  <c r="U514" i="2"/>
  <c r="U696" i="2"/>
  <c r="U724" i="2"/>
  <c r="U738" i="2"/>
  <c r="U833" i="2"/>
  <c r="B111" i="7"/>
  <c r="U497" i="2"/>
  <c r="U665" i="2"/>
  <c r="U1057" i="2"/>
  <c r="U1183" i="2"/>
  <c r="U1253" i="2"/>
  <c r="U1295" i="2"/>
  <c r="U707" i="2"/>
  <c r="U875" i="2"/>
  <c r="U945" i="2"/>
  <c r="U1309" i="2"/>
  <c r="U1365" i="2"/>
  <c r="U1393" i="2"/>
  <c r="U1435" i="2"/>
  <c r="U1505" i="2"/>
  <c r="U1519" i="2"/>
  <c r="AB137" i="7"/>
  <c r="AB138" i="7"/>
  <c r="AB135" i="7"/>
  <c r="AB143" i="7"/>
  <c r="AB132" i="7"/>
  <c r="J1570" i="2"/>
  <c r="AB141" i="7"/>
  <c r="AB133" i="7"/>
  <c r="AB129" i="7"/>
  <c r="AB142" i="7"/>
  <c r="AB134" i="7"/>
  <c r="AB139" i="7"/>
  <c r="AB145" i="7"/>
  <c r="AB146" i="7"/>
  <c r="AB130" i="7"/>
  <c r="U399" i="2"/>
  <c r="U301" i="2"/>
  <c r="AB127" i="7"/>
  <c r="AB140" i="7"/>
  <c r="AB131" i="7"/>
  <c r="AB144" i="7"/>
  <c r="AB136" i="7"/>
  <c r="AB128" i="7"/>
  <c r="U8" i="2"/>
  <c r="U66" i="2"/>
  <c r="U13" i="2"/>
  <c r="U290" i="2"/>
  <c r="U287" i="2"/>
  <c r="U275" i="2"/>
  <c r="U273" i="2"/>
  <c r="U234" i="2"/>
  <c r="U232" i="2"/>
  <c r="U221" i="2"/>
  <c r="U219" i="2"/>
  <c r="U206" i="2"/>
  <c r="U195" i="2"/>
  <c r="U191" i="2"/>
  <c r="U189" i="2"/>
  <c r="U165" i="2"/>
  <c r="U164" i="2"/>
  <c r="U161" i="2"/>
  <c r="U150" i="2"/>
  <c r="U147" i="2"/>
  <c r="U315" i="2"/>
  <c r="U317" i="2"/>
  <c r="U318" i="2"/>
  <c r="U319" i="2"/>
  <c r="U322" i="2"/>
  <c r="U329" i="2"/>
  <c r="U331" i="2"/>
  <c r="U332" i="2"/>
  <c r="U343" i="2"/>
  <c r="U346" i="2"/>
  <c r="U350" i="2"/>
  <c r="U357" i="2"/>
  <c r="U359" i="2"/>
  <c r="U360" i="2"/>
  <c r="U362" i="2"/>
  <c r="U363" i="2"/>
  <c r="U371" i="2"/>
  <c r="U372" i="2"/>
  <c r="U373" i="2"/>
  <c r="U374" i="2"/>
  <c r="U378" i="2"/>
  <c r="U387" i="2"/>
  <c r="U388" i="2"/>
  <c r="U401" i="2"/>
  <c r="U402" i="2"/>
  <c r="U404" i="2"/>
  <c r="AB75" i="7"/>
  <c r="U95" i="2"/>
  <c r="U133" i="2"/>
  <c r="U245" i="2"/>
  <c r="U405" i="2"/>
  <c r="U413" i="2"/>
  <c r="U415" i="2"/>
  <c r="U416" i="2"/>
  <c r="U420" i="2"/>
  <c r="U427" i="2"/>
  <c r="U429" i="2"/>
  <c r="U441" i="2"/>
  <c r="U443" i="2"/>
  <c r="U444" i="2"/>
  <c r="U448" i="2"/>
  <c r="U455" i="2"/>
  <c r="U457" i="2"/>
  <c r="U460" i="2"/>
  <c r="U462" i="2"/>
  <c r="U469" i="2"/>
  <c r="U471" i="2"/>
  <c r="U472" i="2"/>
  <c r="U476" i="2"/>
  <c r="U483" i="2"/>
  <c r="U484" i="2"/>
  <c r="U485" i="2"/>
  <c r="U486" i="2"/>
  <c r="U489" i="2"/>
  <c r="U499" i="2"/>
  <c r="U500" i="2"/>
  <c r="U502" i="2"/>
  <c r="U503" i="2"/>
  <c r="U511" i="2"/>
  <c r="U513" i="2"/>
  <c r="U525" i="2"/>
  <c r="U526" i="2"/>
  <c r="U528" i="2"/>
  <c r="U529" i="2"/>
  <c r="U530" i="2"/>
  <c r="U531" i="2"/>
  <c r="U539" i="2"/>
  <c r="U541" i="2"/>
  <c r="U542" i="2"/>
  <c r="U545" i="2"/>
  <c r="U553" i="2"/>
  <c r="U556" i="2"/>
  <c r="U557" i="2"/>
  <c r="U560" i="2"/>
  <c r="U567" i="2"/>
  <c r="U569" i="2"/>
  <c r="U570" i="2"/>
  <c r="U581" i="2"/>
  <c r="U583" i="2"/>
  <c r="U584" i="2"/>
  <c r="U595" i="2"/>
  <c r="U597" i="2"/>
  <c r="U598" i="2"/>
  <c r="U602" i="2"/>
  <c r="U609" i="2"/>
  <c r="U611" i="2"/>
  <c r="U612" i="2"/>
  <c r="U614" i="2"/>
  <c r="U615" i="2"/>
  <c r="U623" i="2"/>
  <c r="U625" i="2"/>
  <c r="U627" i="2"/>
  <c r="U637" i="2"/>
  <c r="U639" i="2"/>
  <c r="U640" i="2"/>
  <c r="U651" i="2"/>
  <c r="U653" i="2"/>
  <c r="U654" i="2"/>
  <c r="U656" i="2"/>
  <c r="U667" i="2"/>
  <c r="U668" i="2"/>
  <c r="U682" i="2"/>
  <c r="U693" i="2"/>
  <c r="U695" i="2"/>
  <c r="U699" i="2"/>
  <c r="U700" i="2"/>
  <c r="U709" i="2"/>
  <c r="U710" i="2"/>
  <c r="U721" i="2"/>
  <c r="U723" i="2"/>
  <c r="U735" i="2"/>
  <c r="U742" i="2"/>
  <c r="U749" i="2"/>
  <c r="U752" i="2"/>
  <c r="U756" i="2"/>
  <c r="U763" i="2"/>
  <c r="U765" i="2"/>
  <c r="U770" i="2"/>
  <c r="U777" i="2"/>
  <c r="U779" i="2"/>
  <c r="U780" i="2"/>
  <c r="U783" i="2"/>
  <c r="U784" i="2"/>
  <c r="U791" i="2"/>
  <c r="U793" i="2"/>
  <c r="U794" i="2"/>
  <c r="U798" i="2"/>
  <c r="U303" i="2"/>
  <c r="U304" i="2"/>
  <c r="U805" i="2"/>
  <c r="U807" i="2"/>
  <c r="U808" i="2"/>
  <c r="U819" i="2"/>
  <c r="U821" i="2"/>
  <c r="U822" i="2"/>
  <c r="U835" i="2"/>
  <c r="U836" i="2"/>
  <c r="U838" i="2"/>
  <c r="U847" i="2"/>
  <c r="U850" i="2"/>
  <c r="U861" i="2"/>
  <c r="U864" i="2"/>
  <c r="U877" i="2"/>
  <c r="U878" i="2"/>
  <c r="U882" i="2"/>
  <c r="U889" i="2"/>
  <c r="U892" i="2"/>
  <c r="U894" i="2"/>
  <c r="U896" i="2"/>
  <c r="U903" i="2"/>
  <c r="U905" i="2"/>
  <c r="U917" i="2"/>
  <c r="U919" i="2"/>
  <c r="U920" i="2"/>
  <c r="U934" i="2"/>
  <c r="U938" i="2"/>
  <c r="U951" i="2"/>
  <c r="U959" i="2"/>
  <c r="U961" i="2"/>
  <c r="U962" i="2"/>
  <c r="U973" i="2"/>
  <c r="U975" i="2"/>
  <c r="U976" i="2"/>
  <c r="U980" i="2"/>
  <c r="U987" i="2"/>
  <c r="U989" i="2"/>
  <c r="U990" i="2"/>
  <c r="U993" i="2"/>
  <c r="U994" i="2"/>
  <c r="U1001" i="2"/>
  <c r="U1003" i="2"/>
  <c r="U1015" i="2"/>
  <c r="U1029" i="2"/>
  <c r="U1043" i="2"/>
  <c r="U1045" i="2"/>
  <c r="U1046" i="2"/>
  <c r="U1059" i="2"/>
  <c r="U1060" i="2"/>
  <c r="U1064" i="2"/>
  <c r="U1071" i="2"/>
  <c r="U1073" i="2"/>
  <c r="U1074" i="2"/>
  <c r="U1085" i="2"/>
  <c r="U1087" i="2"/>
  <c r="U1088" i="2"/>
  <c r="U1099" i="2"/>
  <c r="U1101" i="2"/>
  <c r="U1102" i="2"/>
  <c r="U1127" i="2"/>
  <c r="U1129" i="2"/>
  <c r="U1130" i="2"/>
  <c r="U1133" i="2"/>
  <c r="U1141" i="2"/>
  <c r="U1143" i="2"/>
  <c r="U1155" i="2"/>
  <c r="U1157" i="2"/>
  <c r="U1169" i="2"/>
  <c r="U1171" i="2"/>
  <c r="U1623" i="2"/>
  <c r="U1632" i="2"/>
  <c r="U1634" i="2"/>
  <c r="U1635" i="2"/>
  <c r="U1638" i="2"/>
  <c r="U1646" i="2"/>
  <c r="U1647" i="2"/>
  <c r="U1648" i="2"/>
  <c r="U1649" i="2"/>
  <c r="U1651" i="2"/>
  <c r="U1652" i="2"/>
  <c r="U1660" i="2"/>
  <c r="U1662" i="2"/>
  <c r="U1663" i="2"/>
  <c r="U1665" i="2"/>
  <c r="U1666" i="2"/>
  <c r="U1674" i="2"/>
  <c r="U1676" i="2"/>
  <c r="U1677" i="2"/>
  <c r="U1679" i="2"/>
  <c r="U933" i="2"/>
  <c r="U1116" i="2"/>
  <c r="U1231" i="2"/>
  <c r="U1227" i="2"/>
  <c r="U1172" i="2"/>
  <c r="U1186" i="2"/>
  <c r="U1197" i="2"/>
  <c r="U1199" i="2"/>
  <c r="U1211" i="2"/>
  <c r="U1213" i="2"/>
  <c r="U1214" i="2"/>
  <c r="U1225" i="2"/>
  <c r="U1228" i="2"/>
  <c r="U1239" i="2"/>
  <c r="U1241" i="2"/>
  <c r="U1242" i="2"/>
  <c r="U1255" i="2"/>
  <c r="U1267" i="2"/>
  <c r="U1269" i="2"/>
  <c r="U1281" i="2"/>
  <c r="U1283" i="2"/>
  <c r="U1284" i="2"/>
  <c r="U1297" i="2"/>
  <c r="U1312" i="2"/>
  <c r="U1323" i="2"/>
  <c r="U1325" i="2"/>
  <c r="U1337" i="2"/>
  <c r="U1339" i="2"/>
  <c r="U1340" i="2"/>
  <c r="U1343" i="2"/>
  <c r="U1351" i="2"/>
  <c r="U1353" i="2"/>
  <c r="U1354" i="2"/>
  <c r="U1379" i="2"/>
  <c r="U1381" i="2"/>
  <c r="U1395" i="2"/>
  <c r="U1396" i="2"/>
  <c r="U1407" i="2"/>
  <c r="U1409" i="2"/>
  <c r="U1410" i="2"/>
  <c r="U1421" i="2"/>
  <c r="U1423" i="2"/>
  <c r="U1424" i="2"/>
  <c r="U1449" i="2"/>
  <c r="U1452" i="2"/>
  <c r="U1455" i="2"/>
  <c r="U1463" i="2"/>
  <c r="U1465" i="2"/>
  <c r="U1466" i="2"/>
  <c r="U1477" i="2"/>
  <c r="U1480" i="2"/>
  <c r="U1491" i="2"/>
  <c r="U1493" i="2"/>
  <c r="U1507" i="2"/>
  <c r="U1508" i="2"/>
  <c r="U1522" i="2"/>
  <c r="U1525" i="2"/>
  <c r="U1533" i="2"/>
  <c r="U1535" i="2"/>
  <c r="U1547" i="2"/>
  <c r="U1549" i="2"/>
  <c r="U1550" i="2"/>
  <c r="U1561" i="2"/>
  <c r="U1563" i="2"/>
  <c r="U1564" i="2"/>
  <c r="U1576" i="2"/>
  <c r="U1579" i="2"/>
  <c r="U1582" i="2"/>
  <c r="U1590" i="2"/>
  <c r="U1592" i="2"/>
  <c r="U1596" i="2"/>
  <c r="U1604" i="2"/>
  <c r="U1606" i="2"/>
  <c r="U1607" i="2"/>
  <c r="U1610" i="2"/>
  <c r="U1618" i="2"/>
  <c r="U1620" i="2"/>
  <c r="U1653" i="2"/>
  <c r="U1667" i="2"/>
  <c r="U1681" i="2"/>
  <c r="U686" i="2"/>
  <c r="U630" i="2"/>
  <c r="U1022" i="2"/>
  <c r="U1484" i="2"/>
  <c r="U392" i="2"/>
  <c r="U406" i="2"/>
  <c r="U714" i="2"/>
  <c r="U728" i="2"/>
  <c r="U532" i="2"/>
  <c r="U644" i="2"/>
  <c r="U1134" i="2"/>
  <c r="U364" i="2"/>
  <c r="U1639" i="2"/>
  <c r="U1625" i="2"/>
  <c r="U70" i="2"/>
  <c r="U84" i="2"/>
  <c r="U658" i="2"/>
  <c r="U672" i="2"/>
  <c r="U1162" i="2"/>
  <c r="U1386" i="2"/>
  <c r="U1512" i="2"/>
  <c r="U1611" i="2"/>
  <c r="U280" i="2"/>
  <c r="U252" i="2"/>
  <c r="U224" i="2"/>
  <c r="U210" i="2"/>
  <c r="U196" i="2"/>
  <c r="U182" i="2"/>
  <c r="U168" i="2"/>
  <c r="U826" i="2"/>
  <c r="U868" i="2"/>
  <c r="U1232" i="2"/>
  <c r="U1288" i="2"/>
  <c r="U1456" i="2"/>
  <c r="U1554" i="2"/>
  <c r="U278" i="2"/>
  <c r="U194" i="2"/>
  <c r="U180" i="2"/>
  <c r="U768" i="2"/>
  <c r="U208" i="2"/>
  <c r="U96" i="2"/>
  <c r="U110" i="2"/>
  <c r="U138" i="2"/>
  <c r="U880" i="2"/>
  <c r="U1286" i="2"/>
  <c r="U77" i="2"/>
  <c r="U120" i="2"/>
  <c r="U680" i="2"/>
  <c r="U68" i="2"/>
  <c r="U64" i="2"/>
  <c r="U26" i="2"/>
  <c r="U1680" i="2"/>
  <c r="U1120" i="2"/>
  <c r="U135" i="2"/>
  <c r="U276" i="2"/>
  <c r="U266" i="2"/>
  <c r="U262" i="2"/>
  <c r="U259" i="2"/>
  <c r="U231" i="2"/>
  <c r="U220" i="2"/>
  <c r="U205" i="2"/>
  <c r="U192" i="2"/>
  <c r="U289" i="2"/>
  <c r="U385" i="2"/>
  <c r="U679" i="2"/>
  <c r="U1119" i="2"/>
  <c r="U1115" i="2"/>
  <c r="U121" i="2"/>
  <c r="U175" i="2"/>
  <c r="U10" i="2"/>
  <c r="U63" i="2"/>
  <c r="U78" i="2"/>
  <c r="U22" i="2"/>
  <c r="U288" i="2"/>
  <c r="U274" i="2"/>
  <c r="U260" i="2"/>
  <c r="U246" i="2"/>
  <c r="U218" i="2"/>
  <c r="U204" i="2"/>
  <c r="U190" i="2"/>
  <c r="U176" i="2"/>
  <c r="U162" i="2"/>
  <c r="U148" i="2"/>
  <c r="U316" i="2"/>
  <c r="U344" i="2"/>
  <c r="U358" i="2"/>
  <c r="U386" i="2"/>
  <c r="U414" i="2"/>
  <c r="U428" i="2"/>
  <c r="U442" i="2"/>
  <c r="U456" i="2"/>
  <c r="U470" i="2"/>
  <c r="U498" i="2"/>
  <c r="U512" i="2"/>
  <c r="U540" i="2"/>
  <c r="U554" i="2"/>
  <c r="U568" i="2"/>
  <c r="U582" i="2"/>
  <c r="U610" i="2"/>
  <c r="U624" i="2"/>
  <c r="U638" i="2"/>
  <c r="U652" i="2"/>
  <c r="U666" i="2"/>
  <c r="U694" i="2"/>
  <c r="U722" i="2"/>
  <c r="U750" i="2"/>
  <c r="U764" i="2"/>
  <c r="U778" i="2"/>
  <c r="U792" i="2"/>
  <c r="U806" i="2"/>
  <c r="U820" i="2"/>
  <c r="U834" i="2"/>
  <c r="U862" i="2"/>
  <c r="U876" i="2"/>
  <c r="U890" i="2"/>
  <c r="U904" i="2"/>
  <c r="U918" i="2"/>
  <c r="U79" i="2"/>
  <c r="U93" i="2"/>
  <c r="U294" i="2"/>
  <c r="U261" i="2"/>
  <c r="U247" i="2"/>
  <c r="U233" i="2"/>
  <c r="U217" i="2"/>
  <c r="U209" i="2"/>
  <c r="U203" i="2"/>
  <c r="U163" i="2"/>
  <c r="U149" i="2"/>
  <c r="U7" i="2"/>
  <c r="U40" i="2"/>
  <c r="U49" i="2"/>
  <c r="U92" i="2"/>
  <c r="U106" i="2"/>
  <c r="U134" i="2"/>
  <c r="U9" i="2"/>
  <c r="U65" i="2"/>
  <c r="U67" i="2"/>
  <c r="U81" i="2"/>
  <c r="U98" i="2"/>
  <c r="U94" i="2"/>
  <c r="U112" i="2"/>
  <c r="U109" i="2"/>
  <c r="U108" i="2"/>
  <c r="U126" i="2"/>
  <c r="U123" i="2"/>
  <c r="U122" i="2"/>
  <c r="U140" i="2"/>
  <c r="U137" i="2"/>
  <c r="U136" i="2"/>
  <c r="U28" i="2"/>
  <c r="U24" i="2"/>
  <c r="U25" i="2"/>
  <c r="U960" i="2"/>
  <c r="U974" i="2"/>
  <c r="U988" i="2"/>
  <c r="U1002" i="2"/>
  <c r="U1016" i="2"/>
  <c r="U1030" i="2"/>
  <c r="U1058" i="2"/>
  <c r="U1072" i="2"/>
  <c r="U1086" i="2"/>
  <c r="U1128" i="2"/>
  <c r="U1142" i="2"/>
  <c r="U1156" i="2"/>
  <c r="U1184" i="2"/>
  <c r="U1212" i="2"/>
  <c r="U1226" i="2"/>
  <c r="U1240" i="2"/>
  <c r="U1254" i="2"/>
  <c r="U1268" i="2"/>
  <c r="U1282" i="2"/>
  <c r="U1296" i="2"/>
  <c r="U1324" i="2"/>
  <c r="U1338" i="2"/>
  <c r="U1352" i="2"/>
  <c r="U1366" i="2"/>
  <c r="U1380" i="2"/>
  <c r="U1394" i="2"/>
  <c r="U1408" i="2"/>
  <c r="U1422" i="2"/>
  <c r="U1436" i="2"/>
  <c r="U1450" i="2"/>
  <c r="U1478" i="2"/>
  <c r="U1492" i="2"/>
  <c r="U1520" i="2"/>
  <c r="U1548" i="2"/>
  <c r="U1562" i="2"/>
  <c r="U1577" i="2"/>
  <c r="U1591" i="2"/>
  <c r="U1605" i="2"/>
  <c r="U1619" i="2"/>
  <c r="U1633" i="2"/>
  <c r="U1661" i="2"/>
  <c r="U1675" i="2"/>
  <c r="U931" i="2"/>
  <c r="U1113" i="2"/>
  <c r="U1202" i="2"/>
  <c r="U291" i="2"/>
  <c r="U277" i="2"/>
  <c r="U263" i="2"/>
  <c r="U249" i="2"/>
  <c r="U235" i="2"/>
  <c r="U207" i="2"/>
  <c r="U193" i="2"/>
  <c r="U151" i="2"/>
  <c r="U347" i="2"/>
  <c r="U375" i="2"/>
  <c r="U376" i="2"/>
  <c r="U389" i="2"/>
  <c r="U403" i="2"/>
  <c r="U431" i="2"/>
  <c r="U445" i="2"/>
  <c r="U459" i="2"/>
  <c r="U473" i="2"/>
  <c r="U501" i="2"/>
  <c r="U515" i="2"/>
  <c r="U543" i="2"/>
  <c r="U585" i="2"/>
  <c r="U599" i="2"/>
  <c r="U613" i="2"/>
  <c r="U641" i="2"/>
  <c r="U655" i="2"/>
  <c r="U669" i="2"/>
  <c r="U683" i="2"/>
  <c r="U725" i="2"/>
  <c r="U739" i="2"/>
  <c r="U767" i="2"/>
  <c r="U781" i="2"/>
  <c r="U795" i="2"/>
  <c r="U305" i="2"/>
  <c r="U809" i="2"/>
  <c r="U837" i="2"/>
  <c r="U851" i="2"/>
  <c r="U865" i="2"/>
  <c r="U879" i="2"/>
  <c r="U907" i="2"/>
  <c r="U921" i="2"/>
  <c r="U935" i="2"/>
  <c r="U963" i="2"/>
  <c r="U977" i="2"/>
  <c r="U1005" i="2"/>
  <c r="U1019" i="2"/>
  <c r="U1033" i="2"/>
  <c r="U1047" i="2"/>
  <c r="U1061" i="2"/>
  <c r="U1075" i="2"/>
  <c r="U1103" i="2"/>
  <c r="U1131" i="2"/>
  <c r="U1145" i="2"/>
  <c r="U1159" i="2"/>
  <c r="U1173" i="2"/>
  <c r="U1187" i="2"/>
  <c r="U1215" i="2"/>
  <c r="U1229" i="2"/>
  <c r="U1243" i="2"/>
  <c r="U1271" i="2"/>
  <c r="U1299" i="2"/>
  <c r="U1313" i="2"/>
  <c r="U1327" i="2"/>
  <c r="U1341" i="2"/>
  <c r="U1355" i="2"/>
  <c r="U1369" i="2"/>
  <c r="U1383" i="2"/>
  <c r="U1411" i="2"/>
  <c r="U1425" i="2"/>
  <c r="U1439" i="2"/>
  <c r="U1467" i="2"/>
  <c r="U1481" i="2"/>
  <c r="U1495" i="2"/>
  <c r="U1509" i="2"/>
  <c r="U1523" i="2"/>
  <c r="U1551" i="2"/>
  <c r="U1565" i="2"/>
  <c r="U1580" i="2"/>
  <c r="U1594" i="2"/>
  <c r="U1636" i="2"/>
  <c r="U1664" i="2"/>
  <c r="U932" i="2"/>
  <c r="U1117" i="2"/>
  <c r="U1114" i="2"/>
  <c r="U1285" i="2"/>
  <c r="U14" i="2"/>
  <c r="U42" i="2"/>
  <c r="U56" i="2"/>
  <c r="U55" i="2"/>
  <c r="U11" i="2"/>
  <c r="U39" i="2"/>
  <c r="U53" i="2"/>
  <c r="U80" i="2"/>
  <c r="U52" i="2"/>
  <c r="U948" i="2"/>
  <c r="U51" i="2"/>
  <c r="AB73" i="8"/>
  <c r="U302" i="2"/>
  <c r="C1555" i="2"/>
  <c r="U50" i="2"/>
  <c r="AB72" i="7"/>
  <c r="B123" i="7"/>
  <c r="B123" i="8" s="1"/>
  <c r="B121" i="7"/>
  <c r="B121" i="8" s="1"/>
  <c r="R1682" i="2"/>
  <c r="N1682" i="2"/>
  <c r="J1682" i="2"/>
  <c r="F1682" i="2"/>
  <c r="T1668" i="2"/>
  <c r="P1668" i="2"/>
  <c r="L1668" i="2"/>
  <c r="H1668" i="2"/>
  <c r="D1668" i="2"/>
  <c r="R1654" i="2"/>
  <c r="N1654" i="2"/>
  <c r="J1654" i="2"/>
  <c r="F1654" i="2"/>
  <c r="T1640" i="2"/>
  <c r="P1640" i="2"/>
  <c r="L1640" i="2"/>
  <c r="H1640" i="2"/>
  <c r="D1640" i="2"/>
  <c r="R1626" i="2"/>
  <c r="N1626" i="2"/>
  <c r="J1626" i="2"/>
  <c r="F1626" i="2"/>
  <c r="T1612" i="2"/>
  <c r="P1612" i="2"/>
  <c r="L1612" i="2"/>
  <c r="H1612" i="2"/>
  <c r="D1612" i="2"/>
  <c r="R1598" i="2"/>
  <c r="N1598" i="2"/>
  <c r="J1598" i="2"/>
  <c r="B105" i="7"/>
  <c r="B105" i="8" s="1"/>
  <c r="B118" i="7"/>
  <c r="B118" i="8" s="1"/>
  <c r="B119" i="7"/>
  <c r="B119" i="8" s="1"/>
  <c r="B125" i="7"/>
  <c r="B125" i="8" s="1"/>
  <c r="U91" i="2"/>
  <c r="U105" i="2"/>
  <c r="U119" i="2"/>
  <c r="U21" i="2"/>
  <c r="U35" i="2"/>
  <c r="P1584" i="2"/>
  <c r="D1584" i="2"/>
  <c r="N1569" i="2"/>
  <c r="T1555" i="2"/>
  <c r="H1555" i="2"/>
  <c r="Q1682" i="2"/>
  <c r="M1682" i="2"/>
  <c r="I1682" i="2"/>
  <c r="E1682" i="2"/>
  <c r="S1668" i="2"/>
  <c r="O1668" i="2"/>
  <c r="K1668" i="2"/>
  <c r="G1668" i="2"/>
  <c r="C1668" i="2"/>
  <c r="Q1654" i="2"/>
  <c r="M1654" i="2"/>
  <c r="I1654" i="2"/>
  <c r="E1654" i="2"/>
  <c r="S1640" i="2"/>
  <c r="O1640" i="2"/>
  <c r="K1640" i="2"/>
  <c r="G1640" i="2"/>
  <c r="C1640" i="2"/>
  <c r="Q1626" i="2"/>
  <c r="M1626" i="2"/>
  <c r="I1626" i="2"/>
  <c r="E1626" i="2"/>
  <c r="S1612" i="2"/>
  <c r="O1612" i="2"/>
  <c r="K1612" i="2"/>
  <c r="G1612" i="2"/>
  <c r="C1612" i="2"/>
  <c r="Q1598" i="2"/>
  <c r="M1598" i="2"/>
  <c r="I1598" i="2"/>
  <c r="E1598" i="2"/>
  <c r="S1584" i="2"/>
  <c r="O1584" i="2"/>
  <c r="K1584" i="2"/>
  <c r="G1584" i="2"/>
  <c r="C1584" i="2"/>
  <c r="Q1569" i="2"/>
  <c r="M1569" i="2"/>
  <c r="I1569" i="2"/>
  <c r="E1569" i="2"/>
  <c r="S1570" i="2"/>
  <c r="O1555" i="2"/>
  <c r="K1570" i="2"/>
  <c r="G1555" i="2"/>
  <c r="T1584" i="2"/>
  <c r="H1584" i="2"/>
  <c r="J1569" i="2"/>
  <c r="P1570" i="2"/>
  <c r="D1555" i="2"/>
  <c r="D1570" i="2"/>
  <c r="P1555" i="2"/>
  <c r="AB75" i="8"/>
  <c r="T1682" i="2"/>
  <c r="P1682" i="2"/>
  <c r="L1682" i="2"/>
  <c r="H1682" i="2"/>
  <c r="D1682" i="2"/>
  <c r="R1668" i="2"/>
  <c r="N1668" i="2"/>
  <c r="J1668" i="2"/>
  <c r="F1668" i="2"/>
  <c r="T1654" i="2"/>
  <c r="P1654" i="2"/>
  <c r="L1654" i="2"/>
  <c r="H1654" i="2"/>
  <c r="D1654" i="2"/>
  <c r="R1640" i="2"/>
  <c r="N1640" i="2"/>
  <c r="J1640" i="2"/>
  <c r="F1640" i="2"/>
  <c r="T1626" i="2"/>
  <c r="P1626" i="2"/>
  <c r="L1626" i="2"/>
  <c r="H1626" i="2"/>
  <c r="D1626" i="2"/>
  <c r="R1612" i="2"/>
  <c r="N1612" i="2"/>
  <c r="J1612" i="2"/>
  <c r="F1612" i="2"/>
  <c r="T1598" i="2"/>
  <c r="P1598" i="2"/>
  <c r="L1598" i="2"/>
  <c r="H1598" i="2"/>
  <c r="D1598" i="2"/>
  <c r="R1584" i="2"/>
  <c r="N1584" i="2"/>
  <c r="J1584" i="2"/>
  <c r="F1584" i="2"/>
  <c r="T1569" i="2"/>
  <c r="P1569" i="2"/>
  <c r="L1569" i="2"/>
  <c r="H1569" i="2"/>
  <c r="D1569" i="2"/>
  <c r="R1555" i="2"/>
  <c r="N1555" i="2"/>
  <c r="F1555" i="2"/>
  <c r="F1598" i="2"/>
  <c r="L1584" i="2"/>
  <c r="R1569" i="2"/>
  <c r="F1569" i="2"/>
  <c r="L1555" i="2"/>
  <c r="T1570" i="2"/>
  <c r="S1682" i="2"/>
  <c r="O1682" i="2"/>
  <c r="K1682" i="2"/>
  <c r="G1682" i="2"/>
  <c r="C1682" i="2"/>
  <c r="Q1668" i="2"/>
  <c r="M1668" i="2"/>
  <c r="I1668" i="2"/>
  <c r="E1668" i="2"/>
  <c r="S1654" i="2"/>
  <c r="O1654" i="2"/>
  <c r="K1654" i="2"/>
  <c r="G1654" i="2"/>
  <c r="C1654" i="2"/>
  <c r="Q1640" i="2"/>
  <c r="M1640" i="2"/>
  <c r="I1640" i="2"/>
  <c r="E1640" i="2"/>
  <c r="S1626" i="2"/>
  <c r="O1626" i="2"/>
  <c r="K1626" i="2"/>
  <c r="G1626" i="2"/>
  <c r="C1626" i="2"/>
  <c r="Q1612" i="2"/>
  <c r="M1612" i="2"/>
  <c r="I1612" i="2"/>
  <c r="E1612" i="2"/>
  <c r="S1598" i="2"/>
  <c r="O1598" i="2"/>
  <c r="K1598" i="2"/>
  <c r="G1598" i="2"/>
  <c r="C1598" i="2"/>
  <c r="Q1584" i="2"/>
  <c r="M1584" i="2"/>
  <c r="I1584" i="2"/>
  <c r="E1584" i="2"/>
  <c r="S1569" i="2"/>
  <c r="O1569" i="2"/>
  <c r="K1569" i="2"/>
  <c r="G1569" i="2"/>
  <c r="C1569" i="2"/>
  <c r="M1570" i="2"/>
  <c r="E1570" i="2"/>
  <c r="B75" i="9"/>
  <c r="B75" i="17" s="1"/>
  <c r="AB71" i="7"/>
  <c r="B71" i="9"/>
  <c r="B16" i="8"/>
  <c r="B16" i="9" s="1"/>
  <c r="B16" i="17" s="1"/>
  <c r="B60" i="9"/>
  <c r="B60" i="17" s="1"/>
  <c r="U37" i="2"/>
  <c r="AB68" i="7"/>
  <c r="B120" i="7"/>
  <c r="B120" i="8" s="1"/>
  <c r="B122" i="7"/>
  <c r="B122" i="8" s="1"/>
  <c r="B124" i="7"/>
  <c r="B124" i="8" s="1"/>
  <c r="Q1555" i="2"/>
  <c r="Q1570" i="2"/>
  <c r="I1570" i="2"/>
  <c r="I1555" i="2"/>
  <c r="B52" i="9"/>
  <c r="B52" i="17" s="1"/>
  <c r="U38" i="2"/>
  <c r="U36" i="2"/>
  <c r="B70" i="9"/>
  <c r="B70" i="17" s="1"/>
  <c r="AB70" i="7"/>
  <c r="B51" i="9"/>
  <c r="B51" i="17" s="1"/>
  <c r="B63" i="9"/>
  <c r="B63" i="17" s="1"/>
  <c r="B67" i="9"/>
  <c r="B67" i="17" s="1"/>
  <c r="U673" i="2"/>
  <c r="AB49" i="7"/>
  <c r="U107" i="2"/>
  <c r="U321" i="2"/>
  <c r="U335" i="2"/>
  <c r="U349" i="2"/>
  <c r="U377" i="2"/>
  <c r="U391" i="2"/>
  <c r="U419" i="2"/>
  <c r="U447" i="2"/>
  <c r="U461" i="2"/>
  <c r="U559" i="2"/>
  <c r="U573" i="2"/>
  <c r="U629" i="2"/>
  <c r="U643" i="2"/>
  <c r="U685" i="2"/>
  <c r="U741" i="2"/>
  <c r="U755" i="2"/>
  <c r="U769" i="2"/>
  <c r="U797" i="2"/>
  <c r="U307" i="2"/>
  <c r="U839" i="2"/>
  <c r="U853" i="2"/>
  <c r="U867" i="2"/>
  <c r="U895" i="2"/>
  <c r="U906" i="2"/>
  <c r="U909" i="2"/>
  <c r="U923" i="2"/>
  <c r="U937" i="2"/>
  <c r="U979" i="2"/>
  <c r="U1007" i="2"/>
  <c r="U1021" i="2"/>
  <c r="U1049" i="2"/>
  <c r="U1077" i="2"/>
  <c r="U1091" i="2"/>
  <c r="U1147" i="2"/>
  <c r="U1161" i="2"/>
  <c r="U1357" i="2"/>
  <c r="U1678" i="2"/>
  <c r="U23" i="2"/>
  <c r="U1469" i="2"/>
  <c r="U1483" i="2"/>
  <c r="U1497" i="2"/>
  <c r="U1539" i="2"/>
  <c r="U1650" i="2"/>
  <c r="AB72" i="8"/>
  <c r="U97" i="2"/>
  <c r="U891" i="2"/>
  <c r="U1204" i="2"/>
  <c r="U1121" i="2"/>
  <c r="U1093" i="2"/>
  <c r="U279" i="2"/>
  <c r="U265" i="2"/>
  <c r="U237" i="2"/>
  <c r="U223" i="2"/>
  <c r="U181" i="2"/>
  <c r="U517" i="2"/>
  <c r="U587" i="2"/>
  <c r="U657" i="2"/>
  <c r="U671" i="2"/>
  <c r="U727" i="2"/>
  <c r="U825" i="2"/>
  <c r="U881" i="2"/>
  <c r="U965" i="2"/>
  <c r="U1035" i="2"/>
  <c r="U1063" i="2"/>
  <c r="U1105" i="2"/>
  <c r="U1189" i="2"/>
  <c r="U1203" i="2"/>
  <c r="U1217" i="2"/>
  <c r="U1245" i="2"/>
  <c r="U1259" i="2"/>
  <c r="U687" i="2"/>
  <c r="U631" i="2"/>
  <c r="U41" i="2"/>
  <c r="U69" i="2"/>
  <c r="U1527" i="2"/>
  <c r="U1331" i="2"/>
  <c r="U561" i="2"/>
  <c r="U715" i="2"/>
  <c r="U701" i="2"/>
  <c r="U659" i="2"/>
  <c r="U645" i="2"/>
  <c r="U617" i="2"/>
  <c r="U1273" i="2"/>
  <c r="U1287" i="2"/>
  <c r="U1301" i="2"/>
  <c r="U1329" i="2"/>
  <c r="U1371" i="2"/>
  <c r="U1385" i="2"/>
  <c r="U1399" i="2"/>
  <c r="U1413" i="2"/>
  <c r="U1624" i="2"/>
  <c r="U111" i="2"/>
  <c r="U125" i="2"/>
  <c r="U27" i="2"/>
  <c r="U251" i="2"/>
  <c r="U141" i="2"/>
  <c r="U139" i="2"/>
  <c r="U811" i="2"/>
  <c r="U603" i="2"/>
  <c r="U601" i="2"/>
  <c r="U1441" i="2"/>
  <c r="U1175" i="2"/>
  <c r="U1177" i="2"/>
  <c r="U167" i="2"/>
  <c r="U153" i="2"/>
  <c r="U475" i="2"/>
  <c r="U433" i="2"/>
  <c r="U1163" i="2"/>
  <c r="U1315" i="2"/>
  <c r="U1317" i="2"/>
  <c r="U293" i="2"/>
  <c r="U83" i="2"/>
  <c r="U1135" i="2"/>
  <c r="F1570" i="2"/>
  <c r="N1570" i="2"/>
  <c r="U1303" i="2"/>
  <c r="U1247" i="2"/>
  <c r="U1149" i="2"/>
  <c r="U519" i="2"/>
  <c r="U1037" i="2"/>
  <c r="U547" i="2"/>
  <c r="U491" i="2"/>
  <c r="U323" i="2"/>
  <c r="U295" i="2"/>
  <c r="U1261" i="2"/>
  <c r="U365" i="2"/>
  <c r="U211" i="2"/>
  <c r="U922" i="2"/>
  <c r="U1076" i="2"/>
  <c r="U1412" i="2"/>
  <c r="U1107" i="2"/>
  <c r="U575" i="2"/>
  <c r="U281" i="2"/>
  <c r="U99" i="2"/>
  <c r="U505" i="2"/>
  <c r="U435" i="2"/>
  <c r="U267" i="2"/>
  <c r="U124" i="2"/>
  <c r="U12" i="2"/>
  <c r="U995" i="2"/>
  <c r="U824" i="2"/>
  <c r="U379" i="2"/>
  <c r="U1541" i="2"/>
  <c r="U393" i="2"/>
  <c r="U1482" i="2"/>
  <c r="U1485" i="2"/>
  <c r="U1499" i="2"/>
  <c r="U1513" i="2"/>
  <c r="U82" i="2"/>
  <c r="U225" i="2"/>
  <c r="U1471" i="2"/>
  <c r="U71" i="2"/>
  <c r="U1457" i="2"/>
  <c r="U1443" i="2"/>
  <c r="U1079" i="2"/>
  <c r="U1065" i="2"/>
  <c r="U421" i="2"/>
  <c r="U463" i="2"/>
  <c r="U449" i="2"/>
  <c r="U1387" i="2"/>
  <c r="U1219" i="2"/>
  <c r="U183" i="2"/>
  <c r="U729" i="2"/>
  <c r="U1205" i="2"/>
  <c r="U407" i="2"/>
  <c r="U1398" i="2"/>
  <c r="U1401" i="2"/>
  <c r="U1051" i="2"/>
  <c r="U1429" i="2"/>
  <c r="U1415" i="2"/>
  <c r="U1373" i="2"/>
  <c r="U477" i="2"/>
  <c r="U1345" i="2"/>
  <c r="U1359" i="2"/>
  <c r="U533" i="2"/>
  <c r="U1233" i="2"/>
  <c r="U1191" i="2"/>
  <c r="U197" i="2"/>
  <c r="U54" i="2"/>
  <c r="U57" i="2"/>
  <c r="U337" i="2"/>
  <c r="U309" i="2"/>
  <c r="U253" i="2"/>
  <c r="U85" i="2"/>
  <c r="U589" i="2"/>
  <c r="U169" i="2"/>
  <c r="U127" i="2"/>
  <c r="U239" i="2"/>
  <c r="U113" i="2"/>
  <c r="U351" i="2"/>
  <c r="U155" i="2"/>
  <c r="U1023" i="2"/>
  <c r="U1009" i="2"/>
  <c r="U967" i="2"/>
  <c r="U939" i="2"/>
  <c r="U911" i="2"/>
  <c r="U883" i="2"/>
  <c r="U841" i="2"/>
  <c r="U743" i="2"/>
  <c r="C1275" i="2"/>
  <c r="U43" i="2"/>
  <c r="U855" i="2"/>
  <c r="U799" i="2"/>
  <c r="U981" i="2"/>
  <c r="U869" i="2"/>
  <c r="U757" i="2"/>
  <c r="B55" i="9"/>
  <c r="B55" i="17" s="1"/>
  <c r="B47" i="9"/>
  <c r="B47" i="17" s="1"/>
  <c r="B65" i="9"/>
  <c r="B65" i="17" s="1"/>
  <c r="B56" i="9"/>
  <c r="B56" i="17" s="1"/>
  <c r="U953" i="2"/>
  <c r="U827" i="2"/>
  <c r="B20" i="8"/>
  <c r="U29" i="2"/>
  <c r="U925" i="2"/>
  <c r="U813" i="2"/>
  <c r="AB69" i="7"/>
  <c r="AB69" i="8" s="1"/>
  <c r="U15" i="2"/>
  <c r="U897" i="2"/>
  <c r="U785" i="2"/>
  <c r="U771" i="2"/>
  <c r="D1289" i="2"/>
  <c r="U1289" i="2" s="1"/>
  <c r="D1275" i="2"/>
  <c r="U1400" i="2"/>
  <c r="U681" i="2"/>
  <c r="U1344" i="2"/>
  <c r="U1453" i="2"/>
  <c r="U1608" i="2"/>
  <c r="U1537" i="2"/>
  <c r="U1567" i="2"/>
  <c r="W115" i="12" l="1"/>
  <c r="B37" i="15"/>
  <c r="B36" i="15"/>
  <c r="AB10" i="8"/>
  <c r="B7" i="19" a="1"/>
  <c r="A32" i="20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D20" i="20"/>
  <c r="AC20" i="20" s="1"/>
  <c r="AE29" i="20"/>
  <c r="AE20" i="20"/>
  <c r="AF31" i="20"/>
  <c r="AE14" i="20"/>
  <c r="AE19" i="20"/>
  <c r="AE16" i="20"/>
  <c r="AF26" i="20"/>
  <c r="AF17" i="20"/>
  <c r="AF22" i="20"/>
  <c r="AF14" i="20"/>
  <c r="AD17" i="20"/>
  <c r="AC17" i="20" s="1"/>
  <c r="AD13" i="20"/>
  <c r="AC13" i="20" s="1"/>
  <c r="AD16" i="20"/>
  <c r="AC16" i="20" s="1"/>
  <c r="AD30" i="20"/>
  <c r="AE26" i="20"/>
  <c r="AE13" i="20"/>
  <c r="AF21" i="20"/>
  <c r="AE24" i="20"/>
  <c r="AF16" i="20"/>
  <c r="AE30" i="20"/>
  <c r="AE31" i="20"/>
  <c r="AF28" i="20"/>
  <c r="AE17" i="20"/>
  <c r="AE27" i="20"/>
  <c r="AC30" i="20"/>
  <c r="AD31" i="20"/>
  <c r="AC31" i="20" s="1"/>
  <c r="AD24" i="20"/>
  <c r="AC24" i="20" s="1"/>
  <c r="AD27" i="20"/>
  <c r="AC27" i="20" s="1"/>
  <c r="AD29" i="20"/>
  <c r="AC29" i="20" s="1"/>
  <c r="AD23" i="20"/>
  <c r="AC23" i="20" s="1"/>
  <c r="AF20" i="20"/>
  <c r="AF27" i="20"/>
  <c r="AF13" i="20"/>
  <c r="AF30" i="20"/>
  <c r="AF19" i="20"/>
  <c r="AE22" i="20"/>
  <c r="AF23" i="20"/>
  <c r="AF12" i="20"/>
  <c r="AF15" i="20"/>
  <c r="AF25" i="20"/>
  <c r="AE15" i="20"/>
  <c r="AD21" i="20"/>
  <c r="AC21" i="20" s="1"/>
  <c r="AE23" i="20"/>
  <c r="AD25" i="20"/>
  <c r="AC25" i="20" s="1"/>
  <c r="AD19" i="20"/>
  <c r="AC19" i="20" s="1"/>
  <c r="AE12" i="20"/>
  <c r="AE21" i="20"/>
  <c r="AF29" i="20"/>
  <c r="AD18" i="20"/>
  <c r="AC18" i="20" s="1"/>
  <c r="AF24" i="20"/>
  <c r="AE28" i="20"/>
  <c r="AE18" i="20"/>
  <c r="AE25" i="20"/>
  <c r="AF18" i="20"/>
  <c r="AD22" i="20"/>
  <c r="AC22" i="20" s="1"/>
  <c r="AD14" i="20"/>
  <c r="AC14" i="20" s="1"/>
  <c r="AD28" i="20"/>
  <c r="AC28" i="20" s="1"/>
  <c r="AD15" i="20"/>
  <c r="AC15" i="20" s="1"/>
  <c r="AD12" i="20"/>
  <c r="AC12" i="20" s="1"/>
  <c r="B22" i="9"/>
  <c r="B22" i="17" s="1"/>
  <c r="AB10" i="9"/>
  <c r="AC10" i="17" s="1"/>
  <c r="AB10" i="11" s="1"/>
  <c r="B7" i="8"/>
  <c r="B7" i="21" s="1" a="1"/>
  <c r="W93" i="12"/>
  <c r="AF7" i="20"/>
  <c r="AF10" i="20"/>
  <c r="AE7" i="20"/>
  <c r="AD9" i="20"/>
  <c r="AC9" i="20" s="1"/>
  <c r="AD7" i="20"/>
  <c r="AE9" i="20"/>
  <c r="AE11" i="20"/>
  <c r="AD11" i="20"/>
  <c r="AC11" i="20" s="1"/>
  <c r="AF8" i="20"/>
  <c r="AE10" i="20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E8" i="20"/>
  <c r="AD10" i="20"/>
  <c r="AC10" i="20" s="1"/>
  <c r="AF9" i="20"/>
  <c r="AD8" i="20"/>
  <c r="AC8" i="20" s="1"/>
  <c r="AF11" i="20"/>
  <c r="W83" i="12"/>
  <c r="W88" i="12"/>
  <c r="W99" i="12"/>
  <c r="B53" i="11"/>
  <c r="B53" i="12" s="1"/>
  <c r="B53" i="15" s="1"/>
  <c r="B48" i="11"/>
  <c r="B54" i="11"/>
  <c r="B61" i="11"/>
  <c r="B68" i="17"/>
  <c r="AB71" i="9"/>
  <c r="B71" i="17"/>
  <c r="B59" i="11"/>
  <c r="B56" i="11"/>
  <c r="AC70" i="17"/>
  <c r="B70" i="11"/>
  <c r="AB70" i="11" s="1"/>
  <c r="B65" i="11"/>
  <c r="B63" i="11"/>
  <c r="B60" i="11"/>
  <c r="AC75" i="17"/>
  <c r="B75" i="11"/>
  <c r="AB75" i="11" s="1"/>
  <c r="B49" i="17"/>
  <c r="B57" i="11"/>
  <c r="B62" i="11"/>
  <c r="B55" i="11"/>
  <c r="B52" i="11"/>
  <c r="B66" i="11"/>
  <c r="B67" i="11"/>
  <c r="B47" i="11"/>
  <c r="B51" i="11"/>
  <c r="B50" i="11"/>
  <c r="B58" i="11"/>
  <c r="B58" i="12" s="1"/>
  <c r="B58" i="15" s="1"/>
  <c r="B64" i="11"/>
  <c r="B64" i="12" s="1"/>
  <c r="B64" i="15" s="1"/>
  <c r="W91" i="12"/>
  <c r="W56" i="12"/>
  <c r="W137" i="12"/>
  <c r="W64" i="12"/>
  <c r="W72" i="12"/>
  <c r="W135" i="12"/>
  <c r="W139" i="12"/>
  <c r="W141" i="12"/>
  <c r="W70" i="12"/>
  <c r="W101" i="12"/>
  <c r="B13" i="11"/>
  <c r="B14" i="11"/>
  <c r="B12" i="11"/>
  <c r="B16" i="11"/>
  <c r="B21" i="11"/>
  <c r="B17" i="11"/>
  <c r="B18" i="11"/>
  <c r="B15" i="11"/>
  <c r="B9" i="11"/>
  <c r="B9" i="12" s="1"/>
  <c r="B9" i="15" s="1"/>
  <c r="B19" i="11"/>
  <c r="B19" i="12" s="1"/>
  <c r="B19" i="15" s="1"/>
  <c r="B24" i="11"/>
  <c r="B11" i="11"/>
  <c r="B11" i="12" s="1"/>
  <c r="B11" i="15" s="1"/>
  <c r="B8" i="11"/>
  <c r="B8" i="12" s="1"/>
  <c r="B8" i="15" s="1"/>
  <c r="B23" i="11"/>
  <c r="B23" i="12" s="1"/>
  <c r="B23" i="15" s="1"/>
  <c r="B26" i="15"/>
  <c r="W129" i="12"/>
  <c r="W123" i="12"/>
  <c r="W103" i="12"/>
  <c r="W75" i="12"/>
  <c r="W111" i="12"/>
  <c r="W143" i="12"/>
  <c r="W131" i="12"/>
  <c r="W80" i="12"/>
  <c r="W113" i="12"/>
  <c r="W59" i="12"/>
  <c r="W78" i="12"/>
  <c r="W119" i="12"/>
  <c r="W67" i="12"/>
  <c r="W95" i="12"/>
  <c r="W86" i="12"/>
  <c r="W107" i="12"/>
  <c r="W133" i="12"/>
  <c r="W146" i="15"/>
  <c r="W146" i="16"/>
  <c r="AB146" i="1" s="1"/>
  <c r="AE34" i="16"/>
  <c r="W34" i="16" s="1"/>
  <c r="AB34" i="1" s="1"/>
  <c r="AE30" i="16"/>
  <c r="W30" i="16" s="1"/>
  <c r="AB30" i="1" s="1"/>
  <c r="AE30" i="15"/>
  <c r="W30" i="15" s="1"/>
  <c r="AE29" i="16"/>
  <c r="W29" i="16" s="1"/>
  <c r="AB29" i="1" s="1"/>
  <c r="AE29" i="15"/>
  <c r="W29" i="15" s="1"/>
  <c r="AD16" i="16"/>
  <c r="W16" i="16" s="1"/>
  <c r="AB16" i="1" s="1"/>
  <c r="AD16" i="15"/>
  <c r="W16" i="15" s="1"/>
  <c r="AD18" i="16"/>
  <c r="W18" i="16" s="1"/>
  <c r="AB18" i="1" s="1"/>
  <c r="AD18" i="15"/>
  <c r="W18" i="15" s="1"/>
  <c r="AD23" i="16"/>
  <c r="W23" i="16" s="1"/>
  <c r="AB23" i="1" s="1"/>
  <c r="AD23" i="15"/>
  <c r="W23" i="15" s="1"/>
  <c r="AD12" i="16"/>
  <c r="W12" i="16" s="1"/>
  <c r="AB12" i="1" s="1"/>
  <c r="AD12" i="15"/>
  <c r="W12" i="15" s="1"/>
  <c r="AE32" i="16"/>
  <c r="W32" i="16" s="1"/>
  <c r="AB32" i="1" s="1"/>
  <c r="AE32" i="15"/>
  <c r="W32" i="15" s="1"/>
  <c r="AE25" i="16"/>
  <c r="W25" i="16" s="1"/>
  <c r="AB25" i="1" s="1"/>
  <c r="AE25" i="15"/>
  <c r="W25" i="15" s="1"/>
  <c r="AD8" i="16"/>
  <c r="W8" i="16" s="1"/>
  <c r="AB8" i="1" s="1"/>
  <c r="AD8" i="15"/>
  <c r="W8" i="15" s="1"/>
  <c r="AD10" i="16"/>
  <c r="W10" i="16" s="1"/>
  <c r="AB10" i="1" s="1"/>
  <c r="AD10" i="15"/>
  <c r="W10" i="15" s="1"/>
  <c r="AD14" i="16"/>
  <c r="W14" i="16" s="1"/>
  <c r="AB14" i="1" s="1"/>
  <c r="AD14" i="15"/>
  <c r="W14" i="15" s="1"/>
  <c r="AD26" i="16"/>
  <c r="W26" i="16" s="1"/>
  <c r="AB26" i="1" s="1"/>
  <c r="AD26" i="15"/>
  <c r="W26" i="15" s="1"/>
  <c r="AE35" i="16"/>
  <c r="W35" i="16" s="1"/>
  <c r="AB35" i="1" s="1"/>
  <c r="AE37" i="16"/>
  <c r="W37" i="16" s="1"/>
  <c r="AB37" i="1" s="1"/>
  <c r="AE36" i="16"/>
  <c r="W36" i="16" s="1"/>
  <c r="AB36" i="1" s="1"/>
  <c r="AE38" i="16"/>
  <c r="W38" i="16" s="1"/>
  <c r="AB38" i="1" s="1"/>
  <c r="Z115" i="16"/>
  <c r="AE115" i="16" s="1"/>
  <c r="AE115" i="15"/>
  <c r="Z129" i="16"/>
  <c r="AE129" i="16" s="1"/>
  <c r="AE129" i="15"/>
  <c r="X73" i="16"/>
  <c r="AD73" i="16" s="1"/>
  <c r="W73" i="16" s="1"/>
  <c r="AB73" i="1" s="1"/>
  <c r="AD73" i="15"/>
  <c r="W73" i="15" s="1"/>
  <c r="X86" i="16"/>
  <c r="AD86" i="16" s="1"/>
  <c r="AD86" i="15"/>
  <c r="X93" i="16"/>
  <c r="AD93" i="16" s="1"/>
  <c r="AD93" i="15"/>
  <c r="Z125" i="16"/>
  <c r="AE125" i="16" s="1"/>
  <c r="AE125" i="15"/>
  <c r="Z105" i="16"/>
  <c r="AE105" i="16" s="1"/>
  <c r="AE105" i="15"/>
  <c r="X65" i="16"/>
  <c r="AD65" i="16" s="1"/>
  <c r="W65" i="16" s="1"/>
  <c r="AB65" i="1" s="1"/>
  <c r="AD65" i="15"/>
  <c r="W65" i="15" s="1"/>
  <c r="X99" i="16"/>
  <c r="AD99" i="16" s="1"/>
  <c r="AD99" i="15"/>
  <c r="X133" i="16"/>
  <c r="AD133" i="16" s="1"/>
  <c r="AD133" i="15"/>
  <c r="Z76" i="16"/>
  <c r="AE76" i="16" s="1"/>
  <c r="W76" i="16" s="1"/>
  <c r="AB76" i="1" s="1"/>
  <c r="AE76" i="15"/>
  <c r="W76" i="15" s="1"/>
  <c r="Z91" i="16"/>
  <c r="AE91" i="16" s="1"/>
  <c r="AE91" i="15"/>
  <c r="Z139" i="16"/>
  <c r="AE139" i="16" s="1"/>
  <c r="AE139" i="15"/>
  <c r="AE46" i="16"/>
  <c r="W46" i="16" s="1"/>
  <c r="AB46" i="1" s="1"/>
  <c r="AE46" i="15"/>
  <c r="W46" i="15" s="1"/>
  <c r="Z66" i="16"/>
  <c r="AE66" i="16" s="1"/>
  <c r="W66" i="16" s="1"/>
  <c r="AB66" i="1" s="1"/>
  <c r="AE66" i="15"/>
  <c r="W66" i="15" s="1"/>
  <c r="X80" i="16"/>
  <c r="AD80" i="16" s="1"/>
  <c r="AD80" i="15"/>
  <c r="X105" i="16"/>
  <c r="AD105" i="16" s="1"/>
  <c r="W105" i="16" s="1"/>
  <c r="AB105" i="1" s="1"/>
  <c r="AD105" i="15"/>
  <c r="W105" i="15" s="1"/>
  <c r="W105" i="12"/>
  <c r="X125" i="16"/>
  <c r="AD125" i="16" s="1"/>
  <c r="AD125" i="15"/>
  <c r="W125" i="12"/>
  <c r="Z54" i="16"/>
  <c r="AE54" i="16" s="1"/>
  <c r="W54" i="16" s="1"/>
  <c r="AB54" i="1" s="1"/>
  <c r="AE54" i="15"/>
  <c r="W54" i="15" s="1"/>
  <c r="X113" i="16"/>
  <c r="AD113" i="16" s="1"/>
  <c r="AD113" i="15"/>
  <c r="Z103" i="16"/>
  <c r="AE103" i="16" s="1"/>
  <c r="AE103" i="15"/>
  <c r="Z67" i="16"/>
  <c r="AE67" i="16" s="1"/>
  <c r="AE67" i="15"/>
  <c r="Z121" i="16"/>
  <c r="AE121" i="16" s="1"/>
  <c r="AE121" i="15"/>
  <c r="X101" i="16"/>
  <c r="AD101" i="16" s="1"/>
  <c r="AD101" i="15"/>
  <c r="X127" i="16"/>
  <c r="AD127" i="16" s="1"/>
  <c r="AD127" i="15"/>
  <c r="X141" i="16"/>
  <c r="AD141" i="16" s="1"/>
  <c r="AD141" i="15"/>
  <c r="Z58" i="16"/>
  <c r="AE58" i="16" s="1"/>
  <c r="W58" i="16" s="1"/>
  <c r="AB58" i="1" s="1"/>
  <c r="AE58" i="15"/>
  <c r="W58" i="15" s="1"/>
  <c r="Z74" i="16"/>
  <c r="AE74" i="16" s="1"/>
  <c r="W74" i="16" s="1"/>
  <c r="AB74" i="1" s="1"/>
  <c r="AE74" i="15"/>
  <c r="W74" i="15" s="1"/>
  <c r="Z84" i="16"/>
  <c r="AE84" i="16" s="1"/>
  <c r="W84" i="16" s="1"/>
  <c r="AB84" i="1" s="1"/>
  <c r="AE84" i="15"/>
  <c r="W84" i="15" s="1"/>
  <c r="Z59" i="16"/>
  <c r="AE59" i="16" s="1"/>
  <c r="AE59" i="15"/>
  <c r="Z145" i="16"/>
  <c r="AE145" i="16" s="1"/>
  <c r="AE145" i="15"/>
  <c r="Z78" i="16"/>
  <c r="AE78" i="16" s="1"/>
  <c r="AE78" i="15"/>
  <c r="AD49" i="16"/>
  <c r="W49" i="16" s="1"/>
  <c r="AB49" i="1" s="1"/>
  <c r="AD49" i="15"/>
  <c r="W49" i="15" s="1"/>
  <c r="X75" i="16"/>
  <c r="AD75" i="16" s="1"/>
  <c r="AD75" i="15"/>
  <c r="X91" i="16"/>
  <c r="AD91" i="16" s="1"/>
  <c r="W91" i="16" s="1"/>
  <c r="AB91" i="1" s="1"/>
  <c r="AD91" i="15"/>
  <c r="W91" i="15" s="1"/>
  <c r="X115" i="16"/>
  <c r="AD115" i="16" s="1"/>
  <c r="W115" i="16" s="1"/>
  <c r="AB115" i="1" s="1"/>
  <c r="AD115" i="15"/>
  <c r="W115" i="15" s="1"/>
  <c r="X139" i="16"/>
  <c r="AD139" i="16" s="1"/>
  <c r="AD139" i="15"/>
  <c r="Z141" i="16"/>
  <c r="AE141" i="16" s="1"/>
  <c r="AE141" i="15"/>
  <c r="X56" i="16"/>
  <c r="AD56" i="16" s="1"/>
  <c r="AD56" i="15"/>
  <c r="X103" i="16"/>
  <c r="AD103" i="16" s="1"/>
  <c r="AD103" i="15"/>
  <c r="AE51" i="16"/>
  <c r="AE51" i="15"/>
  <c r="Z111" i="16"/>
  <c r="AE111" i="16" s="1"/>
  <c r="AE111" i="15"/>
  <c r="X64" i="16"/>
  <c r="AD64" i="16" s="1"/>
  <c r="AD64" i="15"/>
  <c r="Z53" i="16"/>
  <c r="AE53" i="16" s="1"/>
  <c r="W53" i="16" s="1"/>
  <c r="AB53" i="1" s="1"/>
  <c r="AE53" i="15"/>
  <c r="W53" i="15" s="1"/>
  <c r="Z52" i="16"/>
  <c r="AE52" i="16" s="1"/>
  <c r="W52" i="16" s="1"/>
  <c r="AB52" i="1" s="1"/>
  <c r="AE52" i="15"/>
  <c r="W52" i="15" s="1"/>
  <c r="AE43" i="16"/>
  <c r="W43" i="16" s="1"/>
  <c r="AE43" i="15"/>
  <c r="W43" i="15" s="1"/>
  <c r="AD51" i="16"/>
  <c r="W51" i="16" s="1"/>
  <c r="AB51" i="1" s="1"/>
  <c r="AD51" i="15"/>
  <c r="W51" i="15" s="1"/>
  <c r="W51" i="12"/>
  <c r="X70" i="16"/>
  <c r="AD70" i="16" s="1"/>
  <c r="AD70" i="15"/>
  <c r="X123" i="16"/>
  <c r="AD123" i="16" s="1"/>
  <c r="AD123" i="15"/>
  <c r="X143" i="16"/>
  <c r="AD143" i="16" s="1"/>
  <c r="AD143" i="15"/>
  <c r="Z137" i="16"/>
  <c r="AE137" i="16" s="1"/>
  <c r="AE137" i="15"/>
  <c r="X145" i="16"/>
  <c r="AD145" i="16" s="1"/>
  <c r="AD145" i="15"/>
  <c r="W145" i="12"/>
  <c r="Z101" i="16"/>
  <c r="AE101" i="16" s="1"/>
  <c r="AE101" i="15"/>
  <c r="AE50" i="16"/>
  <c r="W50" i="16" s="1"/>
  <c r="AB50" i="1" s="1"/>
  <c r="AE50" i="15"/>
  <c r="W50" i="15" s="1"/>
  <c r="Z60" i="16"/>
  <c r="AE60" i="16" s="1"/>
  <c r="W60" i="16" s="1"/>
  <c r="AB60" i="1" s="1"/>
  <c r="AE60" i="15"/>
  <c r="W60" i="15" s="1"/>
  <c r="Z75" i="16"/>
  <c r="AE75" i="16" s="1"/>
  <c r="AE75" i="15"/>
  <c r="Z97" i="16"/>
  <c r="AE97" i="16" s="1"/>
  <c r="AE97" i="15"/>
  <c r="Z64" i="16"/>
  <c r="AE64" i="16" s="1"/>
  <c r="AE64" i="15"/>
  <c r="X78" i="16"/>
  <c r="AD78" i="16" s="1"/>
  <c r="W78" i="16" s="1"/>
  <c r="AB78" i="1" s="1"/>
  <c r="AD78" i="15"/>
  <c r="W78" i="15" s="1"/>
  <c r="X89" i="16"/>
  <c r="AD89" i="16" s="1"/>
  <c r="W89" i="16" s="1"/>
  <c r="AB89" i="1" s="1"/>
  <c r="AD89" i="15"/>
  <c r="W89" i="15" s="1"/>
  <c r="Z61" i="16"/>
  <c r="AE61" i="16" s="1"/>
  <c r="W61" i="16" s="1"/>
  <c r="AB61" i="1" s="1"/>
  <c r="AE61" i="15"/>
  <c r="W61" i="15" s="1"/>
  <c r="Z83" i="16"/>
  <c r="AE83" i="16" s="1"/>
  <c r="AE83" i="15"/>
  <c r="X62" i="16"/>
  <c r="AD62" i="16" s="1"/>
  <c r="AD62" i="15"/>
  <c r="X95" i="16"/>
  <c r="AD95" i="16" s="1"/>
  <c r="AD95" i="15"/>
  <c r="X129" i="16"/>
  <c r="AD129" i="16" s="1"/>
  <c r="AD129" i="15"/>
  <c r="Z69" i="16"/>
  <c r="AE69" i="16" s="1"/>
  <c r="W69" i="16" s="1"/>
  <c r="AB69" i="1" s="1"/>
  <c r="AE69" i="15"/>
  <c r="W69" i="15" s="1"/>
  <c r="Z72" i="16"/>
  <c r="AE72" i="16" s="1"/>
  <c r="AE72" i="15"/>
  <c r="Z88" i="16"/>
  <c r="AE88" i="16" s="1"/>
  <c r="AE88" i="15"/>
  <c r="Z107" i="16"/>
  <c r="AE107" i="16" s="1"/>
  <c r="AE107" i="15"/>
  <c r="Z113" i="16"/>
  <c r="AE113" i="16" s="1"/>
  <c r="AE113" i="15"/>
  <c r="Z62" i="16"/>
  <c r="AE62" i="16" s="1"/>
  <c r="AE62" i="15"/>
  <c r="X72" i="16"/>
  <c r="AD72" i="16" s="1"/>
  <c r="AD72" i="15"/>
  <c r="X83" i="16"/>
  <c r="AD83" i="16" s="1"/>
  <c r="AD83" i="15"/>
  <c r="X121" i="16"/>
  <c r="AD121" i="16" s="1"/>
  <c r="AD121" i="15"/>
  <c r="Z77" i="16"/>
  <c r="AE77" i="16" s="1"/>
  <c r="W77" i="16" s="1"/>
  <c r="AB77" i="1" s="1"/>
  <c r="AE77" i="15"/>
  <c r="W77" i="15" s="1"/>
  <c r="X117" i="16"/>
  <c r="AD117" i="16" s="1"/>
  <c r="AD117" i="15"/>
  <c r="Z119" i="16"/>
  <c r="AE119" i="16" s="1"/>
  <c r="AE119" i="15"/>
  <c r="Z127" i="16"/>
  <c r="AE127" i="16" s="1"/>
  <c r="AE127" i="15"/>
  <c r="X67" i="16"/>
  <c r="AD67" i="16" s="1"/>
  <c r="AD67" i="15"/>
  <c r="X111" i="16"/>
  <c r="AD111" i="16" s="1"/>
  <c r="AD111" i="15"/>
  <c r="X131" i="16"/>
  <c r="AD131" i="16" s="1"/>
  <c r="AD131" i="15"/>
  <c r="Z85" i="16"/>
  <c r="AE85" i="16" s="1"/>
  <c r="W85" i="16" s="1"/>
  <c r="AB85" i="1" s="1"/>
  <c r="AE85" i="15"/>
  <c r="W85" i="15" s="1"/>
  <c r="Z68" i="16"/>
  <c r="AE68" i="16" s="1"/>
  <c r="W68" i="16" s="1"/>
  <c r="AB68" i="1" s="1"/>
  <c r="AE68" i="15"/>
  <c r="W68" i="15" s="1"/>
  <c r="Z80" i="16"/>
  <c r="AE80" i="16" s="1"/>
  <c r="AE80" i="15"/>
  <c r="Z123" i="16"/>
  <c r="AE123" i="16" s="1"/>
  <c r="AE123" i="15"/>
  <c r="X57" i="16"/>
  <c r="AD57" i="16" s="1"/>
  <c r="W57" i="16" s="1"/>
  <c r="AB57" i="1" s="1"/>
  <c r="AD57" i="15"/>
  <c r="W57" i="15" s="1"/>
  <c r="X88" i="16"/>
  <c r="AD88" i="16" s="1"/>
  <c r="AD88" i="15"/>
  <c r="X109" i="16"/>
  <c r="AD109" i="16" s="1"/>
  <c r="AD109" i="15"/>
  <c r="X135" i="16"/>
  <c r="AD135" i="16" s="1"/>
  <c r="AD135" i="15"/>
  <c r="Z109" i="16"/>
  <c r="AE109" i="16" s="1"/>
  <c r="AE109" i="15"/>
  <c r="Z99" i="16"/>
  <c r="AE99" i="16" s="1"/>
  <c r="AE99" i="15"/>
  <c r="Z70" i="16"/>
  <c r="AE70" i="16" s="1"/>
  <c r="AE70" i="15"/>
  <c r="X81" i="16"/>
  <c r="AD81" i="16" s="1"/>
  <c r="W81" i="16" s="1"/>
  <c r="AB81" i="1" s="1"/>
  <c r="AD81" i="15"/>
  <c r="W81" i="15" s="1"/>
  <c r="Z135" i="16"/>
  <c r="AE135" i="16" s="1"/>
  <c r="AE135" i="15"/>
  <c r="Z95" i="16"/>
  <c r="AE95" i="16" s="1"/>
  <c r="AE95" i="15"/>
  <c r="Z143" i="16"/>
  <c r="AE143" i="16" s="1"/>
  <c r="AE143" i="15"/>
  <c r="X97" i="16"/>
  <c r="AD97" i="16" s="1"/>
  <c r="AD97" i="15"/>
  <c r="W97" i="12"/>
  <c r="Z117" i="16"/>
  <c r="AE117" i="16" s="1"/>
  <c r="AE117" i="15"/>
  <c r="Z90" i="16"/>
  <c r="AE90" i="16" s="1"/>
  <c r="W90" i="16" s="1"/>
  <c r="AB90" i="1" s="1"/>
  <c r="AE90" i="15"/>
  <c r="W90" i="15" s="1"/>
  <c r="Z131" i="16"/>
  <c r="AE131" i="16" s="1"/>
  <c r="AE131" i="15"/>
  <c r="Z86" i="16"/>
  <c r="AE86" i="16" s="1"/>
  <c r="AE86" i="15"/>
  <c r="X59" i="16"/>
  <c r="AD59" i="16" s="1"/>
  <c r="AD59" i="15"/>
  <c r="X107" i="16"/>
  <c r="AD107" i="16" s="1"/>
  <c r="AD107" i="15"/>
  <c r="X137" i="16"/>
  <c r="AD137" i="16" s="1"/>
  <c r="AD137" i="15"/>
  <c r="Z93" i="16"/>
  <c r="AE93" i="16" s="1"/>
  <c r="AE93" i="15"/>
  <c r="X119" i="16"/>
  <c r="AD119" i="16" s="1"/>
  <c r="AD119" i="15"/>
  <c r="Z133" i="16"/>
  <c r="AE133" i="16" s="1"/>
  <c r="AE133" i="15"/>
  <c r="Z56" i="16"/>
  <c r="AE56" i="16" s="1"/>
  <c r="AE56" i="15"/>
  <c r="Z82" i="16"/>
  <c r="AE82" i="16" s="1"/>
  <c r="W82" i="16" s="1"/>
  <c r="AB82" i="1" s="1"/>
  <c r="AE82" i="15"/>
  <c r="W82" i="15" s="1"/>
  <c r="AB64" i="8"/>
  <c r="AB64" i="9" s="1"/>
  <c r="AC64" i="17" s="1"/>
  <c r="AB53" i="8"/>
  <c r="AB52" i="7"/>
  <c r="AB52" i="8" s="1"/>
  <c r="AB52" i="9" s="1"/>
  <c r="AC52" i="17" s="1"/>
  <c r="AB63" i="8"/>
  <c r="AB63" i="9" s="1"/>
  <c r="AC63" i="17" s="1"/>
  <c r="AB68" i="8"/>
  <c r="AB68" i="9" s="1"/>
  <c r="AB57" i="8"/>
  <c r="AB57" i="9" s="1"/>
  <c r="AC57" i="17" s="1"/>
  <c r="AB65" i="8"/>
  <c r="AB65" i="9" s="1"/>
  <c r="AC65" i="17" s="1"/>
  <c r="AB62" i="8"/>
  <c r="AB62" i="9" s="1"/>
  <c r="AC62" i="17" s="1"/>
  <c r="AB56" i="7"/>
  <c r="AB56" i="8" s="1"/>
  <c r="AB56" i="9" s="1"/>
  <c r="AC56" i="17" s="1"/>
  <c r="AB61" i="8"/>
  <c r="AB61" i="9" s="1"/>
  <c r="AC61" i="17" s="1"/>
  <c r="B50" i="12"/>
  <c r="B50" i="15" s="1"/>
  <c r="B50" i="16" s="1"/>
  <c r="B111" i="8"/>
  <c r="B111" i="9" s="1"/>
  <c r="B111" i="17" s="1"/>
  <c r="B44" i="8"/>
  <c r="B117" i="8"/>
  <c r="B117" i="9" s="1"/>
  <c r="B113" i="8"/>
  <c r="B113" i="9" s="1"/>
  <c r="AB109" i="7"/>
  <c r="B109" i="8"/>
  <c r="B109" i="9" s="1"/>
  <c r="B109" i="17" s="1"/>
  <c r="AB101" i="7"/>
  <c r="B101" i="8"/>
  <c r="AB101" i="8" s="1"/>
  <c r="AB97" i="7"/>
  <c r="B97" i="8"/>
  <c r="B97" i="9" s="1"/>
  <c r="B93" i="8"/>
  <c r="B93" i="9" s="1"/>
  <c r="B93" i="17" s="1"/>
  <c r="B89" i="8"/>
  <c r="B89" i="9" s="1"/>
  <c r="B85" i="8"/>
  <c r="B85" i="9" s="1"/>
  <c r="B81" i="8"/>
  <c r="B81" i="9" s="1"/>
  <c r="B81" i="17" s="1"/>
  <c r="B77" i="8"/>
  <c r="B77" i="9" s="1"/>
  <c r="B77" i="17" s="1"/>
  <c r="AB114" i="7"/>
  <c r="B114" i="8"/>
  <c r="B110" i="8"/>
  <c r="AB110" i="8" s="1"/>
  <c r="B106" i="8"/>
  <c r="AB106" i="8" s="1"/>
  <c r="B102" i="8"/>
  <c r="B102" i="9" s="1"/>
  <c r="B102" i="17" s="1"/>
  <c r="B98" i="8"/>
  <c r="B98" i="9" s="1"/>
  <c r="B98" i="17" s="1"/>
  <c r="B94" i="8"/>
  <c r="B94" i="9" s="1"/>
  <c r="B94" i="17" s="1"/>
  <c r="B90" i="8"/>
  <c r="B90" i="9" s="1"/>
  <c r="B90" i="17" s="1"/>
  <c r="B86" i="8"/>
  <c r="B86" i="9" s="1"/>
  <c r="B82" i="8"/>
  <c r="B82" i="9" s="1"/>
  <c r="B78" i="8"/>
  <c r="B78" i="9" s="1"/>
  <c r="B78" i="17" s="1"/>
  <c r="AB116" i="7"/>
  <c r="B116" i="8"/>
  <c r="B100" i="8"/>
  <c r="AB100" i="8" s="1"/>
  <c r="B84" i="8"/>
  <c r="B84" i="9" s="1"/>
  <c r="B84" i="17" s="1"/>
  <c r="B41" i="8"/>
  <c r="B41" i="9" s="1"/>
  <c r="B45" i="8"/>
  <c r="B74" i="8"/>
  <c r="B74" i="9" s="1"/>
  <c r="B112" i="8"/>
  <c r="AB112" i="8" s="1"/>
  <c r="B88" i="8"/>
  <c r="B88" i="9" s="1"/>
  <c r="B88" i="17" s="1"/>
  <c r="B42" i="8"/>
  <c r="B46" i="8"/>
  <c r="B103" i="8"/>
  <c r="B103" i="9" s="1"/>
  <c r="B103" i="17" s="1"/>
  <c r="B99" i="8"/>
  <c r="B99" i="9" s="1"/>
  <c r="B99" i="17" s="1"/>
  <c r="AB95" i="7"/>
  <c r="B95" i="8"/>
  <c r="B95" i="9" s="1"/>
  <c r="B95" i="17" s="1"/>
  <c r="B91" i="8"/>
  <c r="B91" i="9" s="1"/>
  <c r="B91" i="17" s="1"/>
  <c r="B87" i="8"/>
  <c r="B87" i="9" s="1"/>
  <c r="B87" i="17" s="1"/>
  <c r="B83" i="8"/>
  <c r="B83" i="9" s="1"/>
  <c r="B83" i="17" s="1"/>
  <c r="B79" i="8"/>
  <c r="B79" i="9" s="1"/>
  <c r="B76" i="8"/>
  <c r="B76" i="9" s="1"/>
  <c r="B76" i="17" s="1"/>
  <c r="B43" i="8"/>
  <c r="AB108" i="7"/>
  <c r="B108" i="8"/>
  <c r="AB108" i="8" s="1"/>
  <c r="AB104" i="7"/>
  <c r="B104" i="8"/>
  <c r="B104" i="9" s="1"/>
  <c r="B104" i="17" s="1"/>
  <c r="B92" i="8"/>
  <c r="B92" i="9" s="1"/>
  <c r="B92" i="17" s="1"/>
  <c r="B80" i="8"/>
  <c r="B80" i="9" s="1"/>
  <c r="B80" i="17" s="1"/>
  <c r="B15" i="12"/>
  <c r="B15" i="15" s="1"/>
  <c r="B39" i="12"/>
  <c r="B39" i="15" s="1"/>
  <c r="B69" i="12"/>
  <c r="B69" i="15" s="1"/>
  <c r="B18" i="12"/>
  <c r="B18" i="15" s="1"/>
  <c r="AB92" i="9"/>
  <c r="AB53" i="9"/>
  <c r="AC53" i="17" s="1"/>
  <c r="AB70" i="9"/>
  <c r="AB75" i="9"/>
  <c r="B7" i="9"/>
  <c r="B7" i="17" s="1"/>
  <c r="AB51" i="7"/>
  <c r="AB51" i="8" s="1"/>
  <c r="AB51" i="9" s="1"/>
  <c r="AC51" i="17" s="1"/>
  <c r="AB50" i="7"/>
  <c r="AB50" i="8" s="1"/>
  <c r="AB48" i="7"/>
  <c r="AB48" i="8" s="1"/>
  <c r="AB48" i="9" s="1"/>
  <c r="AC48" i="17" s="1"/>
  <c r="AB47" i="7"/>
  <c r="AB47" i="8" s="1"/>
  <c r="AB47" i="9" s="1"/>
  <c r="AC47" i="17" s="1"/>
  <c r="AB54" i="7"/>
  <c r="AB54" i="8" s="1"/>
  <c r="AB55" i="7"/>
  <c r="AB55" i="8" s="1"/>
  <c r="AB55" i="9" s="1"/>
  <c r="AC55" i="17" s="1"/>
  <c r="AB36" i="7"/>
  <c r="AB36" i="8" s="1"/>
  <c r="AB39" i="7"/>
  <c r="AB39" i="8" s="1"/>
  <c r="AB39" i="9" s="1"/>
  <c r="AC39" i="17" s="1"/>
  <c r="AB39" i="11" s="1"/>
  <c r="AB77" i="7"/>
  <c r="AB106" i="7"/>
  <c r="AB66" i="8"/>
  <c r="AB31" i="7"/>
  <c r="AB31" i="8" s="1"/>
  <c r="AB31" i="9" s="1"/>
  <c r="AC31" i="17" s="1"/>
  <c r="AB31" i="11" s="1"/>
  <c r="AB32" i="7"/>
  <c r="AB32" i="8" s="1"/>
  <c r="AB32" i="9" s="1"/>
  <c r="AC32" i="17" s="1"/>
  <c r="AB32" i="11" s="1"/>
  <c r="AB24" i="7"/>
  <c r="AB24" i="8" s="1"/>
  <c r="AB107" i="7"/>
  <c r="AB86" i="7"/>
  <c r="AB19" i="7"/>
  <c r="AB19" i="8" s="1"/>
  <c r="AB28" i="7"/>
  <c r="AB28" i="8" s="1"/>
  <c r="AB28" i="9" s="1"/>
  <c r="AC28" i="17" s="1"/>
  <c r="AB22" i="7"/>
  <c r="AB22" i="8" s="1"/>
  <c r="AB7" i="7"/>
  <c r="AB7" i="8" s="1"/>
  <c r="AB25" i="7"/>
  <c r="AB25" i="8" s="1"/>
  <c r="AB49" i="8"/>
  <c r="AB58" i="8"/>
  <c r="AB59" i="8"/>
  <c r="AB60" i="8"/>
  <c r="AB76" i="7"/>
  <c r="AB102" i="7"/>
  <c r="AB33" i="7"/>
  <c r="AB33" i="8" s="1"/>
  <c r="AB33" i="9" s="1"/>
  <c r="AC33" i="17" s="1"/>
  <c r="AB33" i="11" s="1"/>
  <c r="AB81" i="7"/>
  <c r="AB83" i="7"/>
  <c r="AB91" i="7"/>
  <c r="AB94" i="7"/>
  <c r="AB99" i="7"/>
  <c r="AB82" i="7"/>
  <c r="AB41" i="7"/>
  <c r="AB90" i="7"/>
  <c r="AB79" i="7"/>
  <c r="AB93" i="7"/>
  <c r="AB14" i="7"/>
  <c r="AB14" i="8" s="1"/>
  <c r="AB84" i="7"/>
  <c r="AB11" i="7"/>
  <c r="AB11" i="8" s="1"/>
  <c r="AB11" i="9" s="1"/>
  <c r="AC11" i="17" s="1"/>
  <c r="AB15" i="7"/>
  <c r="AB15" i="8" s="1"/>
  <c r="AB112" i="7"/>
  <c r="AB40" i="7"/>
  <c r="AB40" i="8" s="1"/>
  <c r="AB40" i="9" s="1"/>
  <c r="AC40" i="17" s="1"/>
  <c r="AB40" i="11" s="1"/>
  <c r="AB17" i="7"/>
  <c r="AB17" i="8" s="1"/>
  <c r="AB17" i="9" s="1"/>
  <c r="AC17" i="17" s="1"/>
  <c r="AB100" i="7"/>
  <c r="AB26" i="7"/>
  <c r="AB26" i="8" s="1"/>
  <c r="AB113" i="7"/>
  <c r="AB42" i="7"/>
  <c r="AB29" i="7"/>
  <c r="AB29" i="8" s="1"/>
  <c r="AB37" i="7"/>
  <c r="AB37" i="8" s="1"/>
  <c r="AB45" i="7"/>
  <c r="AB43" i="7"/>
  <c r="AB126" i="7"/>
  <c r="AB9" i="7"/>
  <c r="AB9" i="8" s="1"/>
  <c r="AB9" i="9" s="1"/>
  <c r="AC9" i="17" s="1"/>
  <c r="AB80" i="7"/>
  <c r="AB27" i="7"/>
  <c r="AB27" i="8" s="1"/>
  <c r="AB27" i="9" s="1"/>
  <c r="AC27" i="17" s="1"/>
  <c r="AB35" i="7"/>
  <c r="AB35" i="8" s="1"/>
  <c r="AB35" i="9" s="1"/>
  <c r="AC35" i="17" s="1"/>
  <c r="AB35" i="11" s="1"/>
  <c r="AB35" i="12" s="1"/>
  <c r="AB35" i="15" s="1"/>
  <c r="AB12" i="7"/>
  <c r="AB12" i="8" s="1"/>
  <c r="AB12" i="9" s="1"/>
  <c r="AC12" i="17" s="1"/>
  <c r="AB38" i="7"/>
  <c r="AB38" i="8" s="1"/>
  <c r="AB38" i="9" s="1"/>
  <c r="AC38" i="17" s="1"/>
  <c r="AB38" i="11" s="1"/>
  <c r="AB89" i="7"/>
  <c r="AB46" i="7"/>
  <c r="AB44" i="7"/>
  <c r="AB30" i="7"/>
  <c r="AB30" i="8" s="1"/>
  <c r="AB18" i="7"/>
  <c r="AB18" i="8" s="1"/>
  <c r="AB13" i="7"/>
  <c r="AB13" i="8" s="1"/>
  <c r="AB85" i="7"/>
  <c r="AB88" i="7"/>
  <c r="AB34" i="7"/>
  <c r="AB34" i="8" s="1"/>
  <c r="AB34" i="9" s="1"/>
  <c r="AC34" i="17" s="1"/>
  <c r="AB34" i="11" s="1"/>
  <c r="AB34" i="12" s="1"/>
  <c r="AB34" i="15" s="1"/>
  <c r="AB103" i="7"/>
  <c r="AB23" i="7"/>
  <c r="AB23" i="8" s="1"/>
  <c r="AB8" i="7"/>
  <c r="AB8" i="8" s="1"/>
  <c r="AB98" i="7"/>
  <c r="AB21" i="7"/>
  <c r="AB21" i="8" s="1"/>
  <c r="AB110" i="7"/>
  <c r="AB117" i="7"/>
  <c r="AB115" i="7"/>
  <c r="AB78" i="7"/>
  <c r="AB87" i="7"/>
  <c r="AB74" i="7"/>
  <c r="AB92" i="7"/>
  <c r="AB96" i="7"/>
  <c r="AB111" i="7"/>
  <c r="B128" i="9"/>
  <c r="AB128" i="8"/>
  <c r="B144" i="9"/>
  <c r="AB144" i="8"/>
  <c r="B127" i="9"/>
  <c r="AB127" i="8"/>
  <c r="B132" i="9"/>
  <c r="AB132" i="8"/>
  <c r="AB71" i="8"/>
  <c r="B146" i="9"/>
  <c r="AB146" i="8"/>
  <c r="B139" i="9"/>
  <c r="AB139" i="8"/>
  <c r="B142" i="9"/>
  <c r="AB142" i="8"/>
  <c r="AB133" i="8"/>
  <c r="B133" i="9"/>
  <c r="B138" i="9"/>
  <c r="AB138" i="8"/>
  <c r="B136" i="9"/>
  <c r="AB136" i="8"/>
  <c r="B131" i="9"/>
  <c r="AB131" i="8"/>
  <c r="B140" i="9"/>
  <c r="AB140" i="8"/>
  <c r="B143" i="9"/>
  <c r="AB143" i="8"/>
  <c r="B130" i="9"/>
  <c r="AB130" i="8"/>
  <c r="B145" i="9"/>
  <c r="AB145" i="8"/>
  <c r="B134" i="9"/>
  <c r="AB134" i="8"/>
  <c r="B129" i="9"/>
  <c r="AB129" i="8"/>
  <c r="AB141" i="8"/>
  <c r="B141" i="9"/>
  <c r="B135" i="9"/>
  <c r="AB135" i="8"/>
  <c r="B137" i="9"/>
  <c r="AB137" i="8"/>
  <c r="U1612" i="2"/>
  <c r="U1626" i="2"/>
  <c r="U1682" i="2"/>
  <c r="U1584" i="2"/>
  <c r="AB67" i="8"/>
  <c r="AB67" i="9" s="1"/>
  <c r="AC67" i="17" s="1"/>
  <c r="AB70" i="8"/>
  <c r="U1752" i="2"/>
  <c r="U1808" i="2"/>
  <c r="U1850" i="2"/>
  <c r="U1569" i="2"/>
  <c r="U1598" i="2"/>
  <c r="U1654" i="2"/>
  <c r="U1640" i="2"/>
  <c r="U1668" i="2"/>
  <c r="AB121" i="7"/>
  <c r="U1570" i="2"/>
  <c r="AB125" i="7"/>
  <c r="U1780" i="2"/>
  <c r="U1696" i="2"/>
  <c r="U1738" i="2"/>
  <c r="U1794" i="2"/>
  <c r="AB123" i="7"/>
  <c r="U1710" i="2"/>
  <c r="U1766" i="2"/>
  <c r="U1822" i="2"/>
  <c r="U1555" i="2"/>
  <c r="U1724" i="2"/>
  <c r="AB118" i="7"/>
  <c r="AB105" i="7"/>
  <c r="AB16" i="8"/>
  <c r="AB16" i="9" s="1"/>
  <c r="AC16" i="17" s="1"/>
  <c r="U1836" i="2"/>
  <c r="AB119" i="7"/>
  <c r="B107" i="9"/>
  <c r="B107" i="17" s="1"/>
  <c r="AB107" i="8"/>
  <c r="AB122" i="7"/>
  <c r="AB124" i="7"/>
  <c r="AB120" i="7"/>
  <c r="U1275" i="2"/>
  <c r="B72" i="12"/>
  <c r="B72" i="15" s="1"/>
  <c r="B20" i="9"/>
  <c r="B20" i="17" s="1"/>
  <c r="AB20" i="8"/>
  <c r="B126" i="9"/>
  <c r="B126" i="17" s="1"/>
  <c r="AB126" i="8"/>
  <c r="W121" i="16" l="1"/>
  <c r="AB121" i="1" s="1"/>
  <c r="W121" i="15"/>
  <c r="W67" i="16"/>
  <c r="AB67" i="1" s="1"/>
  <c r="W67" i="15"/>
  <c r="W97" i="16"/>
  <c r="AB97" i="1" s="1"/>
  <c r="W97" i="15"/>
  <c r="W137" i="16"/>
  <c r="AB137" i="1" s="1"/>
  <c r="W137" i="15"/>
  <c r="B59" i="12"/>
  <c r="B59" i="15" s="1"/>
  <c r="B57" i="12"/>
  <c r="B57" i="15" s="1"/>
  <c r="B39" i="16"/>
  <c r="AB37" i="9"/>
  <c r="AC37" i="17" s="1"/>
  <c r="AB37" i="11" s="1"/>
  <c r="AB37" i="12" s="1"/>
  <c r="AC37" i="23"/>
  <c r="AB37" i="15"/>
  <c r="AD39" i="19"/>
  <c r="AD36" i="19"/>
  <c r="AD40" i="19"/>
  <c r="AD32" i="19"/>
  <c r="AD41" i="19"/>
  <c r="AC41" i="19" s="1"/>
  <c r="AD37" i="19"/>
  <c r="AC37" i="19" s="1"/>
  <c r="AD33" i="19"/>
  <c r="AC36" i="19"/>
  <c r="AE35" i="19"/>
  <c r="AF41" i="19"/>
  <c r="AF32" i="19"/>
  <c r="AD34" i="19"/>
  <c r="AE40" i="19"/>
  <c r="AF35" i="19"/>
  <c r="AF36" i="19"/>
  <c r="AE32" i="19"/>
  <c r="AF40" i="19"/>
  <c r="AD35" i="19"/>
  <c r="AC35" i="19" s="1"/>
  <c r="AE41" i="19"/>
  <c r="AE39" i="19"/>
  <c r="AE36" i="19"/>
  <c r="AE37" i="19"/>
  <c r="AF34" i="19"/>
  <c r="AF37" i="19"/>
  <c r="AF33" i="19"/>
  <c r="AE38" i="19"/>
  <c r="AF38" i="19"/>
  <c r="AE34" i="19"/>
  <c r="AD38" i="19"/>
  <c r="AC38" i="19" s="1"/>
  <c r="AE33" i="19"/>
  <c r="AF39" i="19"/>
  <c r="AC39" i="19"/>
  <c r="AC33" i="19"/>
  <c r="AC34" i="19"/>
  <c r="AC40" i="19"/>
  <c r="AC32" i="19"/>
  <c r="B43" i="9"/>
  <c r="B43" i="17" s="1"/>
  <c r="B44" i="9"/>
  <c r="B44" i="17" s="1"/>
  <c r="B46" i="9"/>
  <c r="B46" i="17" s="1"/>
  <c r="B42" i="9"/>
  <c r="B42" i="17" s="1"/>
  <c r="B45" i="9"/>
  <c r="B45" i="17" s="1"/>
  <c r="AC7" i="20"/>
  <c r="B22" i="11"/>
  <c r="AF29" i="23"/>
  <c r="AB43" i="1"/>
  <c r="V43" i="16"/>
  <c r="AB39" i="12"/>
  <c r="AB39" i="15" s="1"/>
  <c r="AB14" i="9"/>
  <c r="AC14" i="17" s="1"/>
  <c r="AB14" i="11" s="1"/>
  <c r="W111" i="15"/>
  <c r="W139" i="15"/>
  <c r="AB77" i="8"/>
  <c r="AB141" i="9"/>
  <c r="B141" i="17"/>
  <c r="AC80" i="17"/>
  <c r="B80" i="11"/>
  <c r="AB80" i="11" s="1"/>
  <c r="AC95" i="17"/>
  <c r="B95" i="11"/>
  <c r="AB95" i="11" s="1"/>
  <c r="AB74" i="9"/>
  <c r="B74" i="17"/>
  <c r="AB82" i="9"/>
  <c r="B82" i="17"/>
  <c r="AB133" i="9"/>
  <c r="B133" i="17"/>
  <c r="AB127" i="9"/>
  <c r="B127" i="17"/>
  <c r="AB79" i="9"/>
  <c r="B79" i="17"/>
  <c r="B46" i="11"/>
  <c r="AB85" i="9"/>
  <c r="B85" i="17"/>
  <c r="AC111" i="17"/>
  <c r="B111" i="11"/>
  <c r="AB111" i="11" s="1"/>
  <c r="AB130" i="9"/>
  <c r="B130" i="17"/>
  <c r="AB140" i="9"/>
  <c r="B140" i="17"/>
  <c r="AB139" i="9"/>
  <c r="B139" i="17"/>
  <c r="AC83" i="17"/>
  <c r="B83" i="11"/>
  <c r="AB83" i="11" s="1"/>
  <c r="B45" i="11"/>
  <c r="AB86" i="9"/>
  <c r="B86" i="17"/>
  <c r="AB89" i="9"/>
  <c r="B89" i="17"/>
  <c r="AB113" i="9"/>
  <c r="B113" i="17"/>
  <c r="AB51" i="11"/>
  <c r="AB67" i="11"/>
  <c r="AB52" i="11"/>
  <c r="AB62" i="11"/>
  <c r="B49" i="11"/>
  <c r="AB65" i="11"/>
  <c r="AC71" i="17"/>
  <c r="B71" i="11"/>
  <c r="AB71" i="11" s="1"/>
  <c r="AB61" i="11"/>
  <c r="B48" i="12"/>
  <c r="B48" i="15" s="1"/>
  <c r="B48" i="16" s="1"/>
  <c r="F48" i="1" s="1"/>
  <c r="B579" i="2" s="1"/>
  <c r="AB48" i="11"/>
  <c r="AB132" i="9"/>
  <c r="B132" i="17"/>
  <c r="AB144" i="9"/>
  <c r="B144" i="17"/>
  <c r="B62" i="12"/>
  <c r="B62" i="15" s="1"/>
  <c r="B62" i="16" s="1"/>
  <c r="B52" i="12"/>
  <c r="B52" i="15" s="1"/>
  <c r="AC104" i="17"/>
  <c r="B104" i="11"/>
  <c r="AB104" i="11" s="1"/>
  <c r="B43" i="11"/>
  <c r="AC87" i="17"/>
  <c r="B87" i="11"/>
  <c r="AB87" i="11" s="1"/>
  <c r="AC99" i="17"/>
  <c r="B99" i="11"/>
  <c r="AB99" i="11" s="1"/>
  <c r="AC88" i="17"/>
  <c r="B88" i="11"/>
  <c r="AB88" i="11" s="1"/>
  <c r="AC90" i="17"/>
  <c r="B90" i="11"/>
  <c r="AB90" i="11" s="1"/>
  <c r="AC77" i="17"/>
  <c r="B77" i="11"/>
  <c r="AB77" i="11" s="1"/>
  <c r="AC93" i="17"/>
  <c r="B93" i="11"/>
  <c r="AB93" i="11" s="1"/>
  <c r="AB117" i="9"/>
  <c r="B117" i="17"/>
  <c r="AB128" i="9"/>
  <c r="B128" i="17"/>
  <c r="AC98" i="17"/>
  <c r="B98" i="11"/>
  <c r="AB98" i="11" s="1"/>
  <c r="AC126" i="17"/>
  <c r="B126" i="11"/>
  <c r="AB126" i="11" s="1"/>
  <c r="AB137" i="9"/>
  <c r="B137" i="17"/>
  <c r="AB134" i="9"/>
  <c r="B134" i="17"/>
  <c r="AB136" i="9"/>
  <c r="B136" i="17"/>
  <c r="AC92" i="17"/>
  <c r="B92" i="11"/>
  <c r="AB92" i="11" s="1"/>
  <c r="AC102" i="17"/>
  <c r="B102" i="11"/>
  <c r="AB102" i="11" s="1"/>
  <c r="AB56" i="11"/>
  <c r="AC107" i="17"/>
  <c r="B107" i="11"/>
  <c r="AB107" i="11" s="1"/>
  <c r="AB135" i="9"/>
  <c r="B135" i="17"/>
  <c r="AB129" i="9"/>
  <c r="B129" i="17"/>
  <c r="AB145" i="9"/>
  <c r="B145" i="17"/>
  <c r="AB143" i="9"/>
  <c r="B143" i="17"/>
  <c r="AB131" i="9"/>
  <c r="B131" i="17"/>
  <c r="AB138" i="9"/>
  <c r="B138" i="17"/>
  <c r="AB142" i="9"/>
  <c r="B142" i="17"/>
  <c r="AB146" i="9"/>
  <c r="B146" i="17"/>
  <c r="AC76" i="17"/>
  <c r="B76" i="11"/>
  <c r="AB76" i="11" s="1"/>
  <c r="AC91" i="17"/>
  <c r="B91" i="11"/>
  <c r="AB91" i="11" s="1"/>
  <c r="AC103" i="17"/>
  <c r="B103" i="11"/>
  <c r="AB103" i="11" s="1"/>
  <c r="AC84" i="17"/>
  <c r="B84" i="11"/>
  <c r="AB84" i="11" s="1"/>
  <c r="AC78" i="17"/>
  <c r="B78" i="11"/>
  <c r="AB78" i="11" s="1"/>
  <c r="AC94" i="17"/>
  <c r="B94" i="11"/>
  <c r="AB94" i="11" s="1"/>
  <c r="AC81" i="17"/>
  <c r="B81" i="11"/>
  <c r="AB81" i="11" s="1"/>
  <c r="AB97" i="9"/>
  <c r="B97" i="17"/>
  <c r="AC109" i="17"/>
  <c r="B109" i="11"/>
  <c r="AB109" i="11" s="1"/>
  <c r="B44" i="11"/>
  <c r="AB64" i="11"/>
  <c r="AB47" i="11"/>
  <c r="B47" i="12"/>
  <c r="B47" i="15" s="1"/>
  <c r="B47" i="16" s="1"/>
  <c r="F47" i="1" s="1"/>
  <c r="AB55" i="11"/>
  <c r="AB57" i="11"/>
  <c r="AB63" i="11"/>
  <c r="AC68" i="17"/>
  <c r="B68" i="11"/>
  <c r="AB53" i="11"/>
  <c r="AB53" i="12" s="1"/>
  <c r="AB53" i="15" s="1"/>
  <c r="W107" i="15"/>
  <c r="W119" i="15"/>
  <c r="W59" i="15"/>
  <c r="B7" i="11"/>
  <c r="B20" i="11"/>
  <c r="AB16" i="11"/>
  <c r="AB17" i="11"/>
  <c r="AB27" i="11"/>
  <c r="AB11" i="11"/>
  <c r="AB11" i="12" s="1"/>
  <c r="AB11" i="15" s="1"/>
  <c r="AB12" i="11"/>
  <c r="AB9" i="11"/>
  <c r="AB28" i="11"/>
  <c r="W119" i="16"/>
  <c r="AB119" i="1" s="1"/>
  <c r="W59" i="16"/>
  <c r="AB59" i="1" s="1"/>
  <c r="W72" i="15"/>
  <c r="W125" i="16"/>
  <c r="AB125" i="1" s="1"/>
  <c r="W139" i="16"/>
  <c r="AB139" i="1" s="1"/>
  <c r="W111" i="16"/>
  <c r="AB111" i="1" s="1"/>
  <c r="W145" i="15"/>
  <c r="W129" i="15"/>
  <c r="W145" i="16"/>
  <c r="AB145" i="1" s="1"/>
  <c r="W103" i="15"/>
  <c r="W88" i="16"/>
  <c r="AB88" i="1" s="1"/>
  <c r="W83" i="16"/>
  <c r="AB83" i="1" s="1"/>
  <c r="W129" i="16"/>
  <c r="AB129" i="1" s="1"/>
  <c r="W103" i="16"/>
  <c r="AB103" i="1" s="1"/>
  <c r="W125" i="15"/>
  <c r="W107" i="16"/>
  <c r="AB107" i="1" s="1"/>
  <c r="W88" i="15"/>
  <c r="W83" i="15"/>
  <c r="W72" i="16"/>
  <c r="AB72" i="1" s="1"/>
  <c r="B64" i="16"/>
  <c r="B57" i="16"/>
  <c r="B59" i="16"/>
  <c r="B23" i="16"/>
  <c r="F23" i="1" s="1"/>
  <c r="B19" i="16"/>
  <c r="F19" i="1" s="1"/>
  <c r="B173" i="2" s="1"/>
  <c r="AB72" i="12"/>
  <c r="B53" i="16"/>
  <c r="F53" i="1" s="1"/>
  <c r="B26" i="16"/>
  <c r="B18" i="16"/>
  <c r="B11" i="16"/>
  <c r="F11" i="1" s="1"/>
  <c r="AB69" i="12"/>
  <c r="F39" i="1"/>
  <c r="B15" i="16"/>
  <c r="F15" i="1" s="1"/>
  <c r="B8" i="16"/>
  <c r="F8" i="1" s="1"/>
  <c r="B19" i="2" s="1"/>
  <c r="B9" i="16"/>
  <c r="F9" i="1" s="1"/>
  <c r="B33" i="2" s="1"/>
  <c r="B58" i="16"/>
  <c r="W135" i="15"/>
  <c r="W135" i="16"/>
  <c r="AB135" i="1" s="1"/>
  <c r="W109" i="15"/>
  <c r="W109" i="16"/>
  <c r="AB109" i="1" s="1"/>
  <c r="W131" i="15"/>
  <c r="W131" i="16"/>
  <c r="AB131" i="1" s="1"/>
  <c r="W117" i="15"/>
  <c r="W117" i="16"/>
  <c r="AB117" i="1" s="1"/>
  <c r="W95" i="15"/>
  <c r="W95" i="16"/>
  <c r="AB95" i="1" s="1"/>
  <c r="W62" i="15"/>
  <c r="W62" i="16"/>
  <c r="AB62" i="1" s="1"/>
  <c r="W143" i="15"/>
  <c r="W143" i="16"/>
  <c r="AB143" i="1" s="1"/>
  <c r="W123" i="15"/>
  <c r="W123" i="16"/>
  <c r="AB123" i="1" s="1"/>
  <c r="W70" i="15"/>
  <c r="W70" i="16"/>
  <c r="AB70" i="1" s="1"/>
  <c r="W64" i="15"/>
  <c r="W64" i="16"/>
  <c r="AB64" i="1" s="1"/>
  <c r="W56" i="15"/>
  <c r="W56" i="16"/>
  <c r="AB56" i="1" s="1"/>
  <c r="W75" i="15"/>
  <c r="W75" i="16"/>
  <c r="AB75" i="1" s="1"/>
  <c r="W141" i="15"/>
  <c r="W141" i="16"/>
  <c r="AB141" i="1" s="1"/>
  <c r="W127" i="15"/>
  <c r="W127" i="16"/>
  <c r="AB127" i="1" s="1"/>
  <c r="W101" i="15"/>
  <c r="W101" i="16"/>
  <c r="AB101" i="1" s="1"/>
  <c r="W113" i="15"/>
  <c r="W113" i="16"/>
  <c r="AB113" i="1" s="1"/>
  <c r="W80" i="15"/>
  <c r="W80" i="16"/>
  <c r="AB80" i="1" s="1"/>
  <c r="W133" i="15"/>
  <c r="W133" i="16"/>
  <c r="AB133" i="1" s="1"/>
  <c r="W99" i="15"/>
  <c r="W99" i="16"/>
  <c r="AB99" i="1" s="1"/>
  <c r="W93" i="15"/>
  <c r="W93" i="16"/>
  <c r="AB93" i="1" s="1"/>
  <c r="W86" i="15"/>
  <c r="W86" i="16"/>
  <c r="AB86" i="1" s="1"/>
  <c r="AB90" i="9"/>
  <c r="AB92" i="8"/>
  <c r="AB85" i="8"/>
  <c r="AB42" i="8"/>
  <c r="AB42" i="9" s="1"/>
  <c r="AC42" i="17" s="1"/>
  <c r="AB80" i="8"/>
  <c r="AB83" i="9"/>
  <c r="AB111" i="8"/>
  <c r="B100" i="9"/>
  <c r="AB82" i="8"/>
  <c r="AB102" i="8"/>
  <c r="AB98" i="8"/>
  <c r="AB46" i="8"/>
  <c r="AB46" i="9" s="1"/>
  <c r="AC46" i="17" s="1"/>
  <c r="AB79" i="8"/>
  <c r="AB80" i="9"/>
  <c r="AB98" i="9"/>
  <c r="AB111" i="9"/>
  <c r="AB74" i="8"/>
  <c r="AB93" i="9"/>
  <c r="AB117" i="8"/>
  <c r="B106" i="9"/>
  <c r="AB90" i="8"/>
  <c r="AB45" i="8"/>
  <c r="AB45" i="9" s="1"/>
  <c r="AC45" i="17" s="1"/>
  <c r="AB86" i="8"/>
  <c r="AB102" i="9"/>
  <c r="AB113" i="8"/>
  <c r="AB89" i="8"/>
  <c r="AB83" i="8"/>
  <c r="AB99" i="9"/>
  <c r="AB41" i="8"/>
  <c r="AB41" i="9" s="1"/>
  <c r="AB87" i="8"/>
  <c r="AB88" i="8"/>
  <c r="AB93" i="8"/>
  <c r="AB87" i="9"/>
  <c r="AB88" i="9"/>
  <c r="AB77" i="9"/>
  <c r="AB43" i="8"/>
  <c r="AB43" i="9" s="1"/>
  <c r="AC43" i="17" s="1"/>
  <c r="AB99" i="8"/>
  <c r="AB84" i="8"/>
  <c r="AB76" i="8"/>
  <c r="AB84" i="9"/>
  <c r="B110" i="9"/>
  <c r="B110" i="17" s="1"/>
  <c r="AB44" i="8"/>
  <c r="AB44" i="9" s="1"/>
  <c r="AC44" i="17" s="1"/>
  <c r="AB78" i="8"/>
  <c r="B112" i="9"/>
  <c r="AB76" i="9"/>
  <c r="AB91" i="9"/>
  <c r="AB103" i="9"/>
  <c r="AB78" i="9"/>
  <c r="AB94" i="9"/>
  <c r="AB81" i="9"/>
  <c r="AB94" i="8"/>
  <c r="AB103" i="8"/>
  <c r="AB91" i="8"/>
  <c r="AB81" i="8"/>
  <c r="B14" i="12"/>
  <c r="B14" i="15" s="1"/>
  <c r="B92" i="12"/>
  <c r="B92" i="15" s="1"/>
  <c r="B102" i="12"/>
  <c r="B102" i="15" s="1"/>
  <c r="B77" i="12"/>
  <c r="B77" i="15" s="1"/>
  <c r="B81" i="12"/>
  <c r="B81" i="15" s="1"/>
  <c r="AB64" i="12"/>
  <c r="AB64" i="15" s="1"/>
  <c r="AB57" i="12"/>
  <c r="B12" i="12"/>
  <c r="B12" i="15" s="1"/>
  <c r="B25" i="15"/>
  <c r="AB7" i="9"/>
  <c r="AC7" i="17" s="1"/>
  <c r="AB126" i="9"/>
  <c r="AB20" i="9"/>
  <c r="AC20" i="17" s="1"/>
  <c r="AB36" i="9"/>
  <c r="AC36" i="17" s="1"/>
  <c r="AB36" i="11" s="1"/>
  <c r="AB36" i="12" s="1"/>
  <c r="AB36" i="15" s="1"/>
  <c r="AB107" i="9"/>
  <c r="AB95" i="9"/>
  <c r="AB59" i="9"/>
  <c r="AC59" i="17" s="1"/>
  <c r="AB59" i="11" s="1"/>
  <c r="AB50" i="9"/>
  <c r="AC50" i="17" s="1"/>
  <c r="AB50" i="11" s="1"/>
  <c r="AB66" i="9"/>
  <c r="AC66" i="17" s="1"/>
  <c r="AB66" i="11" s="1"/>
  <c r="AB19" i="9"/>
  <c r="AC19" i="17" s="1"/>
  <c r="AB19" i="11" s="1"/>
  <c r="AB29" i="9"/>
  <c r="AC29" i="17" s="1"/>
  <c r="AB29" i="11" s="1"/>
  <c r="AB21" i="9"/>
  <c r="AC21" i="17" s="1"/>
  <c r="AB21" i="11" s="1"/>
  <c r="AB22" i="9"/>
  <c r="AC22" i="17" s="1"/>
  <c r="AB22" i="11" s="1"/>
  <c r="AB109" i="9"/>
  <c r="AB58" i="9"/>
  <c r="AC58" i="17" s="1"/>
  <c r="AB58" i="11" s="1"/>
  <c r="AB49" i="9"/>
  <c r="AC49" i="17" s="1"/>
  <c r="AB104" i="9"/>
  <c r="AB54" i="9"/>
  <c r="AC54" i="17" s="1"/>
  <c r="AB54" i="11" s="1"/>
  <c r="AB8" i="9"/>
  <c r="AC8" i="17" s="1"/>
  <c r="AB8" i="11" s="1"/>
  <c r="AB23" i="9"/>
  <c r="AB15" i="9"/>
  <c r="AB60" i="9"/>
  <c r="AC60" i="17" s="1"/>
  <c r="AB60" i="11" s="1"/>
  <c r="AB24" i="9"/>
  <c r="AC24" i="17" s="1"/>
  <c r="AB24" i="11" s="1"/>
  <c r="AB25" i="9"/>
  <c r="AC25" i="17" s="1"/>
  <c r="AB25" i="11" s="1"/>
  <c r="AB13" i="9"/>
  <c r="AC13" i="17" s="1"/>
  <c r="AB13" i="11" s="1"/>
  <c r="AB26" i="9"/>
  <c r="AB18" i="9"/>
  <c r="AB30" i="9"/>
  <c r="AC30" i="17" s="1"/>
  <c r="AB30" i="11" s="1"/>
  <c r="AB104" i="8"/>
  <c r="B108" i="9"/>
  <c r="B108" i="17" s="1"/>
  <c r="AB97" i="8"/>
  <c r="AB95" i="8"/>
  <c r="B101" i="9"/>
  <c r="B101" i="17" s="1"/>
  <c r="AB109" i="8"/>
  <c r="B116" i="9"/>
  <c r="AB116" i="8"/>
  <c r="B114" i="9"/>
  <c r="AB114" i="8"/>
  <c r="B96" i="9"/>
  <c r="AB96" i="8"/>
  <c r="B115" i="9"/>
  <c r="AB115" i="8"/>
  <c r="B123" i="9"/>
  <c r="AB123" i="8"/>
  <c r="B118" i="9"/>
  <c r="AB118" i="8"/>
  <c r="AB119" i="8"/>
  <c r="B119" i="9"/>
  <c r="B105" i="9"/>
  <c r="AB105" i="8"/>
  <c r="B121" i="9"/>
  <c r="AB121" i="8"/>
  <c r="B125" i="9"/>
  <c r="AB125" i="8"/>
  <c r="B124" i="9"/>
  <c r="AB124" i="8"/>
  <c r="B120" i="9"/>
  <c r="AB120" i="8"/>
  <c r="B122" i="9"/>
  <c r="AB122" i="8"/>
  <c r="B13" i="12"/>
  <c r="B13" i="15" s="1"/>
  <c r="B24" i="12"/>
  <c r="B24" i="15" s="1"/>
  <c r="B61" i="12"/>
  <c r="B61" i="15" s="1"/>
  <c r="B60" i="12"/>
  <c r="B60" i="15" s="1"/>
  <c r="B63" i="12"/>
  <c r="B63" i="15" s="1"/>
  <c r="B70" i="12"/>
  <c r="B70" i="15" s="1"/>
  <c r="B21" i="12"/>
  <c r="B54" i="12"/>
  <c r="B54" i="15" s="1"/>
  <c r="B27" i="15"/>
  <c r="B10" i="12"/>
  <c r="B10" i="15" s="1"/>
  <c r="B93" i="12" l="1"/>
  <c r="B93" i="15" s="1"/>
  <c r="AC42" i="23"/>
  <c r="AC44" i="23"/>
  <c r="AC45" i="23"/>
  <c r="AC46" i="23"/>
  <c r="AC43" i="23"/>
  <c r="AD20" i="23"/>
  <c r="AC20" i="23" s="1"/>
  <c r="AE9" i="23"/>
  <c r="AF13" i="23"/>
  <c r="AF15" i="23"/>
  <c r="AE18" i="23"/>
  <c r="AD13" i="23"/>
  <c r="AC13" i="23" s="1"/>
  <c r="AE20" i="23"/>
  <c r="AE22" i="23"/>
  <c r="AE25" i="23"/>
  <c r="AF18" i="23"/>
  <c r="AD19" i="23"/>
  <c r="AC19" i="23" s="1"/>
  <c r="AD8" i="23"/>
  <c r="AC8" i="23" s="1"/>
  <c r="AD22" i="23"/>
  <c r="AC22" i="23" s="1"/>
  <c r="AF28" i="23"/>
  <c r="AD26" i="23"/>
  <c r="AC26" i="23" s="1"/>
  <c r="AF9" i="23"/>
  <c r="AF14" i="23"/>
  <c r="AD9" i="23"/>
  <c r="AC9" i="23" s="1"/>
  <c r="AD24" i="23"/>
  <c r="AC24" i="23" s="1"/>
  <c r="AF17" i="23"/>
  <c r="AE14" i="23"/>
  <c r="AF12" i="23"/>
  <c r="AE7" i="23"/>
  <c r="AE10" i="23"/>
  <c r="AE23" i="23"/>
  <c r="AF27" i="23"/>
  <c r="AD28" i="23"/>
  <c r="AC28" i="23" s="1"/>
  <c r="AD7" i="23"/>
  <c r="AE34" i="23"/>
  <c r="AE16" i="23"/>
  <c r="AD10" i="23"/>
  <c r="AC10" i="23" s="1"/>
  <c r="AE8" i="23"/>
  <c r="AF35" i="23"/>
  <c r="AE12" i="23"/>
  <c r="AD15" i="23"/>
  <c r="AC15" i="23" s="1"/>
  <c r="AF23" i="23"/>
  <c r="AE35" i="23"/>
  <c r="AF24" i="23"/>
  <c r="AF10" i="23"/>
  <c r="AE11" i="23"/>
  <c r="AD30" i="23"/>
  <c r="AC30" i="23" s="1"/>
  <c r="AD31" i="23"/>
  <c r="AC31" i="23" s="1"/>
  <c r="AD18" i="23"/>
  <c r="AC18" i="23" s="1"/>
  <c r="AD23" i="23"/>
  <c r="AC23" i="23" s="1"/>
  <c r="AF21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F20" i="23"/>
  <c r="AF26" i="23"/>
  <c r="AF31" i="23"/>
  <c r="AE27" i="23"/>
  <c r="AD34" i="23"/>
  <c r="AC34" i="23" s="1"/>
  <c r="AE19" i="23"/>
  <c r="AD29" i="23"/>
  <c r="AC29" i="23" s="1"/>
  <c r="AD27" i="23"/>
  <c r="AC27" i="23" s="1"/>
  <c r="AD17" i="23"/>
  <c r="AC17" i="23" s="1"/>
  <c r="AE15" i="23"/>
  <c r="AD36" i="23"/>
  <c r="AC36" i="23" s="1"/>
  <c r="AE13" i="23"/>
  <c r="AF34" i="23"/>
  <c r="AE26" i="23"/>
  <c r="AF22" i="23"/>
  <c r="AF8" i="23"/>
  <c r="AE31" i="23"/>
  <c r="AF7" i="23"/>
  <c r="AE29" i="23"/>
  <c r="AE21" i="23"/>
  <c r="AF19" i="23"/>
  <c r="AE24" i="23"/>
  <c r="AD11" i="23"/>
  <c r="AC11" i="23" s="1"/>
  <c r="AF16" i="23"/>
  <c r="AE17" i="23"/>
  <c r="AF11" i="23"/>
  <c r="AD16" i="23"/>
  <c r="AC16" i="23" s="1"/>
  <c r="AD14" i="23"/>
  <c r="AC14" i="23" s="1"/>
  <c r="AD12" i="23"/>
  <c r="AC12" i="23" s="1"/>
  <c r="AD35" i="23"/>
  <c r="AC35" i="23" s="1"/>
  <c r="AD25" i="23"/>
  <c r="AC25" i="23" s="1"/>
  <c r="AD33" i="23"/>
  <c r="AC33" i="23" s="1"/>
  <c r="AF25" i="23"/>
  <c r="AF30" i="23"/>
  <c r="AE28" i="23"/>
  <c r="AF36" i="23"/>
  <c r="AE30" i="23"/>
  <c r="AF32" i="23"/>
  <c r="AE32" i="23"/>
  <c r="AD32" i="23"/>
  <c r="AC32" i="23" s="1"/>
  <c r="AE36" i="23"/>
  <c r="AE33" i="23"/>
  <c r="AD21" i="23"/>
  <c r="AC21" i="23" s="1"/>
  <c r="AF33" i="23"/>
  <c r="AE13" i="24"/>
  <c r="AD13" i="24" s="1"/>
  <c r="AF46" i="24"/>
  <c r="AG35" i="24"/>
  <c r="AG28" i="24"/>
  <c r="AE7" i="24"/>
  <c r="AF38" i="24"/>
  <c r="AE8" i="24"/>
  <c r="AD8" i="24" s="1"/>
  <c r="AF9" i="24"/>
  <c r="AF12" i="24"/>
  <c r="AE34" i="24"/>
  <c r="AD34" i="24" s="1"/>
  <c r="AG11" i="24"/>
  <c r="AG23" i="24"/>
  <c r="AE37" i="24"/>
  <c r="AD37" i="24" s="1"/>
  <c r="AF44" i="24"/>
  <c r="AG9" i="24"/>
  <c r="AF21" i="24"/>
  <c r="AE32" i="24"/>
  <c r="AD32" i="24" s="1"/>
  <c r="AE36" i="24"/>
  <c r="AD36" i="24" s="1"/>
  <c r="AE43" i="24"/>
  <c r="AD43" i="24" s="1"/>
  <c r="AF22" i="24"/>
  <c r="AG33" i="24"/>
  <c r="AF19" i="24"/>
  <c r="AG44" i="24"/>
  <c r="AE14" i="24"/>
  <c r="AD14" i="24" s="1"/>
  <c r="AG27" i="24"/>
  <c r="AE17" i="24"/>
  <c r="AD17" i="24" s="1"/>
  <c r="AG10" i="24"/>
  <c r="AG19" i="24"/>
  <c r="AF15" i="24"/>
  <c r="AG39" i="24"/>
  <c r="AG42" i="24"/>
  <c r="AF23" i="24"/>
  <c r="AG46" i="24"/>
  <c r="AE11" i="24"/>
  <c r="AD11" i="24" s="1"/>
  <c r="AE29" i="24"/>
  <c r="AD29" i="24" s="1"/>
  <c r="AE21" i="24"/>
  <c r="AD21" i="24" s="1"/>
  <c r="AE35" i="24"/>
  <c r="AD35" i="24" s="1"/>
  <c r="AE45" i="24"/>
  <c r="AD45" i="24" s="1"/>
  <c r="AG29" i="24"/>
  <c r="AF43" i="24"/>
  <c r="AE39" i="24"/>
  <c r="AD39" i="24" s="1"/>
  <c r="AE38" i="24"/>
  <c r="AD38" i="24" s="1"/>
  <c r="AE12" i="24"/>
  <c r="AD12" i="24" s="1"/>
  <c r="AG22" i="24"/>
  <c r="AF18" i="24"/>
  <c r="AG12" i="24"/>
  <c r="AE22" i="24"/>
  <c r="AD22" i="24" s="1"/>
  <c r="AE16" i="24"/>
  <c r="AD16" i="24" s="1"/>
  <c r="AF33" i="24"/>
  <c r="AG31" i="24"/>
  <c r="AE9" i="24"/>
  <c r="AD9" i="24" s="1"/>
  <c r="AF37" i="24"/>
  <c r="AF41" i="24"/>
  <c r="AG13" i="24"/>
  <c r="AE42" i="24"/>
  <c r="AD42" i="24" s="1"/>
  <c r="AE15" i="24"/>
  <c r="AD15" i="24" s="1"/>
  <c r="AE20" i="24"/>
  <c r="AD20" i="24" s="1"/>
  <c r="AE46" i="24"/>
  <c r="AD46" i="24" s="1"/>
  <c r="AG17" i="24"/>
  <c r="AG38" i="24"/>
  <c r="AF27" i="24"/>
  <c r="AF28" i="24"/>
  <c r="AF31" i="24"/>
  <c r="AF30" i="24"/>
  <c r="AF36" i="24"/>
  <c r="AG45" i="24"/>
  <c r="AG20" i="24"/>
  <c r="AE27" i="24"/>
  <c r="AD27" i="24" s="1"/>
  <c r="AF11" i="24"/>
  <c r="AF7" i="24"/>
  <c r="AG37" i="24"/>
  <c r="AG25" i="24"/>
  <c r="AF16" i="24"/>
  <c r="AE33" i="24"/>
  <c r="AD33" i="24" s="1"/>
  <c r="AG30" i="24"/>
  <c r="AF39" i="24"/>
  <c r="AG32" i="24"/>
  <c r="AG7" i="24"/>
  <c r="AE40" i="24"/>
  <c r="AD40" i="24" s="1"/>
  <c r="AF26" i="24"/>
  <c r="AF32" i="24"/>
  <c r="AE24" i="24"/>
  <c r="AD24" i="24" s="1"/>
  <c r="AF35" i="24"/>
  <c r="AG36" i="24"/>
  <c r="AG21" i="24"/>
  <c r="AE18" i="24"/>
  <c r="AD18" i="24" s="1"/>
  <c r="AG40" i="24"/>
  <c r="AG14" i="24"/>
  <c r="AF24" i="24"/>
  <c r="AE23" i="24"/>
  <c r="AD23" i="24" s="1"/>
  <c r="AF25" i="24"/>
  <c r="AG43" i="24"/>
  <c r="AG16" i="24"/>
  <c r="AE31" i="24"/>
  <c r="AD31" i="24" s="1"/>
  <c r="AF40" i="24"/>
  <c r="AE26" i="24"/>
  <c r="AD26" i="24" s="1"/>
  <c r="AF8" i="24"/>
  <c r="AE19" i="24"/>
  <c r="AD19" i="24" s="1"/>
  <c r="AF10" i="24"/>
  <c r="AE41" i="24"/>
  <c r="AD41" i="24" s="1"/>
  <c r="AG8" i="24"/>
  <c r="AE44" i="24"/>
  <c r="AD44" i="24" s="1"/>
  <c r="AE25" i="24"/>
  <c r="AD25" i="24" s="1"/>
  <c r="AF13" i="24"/>
  <c r="AE28" i="24"/>
  <c r="AG34" i="24"/>
  <c r="AF42" i="24"/>
  <c r="AF17" i="24"/>
  <c r="AE30" i="24"/>
  <c r="AD30" i="24" s="1"/>
  <c r="AF20" i="24"/>
  <c r="AG18" i="24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G15" i="24"/>
  <c r="AF34" i="24"/>
  <c r="AG26" i="24"/>
  <c r="AG24" i="24"/>
  <c r="AG41" i="24"/>
  <c r="AF29" i="24"/>
  <c r="AE10" i="24"/>
  <c r="AD10" i="24" s="1"/>
  <c r="AF45" i="24"/>
  <c r="AF14" i="24"/>
  <c r="B21" i="15"/>
  <c r="B21" i="16" s="1"/>
  <c r="F21" i="1" s="1"/>
  <c r="B201" i="2" s="1"/>
  <c r="B99" i="12"/>
  <c r="B99" i="15" s="1"/>
  <c r="B7" i="12"/>
  <c r="B7" i="15" s="1"/>
  <c r="B7" i="16" s="1"/>
  <c r="AB62" i="12"/>
  <c r="AB62" i="15" s="1"/>
  <c r="AB62" i="16" s="1"/>
  <c r="G62" i="1" s="1"/>
  <c r="Z62" i="1" s="1"/>
  <c r="AD30" i="21"/>
  <c r="AD26" i="21"/>
  <c r="AC26" i="21" s="1"/>
  <c r="AF24" i="21"/>
  <c r="AD22" i="21"/>
  <c r="AC22" i="21" s="1"/>
  <c r="AE21" i="21"/>
  <c r="AD18" i="21"/>
  <c r="AC18" i="21" s="1"/>
  <c r="AD14" i="21"/>
  <c r="AC14" i="21" s="1"/>
  <c r="AD10" i="21"/>
  <c r="AC10" i="21" s="1"/>
  <c r="AF8" i="21"/>
  <c r="A8" i="21"/>
  <c r="AF20" i="21"/>
  <c r="AF31" i="21"/>
  <c r="AE9" i="21"/>
  <c r="AF12" i="21"/>
  <c r="AE25" i="21"/>
  <c r="AF28" i="21"/>
  <c r="AE13" i="21"/>
  <c r="AF16" i="21"/>
  <c r="AE29" i="21"/>
  <c r="AE17" i="21"/>
  <c r="AD7" i="2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F9" i="21"/>
  <c r="AE10" i="21"/>
  <c r="AD11" i="21"/>
  <c r="AC11" i="21" s="1"/>
  <c r="AF13" i="21"/>
  <c r="AE14" i="21"/>
  <c r="AD15" i="21"/>
  <c r="AC15" i="21" s="1"/>
  <c r="AF17" i="21"/>
  <c r="AE18" i="21"/>
  <c r="AD19" i="21"/>
  <c r="AC19" i="21" s="1"/>
  <c r="AF21" i="21"/>
  <c r="AE22" i="21"/>
  <c r="AD23" i="21"/>
  <c r="AC23" i="21" s="1"/>
  <c r="AF25" i="21"/>
  <c r="AE26" i="21"/>
  <c r="AD27" i="21"/>
  <c r="AC27" i="21" s="1"/>
  <c r="AF29" i="21"/>
  <c r="AE30" i="21"/>
  <c r="AD31" i="21"/>
  <c r="AC31" i="21" s="1"/>
  <c r="AE7" i="21"/>
  <c r="AD8" i="21"/>
  <c r="AC8" i="21" s="1"/>
  <c r="AF10" i="21"/>
  <c r="AE11" i="21"/>
  <c r="AD12" i="21"/>
  <c r="AC12" i="21" s="1"/>
  <c r="AF14" i="21"/>
  <c r="AE15" i="21"/>
  <c r="AD16" i="21"/>
  <c r="AC16" i="21" s="1"/>
  <c r="AF18" i="21"/>
  <c r="AE19" i="21"/>
  <c r="AD20" i="21"/>
  <c r="AC20" i="21" s="1"/>
  <c r="AF22" i="21"/>
  <c r="AE23" i="21"/>
  <c r="AD24" i="21"/>
  <c r="AC24" i="21" s="1"/>
  <c r="AF26" i="21"/>
  <c r="AE27" i="21"/>
  <c r="AD28" i="21"/>
  <c r="AC28" i="21" s="1"/>
  <c r="AF30" i="21"/>
  <c r="AE31" i="21"/>
  <c r="AF7" i="21"/>
  <c r="AE8" i="21"/>
  <c r="AD9" i="21"/>
  <c r="AC9" i="21" s="1"/>
  <c r="AF11" i="21"/>
  <c r="AE12" i="21"/>
  <c r="AD13" i="21"/>
  <c r="AC13" i="21" s="1"/>
  <c r="AF15" i="21"/>
  <c r="AE16" i="21"/>
  <c r="AD17" i="21"/>
  <c r="AC17" i="21" s="1"/>
  <c r="AF19" i="21"/>
  <c r="AE20" i="21"/>
  <c r="AD21" i="21"/>
  <c r="AC21" i="21" s="1"/>
  <c r="AF23" i="21"/>
  <c r="AE24" i="21"/>
  <c r="AD25" i="21"/>
  <c r="AC25" i="21" s="1"/>
  <c r="AF27" i="21"/>
  <c r="AE28" i="21"/>
  <c r="AD29" i="21"/>
  <c r="AC29" i="21" s="1"/>
  <c r="AC30" i="21"/>
  <c r="AB11" i="16"/>
  <c r="G11" i="1" s="1"/>
  <c r="AD30" i="19"/>
  <c r="AC30" i="19" s="1"/>
  <c r="AD28" i="19"/>
  <c r="AC28" i="19" s="1"/>
  <c r="AD26" i="19"/>
  <c r="AD24" i="19"/>
  <c r="AD22" i="19"/>
  <c r="AD20" i="19"/>
  <c r="AC20" i="19" s="1"/>
  <c r="AD18" i="19"/>
  <c r="AC18" i="19" s="1"/>
  <c r="AD16" i="19"/>
  <c r="AC16" i="19" s="1"/>
  <c r="AD14" i="19"/>
  <c r="AC14" i="19" s="1"/>
  <c r="AD12" i="19"/>
  <c r="AC12" i="19" s="1"/>
  <c r="AC26" i="19"/>
  <c r="AC24" i="19"/>
  <c r="AC22" i="19"/>
  <c r="AD31" i="19"/>
  <c r="AC31" i="19" s="1"/>
  <c r="AD29" i="19"/>
  <c r="AC29" i="19" s="1"/>
  <c r="AD27" i="19"/>
  <c r="AC27" i="19" s="1"/>
  <c r="AD25" i="19"/>
  <c r="AC25" i="19" s="1"/>
  <c r="AD23" i="19"/>
  <c r="AC23" i="19" s="1"/>
  <c r="AD21" i="19"/>
  <c r="AC21" i="19" s="1"/>
  <c r="AD19" i="19"/>
  <c r="AD17" i="19"/>
  <c r="AC17" i="19" s="1"/>
  <c r="AD15" i="19"/>
  <c r="AC15" i="19" s="1"/>
  <c r="AD13" i="19"/>
  <c r="AC13" i="19" s="1"/>
  <c r="AC19" i="19"/>
  <c r="AE14" i="19"/>
  <c r="AE22" i="19"/>
  <c r="AE30" i="19"/>
  <c r="AE25" i="19"/>
  <c r="AF18" i="19"/>
  <c r="AF26" i="19"/>
  <c r="AF19" i="19"/>
  <c r="AF27" i="19"/>
  <c r="AF21" i="19"/>
  <c r="AE23" i="19"/>
  <c r="AF20" i="19"/>
  <c r="AF17" i="19"/>
  <c r="AF25" i="19"/>
  <c r="AF12" i="19"/>
  <c r="AF28" i="19"/>
  <c r="AE19" i="19"/>
  <c r="AE27" i="19"/>
  <c r="AE12" i="19"/>
  <c r="AE20" i="19"/>
  <c r="AE28" i="19"/>
  <c r="AE29" i="19"/>
  <c r="AE15" i="19"/>
  <c r="AE16" i="19"/>
  <c r="AF24" i="19"/>
  <c r="AE18" i="19"/>
  <c r="AE26" i="19"/>
  <c r="AF16" i="19"/>
  <c r="AF14" i="19"/>
  <c r="AF22" i="19"/>
  <c r="AF30" i="19"/>
  <c r="AE13" i="19"/>
  <c r="AF15" i="19"/>
  <c r="AF23" i="19"/>
  <c r="AF31" i="19"/>
  <c r="AF13" i="19"/>
  <c r="AF29" i="19"/>
  <c r="AE21" i="19"/>
  <c r="AE31" i="19"/>
  <c r="AE17" i="19"/>
  <c r="AE24" i="19"/>
  <c r="AB52" i="12"/>
  <c r="AB52" i="15" s="1"/>
  <c r="B88" i="12"/>
  <c r="B88" i="15" s="1"/>
  <c r="B88" i="16" s="1"/>
  <c r="AB48" i="12"/>
  <c r="AB48" i="15" s="1"/>
  <c r="AB48" i="16" s="1"/>
  <c r="G48" i="1" s="1"/>
  <c r="Z48" i="1" s="1"/>
  <c r="AC48" i="1" s="1"/>
  <c r="AD48" i="1" s="1"/>
  <c r="AB122" i="9"/>
  <c r="B122" i="17"/>
  <c r="AB124" i="9"/>
  <c r="B124" i="17"/>
  <c r="AB121" i="9"/>
  <c r="B121" i="17"/>
  <c r="AB123" i="9"/>
  <c r="B123" i="17"/>
  <c r="AB116" i="9"/>
  <c r="B116" i="17"/>
  <c r="AC129" i="17"/>
  <c r="B129" i="11"/>
  <c r="AB129" i="11" s="1"/>
  <c r="AC139" i="17"/>
  <c r="B139" i="11"/>
  <c r="AB139" i="11" s="1"/>
  <c r="AC133" i="17"/>
  <c r="B133" i="11"/>
  <c r="AB133" i="11" s="1"/>
  <c r="AC110" i="17"/>
  <c r="B110" i="11"/>
  <c r="AB110" i="11" s="1"/>
  <c r="AB68" i="11"/>
  <c r="B68" i="12"/>
  <c r="B68" i="15" s="1"/>
  <c r="B44" i="12"/>
  <c r="AB44" i="11"/>
  <c r="B42" i="12"/>
  <c r="AB42" i="11"/>
  <c r="AC136" i="17"/>
  <c r="B136" i="11"/>
  <c r="AB136" i="11" s="1"/>
  <c r="AC137" i="17"/>
  <c r="B137" i="11"/>
  <c r="AB137" i="11" s="1"/>
  <c r="B45" i="12"/>
  <c r="AB45" i="11"/>
  <c r="AB100" i="9"/>
  <c r="B100" i="17"/>
  <c r="AC146" i="17"/>
  <c r="B146" i="11"/>
  <c r="AB146" i="11" s="1"/>
  <c r="AC138" i="17"/>
  <c r="B138" i="11"/>
  <c r="AB138" i="11" s="1"/>
  <c r="AC143" i="17"/>
  <c r="B143" i="11"/>
  <c r="AB143" i="11" s="1"/>
  <c r="AC89" i="17"/>
  <c r="B89" i="11"/>
  <c r="AB89" i="11" s="1"/>
  <c r="AC85" i="17"/>
  <c r="B85" i="11"/>
  <c r="AB85" i="11" s="1"/>
  <c r="B94" i="12"/>
  <c r="B94" i="15" s="1"/>
  <c r="AC108" i="17"/>
  <c r="B108" i="11"/>
  <c r="AB108" i="11" s="1"/>
  <c r="AB120" i="9"/>
  <c r="B120" i="17"/>
  <c r="AB125" i="9"/>
  <c r="B125" i="17"/>
  <c r="AB105" i="9"/>
  <c r="B105" i="17"/>
  <c r="AB118" i="9"/>
  <c r="B118" i="17"/>
  <c r="AB115" i="9"/>
  <c r="B115" i="17"/>
  <c r="AB114" i="9"/>
  <c r="B114" i="17"/>
  <c r="AC101" i="17"/>
  <c r="B101" i="11"/>
  <c r="AB101" i="11" s="1"/>
  <c r="AB110" i="9"/>
  <c r="B84" i="12"/>
  <c r="B84" i="15" s="1"/>
  <c r="AB84" i="15" s="1"/>
  <c r="AC142" i="17"/>
  <c r="B142" i="11"/>
  <c r="AB142" i="11" s="1"/>
  <c r="AC131" i="17"/>
  <c r="B131" i="11"/>
  <c r="AB131" i="11" s="1"/>
  <c r="AC145" i="17"/>
  <c r="B145" i="11"/>
  <c r="AB145" i="11" s="1"/>
  <c r="AC135" i="17"/>
  <c r="B135" i="11"/>
  <c r="AB135" i="11" s="1"/>
  <c r="AC117" i="17"/>
  <c r="B117" i="11"/>
  <c r="AB117" i="11" s="1"/>
  <c r="B41" i="11"/>
  <c r="AC41" i="17"/>
  <c r="AC132" i="17"/>
  <c r="B132" i="11"/>
  <c r="AB132" i="11" s="1"/>
  <c r="AC113" i="17"/>
  <c r="B113" i="11"/>
  <c r="AB113" i="11" s="1"/>
  <c r="AC86" i="17"/>
  <c r="B86" i="11"/>
  <c r="AB86" i="11" s="1"/>
  <c r="AC140" i="17"/>
  <c r="B140" i="11"/>
  <c r="AB140" i="11" s="1"/>
  <c r="B46" i="12"/>
  <c r="AB46" i="11"/>
  <c r="AC127" i="17"/>
  <c r="B127" i="11"/>
  <c r="AB127" i="11" s="1"/>
  <c r="AC82" i="17"/>
  <c r="B82" i="11"/>
  <c r="AB82" i="11" s="1"/>
  <c r="AC141" i="17"/>
  <c r="B141" i="11"/>
  <c r="AB141" i="11" s="1"/>
  <c r="AB96" i="9"/>
  <c r="B96" i="17"/>
  <c r="AC97" i="17"/>
  <c r="B97" i="11"/>
  <c r="AB97" i="11" s="1"/>
  <c r="AC128" i="17"/>
  <c r="B128" i="11"/>
  <c r="AB128" i="11" s="1"/>
  <c r="AC144" i="17"/>
  <c r="B144" i="11"/>
  <c r="AB144" i="11" s="1"/>
  <c r="AC130" i="17"/>
  <c r="B130" i="11"/>
  <c r="AB130" i="11" s="1"/>
  <c r="AC79" i="17"/>
  <c r="B79" i="11"/>
  <c r="AB79" i="11" s="1"/>
  <c r="AC74" i="17"/>
  <c r="B74" i="11"/>
  <c r="B90" i="12"/>
  <c r="B90" i="15" s="1"/>
  <c r="AB119" i="9"/>
  <c r="B119" i="17"/>
  <c r="B80" i="12"/>
  <c r="B80" i="15" s="1"/>
  <c r="AB112" i="9"/>
  <c r="B112" i="17"/>
  <c r="B91" i="12"/>
  <c r="AB106" i="9"/>
  <c r="B106" i="17"/>
  <c r="AC134" i="17"/>
  <c r="B134" i="11"/>
  <c r="AB134" i="11" s="1"/>
  <c r="B43" i="12"/>
  <c r="B43" i="15" s="1"/>
  <c r="B43" i="16" s="1"/>
  <c r="AB43" i="11"/>
  <c r="AB49" i="11"/>
  <c r="B49" i="12"/>
  <c r="B49" i="15" s="1"/>
  <c r="B49" i="16" s="1"/>
  <c r="F49" i="1" s="1"/>
  <c r="B593" i="2" s="1"/>
  <c r="AB7" i="11"/>
  <c r="AC18" i="17"/>
  <c r="AB18" i="11" s="1"/>
  <c r="AB18" i="12" s="1"/>
  <c r="AB18" i="15" s="1"/>
  <c r="AB18" i="16" s="1"/>
  <c r="G18" i="1" s="1"/>
  <c r="Z18" i="1" s="1"/>
  <c r="AC15" i="17"/>
  <c r="AB15" i="11" s="1"/>
  <c r="AB15" i="12" s="1"/>
  <c r="AB15" i="15" s="1"/>
  <c r="AB15" i="16" s="1"/>
  <c r="G15" i="1" s="1"/>
  <c r="AB20" i="11"/>
  <c r="AC23" i="17"/>
  <c r="AB23" i="11" s="1"/>
  <c r="AB23" i="12" s="1"/>
  <c r="AB23" i="15" s="1"/>
  <c r="AB23" i="16" s="1"/>
  <c r="G23" i="1" s="1"/>
  <c r="AC26" i="17"/>
  <c r="AB26" i="11" s="1"/>
  <c r="AB26" i="12" s="1"/>
  <c r="AB26" i="15" s="1"/>
  <c r="AB26" i="16" s="1"/>
  <c r="G26" i="1" s="1"/>
  <c r="AB39" i="16"/>
  <c r="G39" i="1" s="1"/>
  <c r="Z39" i="1" s="1"/>
  <c r="AC39" i="1" s="1"/>
  <c r="B103" i="12"/>
  <c r="AB53" i="16"/>
  <c r="G53" i="1" s="1"/>
  <c r="B10" i="16"/>
  <c r="B27" i="16"/>
  <c r="F27" i="1" s="1"/>
  <c r="B285" i="2" s="1"/>
  <c r="B54" i="16"/>
  <c r="F54" i="1" s="1"/>
  <c r="B663" i="2" s="1"/>
  <c r="B30" i="16"/>
  <c r="AB70" i="12"/>
  <c r="B63" i="16"/>
  <c r="B60" i="16"/>
  <c r="AB93" i="12"/>
  <c r="AB61" i="12"/>
  <c r="B24" i="16"/>
  <c r="F24" i="1" s="1"/>
  <c r="B243" i="2" s="1"/>
  <c r="B13" i="16"/>
  <c r="F13" i="1" s="1"/>
  <c r="B89" i="2" s="1"/>
  <c r="B25" i="16"/>
  <c r="F25" i="1" s="1"/>
  <c r="B31" i="16"/>
  <c r="F31" i="1" s="1"/>
  <c r="B341" i="2" s="1"/>
  <c r="B12" i="16"/>
  <c r="F12" i="1" s="1"/>
  <c r="AB57" i="15"/>
  <c r="AB57" i="16" s="1"/>
  <c r="G57" i="1" s="1"/>
  <c r="Z57" i="1" s="1"/>
  <c r="AB81" i="12"/>
  <c r="AB77" i="12"/>
  <c r="AB102" i="12"/>
  <c r="AB92" i="12"/>
  <c r="B14" i="16"/>
  <c r="F50" i="1"/>
  <c r="B607" i="2" s="1"/>
  <c r="F58" i="1"/>
  <c r="B719" i="2" s="1"/>
  <c r="B69" i="16"/>
  <c r="AB69" i="15"/>
  <c r="B52" i="16"/>
  <c r="F52" i="1" s="1"/>
  <c r="B635" i="2" s="1"/>
  <c r="F18" i="1"/>
  <c r="B159" i="2" s="1"/>
  <c r="F26" i="1"/>
  <c r="F62" i="1"/>
  <c r="B775" i="2" s="1"/>
  <c r="AB72" i="15"/>
  <c r="B72" i="16"/>
  <c r="F59" i="1"/>
  <c r="B733" i="2" s="1"/>
  <c r="F57" i="1"/>
  <c r="B705" i="2" s="1"/>
  <c r="AB64" i="16"/>
  <c r="G64" i="1" s="1"/>
  <c r="Z64" i="1" s="1"/>
  <c r="AC64" i="1" s="1"/>
  <c r="F64" i="1"/>
  <c r="B803" i="2" s="1"/>
  <c r="B113" i="12"/>
  <c r="B113" i="15" s="1"/>
  <c r="AB60" i="12"/>
  <c r="AB60" i="15" s="1"/>
  <c r="B104" i="12"/>
  <c r="B104" i="15" s="1"/>
  <c r="AB10" i="12"/>
  <c r="AB27" i="12"/>
  <c r="B453" i="2"/>
  <c r="AB54" i="12"/>
  <c r="AB21" i="12"/>
  <c r="AB63" i="12"/>
  <c r="AB25" i="12"/>
  <c r="AB25" i="15" s="1"/>
  <c r="AB31" i="12"/>
  <c r="AB12" i="12"/>
  <c r="AB30" i="12"/>
  <c r="AB30" i="15" s="1"/>
  <c r="AB24" i="12"/>
  <c r="AB13" i="12"/>
  <c r="B38" i="12"/>
  <c r="B38" i="15" s="1"/>
  <c r="B95" i="12"/>
  <c r="B95" i="15" s="1"/>
  <c r="AB14" i="12"/>
  <c r="AB101" i="9"/>
  <c r="AB108" i="9"/>
  <c r="B107" i="12"/>
  <c r="B107" i="15" s="1"/>
  <c r="B16" i="12"/>
  <c r="B16" i="15" s="1"/>
  <c r="B78" i="12"/>
  <c r="B78" i="15" s="1"/>
  <c r="B98" i="12"/>
  <c r="B98" i="15" s="1"/>
  <c r="B111" i="12"/>
  <c r="B111" i="15" s="1"/>
  <c r="B83" i="12"/>
  <c r="B83" i="15" s="1"/>
  <c r="B109" i="12"/>
  <c r="B109" i="15" s="1"/>
  <c r="B40" i="12"/>
  <c r="B40" i="15" s="1"/>
  <c r="B73" i="12"/>
  <c r="B73" i="15" s="1"/>
  <c r="B66" i="12"/>
  <c r="B66" i="15" s="1"/>
  <c r="B76" i="12"/>
  <c r="B76" i="15" s="1"/>
  <c r="B67" i="12"/>
  <c r="B67" i="15" s="1"/>
  <c r="B51" i="12"/>
  <c r="B51" i="15" s="1"/>
  <c r="B51" i="16" s="1"/>
  <c r="B71" i="12"/>
  <c r="B71" i="15" s="1"/>
  <c r="B56" i="12"/>
  <c r="B56" i="15" s="1"/>
  <c r="B65" i="12"/>
  <c r="B65" i="15" s="1"/>
  <c r="B17" i="12"/>
  <c r="B17" i="15" s="1"/>
  <c r="B55" i="12"/>
  <c r="B55" i="15" s="1"/>
  <c r="B28" i="15"/>
  <c r="B7" i="26" l="1" a="1"/>
  <c r="AB7" i="12"/>
  <c r="AB7" i="15" s="1"/>
  <c r="AB99" i="12"/>
  <c r="B99" i="16"/>
  <c r="AB99" i="15"/>
  <c r="AB91" i="12"/>
  <c r="B91" i="15"/>
  <c r="AB103" i="12"/>
  <c r="B103" i="15"/>
  <c r="B40" i="16"/>
  <c r="B46" i="15"/>
  <c r="B46" i="16" s="1"/>
  <c r="F46" i="1" s="1"/>
  <c r="B551" i="2" s="1"/>
  <c r="B45" i="15"/>
  <c r="B45" i="16" s="1"/>
  <c r="F45" i="1" s="1"/>
  <c r="B537" i="2" s="1"/>
  <c r="F44" i="1"/>
  <c r="B44" i="15"/>
  <c r="B42" i="15"/>
  <c r="AC7" i="23"/>
  <c r="AB38" i="12"/>
  <c r="AB38" i="15" s="1"/>
  <c r="AB88" i="15"/>
  <c r="B84" i="16"/>
  <c r="AB84" i="16" s="1"/>
  <c r="G84" i="1" s="1"/>
  <c r="Z84" i="1" s="1"/>
  <c r="AA84" i="1" s="1"/>
  <c r="AB84" i="12"/>
  <c r="AB45" i="12"/>
  <c r="AB90" i="12"/>
  <c r="AB88" i="12"/>
  <c r="B86" i="12"/>
  <c r="B86" i="15" s="1"/>
  <c r="B89" i="12"/>
  <c r="B82" i="12"/>
  <c r="B82" i="15" s="1"/>
  <c r="AB94" i="12"/>
  <c r="B79" i="12"/>
  <c r="B79" i="15" s="1"/>
  <c r="AB79" i="15" s="1"/>
  <c r="AB80" i="12"/>
  <c r="AB42" i="12"/>
  <c r="AC7" i="21"/>
  <c r="AB44" i="12"/>
  <c r="AB44" i="15" s="1"/>
  <c r="AB44" i="16" s="1"/>
  <c r="G44" i="1" s="1"/>
  <c r="B103" i="16"/>
  <c r="AB91" i="15"/>
  <c r="AB46" i="12"/>
  <c r="AB46" i="15" s="1"/>
  <c r="B85" i="12"/>
  <c r="B41" i="12"/>
  <c r="B41" i="15" s="1"/>
  <c r="AB41" i="11"/>
  <c r="AC100" i="17"/>
  <c r="B100" i="11"/>
  <c r="B68" i="16"/>
  <c r="AB68" i="12"/>
  <c r="AC123" i="17"/>
  <c r="B123" i="11"/>
  <c r="AB123" i="11" s="1"/>
  <c r="AC124" i="17"/>
  <c r="B124" i="11"/>
  <c r="AB124" i="11" s="1"/>
  <c r="AC119" i="17"/>
  <c r="B119" i="11"/>
  <c r="AB119" i="11" s="1"/>
  <c r="AB74" i="11"/>
  <c r="B74" i="12"/>
  <c r="B74" i="15" s="1"/>
  <c r="AC96" i="17"/>
  <c r="B96" i="11"/>
  <c r="AB96" i="11" s="1"/>
  <c r="AC115" i="17"/>
  <c r="B115" i="11"/>
  <c r="AB115" i="11" s="1"/>
  <c r="AC105" i="17"/>
  <c r="B105" i="11"/>
  <c r="AB105" i="11" s="1"/>
  <c r="AC120" i="17"/>
  <c r="B120" i="11"/>
  <c r="AB120" i="11" s="1"/>
  <c r="AC112" i="17"/>
  <c r="B112" i="11"/>
  <c r="AB112" i="11" s="1"/>
  <c r="AC116" i="17"/>
  <c r="B116" i="11"/>
  <c r="AB116" i="11" s="1"/>
  <c r="AC121" i="17"/>
  <c r="B121" i="11"/>
  <c r="AB121" i="11" s="1"/>
  <c r="AC122" i="17"/>
  <c r="B122" i="11"/>
  <c r="AB122" i="11" s="1"/>
  <c r="AB25" i="16"/>
  <c r="G25" i="1" s="1"/>
  <c r="Z25" i="1" s="1"/>
  <c r="AC25" i="1" s="1"/>
  <c r="AC106" i="17"/>
  <c r="B106" i="11"/>
  <c r="AB106" i="11" s="1"/>
  <c r="AC114" i="17"/>
  <c r="B114" i="11"/>
  <c r="AB114" i="11" s="1"/>
  <c r="AC118" i="17"/>
  <c r="B118" i="11"/>
  <c r="AB118" i="11" s="1"/>
  <c r="AC125" i="17"/>
  <c r="B125" i="11"/>
  <c r="AB125" i="11" s="1"/>
  <c r="AA48" i="1"/>
  <c r="AC62" i="1"/>
  <c r="AD62" i="1" s="1"/>
  <c r="AA62" i="1"/>
  <c r="AC57" i="1"/>
  <c r="AD57" i="1" s="1"/>
  <c r="AA57" i="1"/>
  <c r="AB52" i="16"/>
  <c r="G52" i="1" s="1"/>
  <c r="Z52" i="1" s="1"/>
  <c r="B28" i="16"/>
  <c r="F28" i="1" s="1"/>
  <c r="B299" i="2" s="1"/>
  <c r="B55" i="16"/>
  <c r="F55" i="1" s="1"/>
  <c r="B677" i="2" s="1"/>
  <c r="B32" i="16"/>
  <c r="F32" i="1" s="1"/>
  <c r="B355" i="2" s="1"/>
  <c r="B17" i="16"/>
  <c r="F17" i="1" s="1"/>
  <c r="B145" i="2" s="1"/>
  <c r="AB65" i="12"/>
  <c r="B56" i="16"/>
  <c r="B34" i="16"/>
  <c r="AB71" i="12"/>
  <c r="AB51" i="12"/>
  <c r="B67" i="16"/>
  <c r="AB76" i="12"/>
  <c r="B66" i="16"/>
  <c r="AB73" i="12"/>
  <c r="AB40" i="12"/>
  <c r="AB40" i="15" s="1"/>
  <c r="AB109" i="12"/>
  <c r="B29" i="16"/>
  <c r="AB83" i="12"/>
  <c r="AB111" i="12"/>
  <c r="AB98" i="12"/>
  <c r="AB78" i="15"/>
  <c r="B78" i="16"/>
  <c r="AB43" i="12"/>
  <c r="B16" i="16"/>
  <c r="F16" i="1" s="1"/>
  <c r="B131" i="2" s="1"/>
  <c r="AB107" i="12"/>
  <c r="B35" i="16"/>
  <c r="F35" i="1" s="1"/>
  <c r="B397" i="2" s="1"/>
  <c r="AB14" i="15"/>
  <c r="AB14" i="16" s="1"/>
  <c r="G14" i="1" s="1"/>
  <c r="Z14" i="1" s="1"/>
  <c r="AA14" i="1" s="1"/>
  <c r="B95" i="16"/>
  <c r="AB95" i="15"/>
  <c r="B38" i="16"/>
  <c r="AB13" i="15"/>
  <c r="AB13" i="16" s="1"/>
  <c r="G13" i="1" s="1"/>
  <c r="Z13" i="1" s="1"/>
  <c r="AA13" i="1" s="1"/>
  <c r="AB24" i="15"/>
  <c r="AB24" i="16" s="1"/>
  <c r="G24" i="1" s="1"/>
  <c r="Z24" i="1" s="1"/>
  <c r="AC24" i="1" s="1"/>
  <c r="AB12" i="15"/>
  <c r="AB12" i="16" s="1"/>
  <c r="G12" i="1" s="1"/>
  <c r="Z12" i="1" s="1"/>
  <c r="AA12" i="1" s="1"/>
  <c r="AB31" i="15"/>
  <c r="AB31" i="16" s="1"/>
  <c r="G31" i="1" s="1"/>
  <c r="Z31" i="1" s="1"/>
  <c r="AA31" i="1" s="1"/>
  <c r="AB63" i="15"/>
  <c r="AB63" i="16" s="1"/>
  <c r="G63" i="1" s="1"/>
  <c r="Z63" i="1" s="1"/>
  <c r="AC63" i="1" s="1"/>
  <c r="AB21" i="15"/>
  <c r="AB21" i="16" s="1"/>
  <c r="G21" i="1" s="1"/>
  <c r="Z21" i="1" s="1"/>
  <c r="AC21" i="1" s="1"/>
  <c r="AB54" i="15"/>
  <c r="AB54" i="16" s="1"/>
  <c r="G54" i="1" s="1"/>
  <c r="Z54" i="1" s="1"/>
  <c r="AC54" i="1" s="1"/>
  <c r="AB27" i="15"/>
  <c r="AB27" i="16" s="1"/>
  <c r="G27" i="1" s="1"/>
  <c r="Z27" i="1" s="1"/>
  <c r="AC27" i="1" s="1"/>
  <c r="AB10" i="15"/>
  <c r="AB10" i="16" s="1"/>
  <c r="G10" i="1" s="1"/>
  <c r="Z10" i="1" s="1"/>
  <c r="AA10" i="1" s="1"/>
  <c r="AB113" i="12"/>
  <c r="AB72" i="16"/>
  <c r="G72" i="1" s="1"/>
  <c r="Z72" i="1" s="1"/>
  <c r="F72" i="1"/>
  <c r="B915" i="2" s="1"/>
  <c r="AB69" i="16"/>
  <c r="G69" i="1" s="1"/>
  <c r="Z69" i="1" s="1"/>
  <c r="AC69" i="1" s="1"/>
  <c r="F69" i="1"/>
  <c r="B873" i="2" s="1"/>
  <c r="F14" i="1"/>
  <c r="AB80" i="15"/>
  <c r="B80" i="16"/>
  <c r="AB92" i="15"/>
  <c r="B92" i="16"/>
  <c r="AB102" i="15"/>
  <c r="B102" i="16"/>
  <c r="B77" i="16"/>
  <c r="AB77" i="15"/>
  <c r="B81" i="16"/>
  <c r="AB81" i="15"/>
  <c r="F7" i="1"/>
  <c r="B5" i="2" s="1"/>
  <c r="AB94" i="15"/>
  <c r="B94" i="16"/>
  <c r="AB88" i="16"/>
  <c r="G88" i="1" s="1"/>
  <c r="Z88" i="1" s="1"/>
  <c r="AC88" i="1" s="1"/>
  <c r="F88" i="1"/>
  <c r="B1139" i="2" s="1"/>
  <c r="B61" i="16"/>
  <c r="AB61" i="15"/>
  <c r="AB90" i="15"/>
  <c r="B90" i="16"/>
  <c r="B93" i="16"/>
  <c r="AB93" i="15"/>
  <c r="AB60" i="16"/>
  <c r="G60" i="1" s="1"/>
  <c r="Z60" i="1" s="1"/>
  <c r="F60" i="1"/>
  <c r="B747" i="2" s="1"/>
  <c r="F63" i="1"/>
  <c r="B789" i="2" s="1"/>
  <c r="AB70" i="15"/>
  <c r="B70" i="16"/>
  <c r="F30" i="1"/>
  <c r="B327" i="2" s="1"/>
  <c r="AB30" i="16"/>
  <c r="G30" i="1" s="1"/>
  <c r="Z30" i="1" s="1"/>
  <c r="F10" i="1"/>
  <c r="B47" i="2" s="1"/>
  <c r="B110" i="12"/>
  <c r="B110" i="15" s="1"/>
  <c r="B117" i="12"/>
  <c r="B117" i="15" s="1"/>
  <c r="AB104" i="12"/>
  <c r="AB8" i="12"/>
  <c r="AB9" i="12"/>
  <c r="AB59" i="12"/>
  <c r="AB50" i="12"/>
  <c r="AB49" i="12"/>
  <c r="AB28" i="12"/>
  <c r="AB19" i="12"/>
  <c r="AB58" i="12"/>
  <c r="AB16" i="12"/>
  <c r="AB56" i="12"/>
  <c r="AB55" i="12"/>
  <c r="B108" i="12"/>
  <c r="B108" i="15" s="1"/>
  <c r="AB17" i="12"/>
  <c r="AB32" i="12"/>
  <c r="AB47" i="12"/>
  <c r="AB66" i="12"/>
  <c r="B129" i="12"/>
  <c r="B129" i="15" s="1"/>
  <c r="B97" i="12"/>
  <c r="B97" i="15" s="1"/>
  <c r="B130" i="12"/>
  <c r="B130" i="15" s="1"/>
  <c r="AB67" i="12"/>
  <c r="AB29" i="12"/>
  <c r="AB78" i="12"/>
  <c r="B101" i="12"/>
  <c r="B101" i="15" s="1"/>
  <c r="AB95" i="12"/>
  <c r="AA64" i="1"/>
  <c r="B132" i="12"/>
  <c r="B132" i="15" s="1"/>
  <c r="B127" i="12"/>
  <c r="B127" i="15" s="1"/>
  <c r="B133" i="12"/>
  <c r="B133" i="15" s="1"/>
  <c r="B142" i="12"/>
  <c r="B142" i="15" s="1"/>
  <c r="B139" i="12"/>
  <c r="B139" i="15" s="1"/>
  <c r="B131" i="12"/>
  <c r="B131" i="15" s="1"/>
  <c r="B136" i="12"/>
  <c r="B136" i="15" s="1"/>
  <c r="B138" i="12"/>
  <c r="B138" i="15" s="1"/>
  <c r="B128" i="12"/>
  <c r="B128" i="15" s="1"/>
  <c r="B134" i="12"/>
  <c r="B134" i="15" s="1"/>
  <c r="B145" i="12"/>
  <c r="B145" i="15" s="1"/>
  <c r="B143" i="12"/>
  <c r="B143" i="15" s="1"/>
  <c r="B140" i="12"/>
  <c r="B140" i="15" s="1"/>
  <c r="B135" i="12"/>
  <c r="B135" i="15" s="1"/>
  <c r="B137" i="12"/>
  <c r="B137" i="15" s="1"/>
  <c r="B141" i="12"/>
  <c r="B141" i="15" s="1"/>
  <c r="B144" i="12"/>
  <c r="B144" i="15" s="1"/>
  <c r="B146" i="12"/>
  <c r="B146" i="15" s="1"/>
  <c r="B257" i="2"/>
  <c r="B75" i="2"/>
  <c r="B523" i="2"/>
  <c r="Z26" i="1"/>
  <c r="AC26" i="1" s="1"/>
  <c r="B271" i="2"/>
  <c r="AA18" i="1"/>
  <c r="AD39" i="1"/>
  <c r="AA39" i="1"/>
  <c r="B61" i="2"/>
  <c r="Z11" i="1"/>
  <c r="B649" i="2"/>
  <c r="Z53" i="1"/>
  <c r="AC53" i="1" s="1"/>
  <c r="B87" i="12"/>
  <c r="B87" i="15" s="1"/>
  <c r="B22" i="12"/>
  <c r="B75" i="12"/>
  <c r="B75" i="15" s="1"/>
  <c r="AD64" i="1"/>
  <c r="B126" i="12"/>
  <c r="B126" i="15" s="1"/>
  <c r="B565" i="2"/>
  <c r="B20" i="12"/>
  <c r="B20" i="15" s="1"/>
  <c r="AB99" i="16" l="1"/>
  <c r="G99" i="1" s="1"/>
  <c r="Z99" i="1" s="1"/>
  <c r="AC99" i="1" s="1"/>
  <c r="AD99" i="1" s="1"/>
  <c r="AB86" i="12"/>
  <c r="F84" i="1"/>
  <c r="B1083" i="2" s="1"/>
  <c r="F99" i="1"/>
  <c r="B1293" i="2" s="1"/>
  <c r="AB7" i="16"/>
  <c r="G7" i="1" s="1"/>
  <c r="Z7" i="1" s="1"/>
  <c r="B112" i="12"/>
  <c r="B112" i="15" s="1"/>
  <c r="Z44" i="1"/>
  <c r="AC44" i="1" s="1"/>
  <c r="AB89" i="12"/>
  <c r="B89" i="15"/>
  <c r="AB85" i="12"/>
  <c r="B85" i="15"/>
  <c r="B41" i="16"/>
  <c r="B42" i="16"/>
  <c r="F42" i="1" s="1"/>
  <c r="AB42" i="15"/>
  <c r="AB42" i="16" s="1"/>
  <c r="G42" i="1" s="1"/>
  <c r="Z42" i="1" s="1"/>
  <c r="AC42" i="1" s="1"/>
  <c r="AB45" i="15"/>
  <c r="AB45" i="16" s="1"/>
  <c r="G45" i="1" s="1"/>
  <c r="Z45" i="1" s="1"/>
  <c r="AC45" i="1" s="1"/>
  <c r="AD45" i="1" s="1"/>
  <c r="AB46" i="16"/>
  <c r="G46" i="1" s="1"/>
  <c r="Z46" i="1" s="1"/>
  <c r="AC46" i="1" s="1"/>
  <c r="B7" i="28" a="1"/>
  <c r="F29" i="1"/>
  <c r="B313" i="2" s="1"/>
  <c r="AA54" i="1"/>
  <c r="AB82" i="12"/>
  <c r="AF46" i="26"/>
  <c r="AE46" i="26"/>
  <c r="AE42" i="26"/>
  <c r="AF40" i="26"/>
  <c r="AD34" i="26"/>
  <c r="AC34" i="26" s="1"/>
  <c r="AE29" i="26"/>
  <c r="AF24" i="26"/>
  <c r="AD18" i="26"/>
  <c r="AC18" i="26" s="1"/>
  <c r="AE13" i="26"/>
  <c r="AF8" i="26"/>
  <c r="AF43" i="26"/>
  <c r="AE36" i="26"/>
  <c r="AF31" i="26"/>
  <c r="AD25" i="26"/>
  <c r="AC25" i="26" s="1"/>
  <c r="AE20" i="26"/>
  <c r="AF15" i="26"/>
  <c r="AD9" i="26"/>
  <c r="AC9" i="26" s="1"/>
  <c r="AE11" i="26"/>
  <c r="AF22" i="26"/>
  <c r="AD32" i="26"/>
  <c r="AC32" i="26" s="1"/>
  <c r="AD40" i="26"/>
  <c r="AC40" i="26" s="1"/>
  <c r="AF10" i="26"/>
  <c r="AF18" i="26"/>
  <c r="AD28" i="26"/>
  <c r="AE39" i="26"/>
  <c r="AE14" i="26"/>
  <c r="AE22" i="26"/>
  <c r="AF33" i="26"/>
  <c r="AE10" i="26"/>
  <c r="AF21" i="26"/>
  <c r="AD31" i="26"/>
  <c r="AC31" i="26" s="1"/>
  <c r="AD41" i="26"/>
  <c r="AC41" i="26" s="1"/>
  <c r="AE37" i="26"/>
  <c r="AD26" i="26"/>
  <c r="AC26" i="26" s="1"/>
  <c r="AD10" i="26"/>
  <c r="AC10" i="26" s="1"/>
  <c r="AF39" i="26"/>
  <c r="AD33" i="26"/>
  <c r="AC33" i="26" s="1"/>
  <c r="AF23" i="26"/>
  <c r="AE12" i="26"/>
  <c r="AD16" i="26"/>
  <c r="AC16" i="26" s="1"/>
  <c r="AE23" i="26"/>
  <c r="AF44" i="26"/>
  <c r="AD19" i="26"/>
  <c r="AC19" i="26" s="1"/>
  <c r="AE38" i="26"/>
  <c r="AE26" i="26"/>
  <c r="AF37" i="26"/>
  <c r="AD43" i="26"/>
  <c r="AC43" i="26" s="1"/>
  <c r="AD42" i="26"/>
  <c r="AC42" i="26" s="1"/>
  <c r="AD30" i="26"/>
  <c r="AC30" i="26" s="1"/>
  <c r="AD14" i="26"/>
  <c r="AC14" i="26" s="1"/>
  <c r="AD45" i="26"/>
  <c r="AC45" i="26" s="1"/>
  <c r="AE32" i="26"/>
  <c r="AF27" i="26"/>
  <c r="AD21" i="26"/>
  <c r="AC21" i="26" s="1"/>
  <c r="AF11" i="26"/>
  <c r="AE19" i="26"/>
  <c r="AF38" i="26"/>
  <c r="AD36" i="26"/>
  <c r="AC36" i="26" s="1"/>
  <c r="AE18" i="26"/>
  <c r="AD39" i="26"/>
  <c r="AC39" i="26" s="1"/>
  <c r="AD44" i="26"/>
  <c r="AC44" i="26" s="1"/>
  <c r="AF45" i="26"/>
  <c r="AF41" i="26"/>
  <c r="AD38" i="26"/>
  <c r="AC38" i="26" s="1"/>
  <c r="AE33" i="26"/>
  <c r="AF28" i="26"/>
  <c r="AD22" i="26"/>
  <c r="AC22" i="26" s="1"/>
  <c r="AE17" i="26"/>
  <c r="AF12" i="26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E40" i="26"/>
  <c r="AF35" i="26"/>
  <c r="AD29" i="26"/>
  <c r="AC29" i="26" s="1"/>
  <c r="AE24" i="26"/>
  <c r="AF19" i="26"/>
  <c r="AD13" i="26"/>
  <c r="AC13" i="26" s="1"/>
  <c r="AE8" i="26"/>
  <c r="AF14" i="26"/>
  <c r="AD24" i="26"/>
  <c r="AC24" i="26" s="1"/>
  <c r="AE35" i="26"/>
  <c r="AD46" i="26"/>
  <c r="AC46" i="26" s="1"/>
  <c r="AD12" i="26"/>
  <c r="AC12" i="26" s="1"/>
  <c r="AD20" i="26"/>
  <c r="AC20" i="26" s="1"/>
  <c r="AE31" i="26"/>
  <c r="AE41" i="26"/>
  <c r="AF17" i="26"/>
  <c r="AF25" i="26"/>
  <c r="AD35" i="26"/>
  <c r="AC35" i="26" s="1"/>
  <c r="AF13" i="26"/>
  <c r="AD23" i="26"/>
  <c r="AC23" i="26" s="1"/>
  <c r="AE34" i="26"/>
  <c r="AE44" i="26"/>
  <c r="AE43" i="26"/>
  <c r="AE45" i="26"/>
  <c r="AF32" i="26"/>
  <c r="AE21" i="26"/>
  <c r="AF16" i="26"/>
  <c r="AE28" i="26"/>
  <c r="AD17" i="26"/>
  <c r="AC17" i="26" s="1"/>
  <c r="AF7" i="26"/>
  <c r="AE27" i="26"/>
  <c r="AE15" i="26"/>
  <c r="AF34" i="26"/>
  <c r="AF9" i="26"/>
  <c r="AD27" i="26"/>
  <c r="AC27" i="26" s="1"/>
  <c r="AD15" i="26"/>
  <c r="AC15" i="26" s="1"/>
  <c r="AF42" i="26"/>
  <c r="AF36" i="26"/>
  <c r="AE25" i="26"/>
  <c r="AF20" i="26"/>
  <c r="AE9" i="26"/>
  <c r="AD37" i="26"/>
  <c r="AC37" i="26" s="1"/>
  <c r="AE16" i="26"/>
  <c r="AD8" i="26"/>
  <c r="AC8" i="26" s="1"/>
  <c r="AF30" i="26"/>
  <c r="AE7" i="26"/>
  <c r="AF26" i="26"/>
  <c r="AD11" i="26"/>
  <c r="AC11" i="26" s="1"/>
  <c r="AE30" i="26"/>
  <c r="AD7" i="26"/>
  <c r="AF29" i="26"/>
  <c r="B91" i="16"/>
  <c r="F91" i="1" s="1"/>
  <c r="B1181" i="2" s="1"/>
  <c r="B79" i="16"/>
  <c r="F79" i="1" s="1"/>
  <c r="B1013" i="2" s="1"/>
  <c r="B116" i="12"/>
  <c r="B116" i="15" s="1"/>
  <c r="AB103" i="15"/>
  <c r="B106" i="12"/>
  <c r="B106" i="15" s="1"/>
  <c r="B118" i="12"/>
  <c r="B118" i="15" s="1"/>
  <c r="AB68" i="15"/>
  <c r="AB68" i="16" s="1"/>
  <c r="G68" i="1" s="1"/>
  <c r="Z68" i="1" s="1"/>
  <c r="AC68" i="1" s="1"/>
  <c r="AD68" i="1" s="1"/>
  <c r="AB79" i="12"/>
  <c r="AC84" i="1"/>
  <c r="AD84" i="1" s="1"/>
  <c r="AA88" i="1"/>
  <c r="B105" i="12"/>
  <c r="B105" i="15" s="1"/>
  <c r="B105" i="16" s="1"/>
  <c r="AB74" i="12"/>
  <c r="AB100" i="11"/>
  <c r="B100" i="12"/>
  <c r="B100" i="15" s="1"/>
  <c r="B114" i="12"/>
  <c r="F68" i="1"/>
  <c r="B859" i="2" s="1"/>
  <c r="AB41" i="12"/>
  <c r="AB41" i="15" s="1"/>
  <c r="AA99" i="1"/>
  <c r="AA24" i="1"/>
  <c r="AA63" i="1"/>
  <c r="AC31" i="1"/>
  <c r="AD31" i="1" s="1"/>
  <c r="AA27" i="1"/>
  <c r="AA21" i="1"/>
  <c r="AA52" i="1"/>
  <c r="AC52" i="1"/>
  <c r="AD52" i="1" s="1"/>
  <c r="B20" i="16"/>
  <c r="F20" i="1" s="1"/>
  <c r="B187" i="2" s="1"/>
  <c r="AB126" i="12"/>
  <c r="AB75" i="12"/>
  <c r="AB22" i="12"/>
  <c r="B22" i="15"/>
  <c r="B7" i="30" s="1" a="1"/>
  <c r="B87" i="16"/>
  <c r="AB87" i="15"/>
  <c r="AB146" i="12"/>
  <c r="AB144" i="12"/>
  <c r="AB141" i="12"/>
  <c r="AB137" i="12"/>
  <c r="AB135" i="12"/>
  <c r="AB140" i="12"/>
  <c r="AB143" i="12"/>
  <c r="AB145" i="12"/>
  <c r="AB134" i="12"/>
  <c r="AB128" i="12"/>
  <c r="AB138" i="12"/>
  <c r="AB136" i="12"/>
  <c r="AB131" i="12"/>
  <c r="AB139" i="12"/>
  <c r="AB142" i="12"/>
  <c r="AB133" i="12"/>
  <c r="AB127" i="12"/>
  <c r="AB132" i="12"/>
  <c r="AB116" i="12"/>
  <c r="AB38" i="16"/>
  <c r="G38" i="1" s="1"/>
  <c r="Z38" i="1" s="1"/>
  <c r="AA38" i="1" s="1"/>
  <c r="AB101" i="12"/>
  <c r="AB35" i="16"/>
  <c r="G35" i="1" s="1"/>
  <c r="Z35" i="1" s="1"/>
  <c r="AC35" i="1" s="1"/>
  <c r="AD35" i="1" s="1"/>
  <c r="AB29" i="15"/>
  <c r="AB29" i="16" s="1"/>
  <c r="G29" i="1" s="1"/>
  <c r="Z29" i="1" s="1"/>
  <c r="AC29" i="1" s="1"/>
  <c r="AB67" i="15"/>
  <c r="AB67" i="16" s="1"/>
  <c r="G67" i="1" s="1"/>
  <c r="Z67" i="1" s="1"/>
  <c r="AC67" i="1" s="1"/>
  <c r="AB130" i="12"/>
  <c r="AB97" i="12"/>
  <c r="AB129" i="12"/>
  <c r="AB66" i="15"/>
  <c r="AB47" i="15"/>
  <c r="AB47" i="16" s="1"/>
  <c r="G47" i="1" s="1"/>
  <c r="Z47" i="1" s="1"/>
  <c r="AC47" i="1" s="1"/>
  <c r="AB34" i="16"/>
  <c r="G34" i="1" s="1"/>
  <c r="Z34" i="1" s="1"/>
  <c r="AC34" i="1" s="1"/>
  <c r="AB32" i="15"/>
  <c r="AB32" i="16" s="1"/>
  <c r="G32" i="1" s="1"/>
  <c r="Z32" i="1" s="1"/>
  <c r="AC32" i="1" s="1"/>
  <c r="AB17" i="15"/>
  <c r="AB17" i="16" s="1"/>
  <c r="G17" i="1" s="1"/>
  <c r="Z17" i="1" s="1"/>
  <c r="AA17" i="1" s="1"/>
  <c r="AB108" i="12"/>
  <c r="AB55" i="15"/>
  <c r="AB55" i="16" s="1"/>
  <c r="G55" i="1" s="1"/>
  <c r="Z55" i="1" s="1"/>
  <c r="AC55" i="1" s="1"/>
  <c r="AB56" i="15"/>
  <c r="AB56" i="16" s="1"/>
  <c r="G56" i="1" s="1"/>
  <c r="Z56" i="1" s="1"/>
  <c r="AC56" i="1" s="1"/>
  <c r="AB16" i="15"/>
  <c r="AB16" i="16" s="1"/>
  <c r="G16" i="1" s="1"/>
  <c r="Z16" i="1" s="1"/>
  <c r="AA16" i="1" s="1"/>
  <c r="AB58" i="15"/>
  <c r="AB58" i="16" s="1"/>
  <c r="G58" i="1" s="1"/>
  <c r="Z58" i="1" s="1"/>
  <c r="AA58" i="1" s="1"/>
  <c r="AB19" i="15"/>
  <c r="AB19" i="16" s="1"/>
  <c r="G19" i="1" s="1"/>
  <c r="Z19" i="1" s="1"/>
  <c r="AA19" i="1" s="1"/>
  <c r="AB28" i="15"/>
  <c r="AB28" i="16" s="1"/>
  <c r="G28" i="1" s="1"/>
  <c r="Z28" i="1" s="1"/>
  <c r="AC28" i="1" s="1"/>
  <c r="AB49" i="15"/>
  <c r="AB49" i="16" s="1"/>
  <c r="G49" i="1" s="1"/>
  <c r="Z49" i="1" s="1"/>
  <c r="AC49" i="1" s="1"/>
  <c r="AD49" i="1" s="1"/>
  <c r="AB50" i="15"/>
  <c r="AB50" i="16" s="1"/>
  <c r="G50" i="1" s="1"/>
  <c r="Z50" i="1" s="1"/>
  <c r="AC50" i="1" s="1"/>
  <c r="AD50" i="1" s="1"/>
  <c r="AB59" i="15"/>
  <c r="AB59" i="16" s="1"/>
  <c r="G59" i="1" s="1"/>
  <c r="Z59" i="1" s="1"/>
  <c r="AC59" i="1" s="1"/>
  <c r="AD59" i="1" s="1"/>
  <c r="AB9" i="15"/>
  <c r="AB9" i="16" s="1"/>
  <c r="G9" i="1" s="1"/>
  <c r="Z9" i="1" s="1"/>
  <c r="AA9" i="1" s="1"/>
  <c r="AB8" i="15"/>
  <c r="AB8" i="16" s="1"/>
  <c r="G8" i="1" s="1"/>
  <c r="Z8" i="1" s="1"/>
  <c r="AA8" i="1" s="1"/>
  <c r="AB112" i="12"/>
  <c r="B117" i="16"/>
  <c r="AB117" i="15"/>
  <c r="AB110" i="12"/>
  <c r="AB70" i="16"/>
  <c r="G70" i="1" s="1"/>
  <c r="Z70" i="1" s="1"/>
  <c r="F70" i="1"/>
  <c r="B887" i="2" s="1"/>
  <c r="AB93" i="16"/>
  <c r="G93" i="1" s="1"/>
  <c r="Z93" i="1" s="1"/>
  <c r="AC93" i="1" s="1"/>
  <c r="AD93" i="1" s="1"/>
  <c r="F93" i="1"/>
  <c r="B1209" i="2" s="1"/>
  <c r="AB90" i="16"/>
  <c r="G90" i="1" s="1"/>
  <c r="Z90" i="1" s="1"/>
  <c r="F90" i="1"/>
  <c r="B1167" i="2" s="1"/>
  <c r="AB61" i="16"/>
  <c r="G61" i="1" s="1"/>
  <c r="Z61" i="1" s="1"/>
  <c r="F61" i="1"/>
  <c r="B761" i="2" s="1"/>
  <c r="AB94" i="16"/>
  <c r="G94" i="1" s="1"/>
  <c r="Z94" i="1" s="1"/>
  <c r="F94" i="1"/>
  <c r="B1223" i="2" s="1"/>
  <c r="AB81" i="16"/>
  <c r="G81" i="1" s="1"/>
  <c r="Z81" i="1" s="1"/>
  <c r="F81" i="1"/>
  <c r="B1041" i="2" s="1"/>
  <c r="AB77" i="16"/>
  <c r="G77" i="1" s="1"/>
  <c r="Z77" i="1" s="1"/>
  <c r="AC77" i="1" s="1"/>
  <c r="AD77" i="1" s="1"/>
  <c r="F77" i="1"/>
  <c r="B985" i="2" s="1"/>
  <c r="AB102" i="16"/>
  <c r="G102" i="1" s="1"/>
  <c r="Z102" i="1" s="1"/>
  <c r="AC102" i="1" s="1"/>
  <c r="AD102" i="1" s="1"/>
  <c r="F102" i="1"/>
  <c r="B1335" i="2" s="1"/>
  <c r="AB103" i="16"/>
  <c r="G103" i="1" s="1"/>
  <c r="Z103" i="1" s="1"/>
  <c r="F103" i="1"/>
  <c r="B1349" i="2" s="1"/>
  <c r="AB92" i="16"/>
  <c r="G92" i="1" s="1"/>
  <c r="Z92" i="1" s="1"/>
  <c r="AC92" i="1" s="1"/>
  <c r="AD92" i="1" s="1"/>
  <c r="F92" i="1"/>
  <c r="B1195" i="2" s="1"/>
  <c r="AB80" i="16"/>
  <c r="G80" i="1" s="1"/>
  <c r="Z80" i="1" s="1"/>
  <c r="F80" i="1"/>
  <c r="B1027" i="2" s="1"/>
  <c r="AC72" i="1"/>
  <c r="AD72" i="1" s="1"/>
  <c r="AA72" i="1"/>
  <c r="B113" i="16"/>
  <c r="AB113" i="15"/>
  <c r="AB104" i="15"/>
  <c r="B104" i="16"/>
  <c r="F38" i="1"/>
  <c r="B439" i="2" s="1"/>
  <c r="AB86" i="15"/>
  <c r="B86" i="16"/>
  <c r="AB95" i="16"/>
  <c r="G95" i="1" s="1"/>
  <c r="Z95" i="1" s="1"/>
  <c r="AA95" i="1" s="1"/>
  <c r="F95" i="1"/>
  <c r="B1237" i="2" s="1"/>
  <c r="B107" i="16"/>
  <c r="AB107" i="15"/>
  <c r="F43" i="1"/>
  <c r="B509" i="2" s="1"/>
  <c r="AB43" i="15"/>
  <c r="AB78" i="16"/>
  <c r="G78" i="1" s="1"/>
  <c r="Z78" i="1" s="1"/>
  <c r="AC78" i="1" s="1"/>
  <c r="F78" i="1"/>
  <c r="B999" i="2" s="1"/>
  <c r="AB98" i="15"/>
  <c r="B98" i="16"/>
  <c r="AB82" i="15"/>
  <c r="B82" i="16"/>
  <c r="B111" i="16"/>
  <c r="AB111" i="15"/>
  <c r="B83" i="16"/>
  <c r="AB83" i="15"/>
  <c r="B109" i="16"/>
  <c r="AB109" i="15"/>
  <c r="F40" i="1"/>
  <c r="B467" i="2" s="1"/>
  <c r="B73" i="16"/>
  <c r="AB73" i="15"/>
  <c r="F66" i="1"/>
  <c r="B831" i="2" s="1"/>
  <c r="AB76" i="15"/>
  <c r="B76" i="16"/>
  <c r="F67" i="1"/>
  <c r="B845" i="2" s="1"/>
  <c r="F51" i="1"/>
  <c r="B621" i="2" s="1"/>
  <c r="AB51" i="15"/>
  <c r="AB51" i="16" s="1"/>
  <c r="G51" i="1" s="1"/>
  <c r="Z51" i="1" s="1"/>
  <c r="AC51" i="1" s="1"/>
  <c r="B71" i="16"/>
  <c r="AB71" i="15"/>
  <c r="F34" i="1"/>
  <c r="B383" i="2" s="1"/>
  <c r="F56" i="1"/>
  <c r="B691" i="2" s="1"/>
  <c r="B65" i="16"/>
  <c r="AB65" i="15"/>
  <c r="AB20" i="12"/>
  <c r="AB117" i="12"/>
  <c r="AA60" i="1"/>
  <c r="AC60" i="1"/>
  <c r="AD60" i="1" s="1"/>
  <c r="AA30" i="1"/>
  <c r="AC30" i="1"/>
  <c r="AD30" i="1" s="1"/>
  <c r="AB33" i="12"/>
  <c r="B121" i="12"/>
  <c r="B121" i="15" s="1"/>
  <c r="B123" i="12"/>
  <c r="B123" i="15" s="1"/>
  <c r="B124" i="12"/>
  <c r="B124" i="15" s="1"/>
  <c r="B103" i="2"/>
  <c r="AB87" i="12"/>
  <c r="B120" i="12"/>
  <c r="B120" i="15" s="1"/>
  <c r="B122" i="12"/>
  <c r="B122" i="15" s="1"/>
  <c r="B125" i="12"/>
  <c r="B125" i="15" s="1"/>
  <c r="B115" i="12"/>
  <c r="B115" i="15" s="1"/>
  <c r="B96" i="12"/>
  <c r="B96" i="15" s="1"/>
  <c r="B119" i="12"/>
  <c r="B119" i="15" s="1"/>
  <c r="AA69" i="1"/>
  <c r="AD69" i="1"/>
  <c r="AA26" i="1"/>
  <c r="AD26" i="1"/>
  <c r="AA53" i="1"/>
  <c r="AD53" i="1"/>
  <c r="Z15" i="1"/>
  <c r="B117" i="2"/>
  <c r="Z23" i="1"/>
  <c r="AC23" i="1" s="1"/>
  <c r="B229" i="2"/>
  <c r="AA11" i="1"/>
  <c r="AA25" i="1"/>
  <c r="AD25" i="1"/>
  <c r="AD88" i="1"/>
  <c r="AD24" i="1"/>
  <c r="AD21" i="1"/>
  <c r="AD54" i="1"/>
  <c r="AD63" i="1"/>
  <c r="AD27" i="1"/>
  <c r="AB85" i="15" l="1"/>
  <c r="F41" i="1"/>
  <c r="B481" i="2" s="1"/>
  <c r="AB79" i="16"/>
  <c r="G79" i="1" s="1"/>
  <c r="Z79" i="1" s="1"/>
  <c r="B89" i="16"/>
  <c r="AB89" i="15"/>
  <c r="AB66" i="16"/>
  <c r="G66" i="1" s="1"/>
  <c r="Z66" i="1" s="1"/>
  <c r="AC66" i="1" s="1"/>
  <c r="AB118" i="12"/>
  <c r="AA7" i="1"/>
  <c r="AD44" i="1"/>
  <c r="AA44" i="1"/>
  <c r="B495" i="2"/>
  <c r="AA45" i="1"/>
  <c r="AA46" i="1"/>
  <c r="AB114" i="12"/>
  <c r="B114" i="15"/>
  <c r="AE14" i="30"/>
  <c r="AF9" i="30"/>
  <c r="AF21" i="30"/>
  <c r="AF13" i="30"/>
  <c r="AF35" i="30"/>
  <c r="AD9" i="30"/>
  <c r="AC9" i="30" s="1"/>
  <c r="AE38" i="30"/>
  <c r="AD27" i="30"/>
  <c r="AC27" i="30" s="1"/>
  <c r="AF23" i="30"/>
  <c r="AF36" i="30"/>
  <c r="AF16" i="30"/>
  <c r="AD42" i="30"/>
  <c r="AC42" i="30" s="1"/>
  <c r="AE23" i="30"/>
  <c r="AD20" i="30"/>
  <c r="AC20" i="30" s="1"/>
  <c r="AE11" i="30"/>
  <c r="AD25" i="30"/>
  <c r="AC25" i="30" s="1"/>
  <c r="AF37" i="30"/>
  <c r="AE30" i="30"/>
  <c r="AD21" i="30"/>
  <c r="AC21" i="30" s="1"/>
  <c r="AE41" i="30"/>
  <c r="AD39" i="30"/>
  <c r="AC39" i="30" s="1"/>
  <c r="AE10" i="30"/>
  <c r="AD24" i="30"/>
  <c r="AC24" i="30" s="1"/>
  <c r="AE32" i="30"/>
  <c r="AD18" i="30"/>
  <c r="AC18" i="30" s="1"/>
  <c r="AD41" i="30"/>
  <c r="AC41" i="30" s="1"/>
  <c r="AD40" i="30"/>
  <c r="AC40" i="30" s="1"/>
  <c r="AF24" i="30"/>
  <c r="AD14" i="30"/>
  <c r="AC14" i="30" s="1"/>
  <c r="A8" i="30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E25" i="30"/>
  <c r="AD7" i="30"/>
  <c r="AE7" i="30"/>
  <c r="AF41" i="30"/>
  <c r="AD44" i="30"/>
  <c r="AC44" i="30" s="1"/>
  <c r="AE24" i="30"/>
  <c r="AD38" i="30"/>
  <c r="AC38" i="30" s="1"/>
  <c r="AF28" i="30"/>
  <c r="AE34" i="30"/>
  <c r="AD37" i="30"/>
  <c r="AC37" i="30" s="1"/>
  <c r="AF44" i="30"/>
  <c r="AF43" i="30"/>
  <c r="AF42" i="30"/>
  <c r="AE39" i="30"/>
  <c r="AF17" i="30"/>
  <c r="AE29" i="30"/>
  <c r="AF39" i="30"/>
  <c r="AE15" i="30"/>
  <c r="AD15" i="30"/>
  <c r="AC15" i="30" s="1"/>
  <c r="AF34" i="30"/>
  <c r="AD43" i="30"/>
  <c r="AC43" i="30" s="1"/>
  <c r="AD36" i="30"/>
  <c r="AC36" i="30" s="1"/>
  <c r="AE45" i="30"/>
  <c r="AD28" i="30"/>
  <c r="AD19" i="30"/>
  <c r="AC19" i="30" s="1"/>
  <c r="AF26" i="30"/>
  <c r="AE20" i="30"/>
  <c r="AF7" i="30"/>
  <c r="AE17" i="30"/>
  <c r="AD17" i="30"/>
  <c r="AC17" i="30" s="1"/>
  <c r="AF38" i="30"/>
  <c r="AD35" i="30"/>
  <c r="AC35" i="30" s="1"/>
  <c r="AE42" i="30"/>
  <c r="AE35" i="30"/>
  <c r="AD46" i="30"/>
  <c r="AC46" i="30" s="1"/>
  <c r="AE33" i="30"/>
  <c r="AE13" i="30"/>
  <c r="AF14" i="30"/>
  <c r="AE21" i="30"/>
  <c r="AF11" i="30"/>
  <c r="AF12" i="30"/>
  <c r="AE22" i="30"/>
  <c r="AE44" i="30"/>
  <c r="AF18" i="30"/>
  <c r="AD45" i="30"/>
  <c r="AC45" i="30" s="1"/>
  <c r="AD34" i="30"/>
  <c r="AC34" i="30" s="1"/>
  <c r="AD8" i="30"/>
  <c r="AC8" i="30" s="1"/>
  <c r="AD22" i="30"/>
  <c r="AC22" i="30" s="1"/>
  <c r="AD31" i="30"/>
  <c r="AC31" i="30" s="1"/>
  <c r="AF46" i="30"/>
  <c r="AD13" i="30"/>
  <c r="AC13" i="30" s="1"/>
  <c r="AF31" i="30"/>
  <c r="AF32" i="30"/>
  <c r="AF27" i="30"/>
  <c r="AF33" i="30"/>
  <c r="AE19" i="30"/>
  <c r="AD23" i="30"/>
  <c r="AC23" i="30" s="1"/>
  <c r="AF22" i="30"/>
  <c r="AF45" i="30"/>
  <c r="AD10" i="30"/>
  <c r="AC10" i="30" s="1"/>
  <c r="AF19" i="30"/>
  <c r="AD29" i="30"/>
  <c r="AC29" i="30" s="1"/>
  <c r="AE16" i="30"/>
  <c r="AE12" i="30"/>
  <c r="AE46" i="30"/>
  <c r="AD11" i="30"/>
  <c r="AC11" i="30" s="1"/>
  <c r="AE37" i="30"/>
  <c r="AD12" i="30"/>
  <c r="AC12" i="30" s="1"/>
  <c r="AF29" i="30"/>
  <c r="AF10" i="30"/>
  <c r="AF25" i="30"/>
  <c r="AE31" i="30"/>
  <c r="AF30" i="30"/>
  <c r="AE27" i="30"/>
  <c r="AF20" i="30"/>
  <c r="AF15" i="30"/>
  <c r="AE9" i="30"/>
  <c r="AE36" i="30"/>
  <c r="AF8" i="30"/>
  <c r="AE18" i="30"/>
  <c r="AD33" i="30"/>
  <c r="AC33" i="30" s="1"/>
  <c r="AE8" i="30"/>
  <c r="AD32" i="30"/>
  <c r="AC32" i="30" s="1"/>
  <c r="AD26" i="30"/>
  <c r="AC26" i="30" s="1"/>
  <c r="AD16" i="30"/>
  <c r="AC16" i="30" s="1"/>
  <c r="AD30" i="30"/>
  <c r="AC30" i="30" s="1"/>
  <c r="AE43" i="30"/>
  <c r="AE28" i="30"/>
  <c r="AE40" i="30"/>
  <c r="AF40" i="30"/>
  <c r="AE26" i="30"/>
  <c r="AB105" i="15"/>
  <c r="AB91" i="16"/>
  <c r="G91" i="1" s="1"/>
  <c r="Z91" i="1" s="1"/>
  <c r="AC91" i="1" s="1"/>
  <c r="B85" i="16"/>
  <c r="F85" i="1" s="1"/>
  <c r="B1097" i="2" s="1"/>
  <c r="AF46" i="28"/>
  <c r="AE46" i="28"/>
  <c r="AF41" i="28"/>
  <c r="AD38" i="28"/>
  <c r="AC38" i="28" s="1"/>
  <c r="AE33" i="28"/>
  <c r="AF28" i="28"/>
  <c r="AD22" i="28"/>
  <c r="AC22" i="28" s="1"/>
  <c r="AE17" i="28"/>
  <c r="AF12" i="28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A112" i="28" s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142" i="28" s="1"/>
  <c r="A143" i="28" s="1"/>
  <c r="A144" i="28" s="1"/>
  <c r="A145" i="28" s="1"/>
  <c r="AE40" i="28"/>
  <c r="AE36" i="28"/>
  <c r="AF31" i="28"/>
  <c r="AD25" i="28"/>
  <c r="AC25" i="28" s="1"/>
  <c r="AE20" i="28"/>
  <c r="AF15" i="28"/>
  <c r="AF11" i="28"/>
  <c r="AF7" i="28"/>
  <c r="AD40" i="28"/>
  <c r="AC40" i="28" s="1"/>
  <c r="AE35" i="28"/>
  <c r="AF30" i="28"/>
  <c r="AD20" i="28"/>
  <c r="AC20" i="28" s="1"/>
  <c r="AD16" i="28"/>
  <c r="AC16" i="28" s="1"/>
  <c r="AE11" i="28"/>
  <c r="AE7" i="28"/>
  <c r="AF25" i="28"/>
  <c r="AD7" i="28"/>
  <c r="AE26" i="28"/>
  <c r="AF21" i="28"/>
  <c r="AD27" i="28"/>
  <c r="AC27" i="28" s="1"/>
  <c r="AD43" i="28"/>
  <c r="AC43" i="28" s="1"/>
  <c r="AD42" i="28"/>
  <c r="AC42" i="28" s="1"/>
  <c r="AE25" i="28"/>
  <c r="AD14" i="28"/>
  <c r="AC14" i="28" s="1"/>
  <c r="AF43" i="28"/>
  <c r="AD33" i="28"/>
  <c r="AC33" i="28" s="1"/>
  <c r="AE28" i="28"/>
  <c r="AD17" i="28"/>
  <c r="AC17" i="28" s="1"/>
  <c r="AD9" i="28"/>
  <c r="AC9" i="28" s="1"/>
  <c r="AF38" i="28"/>
  <c r="AE27" i="28"/>
  <c r="AF18" i="28"/>
  <c r="AE38" i="28"/>
  <c r="AF13" i="28"/>
  <c r="AF37" i="28"/>
  <c r="AF33" i="28"/>
  <c r="AE42" i="28"/>
  <c r="AF40" i="28"/>
  <c r="AE29" i="28"/>
  <c r="AD18" i="28"/>
  <c r="AC18" i="28" s="1"/>
  <c r="AF8" i="28"/>
  <c r="AD37" i="28"/>
  <c r="AC37" i="28" s="1"/>
  <c r="AF27" i="28"/>
  <c r="AE16" i="28"/>
  <c r="AE8" i="28"/>
  <c r="AE41" i="28"/>
  <c r="AE31" i="28"/>
  <c r="AF22" i="28"/>
  <c r="AD12" i="28"/>
  <c r="AC12" i="28" s="1"/>
  <c r="AE22" i="28"/>
  <c r="AD23" i="28"/>
  <c r="AC23" i="28" s="1"/>
  <c r="AE18" i="28"/>
  <c r="AF17" i="28"/>
  <c r="AD44" i="28"/>
  <c r="AC44" i="28" s="1"/>
  <c r="AF45" i="28"/>
  <c r="AE45" i="28"/>
  <c r="AE37" i="28"/>
  <c r="AF32" i="28"/>
  <c r="AD26" i="28"/>
  <c r="AC26" i="28" s="1"/>
  <c r="AE21" i="28"/>
  <c r="AF16" i="28"/>
  <c r="AD10" i="28"/>
  <c r="AC10" i="28" s="1"/>
  <c r="AD45" i="28"/>
  <c r="AC45" i="28" s="1"/>
  <c r="AF39" i="28"/>
  <c r="AF35" i="28"/>
  <c r="AD29" i="28"/>
  <c r="AC29" i="28" s="1"/>
  <c r="AE24" i="28"/>
  <c r="AF19" i="28"/>
  <c r="AD46" i="28"/>
  <c r="AC46" i="28" s="1"/>
  <c r="AE39" i="28"/>
  <c r="AF34" i="28"/>
  <c r="AD28" i="28"/>
  <c r="AD24" i="28"/>
  <c r="AC24" i="28" s="1"/>
  <c r="AE19" i="28"/>
  <c r="AE15" i="28"/>
  <c r="AF10" i="28"/>
  <c r="AF9" i="28"/>
  <c r="AD35" i="28"/>
  <c r="AC35" i="28" s="1"/>
  <c r="AD15" i="28"/>
  <c r="AC15" i="28" s="1"/>
  <c r="AE10" i="28"/>
  <c r="AF29" i="28"/>
  <c r="AD31" i="28"/>
  <c r="AC31" i="28" s="1"/>
  <c r="AD11" i="28"/>
  <c r="AC11" i="28" s="1"/>
  <c r="AE30" i="28"/>
  <c r="AE43" i="28"/>
  <c r="AF36" i="28"/>
  <c r="AD30" i="28"/>
  <c r="AC30" i="28" s="1"/>
  <c r="AF20" i="28"/>
  <c r="AE9" i="28"/>
  <c r="AF23" i="28"/>
  <c r="AD13" i="28"/>
  <c r="AC13" i="28" s="1"/>
  <c r="AF44" i="28"/>
  <c r="AD32" i="28"/>
  <c r="AC32" i="28" s="1"/>
  <c r="AE23" i="28"/>
  <c r="AF14" i="28"/>
  <c r="AD19" i="28"/>
  <c r="AC19" i="28" s="1"/>
  <c r="AE34" i="28"/>
  <c r="AD39" i="28"/>
  <c r="AC39" i="28" s="1"/>
  <c r="AE14" i="28"/>
  <c r="AF42" i="28"/>
  <c r="AD34" i="28"/>
  <c r="AC34" i="28" s="1"/>
  <c r="AF24" i="28"/>
  <c r="AE13" i="28"/>
  <c r="AE32" i="28"/>
  <c r="AD21" i="28"/>
  <c r="AC21" i="28" s="1"/>
  <c r="AE12" i="28"/>
  <c r="AD36" i="28"/>
  <c r="AC36" i="28" s="1"/>
  <c r="AF26" i="28"/>
  <c r="AD8" i="28"/>
  <c r="AC8" i="28" s="1"/>
  <c r="AE44" i="28"/>
  <c r="AD41" i="28"/>
  <c r="AC41" i="28" s="1"/>
  <c r="AA93" i="1"/>
  <c r="AA102" i="1"/>
  <c r="AB106" i="12"/>
  <c r="AA92" i="1"/>
  <c r="AB105" i="12"/>
  <c r="AB41" i="16"/>
  <c r="G41" i="1" s="1"/>
  <c r="Z41" i="1" s="1"/>
  <c r="AC41" i="1" s="1"/>
  <c r="AD41" i="1" s="1"/>
  <c r="AA66" i="1"/>
  <c r="AB74" i="15"/>
  <c r="B74" i="16"/>
  <c r="AA68" i="1"/>
  <c r="AB100" i="12"/>
  <c r="AB40" i="16"/>
  <c r="G40" i="1" s="1"/>
  <c r="Z40" i="1" s="1"/>
  <c r="AC40" i="1" s="1"/>
  <c r="AD40" i="1" s="1"/>
  <c r="AB43" i="16"/>
  <c r="G43" i="1" s="1"/>
  <c r="Z43" i="1" s="1"/>
  <c r="AC43" i="1" s="1"/>
  <c r="AD43" i="1" s="1"/>
  <c r="AA28" i="1"/>
  <c r="AA56" i="1"/>
  <c r="AA67" i="1"/>
  <c r="AC95" i="1"/>
  <c r="AD95" i="1" s="1"/>
  <c r="AA29" i="1"/>
  <c r="AA77" i="1"/>
  <c r="AA59" i="1"/>
  <c r="AA55" i="1"/>
  <c r="AA78" i="1"/>
  <c r="AA50" i="1"/>
  <c r="AC58" i="1"/>
  <c r="AD58" i="1" s="1"/>
  <c r="AC38" i="1"/>
  <c r="AD38" i="1" s="1"/>
  <c r="AA47" i="1"/>
  <c r="AA35" i="1"/>
  <c r="AA32" i="1"/>
  <c r="AA51" i="1"/>
  <c r="AA34" i="1"/>
  <c r="AA49" i="1"/>
  <c r="AB119" i="12"/>
  <c r="AB96" i="12"/>
  <c r="AB115" i="12"/>
  <c r="B125" i="16"/>
  <c r="AB125" i="15"/>
  <c r="AB122" i="15"/>
  <c r="B122" i="16"/>
  <c r="AB120" i="12"/>
  <c r="AB124" i="15"/>
  <c r="B124" i="16"/>
  <c r="AB123" i="12"/>
  <c r="B121" i="16"/>
  <c r="AB121" i="15"/>
  <c r="AB20" i="15"/>
  <c r="AB20" i="16" s="1"/>
  <c r="G20" i="1" s="1"/>
  <c r="Z20" i="1" s="1"/>
  <c r="AA20" i="1" s="1"/>
  <c r="AB65" i="16"/>
  <c r="G65" i="1" s="1"/>
  <c r="Z65" i="1" s="1"/>
  <c r="F65" i="1"/>
  <c r="B817" i="2" s="1"/>
  <c r="AB71" i="16"/>
  <c r="G71" i="1" s="1"/>
  <c r="Z71" i="1" s="1"/>
  <c r="F71" i="1"/>
  <c r="B901" i="2" s="1"/>
  <c r="AB76" i="16"/>
  <c r="G76" i="1" s="1"/>
  <c r="Z76" i="1" s="1"/>
  <c r="F76" i="1"/>
  <c r="B971" i="2" s="1"/>
  <c r="AB73" i="16"/>
  <c r="G73" i="1" s="1"/>
  <c r="Z73" i="1" s="1"/>
  <c r="F73" i="1"/>
  <c r="B929" i="2" s="1"/>
  <c r="AB109" i="16"/>
  <c r="G109" i="1" s="1"/>
  <c r="Z109" i="1" s="1"/>
  <c r="F109" i="1"/>
  <c r="B1433" i="2" s="1"/>
  <c r="AB83" i="16"/>
  <c r="G83" i="1" s="1"/>
  <c r="Z83" i="1" s="1"/>
  <c r="F83" i="1"/>
  <c r="B1069" i="2" s="1"/>
  <c r="AB111" i="16"/>
  <c r="G111" i="1" s="1"/>
  <c r="Z111" i="1" s="1"/>
  <c r="F111" i="1"/>
  <c r="B1461" i="2" s="1"/>
  <c r="AB82" i="16"/>
  <c r="G82" i="1" s="1"/>
  <c r="Z82" i="1" s="1"/>
  <c r="F82" i="1"/>
  <c r="B1055" i="2" s="1"/>
  <c r="AB98" i="16"/>
  <c r="G98" i="1" s="1"/>
  <c r="Z98" i="1" s="1"/>
  <c r="F98" i="1"/>
  <c r="B1279" i="2" s="1"/>
  <c r="AB107" i="16"/>
  <c r="G107" i="1" s="1"/>
  <c r="Z107" i="1" s="1"/>
  <c r="AC107" i="1" s="1"/>
  <c r="AD107" i="1" s="1"/>
  <c r="F107" i="1"/>
  <c r="B1405" i="2" s="1"/>
  <c r="AB86" i="16"/>
  <c r="G86" i="1" s="1"/>
  <c r="Z86" i="1" s="1"/>
  <c r="F86" i="1"/>
  <c r="B1111" i="2" s="1"/>
  <c r="AB104" i="16"/>
  <c r="G104" i="1" s="1"/>
  <c r="Z104" i="1" s="1"/>
  <c r="F104" i="1"/>
  <c r="B1363" i="2" s="1"/>
  <c r="AB89" i="16"/>
  <c r="G89" i="1" s="1"/>
  <c r="Z89" i="1" s="1"/>
  <c r="F89" i="1"/>
  <c r="B1153" i="2" s="1"/>
  <c r="AB113" i="16"/>
  <c r="G113" i="1" s="1"/>
  <c r="Z113" i="1" s="1"/>
  <c r="F113" i="1"/>
  <c r="B1489" i="2" s="1"/>
  <c r="AC79" i="1"/>
  <c r="AD79" i="1" s="1"/>
  <c r="AA79" i="1"/>
  <c r="AC80" i="1"/>
  <c r="AD80" i="1" s="1"/>
  <c r="AA80" i="1"/>
  <c r="AC103" i="1"/>
  <c r="AD103" i="1" s="1"/>
  <c r="AA103" i="1"/>
  <c r="AC81" i="1"/>
  <c r="AD81" i="1" s="1"/>
  <c r="AA81" i="1"/>
  <c r="AC94" i="1"/>
  <c r="AD94" i="1" s="1"/>
  <c r="AA94" i="1"/>
  <c r="AC61" i="1"/>
  <c r="AD61" i="1" s="1"/>
  <c r="AA61" i="1"/>
  <c r="AC90" i="1"/>
  <c r="AD90" i="1" s="1"/>
  <c r="AA90" i="1"/>
  <c r="AC70" i="1"/>
  <c r="AD70" i="1" s="1"/>
  <c r="AA70" i="1"/>
  <c r="AB106" i="15"/>
  <c r="B106" i="16"/>
  <c r="AB110" i="15"/>
  <c r="B110" i="16"/>
  <c r="AB117" i="16"/>
  <c r="G117" i="1" s="1"/>
  <c r="Z117" i="1" s="1"/>
  <c r="AA117" i="1" s="1"/>
  <c r="F117" i="1"/>
  <c r="B1545" i="2" s="1"/>
  <c r="AB112" i="15"/>
  <c r="B112" i="16"/>
  <c r="AB108" i="15"/>
  <c r="B108" i="16"/>
  <c r="B129" i="16"/>
  <c r="AB129" i="15"/>
  <c r="AB118" i="15"/>
  <c r="B118" i="16"/>
  <c r="B97" i="16"/>
  <c r="AB97" i="15"/>
  <c r="AB130" i="15"/>
  <c r="B130" i="16"/>
  <c r="B33" i="16"/>
  <c r="AB33" i="15"/>
  <c r="B101" i="16"/>
  <c r="AB101" i="15"/>
  <c r="AB116" i="15"/>
  <c r="B116" i="16"/>
  <c r="AB132" i="15"/>
  <c r="B132" i="16"/>
  <c r="B127" i="16"/>
  <c r="AB127" i="15"/>
  <c r="B133" i="16"/>
  <c r="AB133" i="15"/>
  <c r="AB142" i="15"/>
  <c r="B142" i="16"/>
  <c r="B139" i="16"/>
  <c r="AB139" i="15"/>
  <c r="B131" i="16"/>
  <c r="AB131" i="15"/>
  <c r="AB136" i="15"/>
  <c r="B136" i="16"/>
  <c r="AB138" i="15"/>
  <c r="B138" i="16"/>
  <c r="AB128" i="15"/>
  <c r="B128" i="16"/>
  <c r="AB134" i="15"/>
  <c r="B134" i="16"/>
  <c r="B145" i="16"/>
  <c r="AB145" i="15"/>
  <c r="B143" i="16"/>
  <c r="AB143" i="15"/>
  <c r="AB140" i="15"/>
  <c r="B140" i="16"/>
  <c r="B135" i="16"/>
  <c r="AB135" i="15"/>
  <c r="B137" i="16"/>
  <c r="AB137" i="15"/>
  <c r="AB105" i="16"/>
  <c r="G105" i="1" s="1"/>
  <c r="Z105" i="1" s="1"/>
  <c r="AA105" i="1" s="1"/>
  <c r="F105" i="1"/>
  <c r="B1377" i="2" s="1"/>
  <c r="B141" i="16"/>
  <c r="AB141" i="15"/>
  <c r="AB144" i="15"/>
  <c r="B144" i="16"/>
  <c r="AB146" i="15"/>
  <c r="B146" i="16"/>
  <c r="AB87" i="16"/>
  <c r="G87" i="1" s="1"/>
  <c r="Z87" i="1" s="1"/>
  <c r="AC87" i="1" s="1"/>
  <c r="F87" i="1"/>
  <c r="B1125" i="2" s="1"/>
  <c r="B22" i="16"/>
  <c r="AB22" i="15"/>
  <c r="B37" i="16"/>
  <c r="F37" i="1" s="1"/>
  <c r="B425" i="2" s="1"/>
  <c r="B75" i="16"/>
  <c r="AB75" i="15"/>
  <c r="AB126" i="15"/>
  <c r="B126" i="16"/>
  <c r="B36" i="16"/>
  <c r="F36" i="1" s="1"/>
  <c r="B411" i="2" s="1"/>
  <c r="AB125" i="12"/>
  <c r="AB122" i="12"/>
  <c r="AB124" i="12"/>
  <c r="AB121" i="12"/>
  <c r="AA23" i="1"/>
  <c r="AD23" i="1"/>
  <c r="AD42" i="1"/>
  <c r="AA42" i="1"/>
  <c r="AA91" i="1"/>
  <c r="AD91" i="1"/>
  <c r="AA15" i="1"/>
  <c r="AD51" i="1"/>
  <c r="AD29" i="1"/>
  <c r="AD78" i="1"/>
  <c r="AD66" i="1"/>
  <c r="AD67" i="1"/>
  <c r="AD34" i="1"/>
  <c r="AD47" i="1"/>
  <c r="AD56" i="1"/>
  <c r="AD28" i="1"/>
  <c r="AD46" i="1"/>
  <c r="AD55" i="1"/>
  <c r="AD32" i="1"/>
  <c r="AB114" i="15" l="1"/>
  <c r="AC117" i="1"/>
  <c r="AD117" i="1" s="1"/>
  <c r="AB85" i="16"/>
  <c r="G85" i="1" s="1"/>
  <c r="Z85" i="1" s="1"/>
  <c r="F33" i="1"/>
  <c r="B369" i="2" s="1"/>
  <c r="B7" i="31" a="1"/>
  <c r="B114" i="16"/>
  <c r="AB114" i="16" s="1"/>
  <c r="G114" i="1" s="1"/>
  <c r="Z114" i="1" s="1"/>
  <c r="AA41" i="1"/>
  <c r="AA40" i="1"/>
  <c r="B100" i="16"/>
  <c r="AB100" i="15"/>
  <c r="AB74" i="16"/>
  <c r="G74" i="1" s="1"/>
  <c r="Z74" i="1" s="1"/>
  <c r="F74" i="1"/>
  <c r="B943" i="2" s="1"/>
  <c r="AA43" i="1"/>
  <c r="AB36" i="16"/>
  <c r="G36" i="1" s="1"/>
  <c r="Z36" i="1" s="1"/>
  <c r="AA107" i="1"/>
  <c r="AC105" i="1"/>
  <c r="AD105" i="1" s="1"/>
  <c r="AA87" i="1"/>
  <c r="AB37" i="16"/>
  <c r="G37" i="1" s="1"/>
  <c r="Z37" i="1" s="1"/>
  <c r="AB33" i="16"/>
  <c r="G33" i="1" s="1"/>
  <c r="Z33" i="1" s="1"/>
  <c r="AB126" i="16"/>
  <c r="G126" i="1" s="1"/>
  <c r="Z126" i="1" s="1"/>
  <c r="F126" i="1"/>
  <c r="B1672" i="2" s="1"/>
  <c r="AB75" i="16"/>
  <c r="G75" i="1" s="1"/>
  <c r="Z75" i="1" s="1"/>
  <c r="F75" i="1"/>
  <c r="B957" i="2" s="1"/>
  <c r="F22" i="1"/>
  <c r="B215" i="2" s="1"/>
  <c r="AB22" i="16"/>
  <c r="G22" i="1" s="1"/>
  <c r="Z22" i="1" s="1"/>
  <c r="AB146" i="16"/>
  <c r="G146" i="1" s="1"/>
  <c r="Z146" i="1" s="1"/>
  <c r="F146" i="1"/>
  <c r="B1952" i="2" s="1"/>
  <c r="AB144" i="16"/>
  <c r="G144" i="1" s="1"/>
  <c r="Z144" i="1" s="1"/>
  <c r="F144" i="1"/>
  <c r="B1924" i="2" s="1"/>
  <c r="AB141" i="16"/>
  <c r="G141" i="1" s="1"/>
  <c r="Z141" i="1" s="1"/>
  <c r="F141" i="1"/>
  <c r="B1882" i="2" s="1"/>
  <c r="AB137" i="16"/>
  <c r="G137" i="1" s="1"/>
  <c r="Z137" i="1" s="1"/>
  <c r="F137" i="1"/>
  <c r="B1826" i="2" s="1"/>
  <c r="AB135" i="16"/>
  <c r="G135" i="1" s="1"/>
  <c r="Z135" i="1" s="1"/>
  <c r="F135" i="1"/>
  <c r="B1798" i="2" s="1"/>
  <c r="AB140" i="16"/>
  <c r="G140" i="1" s="1"/>
  <c r="Z140" i="1" s="1"/>
  <c r="F140" i="1"/>
  <c r="B1868" i="2" s="1"/>
  <c r="AB143" i="16"/>
  <c r="G143" i="1" s="1"/>
  <c r="Z143" i="1" s="1"/>
  <c r="F143" i="1"/>
  <c r="B1910" i="2" s="1"/>
  <c r="AB145" i="16"/>
  <c r="G145" i="1" s="1"/>
  <c r="Z145" i="1" s="1"/>
  <c r="F145" i="1"/>
  <c r="B1938" i="2" s="1"/>
  <c r="AB134" i="16"/>
  <c r="G134" i="1" s="1"/>
  <c r="Z134" i="1" s="1"/>
  <c r="F134" i="1"/>
  <c r="B1784" i="2" s="1"/>
  <c r="AB128" i="16"/>
  <c r="G128" i="1" s="1"/>
  <c r="Z128" i="1" s="1"/>
  <c r="F128" i="1"/>
  <c r="B1700" i="2" s="1"/>
  <c r="AB138" i="16"/>
  <c r="G138" i="1" s="1"/>
  <c r="Z138" i="1" s="1"/>
  <c r="F138" i="1"/>
  <c r="B1840" i="2" s="1"/>
  <c r="AB136" i="16"/>
  <c r="G136" i="1" s="1"/>
  <c r="Z136" i="1" s="1"/>
  <c r="F136" i="1"/>
  <c r="B1812" i="2" s="1"/>
  <c r="AB131" i="16"/>
  <c r="G131" i="1" s="1"/>
  <c r="Z131" i="1" s="1"/>
  <c r="F131" i="1"/>
  <c r="B1742" i="2" s="1"/>
  <c r="AB139" i="16"/>
  <c r="G139" i="1" s="1"/>
  <c r="Z139" i="1" s="1"/>
  <c r="F139" i="1"/>
  <c r="B1854" i="2" s="1"/>
  <c r="AB142" i="16"/>
  <c r="G142" i="1" s="1"/>
  <c r="Z142" i="1" s="1"/>
  <c r="F142" i="1"/>
  <c r="B1896" i="2" s="1"/>
  <c r="AB133" i="16"/>
  <c r="G133" i="1" s="1"/>
  <c r="Z133" i="1" s="1"/>
  <c r="F133" i="1"/>
  <c r="B1770" i="2" s="1"/>
  <c r="AB127" i="16"/>
  <c r="G127" i="1" s="1"/>
  <c r="Z127" i="1" s="1"/>
  <c r="F127" i="1"/>
  <c r="B1686" i="2" s="1"/>
  <c r="AB132" i="16"/>
  <c r="G132" i="1" s="1"/>
  <c r="Z132" i="1" s="1"/>
  <c r="F132" i="1"/>
  <c r="B1756" i="2" s="1"/>
  <c r="F114" i="1"/>
  <c r="B1503" i="2" s="1"/>
  <c r="AB116" i="16"/>
  <c r="G116" i="1" s="1"/>
  <c r="Z116" i="1" s="1"/>
  <c r="F116" i="1"/>
  <c r="B1531" i="2" s="1"/>
  <c r="AB101" i="16"/>
  <c r="G101" i="1" s="1"/>
  <c r="Z101" i="1" s="1"/>
  <c r="F101" i="1"/>
  <c r="B1321" i="2" s="1"/>
  <c r="AB130" i="16"/>
  <c r="G130" i="1" s="1"/>
  <c r="Z130" i="1" s="1"/>
  <c r="F130" i="1"/>
  <c r="B1728" i="2" s="1"/>
  <c r="AB97" i="16"/>
  <c r="G97" i="1" s="1"/>
  <c r="Z97" i="1" s="1"/>
  <c r="F97" i="1"/>
  <c r="B1265" i="2" s="1"/>
  <c r="AB118" i="16"/>
  <c r="G118" i="1" s="1"/>
  <c r="Z118" i="1" s="1"/>
  <c r="F118" i="1"/>
  <c r="B1559" i="2" s="1"/>
  <c r="AB129" i="16"/>
  <c r="G129" i="1" s="1"/>
  <c r="Z129" i="1" s="1"/>
  <c r="F129" i="1"/>
  <c r="B1714" i="2" s="1"/>
  <c r="AB108" i="16"/>
  <c r="G108" i="1" s="1"/>
  <c r="Z108" i="1" s="1"/>
  <c r="F108" i="1"/>
  <c r="B1419" i="2" s="1"/>
  <c r="AB112" i="16"/>
  <c r="G112" i="1" s="1"/>
  <c r="Z112" i="1" s="1"/>
  <c r="F112" i="1"/>
  <c r="B1475" i="2" s="1"/>
  <c r="AB110" i="16"/>
  <c r="G110" i="1" s="1"/>
  <c r="Z110" i="1" s="1"/>
  <c r="F110" i="1"/>
  <c r="B1447" i="2" s="1"/>
  <c r="AB106" i="16"/>
  <c r="G106" i="1" s="1"/>
  <c r="Z106" i="1" s="1"/>
  <c r="F106" i="1"/>
  <c r="B1391" i="2" s="1"/>
  <c r="AC113" i="1"/>
  <c r="AD113" i="1" s="1"/>
  <c r="AA113" i="1"/>
  <c r="AC89" i="1"/>
  <c r="AD89" i="1" s="1"/>
  <c r="AA89" i="1"/>
  <c r="AC104" i="1"/>
  <c r="AD104" i="1" s="1"/>
  <c r="AA104" i="1"/>
  <c r="AC86" i="1"/>
  <c r="AD86" i="1" s="1"/>
  <c r="AA86" i="1"/>
  <c r="AC98" i="1"/>
  <c r="AD98" i="1" s="1"/>
  <c r="AA98" i="1"/>
  <c r="AA85" i="1"/>
  <c r="AC85" i="1"/>
  <c r="AD85" i="1" s="1"/>
  <c r="AC82" i="1"/>
  <c r="AD82" i="1" s="1"/>
  <c r="AA82" i="1"/>
  <c r="AC111" i="1"/>
  <c r="AD111" i="1" s="1"/>
  <c r="AA111" i="1"/>
  <c r="AC83" i="1"/>
  <c r="AD83" i="1" s="1"/>
  <c r="AA83" i="1"/>
  <c r="AC109" i="1"/>
  <c r="AD109" i="1" s="1"/>
  <c r="AA109" i="1"/>
  <c r="AC73" i="1"/>
  <c r="AD73" i="1" s="1"/>
  <c r="AA73" i="1"/>
  <c r="AC76" i="1"/>
  <c r="AD76" i="1" s="1"/>
  <c r="AA76" i="1"/>
  <c r="AC71" i="1"/>
  <c r="AD71" i="1" s="1"/>
  <c r="AA71" i="1"/>
  <c r="AC65" i="1"/>
  <c r="AD65" i="1" s="1"/>
  <c r="AA65" i="1"/>
  <c r="AB121" i="16"/>
  <c r="G121" i="1" s="1"/>
  <c r="Z121" i="1" s="1"/>
  <c r="AC121" i="1" s="1"/>
  <c r="AD121" i="1" s="1"/>
  <c r="F121" i="1"/>
  <c r="B1602" i="2" s="1"/>
  <c r="B123" i="16"/>
  <c r="AB123" i="15"/>
  <c r="AB124" i="16"/>
  <c r="G124" i="1" s="1"/>
  <c r="Z124" i="1" s="1"/>
  <c r="F124" i="1"/>
  <c r="B1644" i="2" s="1"/>
  <c r="AB120" i="15"/>
  <c r="B120" i="16"/>
  <c r="AB122" i="16"/>
  <c r="G122" i="1" s="1"/>
  <c r="Z122" i="1" s="1"/>
  <c r="AC122" i="1" s="1"/>
  <c r="AD122" i="1" s="1"/>
  <c r="F122" i="1"/>
  <c r="B1616" i="2" s="1"/>
  <c r="AB125" i="16"/>
  <c r="G125" i="1" s="1"/>
  <c r="Z125" i="1" s="1"/>
  <c r="F125" i="1"/>
  <c r="B1658" i="2" s="1"/>
  <c r="B115" i="16"/>
  <c r="AB115" i="15"/>
  <c r="AB96" i="15"/>
  <c r="B96" i="16"/>
  <c r="B119" i="16"/>
  <c r="AB119" i="15"/>
  <c r="AD87" i="1"/>
  <c r="AD46" i="31" l="1"/>
  <c r="AC46" i="31" s="1"/>
  <c r="AF17" i="31"/>
  <c r="AF32" i="31"/>
  <c r="AE7" i="31"/>
  <c r="AD10" i="31"/>
  <c r="AC10" i="31" s="1"/>
  <c r="AD15" i="31"/>
  <c r="AC15" i="31" s="1"/>
  <c r="AD20" i="31"/>
  <c r="AC20" i="31" s="1"/>
  <c r="AE22" i="31"/>
  <c r="AD9" i="31"/>
  <c r="AE8" i="31"/>
  <c r="AD21" i="31"/>
  <c r="AC21" i="31" s="1"/>
  <c r="AF23" i="31"/>
  <c r="AF20" i="31"/>
  <c r="AD38" i="31"/>
  <c r="AC38" i="31" s="1"/>
  <c r="AE14" i="31"/>
  <c r="AD35" i="31"/>
  <c r="AC35" i="31" s="1"/>
  <c r="AD42" i="31"/>
  <c r="AC42" i="31" s="1"/>
  <c r="AE19" i="31"/>
  <c r="AE35" i="31"/>
  <c r="AD22" i="31"/>
  <c r="AC22" i="31" s="1"/>
  <c r="AD27" i="31"/>
  <c r="AC27" i="31" s="1"/>
  <c r="AF8" i="31"/>
  <c r="AE37" i="31"/>
  <c r="AE18" i="31"/>
  <c r="AD39" i="31"/>
  <c r="AC39" i="31" s="1"/>
  <c r="AF10" i="31"/>
  <c r="AF26" i="31"/>
  <c r="AE16" i="31"/>
  <c r="AF16" i="31"/>
  <c r="AD34" i="31"/>
  <c r="AC34" i="31" s="1"/>
  <c r="AF21" i="31"/>
  <c r="AF43" i="31"/>
  <c r="AC9" i="31"/>
  <c r="AD24" i="31"/>
  <c r="AC24" i="31" s="1"/>
  <c r="AE20" i="31"/>
  <c r="AF36" i="31"/>
  <c r="AF33" i="31"/>
  <c r="AF45" i="31"/>
  <c r="AD25" i="31"/>
  <c r="AC25" i="31" s="1"/>
  <c r="AF11" i="31"/>
  <c r="AF27" i="31"/>
  <c r="AE9" i="31"/>
  <c r="AF28" i="31"/>
  <c r="AE44" i="31"/>
  <c r="AF25" i="31"/>
  <c r="AD44" i="31"/>
  <c r="AC44" i="31" s="1"/>
  <c r="AE11" i="31"/>
  <c r="AE27" i="31"/>
  <c r="AF19" i="31"/>
  <c r="AF41" i="31"/>
  <c r="AE32" i="31"/>
  <c r="AD18" i="31"/>
  <c r="AC18" i="31" s="1"/>
  <c r="AF29" i="31"/>
  <c r="AF18" i="31"/>
  <c r="AF34" i="31"/>
  <c r="AE25" i="31"/>
  <c r="AD31" i="31"/>
  <c r="AC31" i="31" s="1"/>
  <c r="AE45" i="31"/>
  <c r="AD32" i="31"/>
  <c r="AC32" i="31" s="1"/>
  <c r="AD11" i="31"/>
  <c r="AC11" i="31" s="1"/>
  <c r="AF44" i="31"/>
  <c r="AF15" i="31"/>
  <c r="AD17" i="31"/>
  <c r="AC17" i="31" s="1"/>
  <c r="AE33" i="31"/>
  <c r="AF9" i="31"/>
  <c r="AE15" i="31"/>
  <c r="AF12" i="31"/>
  <c r="AF35" i="31"/>
  <c r="AE34" i="31"/>
  <c r="AF22" i="31"/>
  <c r="AE29" i="31"/>
  <c r="AE41" i="31"/>
  <c r="AD36" i="31"/>
  <c r="AC36" i="31" s="1"/>
  <c r="AF31" i="31"/>
  <c r="AD29" i="31"/>
  <c r="AC29" i="31" s="1"/>
  <c r="AD33" i="31"/>
  <c r="AC33" i="31" s="1"/>
  <c r="AE12" i="31"/>
  <c r="AE36" i="31"/>
  <c r="AF24" i="31"/>
  <c r="AE46" i="31"/>
  <c r="AD19" i="31"/>
  <c r="AC19" i="31" s="1"/>
  <c r="AE40" i="31"/>
  <c r="AD8" i="31"/>
  <c r="AC8" i="31" s="1"/>
  <c r="AE23" i="31"/>
  <c r="AE42" i="31"/>
  <c r="AD30" i="31"/>
  <c r="AC30" i="31" s="1"/>
  <c r="AE38" i="31"/>
  <c r="AF38" i="31"/>
  <c r="AE13" i="31"/>
  <c r="AD43" i="31"/>
  <c r="AC43" i="31" s="1"/>
  <c r="AD23" i="31"/>
  <c r="AC23" i="31" s="1"/>
  <c r="AF46" i="31"/>
  <c r="AF14" i="31"/>
  <c r="AF30" i="31"/>
  <c r="AF7" i="31"/>
  <c r="AE21" i="31"/>
  <c r="AD7" i="31"/>
  <c r="AE26" i="31"/>
  <c r="AE43" i="31"/>
  <c r="AD12" i="31"/>
  <c r="AC12" i="31" s="1"/>
  <c r="AD28" i="31"/>
  <c r="A8" i="3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D37" i="31"/>
  <c r="AC37" i="31" s="1"/>
  <c r="AD45" i="31"/>
  <c r="AC45" i="31" s="1"/>
  <c r="AE24" i="31"/>
  <c r="AF42" i="31"/>
  <c r="AD41" i="31"/>
  <c r="AC41" i="31" s="1"/>
  <c r="AD40" i="31"/>
  <c r="AC40" i="31" s="1"/>
  <c r="AF39" i="31"/>
  <c r="AE10" i="31"/>
  <c r="AD16" i="31"/>
  <c r="AC16" i="31" s="1"/>
  <c r="AE17" i="31"/>
  <c r="AD13" i="31"/>
  <c r="AC13" i="31" s="1"/>
  <c r="AE28" i="31"/>
  <c r="AD14" i="31"/>
  <c r="AC14" i="31" s="1"/>
  <c r="AE30" i="31"/>
  <c r="AE31" i="31"/>
  <c r="AF40" i="31"/>
  <c r="AF13" i="31"/>
  <c r="AE39" i="31"/>
  <c r="AF37" i="31"/>
  <c r="AD26" i="31"/>
  <c r="AC26" i="31" s="1"/>
  <c r="AC74" i="1"/>
  <c r="AD74" i="1" s="1"/>
  <c r="AA74" i="1"/>
  <c r="F100" i="1"/>
  <c r="B1307" i="2" s="1"/>
  <c r="AB100" i="16"/>
  <c r="G100" i="1" s="1"/>
  <c r="Z100" i="1" s="1"/>
  <c r="AA121" i="1"/>
  <c r="AC36" i="1"/>
  <c r="AD36" i="1" s="1"/>
  <c r="AA36" i="1"/>
  <c r="AC37" i="1"/>
  <c r="AD37" i="1" s="1"/>
  <c r="AA37" i="1"/>
  <c r="AA122" i="1"/>
  <c r="AC33" i="1"/>
  <c r="AD33" i="1" s="1"/>
  <c r="AA33" i="1"/>
  <c r="AB119" i="16"/>
  <c r="G119" i="1" s="1"/>
  <c r="Z119" i="1" s="1"/>
  <c r="F119" i="1"/>
  <c r="B1574" i="2" s="1"/>
  <c r="AB96" i="16"/>
  <c r="G96" i="1" s="1"/>
  <c r="Z96" i="1" s="1"/>
  <c r="F96" i="1"/>
  <c r="B1251" i="2" s="1"/>
  <c r="AB115" i="16"/>
  <c r="G115" i="1" s="1"/>
  <c r="Z115" i="1" s="1"/>
  <c r="F115" i="1"/>
  <c r="B1517" i="2" s="1"/>
  <c r="AC125" i="1"/>
  <c r="AD125" i="1" s="1"/>
  <c r="AA125" i="1"/>
  <c r="AB120" i="16"/>
  <c r="G120" i="1" s="1"/>
  <c r="Z120" i="1" s="1"/>
  <c r="F120" i="1"/>
  <c r="B1588" i="2" s="1"/>
  <c r="AC124" i="1"/>
  <c r="AD124" i="1" s="1"/>
  <c r="AA124" i="1"/>
  <c r="AB123" i="16"/>
  <c r="G123" i="1" s="1"/>
  <c r="Z123" i="1" s="1"/>
  <c r="F123" i="1"/>
  <c r="B1630" i="2" s="1"/>
  <c r="AC106" i="1"/>
  <c r="AD106" i="1" s="1"/>
  <c r="AA106" i="1"/>
  <c r="AC110" i="1"/>
  <c r="AD110" i="1" s="1"/>
  <c r="AA110" i="1"/>
  <c r="AC112" i="1"/>
  <c r="AD112" i="1" s="1"/>
  <c r="AA112" i="1"/>
  <c r="AC108" i="1"/>
  <c r="AD108" i="1" s="1"/>
  <c r="AA108" i="1"/>
  <c r="AC129" i="1"/>
  <c r="AD129" i="1" s="1"/>
  <c r="AA129" i="1"/>
  <c r="AA118" i="1"/>
  <c r="AC118" i="1"/>
  <c r="AD118" i="1" s="1"/>
  <c r="AC97" i="1"/>
  <c r="AD97" i="1" s="1"/>
  <c r="AA97" i="1"/>
  <c r="AC130" i="1"/>
  <c r="AD130" i="1" s="1"/>
  <c r="AA130" i="1"/>
  <c r="AC101" i="1"/>
  <c r="AD101" i="1" s="1"/>
  <c r="AA101" i="1"/>
  <c r="AC116" i="1"/>
  <c r="AD116" i="1" s="1"/>
  <c r="AA116" i="1"/>
  <c r="AC114" i="1"/>
  <c r="AD114" i="1" s="1"/>
  <c r="AA114" i="1"/>
  <c r="AC132" i="1"/>
  <c r="AD132" i="1" s="1"/>
  <c r="AA132" i="1"/>
  <c r="AC127" i="1"/>
  <c r="AD127" i="1" s="1"/>
  <c r="AA127" i="1"/>
  <c r="AC133" i="1"/>
  <c r="AD133" i="1" s="1"/>
  <c r="AA133" i="1"/>
  <c r="AC142" i="1"/>
  <c r="AD142" i="1" s="1"/>
  <c r="AA142" i="1"/>
  <c r="AC139" i="1"/>
  <c r="AD139" i="1" s="1"/>
  <c r="AA139" i="1"/>
  <c r="AC131" i="1"/>
  <c r="AD131" i="1" s="1"/>
  <c r="AA131" i="1"/>
  <c r="AC136" i="1"/>
  <c r="AD136" i="1" s="1"/>
  <c r="AA136" i="1"/>
  <c r="AC138" i="1"/>
  <c r="AD138" i="1" s="1"/>
  <c r="AA138" i="1"/>
  <c r="AC128" i="1"/>
  <c r="AD128" i="1" s="1"/>
  <c r="AA128" i="1"/>
  <c r="AC134" i="1"/>
  <c r="AD134" i="1" s="1"/>
  <c r="AA134" i="1"/>
  <c r="AC145" i="1"/>
  <c r="AD145" i="1" s="1"/>
  <c r="AA145" i="1"/>
  <c r="AC143" i="1"/>
  <c r="AD143" i="1" s="1"/>
  <c r="AA143" i="1"/>
  <c r="AC140" i="1"/>
  <c r="AD140" i="1" s="1"/>
  <c r="AA140" i="1"/>
  <c r="AC135" i="1"/>
  <c r="AD135" i="1" s="1"/>
  <c r="AA135" i="1"/>
  <c r="AC137" i="1"/>
  <c r="AD137" i="1" s="1"/>
  <c r="AA137" i="1"/>
  <c r="AC141" i="1"/>
  <c r="AD141" i="1" s="1"/>
  <c r="AA141" i="1"/>
  <c r="AC144" i="1"/>
  <c r="AD144" i="1" s="1"/>
  <c r="AA144" i="1"/>
  <c r="AC146" i="1"/>
  <c r="AD146" i="1" s="1"/>
  <c r="AA146" i="1"/>
  <c r="AC22" i="1"/>
  <c r="AD22" i="1" s="1"/>
  <c r="AA22" i="1"/>
  <c r="AC75" i="1"/>
  <c r="AD75" i="1" s="1"/>
  <c r="AA75" i="1"/>
  <c r="AC126" i="1"/>
  <c r="AD126" i="1" s="1"/>
  <c r="AA126" i="1"/>
  <c r="AC100" i="1" l="1"/>
  <c r="AD100" i="1" s="1"/>
  <c r="AA100" i="1"/>
  <c r="AC123" i="1"/>
  <c r="AD123" i="1" s="1"/>
  <c r="AA123" i="1"/>
  <c r="D123" i="1"/>
  <c r="AC120" i="1"/>
  <c r="AD120" i="1" s="1"/>
  <c r="AA120" i="1"/>
  <c r="D120" i="1"/>
  <c r="AC115" i="1"/>
  <c r="AD115" i="1" s="1"/>
  <c r="D115" i="1"/>
  <c r="AA115" i="1"/>
  <c r="AC96" i="1"/>
  <c r="AD96" i="1" s="1"/>
  <c r="D63" i="1"/>
  <c r="D101" i="1"/>
  <c r="D62" i="1"/>
  <c r="D51" i="1"/>
  <c r="D46" i="1"/>
  <c r="D36" i="1"/>
  <c r="D41" i="1"/>
  <c r="D125" i="1"/>
  <c r="D85" i="1"/>
  <c r="D117" i="1"/>
  <c r="D59" i="1"/>
  <c r="D97" i="1"/>
  <c r="D14" i="1"/>
  <c r="D133" i="1"/>
  <c r="D12" i="1"/>
  <c r="D24" i="1"/>
  <c r="D20" i="1"/>
  <c r="D92" i="1"/>
  <c r="D47" i="1"/>
  <c r="D35" i="1"/>
  <c r="D128" i="1"/>
  <c r="D74" i="1"/>
  <c r="D142" i="1"/>
  <c r="D146" i="1"/>
  <c r="D8" i="1"/>
  <c r="D107" i="1"/>
  <c r="D111" i="1"/>
  <c r="D11" i="1"/>
  <c r="D39" i="1"/>
  <c r="D76" i="1"/>
  <c r="D37" i="1"/>
  <c r="D22" i="1"/>
  <c r="D98" i="1"/>
  <c r="D122" i="1"/>
  <c r="D81" i="1"/>
  <c r="D116" i="1"/>
  <c r="D132" i="1"/>
  <c r="D143" i="1"/>
  <c r="D23" i="1"/>
  <c r="D110" i="1"/>
  <c r="D113" i="1"/>
  <c r="D102" i="1"/>
  <c r="D112" i="1"/>
  <c r="D136" i="1"/>
  <c r="D129" i="1"/>
  <c r="D77" i="1"/>
  <c r="D88" i="1"/>
  <c r="D26" i="1"/>
  <c r="D60" i="1"/>
  <c r="D104" i="1"/>
  <c r="D28" i="1"/>
  <c r="D44" i="1"/>
  <c r="D25" i="1"/>
  <c r="D68" i="1"/>
  <c r="D33" i="1"/>
  <c r="D95" i="1"/>
  <c r="D56" i="1"/>
  <c r="D7" i="1"/>
  <c r="D145" i="1"/>
  <c r="D9" i="1"/>
  <c r="D10" i="1"/>
  <c r="D34" i="1"/>
  <c r="D89" i="1"/>
  <c r="D87" i="1"/>
  <c r="D79" i="1"/>
  <c r="D86" i="1"/>
  <c r="D80" i="1"/>
  <c r="D45" i="1"/>
  <c r="D30" i="1"/>
  <c r="D66" i="1"/>
  <c r="D64" i="1"/>
  <c r="D130" i="1"/>
  <c r="D78" i="1"/>
  <c r="D108" i="1"/>
  <c r="D84" i="1"/>
  <c r="D73" i="1"/>
  <c r="D38" i="1"/>
  <c r="D72" i="1"/>
  <c r="D126" i="1"/>
  <c r="AA96" i="1"/>
  <c r="D140" i="1"/>
  <c r="D19" i="1"/>
  <c r="D65" i="1"/>
  <c r="D50" i="1"/>
  <c r="D69" i="1"/>
  <c r="D43" i="1"/>
  <c r="D58" i="1"/>
  <c r="D21" i="1"/>
  <c r="D18" i="1"/>
  <c r="D105" i="1"/>
  <c r="D32" i="1"/>
  <c r="D127" i="1"/>
  <c r="D82" i="1"/>
  <c r="D52" i="1"/>
  <c r="D90" i="1"/>
  <c r="D138" i="1"/>
  <c r="D53" i="1"/>
  <c r="D94" i="1"/>
  <c r="D93" i="1"/>
  <c r="D54" i="1"/>
  <c r="D144" i="1"/>
  <c r="D70" i="1"/>
  <c r="D96" i="1"/>
  <c r="D99" i="1"/>
  <c r="D67" i="1"/>
  <c r="D49" i="1"/>
  <c r="D29" i="1"/>
  <c r="D42" i="1"/>
  <c r="D27" i="1"/>
  <c r="D118" i="1"/>
  <c r="D137" i="1"/>
  <c r="D75" i="1"/>
  <c r="D16" i="1"/>
  <c r="D139" i="1"/>
  <c r="D114" i="1"/>
  <c r="D134" i="1"/>
  <c r="D55" i="1"/>
  <c r="D141" i="1"/>
  <c r="D13" i="1"/>
  <c r="D103" i="1"/>
  <c r="D48" i="1"/>
  <c r="D100" i="1"/>
  <c r="D135" i="1"/>
  <c r="D40" i="1"/>
  <c r="D124" i="1"/>
  <c r="D83" i="1"/>
  <c r="D57" i="1"/>
  <c r="D17" i="1"/>
  <c r="D106" i="1"/>
  <c r="D15" i="1"/>
  <c r="D31" i="1"/>
  <c r="D109" i="1"/>
  <c r="D61" i="1"/>
  <c r="D71" i="1"/>
  <c r="D121" i="1"/>
  <c r="D131" i="1"/>
  <c r="D91" i="1"/>
  <c r="AC119" i="1"/>
  <c r="AD119" i="1" s="1"/>
  <c r="D119" i="1"/>
  <c r="AA119" i="1"/>
  <c r="B119" i="1" l="1"/>
  <c r="B13" i="1"/>
  <c r="B88" i="1"/>
  <c r="B112" i="1"/>
  <c r="B31" i="1"/>
  <c r="B35" i="1"/>
  <c r="B90" i="1"/>
  <c r="B83" i="1"/>
  <c r="B84" i="1"/>
  <c r="B53" i="1"/>
  <c r="B99" i="1"/>
  <c r="B139" i="1"/>
  <c r="B106" i="1"/>
  <c r="B69" i="1"/>
  <c r="B146" i="1"/>
  <c r="B74" i="1"/>
  <c r="B47" i="1"/>
  <c r="B29" i="1"/>
  <c r="B122" i="1"/>
  <c r="B9" i="1"/>
  <c r="B142" i="1"/>
  <c r="B63" i="1"/>
  <c r="B33" i="1"/>
  <c r="B109" i="1"/>
  <c r="B121" i="1"/>
  <c r="B77" i="1"/>
  <c r="B108" i="1"/>
  <c r="B14" i="1"/>
  <c r="B102" i="1"/>
  <c r="B127" i="1"/>
  <c r="B54" i="1"/>
  <c r="B57" i="1"/>
  <c r="B45" i="1"/>
  <c r="B87" i="1"/>
  <c r="B55" i="1"/>
  <c r="B67" i="1"/>
  <c r="B85" i="1"/>
  <c r="B64" i="1"/>
  <c r="B138" i="1"/>
  <c r="B60" i="1"/>
  <c r="B117" i="1"/>
  <c r="B80" i="1"/>
  <c r="B71" i="1"/>
  <c r="B125" i="1"/>
  <c r="B137" i="1"/>
  <c r="B36" i="1"/>
  <c r="B43" i="1"/>
  <c r="B135" i="1"/>
  <c r="B101" i="1"/>
  <c r="B11" i="1"/>
  <c r="B96" i="1"/>
  <c r="B132" i="1"/>
  <c r="B95" i="1"/>
  <c r="B111" i="1"/>
  <c r="B105" i="1"/>
  <c r="B124" i="1"/>
  <c r="B12" i="1"/>
  <c r="B8" i="1"/>
  <c r="B89" i="1"/>
  <c r="B49" i="1"/>
  <c r="B42" i="1"/>
  <c r="B114" i="1"/>
  <c r="B59" i="1"/>
  <c r="B72" i="1"/>
  <c r="B129" i="1"/>
  <c r="B40" i="1"/>
  <c r="B81" i="1"/>
  <c r="B34" i="1"/>
  <c r="B27" i="1"/>
  <c r="B16" i="1"/>
  <c r="B126" i="1"/>
  <c r="B133" i="1"/>
  <c r="B28" i="1"/>
  <c r="B97" i="1"/>
  <c r="B48" i="1"/>
  <c r="B94" i="1"/>
  <c r="B24" i="1"/>
  <c r="B98" i="1"/>
  <c r="B79" i="1"/>
  <c r="B41" i="1"/>
  <c r="B144" i="1"/>
  <c r="B76" i="1"/>
  <c r="B7" i="1"/>
  <c r="B82" i="1"/>
  <c r="B91" i="1"/>
  <c r="B30" i="1"/>
  <c r="B100" i="1"/>
  <c r="B73" i="1"/>
  <c r="B134" i="1"/>
  <c r="B141" i="1"/>
  <c r="B62" i="1"/>
  <c r="B145" i="1"/>
  <c r="B26" i="1"/>
  <c r="B19" i="1"/>
  <c r="B130" i="1"/>
  <c r="B118" i="1"/>
  <c r="B58" i="1"/>
  <c r="B46" i="1"/>
  <c r="B68" i="1"/>
  <c r="B110" i="1"/>
  <c r="B52" i="1"/>
  <c r="B18" i="1"/>
  <c r="B15" i="1"/>
  <c r="B104" i="1"/>
  <c r="B107" i="1"/>
  <c r="B65" i="1"/>
  <c r="B128" i="1"/>
  <c r="B50" i="1"/>
  <c r="B56" i="1"/>
  <c r="B37" i="1"/>
  <c r="B39" i="1"/>
  <c r="B93" i="1"/>
  <c r="B143" i="1"/>
  <c r="B70" i="1"/>
  <c r="B22" i="1"/>
  <c r="B20" i="1"/>
  <c r="B32" i="1"/>
  <c r="B17" i="1"/>
  <c r="B66" i="1"/>
  <c r="B131" i="1"/>
  <c r="B78" i="1"/>
  <c r="B116" i="1"/>
  <c r="B103" i="1"/>
  <c r="B75" i="1"/>
  <c r="B21" i="1"/>
  <c r="B92" i="1"/>
  <c r="B86" i="1"/>
  <c r="B44" i="1"/>
  <c r="B140" i="1"/>
  <c r="B61" i="1"/>
  <c r="B136" i="1"/>
  <c r="B10" i="1"/>
  <c r="B38" i="1"/>
  <c r="B51" i="1"/>
  <c r="B23" i="1"/>
  <c r="B25" i="1"/>
  <c r="B113" i="1"/>
  <c r="B115" i="1"/>
  <c r="B120" i="1"/>
  <c r="B123" i="1"/>
  <c r="V7" i="6"/>
  <c r="B7" i="18" s="1" a="1"/>
  <c r="AD26" i="18" l="1"/>
  <c r="AC26" i="18" s="1"/>
  <c r="AD20" i="18"/>
  <c r="AC20" i="18" s="1"/>
  <c r="AD14" i="18"/>
  <c r="AC14" i="18" s="1"/>
  <c r="AE23" i="18"/>
  <c r="AD25" i="18"/>
  <c r="AC25" i="18" s="1"/>
  <c r="AD27" i="18"/>
  <c r="AC27" i="18" s="1"/>
  <c r="AE20" i="18"/>
  <c r="AF29" i="18"/>
  <c r="AE14" i="18"/>
  <c r="AF23" i="18"/>
  <c r="AD13" i="18"/>
  <c r="AC13" i="18" s="1"/>
  <c r="AE19" i="18"/>
  <c r="AF30" i="18"/>
  <c r="AE26" i="18"/>
  <c r="AE12" i="18"/>
  <c r="AD24" i="18"/>
  <c r="AD12" i="18"/>
  <c r="AC12" i="18" s="1"/>
  <c r="AF20" i="18"/>
  <c r="AF15" i="18"/>
  <c r="AC24" i="18"/>
  <c r="AE21" i="18"/>
  <c r="AF14" i="18"/>
  <c r="AD31" i="18"/>
  <c r="AC31" i="18" s="1"/>
  <c r="AF27" i="18"/>
  <c r="AE17" i="18"/>
  <c r="AF28" i="18"/>
  <c r="AE27" i="18"/>
  <c r="AD21" i="18"/>
  <c r="AC21" i="18" s="1"/>
  <c r="AD23" i="18"/>
  <c r="AC23" i="18" s="1"/>
  <c r="AD28" i="18"/>
  <c r="AC28" i="18" s="1"/>
  <c r="AD16" i="18"/>
  <c r="AC16" i="18" s="1"/>
  <c r="AD17" i="18"/>
  <c r="AC17" i="18" s="1"/>
  <c r="AF17" i="18"/>
  <c r="AF13" i="18"/>
  <c r="AD15" i="18"/>
  <c r="AC15" i="18" s="1"/>
  <c r="AE18" i="18"/>
  <c r="AE13" i="18"/>
  <c r="AF12" i="18"/>
  <c r="AF21" i="18"/>
  <c r="AE25" i="18"/>
  <c r="AE28" i="18"/>
  <c r="AD19" i="18"/>
  <c r="AC19" i="18" s="1"/>
  <c r="AF26" i="18"/>
  <c r="AE31" i="18"/>
  <c r="AF19" i="18"/>
  <c r="AD18" i="18"/>
  <c r="AC18" i="18" s="1"/>
  <c r="AD29" i="18"/>
  <c r="AC29" i="18" s="1"/>
  <c r="AF18" i="18"/>
  <c r="AF24" i="18"/>
  <c r="AE15" i="18"/>
  <c r="AF22" i="18"/>
  <c r="AF25" i="18"/>
  <c r="AD30" i="18"/>
  <c r="AC30" i="18" s="1"/>
  <c r="AE24" i="18"/>
  <c r="AE22" i="18"/>
  <c r="AE16" i="18"/>
  <c r="AD22" i="18"/>
  <c r="AC22" i="18" s="1"/>
  <c r="AF16" i="18"/>
  <c r="AE30" i="18"/>
  <c r="AE29" i="18"/>
  <c r="AF31" i="18"/>
  <c r="T9" i="13"/>
  <c r="G9" i="13"/>
  <c r="Q9" i="13"/>
  <c r="C8" i="13"/>
  <c r="T8" i="13"/>
  <c r="G7" i="13"/>
  <c r="F8" i="13"/>
  <c r="B7" i="13"/>
  <c r="P8" i="13"/>
  <c r="D7" i="13"/>
  <c r="U7" i="13"/>
  <c r="E8" i="13"/>
  <c r="D9" i="13"/>
  <c r="S8" i="13"/>
  <c r="J7" i="13"/>
  <c r="N9" i="13"/>
  <c r="G8" i="13"/>
  <c r="F7" i="13"/>
  <c r="B9" i="13"/>
  <c r="K7" i="13"/>
  <c r="M8" i="13"/>
  <c r="K9" i="13"/>
  <c r="L7" i="13"/>
  <c r="J8" i="13"/>
  <c r="H9" i="13"/>
  <c r="I7" i="13"/>
  <c r="E9" i="13"/>
  <c r="D8" i="13"/>
  <c r="V9" i="13"/>
  <c r="W8" i="13"/>
  <c r="N7" i="13"/>
  <c r="J9" i="13"/>
  <c r="S7" i="13"/>
  <c r="Q8" i="13"/>
  <c r="O9" i="13"/>
  <c r="P7" i="13"/>
  <c r="N8" i="13"/>
  <c r="P9" i="13"/>
  <c r="Q7" i="13"/>
  <c r="M9" i="13"/>
  <c r="L8" i="13"/>
  <c r="M7" i="13"/>
  <c r="I9" i="13"/>
  <c r="V7" i="13"/>
  <c r="C7" i="13"/>
  <c r="W7" i="13"/>
  <c r="U8" i="13"/>
  <c r="W9" i="13"/>
  <c r="T7" i="13"/>
  <c r="V8" i="13"/>
  <c r="N14" i="13"/>
  <c r="V14" i="13"/>
  <c r="C12" i="13"/>
  <c r="T13" i="13"/>
  <c r="J11" i="13"/>
  <c r="H11" i="13"/>
  <c r="K8" i="13"/>
  <c r="U9" i="13"/>
  <c r="R7" i="13"/>
  <c r="F9" i="13"/>
  <c r="E7" i="13"/>
  <c r="O8" i="13"/>
  <c r="Q13" i="13"/>
  <c r="H8" i="13"/>
  <c r="R9" i="13"/>
  <c r="O7" i="13"/>
  <c r="I8" i="13"/>
  <c r="C9" i="13"/>
  <c r="S9" i="13"/>
  <c r="H7" i="13"/>
  <c r="B8" i="13"/>
  <c r="R8" i="13"/>
  <c r="L9" i="13"/>
  <c r="O11" i="13"/>
  <c r="E11" i="13"/>
  <c r="C13" i="13"/>
  <c r="B13" i="13"/>
  <c r="F10" i="13"/>
  <c r="K12" i="13"/>
  <c r="T12" i="13"/>
  <c r="C14" i="13"/>
  <c r="E10" i="13"/>
  <c r="K13" i="13"/>
  <c r="T11" i="13"/>
  <c r="W14" i="13"/>
  <c r="K10" i="13"/>
  <c r="V11" i="13"/>
  <c r="G11" i="13"/>
  <c r="U14" i="13"/>
  <c r="D13" i="13"/>
  <c r="U13" i="13"/>
  <c r="H10" i="13"/>
  <c r="F13" i="13"/>
  <c r="U11" i="13"/>
  <c r="L10" i="13"/>
  <c r="D14" i="13"/>
  <c r="I10" i="13"/>
  <c r="I12" i="13"/>
  <c r="W13" i="13"/>
  <c r="J10" i="13"/>
  <c r="J12" i="13"/>
  <c r="B14" i="13"/>
  <c r="W10" i="13"/>
  <c r="G14" i="13"/>
  <c r="B11" i="13"/>
  <c r="H14" i="13"/>
  <c r="I13" i="13"/>
  <c r="F11" i="13"/>
  <c r="L14" i="13"/>
  <c r="C11" i="13"/>
  <c r="M12" i="13"/>
  <c r="E14" i="13"/>
  <c r="D11" i="13"/>
  <c r="R12" i="13"/>
  <c r="F14" i="13"/>
  <c r="O10" i="13"/>
  <c r="S12" i="13"/>
  <c r="L12" i="13"/>
  <c r="P14" i="13"/>
  <c r="G12" i="13"/>
  <c r="D10" i="13"/>
  <c r="P12" i="13"/>
  <c r="T14" i="13"/>
  <c r="M10" i="13"/>
  <c r="W11" i="13"/>
  <c r="G13" i="13"/>
  <c r="M14" i="13"/>
  <c r="V10" i="13"/>
  <c r="B12" i="13"/>
  <c r="H13" i="13"/>
  <c r="R14" i="13"/>
  <c r="I11" i="13"/>
  <c r="M13" i="13"/>
  <c r="R11" i="13"/>
  <c r="V13" i="13"/>
  <c r="S10" i="13"/>
  <c r="O12" i="13"/>
  <c r="S14" i="13"/>
  <c r="N11" i="13"/>
  <c r="J13" i="13"/>
  <c r="U10" i="13"/>
  <c r="S11" i="13"/>
  <c r="Q12" i="13"/>
  <c r="S13" i="13"/>
  <c r="Q14" i="13"/>
  <c r="N10" i="13"/>
  <c r="P11" i="13"/>
  <c r="N12" i="13"/>
  <c r="L13" i="13"/>
  <c r="J14" i="13"/>
  <c r="G10" i="13"/>
  <c r="Q11" i="13"/>
  <c r="E13" i="13"/>
  <c r="O14" i="13"/>
  <c r="P10" i="13"/>
  <c r="D12" i="13"/>
  <c r="N13" i="13"/>
  <c r="C10" i="13"/>
  <c r="M11" i="13"/>
  <c r="W12" i="13"/>
  <c r="K14" i="13"/>
  <c r="T10" i="13"/>
  <c r="H12" i="13"/>
  <c r="R13" i="13"/>
  <c r="Q10" i="13"/>
  <c r="K11" i="13"/>
  <c r="E12" i="13"/>
  <c r="U12" i="13"/>
  <c r="O13" i="13"/>
  <c r="I14" i="13"/>
  <c r="B10" i="13"/>
  <c r="R10" i="13"/>
  <c r="L11" i="13"/>
  <c r="F12" i="13"/>
  <c r="V12" i="13"/>
  <c r="P13" i="13"/>
  <c r="T32" i="13"/>
  <c r="N18" i="13"/>
  <c r="R18" i="13"/>
  <c r="D16" i="13"/>
  <c r="K16" i="13"/>
  <c r="J15" i="13"/>
  <c r="M17" i="13"/>
  <c r="O22" i="13"/>
  <c r="T21" i="13"/>
  <c r="I19" i="13"/>
  <c r="V16" i="13"/>
  <c r="M105" i="13"/>
  <c r="G39" i="13"/>
  <c r="N26" i="13"/>
  <c r="J30" i="13"/>
  <c r="K20" i="13"/>
  <c r="O16" i="13"/>
  <c r="O15" i="13"/>
  <c r="K68" i="13"/>
  <c r="U45" i="13"/>
  <c r="T97" i="13"/>
  <c r="P51" i="13"/>
  <c r="E45" i="13"/>
  <c r="Q91" i="13"/>
  <c r="E25" i="13"/>
  <c r="G70" i="13"/>
  <c r="R24" i="13"/>
  <c r="E69" i="13"/>
  <c r="C24" i="13"/>
  <c r="C68" i="13"/>
  <c r="B42" i="13"/>
  <c r="F72" i="13"/>
  <c r="P109" i="13"/>
  <c r="S30" i="13"/>
  <c r="C70" i="13"/>
  <c r="J28" i="13"/>
  <c r="F66" i="13"/>
  <c r="P125" i="13"/>
  <c r="W120" i="13"/>
  <c r="V63" i="13"/>
  <c r="K51" i="13"/>
  <c r="O146" i="13"/>
  <c r="M93" i="13"/>
  <c r="S44" i="13"/>
  <c r="N56" i="13"/>
  <c r="I93" i="13"/>
  <c r="N86" i="13"/>
  <c r="R111" i="13"/>
  <c r="F22" i="13"/>
  <c r="S56" i="13"/>
  <c r="F110" i="13"/>
  <c r="I35" i="13"/>
  <c r="U81" i="13"/>
  <c r="G34" i="13"/>
  <c r="S80" i="13"/>
  <c r="E33" i="13"/>
  <c r="Q79" i="13"/>
  <c r="N24" i="13"/>
  <c r="V48" i="13"/>
  <c r="T79" i="13"/>
  <c r="H129" i="13"/>
  <c r="S38" i="13"/>
  <c r="Q81" i="13"/>
  <c r="B40" i="13"/>
  <c r="V74" i="13"/>
  <c r="Q99" i="13"/>
  <c r="Q144" i="13"/>
  <c r="P80" i="13"/>
  <c r="W46" i="13"/>
  <c r="K92" i="13"/>
  <c r="L87" i="13"/>
  <c r="S46" i="13"/>
  <c r="M33" i="13"/>
  <c r="C80" i="13"/>
  <c r="O58" i="13"/>
  <c r="T113" i="13"/>
  <c r="M57" i="13"/>
  <c r="P111" i="13"/>
  <c r="K56" i="13"/>
  <c r="F36" i="13"/>
  <c r="F64" i="13"/>
  <c r="L95" i="13"/>
  <c r="E23" i="13"/>
  <c r="K58" i="13"/>
  <c r="L113" i="13"/>
  <c r="H63" i="13"/>
  <c r="T99" i="13"/>
  <c r="I111" i="13"/>
  <c r="H48" i="13"/>
  <c r="T77" i="13"/>
  <c r="L89" i="13"/>
  <c r="P105" i="13"/>
  <c r="I137" i="13"/>
  <c r="E101" i="13"/>
  <c r="S112" i="13"/>
  <c r="L126" i="13"/>
  <c r="F21" i="13"/>
  <c r="P36" i="13"/>
  <c r="H52" i="13"/>
  <c r="R67" i="13"/>
  <c r="L88" i="13"/>
  <c r="T119" i="13"/>
  <c r="V146" i="13"/>
  <c r="F146" i="13"/>
  <c r="L145" i="13"/>
  <c r="R144" i="13"/>
  <c r="B144" i="13"/>
  <c r="H143" i="13"/>
  <c r="N142" i="13"/>
  <c r="T141" i="13"/>
  <c r="D141" i="13"/>
  <c r="J140" i="13"/>
  <c r="P139" i="13"/>
  <c r="V138" i="13"/>
  <c r="F138" i="13"/>
  <c r="L137" i="13"/>
  <c r="R136" i="13"/>
  <c r="B136" i="13"/>
  <c r="H135" i="13"/>
  <c r="N134" i="13"/>
  <c r="T133" i="13"/>
  <c r="D133" i="13"/>
  <c r="J132" i="13"/>
  <c r="P131" i="13"/>
  <c r="V130" i="13"/>
  <c r="F130" i="13"/>
  <c r="K129" i="13"/>
  <c r="Q128" i="13"/>
  <c r="W127" i="13"/>
  <c r="G127" i="13"/>
  <c r="M126" i="13"/>
  <c r="S125" i="13"/>
  <c r="C125" i="13"/>
  <c r="I124" i="13"/>
  <c r="O123" i="13"/>
  <c r="U122" i="13"/>
  <c r="E122" i="13"/>
  <c r="K121" i="13"/>
  <c r="Q120" i="13"/>
  <c r="W119" i="13"/>
  <c r="Q146" i="13"/>
  <c r="P146" i="13"/>
  <c r="V145" i="13"/>
  <c r="F145" i="13"/>
  <c r="L144" i="13"/>
  <c r="R143" i="13"/>
  <c r="B143" i="13"/>
  <c r="H142" i="13"/>
  <c r="N141" i="13"/>
  <c r="T140" i="13"/>
  <c r="D140" i="13"/>
  <c r="J139" i="13"/>
  <c r="P138" i="13"/>
  <c r="V137" i="13"/>
  <c r="F137" i="13"/>
  <c r="L136" i="13"/>
  <c r="R135" i="13"/>
  <c r="B135" i="13"/>
  <c r="H134" i="13"/>
  <c r="N133" i="13"/>
  <c r="T132" i="13"/>
  <c r="D132" i="13"/>
  <c r="J131" i="13"/>
  <c r="R146" i="13"/>
  <c r="B146" i="13"/>
  <c r="H145" i="13"/>
  <c r="N144" i="13"/>
  <c r="T143" i="13"/>
  <c r="D143" i="13"/>
  <c r="J142" i="13"/>
  <c r="P141" i="13"/>
  <c r="V140" i="13"/>
  <c r="F140" i="13"/>
  <c r="L139" i="13"/>
  <c r="R138" i="13"/>
  <c r="B138" i="13"/>
  <c r="H137" i="13"/>
  <c r="N136" i="13"/>
  <c r="T135" i="13"/>
  <c r="D135" i="13"/>
  <c r="J134" i="13"/>
  <c r="P133" i="13"/>
  <c r="V132" i="13"/>
  <c r="F132" i="13"/>
  <c r="L131" i="13"/>
  <c r="R130" i="13"/>
  <c r="W129" i="13"/>
  <c r="G129" i="13"/>
  <c r="M128" i="13"/>
  <c r="S127" i="13"/>
  <c r="C127" i="13"/>
  <c r="I126" i="13"/>
  <c r="O125" i="13"/>
  <c r="U124" i="13"/>
  <c r="E124" i="13"/>
  <c r="K123" i="13"/>
  <c r="Q122" i="13"/>
  <c r="W121" i="13"/>
  <c r="G121" i="13"/>
  <c r="M120" i="13"/>
  <c r="S119" i="13"/>
  <c r="M146" i="13"/>
  <c r="L146" i="13"/>
  <c r="R145" i="13"/>
  <c r="B145" i="13"/>
  <c r="H144" i="13"/>
  <c r="N143" i="13"/>
  <c r="T142" i="13"/>
  <c r="D142" i="13"/>
  <c r="J141" i="13"/>
  <c r="P140" i="13"/>
  <c r="V139" i="13"/>
  <c r="F139" i="13"/>
  <c r="L138" i="13"/>
  <c r="R137" i="13"/>
  <c r="B137" i="13"/>
  <c r="H136" i="13"/>
  <c r="N135" i="13"/>
  <c r="T134" i="13"/>
  <c r="D134" i="13"/>
  <c r="J133" i="13"/>
  <c r="P132" i="13"/>
  <c r="V131" i="13"/>
  <c r="F131" i="13"/>
  <c r="L130" i="13"/>
  <c r="Q129" i="13"/>
  <c r="W128" i="13"/>
  <c r="G128" i="13"/>
  <c r="M127" i="13"/>
  <c r="S126" i="13"/>
  <c r="C126" i="13"/>
  <c r="I125" i="13"/>
  <c r="O124" i="13"/>
  <c r="U123" i="13"/>
  <c r="E123" i="13"/>
  <c r="K122" i="13"/>
  <c r="Q121" i="13"/>
  <c r="G145" i="13"/>
  <c r="S143" i="13"/>
  <c r="I142" i="13"/>
  <c r="U140" i="13"/>
  <c r="K139" i="13"/>
  <c r="W137" i="13"/>
  <c r="M136" i="13"/>
  <c r="C135" i="13"/>
  <c r="O133" i="13"/>
  <c r="E132" i="13"/>
  <c r="Q130" i="13"/>
  <c r="N146" i="13"/>
  <c r="D145" i="13"/>
  <c r="P143" i="13"/>
  <c r="F142" i="13"/>
  <c r="R140" i="13"/>
  <c r="H139" i="13"/>
  <c r="T137" i="13"/>
  <c r="J136" i="13"/>
  <c r="V134" i="13"/>
  <c r="L133" i="13"/>
  <c r="B132" i="13"/>
  <c r="J146" i="13"/>
  <c r="V144" i="13"/>
  <c r="L143" i="13"/>
  <c r="B142" i="13"/>
  <c r="N140" i="13"/>
  <c r="D139" i="13"/>
  <c r="P137" i="13"/>
  <c r="F136" i="13"/>
  <c r="R134" i="13"/>
  <c r="H133" i="13"/>
  <c r="T131" i="13"/>
  <c r="J130" i="13"/>
  <c r="U128" i="13"/>
  <c r="K127" i="13"/>
  <c r="W125" i="13"/>
  <c r="M124" i="13"/>
  <c r="C123" i="13"/>
  <c r="O121" i="13"/>
  <c r="E120" i="13"/>
  <c r="T146" i="13"/>
  <c r="J145" i="13"/>
  <c r="V143" i="13"/>
  <c r="L142" i="13"/>
  <c r="B141" i="13"/>
  <c r="N139" i="13"/>
  <c r="D138" i="13"/>
  <c r="P136" i="13"/>
  <c r="F135" i="13"/>
  <c r="R133" i="13"/>
  <c r="H132" i="13"/>
  <c r="T130" i="13"/>
  <c r="U129" i="13"/>
  <c r="S128" i="13"/>
  <c r="U127" i="13"/>
  <c r="W126" i="13"/>
  <c r="U125" i="13"/>
  <c r="W124" i="13"/>
  <c r="C124" i="13"/>
  <c r="W122" i="13"/>
  <c r="C122" i="13"/>
  <c r="O145" i="13"/>
  <c r="K143" i="13"/>
  <c r="O141" i="13"/>
  <c r="S139" i="13"/>
  <c r="O137" i="13"/>
  <c r="S135" i="13"/>
  <c r="W133" i="13"/>
  <c r="S131" i="13"/>
  <c r="V129" i="13"/>
  <c r="L128" i="13"/>
  <c r="B127" i="13"/>
  <c r="N125" i="13"/>
  <c r="D124" i="13"/>
  <c r="P122" i="13"/>
  <c r="I121" i="13"/>
  <c r="J120" i="13"/>
  <c r="K119" i="13"/>
  <c r="Q118" i="13"/>
  <c r="W117" i="13"/>
  <c r="G117" i="13"/>
  <c r="M116" i="13"/>
  <c r="S115" i="13"/>
  <c r="C115" i="13"/>
  <c r="I114" i="13"/>
  <c r="O113" i="13"/>
  <c r="U112" i="13"/>
  <c r="E112" i="13"/>
  <c r="K111" i="13"/>
  <c r="Q110" i="13"/>
  <c r="W109" i="13"/>
  <c r="G109" i="13"/>
  <c r="M108" i="13"/>
  <c r="S107" i="13"/>
  <c r="C107" i="13"/>
  <c r="I106" i="13"/>
  <c r="O105" i="13"/>
  <c r="U104" i="13"/>
  <c r="E104" i="13"/>
  <c r="K103" i="13"/>
  <c r="Q102" i="13"/>
  <c r="W101" i="13"/>
  <c r="G101" i="13"/>
  <c r="M100" i="13"/>
  <c r="S99" i="13"/>
  <c r="C99" i="13"/>
  <c r="I98" i="13"/>
  <c r="O97" i="13"/>
  <c r="U96" i="13"/>
  <c r="E96" i="13"/>
  <c r="K95" i="13"/>
  <c r="Q94" i="13"/>
  <c r="W93" i="13"/>
  <c r="G93" i="13"/>
  <c r="M92" i="13"/>
  <c r="S91" i="13"/>
  <c r="C91" i="13"/>
  <c r="I90" i="13"/>
  <c r="O89" i="13"/>
  <c r="U88" i="13"/>
  <c r="E88" i="13"/>
  <c r="K87" i="13"/>
  <c r="Q86" i="13"/>
  <c r="W85" i="13"/>
  <c r="G85" i="13"/>
  <c r="M84" i="13"/>
  <c r="S83" i="13"/>
  <c r="C83" i="13"/>
  <c r="I82" i="13"/>
  <c r="O81" i="13"/>
  <c r="U80" i="13"/>
  <c r="E80" i="13"/>
  <c r="K79" i="13"/>
  <c r="Q78" i="13"/>
  <c r="W77" i="13"/>
  <c r="G77" i="13"/>
  <c r="M76" i="13"/>
  <c r="S75" i="13"/>
  <c r="C75" i="13"/>
  <c r="I74" i="13"/>
  <c r="O73" i="13"/>
  <c r="U72" i="13"/>
  <c r="E72" i="13"/>
  <c r="K71" i="13"/>
  <c r="Q70" i="13"/>
  <c r="W69" i="13"/>
  <c r="G69" i="13"/>
  <c r="M68" i="13"/>
  <c r="S67" i="13"/>
  <c r="C67" i="13"/>
  <c r="I66" i="13"/>
  <c r="O65" i="13"/>
  <c r="U64" i="13"/>
  <c r="E64" i="13"/>
  <c r="K63" i="13"/>
  <c r="Q62" i="13"/>
  <c r="W61" i="13"/>
  <c r="G61" i="13"/>
  <c r="M60" i="13"/>
  <c r="S59" i="13"/>
  <c r="C59" i="13"/>
  <c r="I58" i="13"/>
  <c r="O57" i="13"/>
  <c r="U56" i="13"/>
  <c r="E56" i="13"/>
  <c r="K55" i="13"/>
  <c r="Q54" i="13"/>
  <c r="W53" i="13"/>
  <c r="G53" i="13"/>
  <c r="M52" i="13"/>
  <c r="S51" i="13"/>
  <c r="C51" i="13"/>
  <c r="I50" i="13"/>
  <c r="O49" i="13"/>
  <c r="T145" i="13"/>
  <c r="J144" i="13"/>
  <c r="V142" i="13"/>
  <c r="L141" i="13"/>
  <c r="B140" i="13"/>
  <c r="N138" i="13"/>
  <c r="D137" i="13"/>
  <c r="P135" i="13"/>
  <c r="F134" i="13"/>
  <c r="R132" i="13"/>
  <c r="H131" i="13"/>
  <c r="S129" i="13"/>
  <c r="I128" i="13"/>
  <c r="U126" i="13"/>
  <c r="K125" i="13"/>
  <c r="W123" i="13"/>
  <c r="M122" i="13"/>
  <c r="C121" i="13"/>
  <c r="O119" i="13"/>
  <c r="H146" i="13"/>
  <c r="T144" i="13"/>
  <c r="J143" i="13"/>
  <c r="V141" i="13"/>
  <c r="L140" i="13"/>
  <c r="B139" i="13"/>
  <c r="N137" i="13"/>
  <c r="D136" i="13"/>
  <c r="P134" i="13"/>
  <c r="F133" i="13"/>
  <c r="R131" i="13"/>
  <c r="P130" i="13"/>
  <c r="M129" i="13"/>
  <c r="O128" i="13"/>
  <c r="Q127" i="13"/>
  <c r="O126" i="13"/>
  <c r="Q125" i="13"/>
  <c r="S124" i="13"/>
  <c r="Q123" i="13"/>
  <c r="S122" i="13"/>
  <c r="U121" i="13"/>
  <c r="U144" i="13"/>
  <c r="C143" i="13"/>
  <c r="G141" i="13"/>
  <c r="C139" i="13"/>
  <c r="G137" i="13"/>
  <c r="K135" i="13"/>
  <c r="G133" i="13"/>
  <c r="K131" i="13"/>
  <c r="N129" i="13"/>
  <c r="D128" i="13"/>
  <c r="P126" i="13"/>
  <c r="F125" i="13"/>
  <c r="R123" i="13"/>
  <c r="H122" i="13"/>
  <c r="D121" i="13"/>
  <c r="D120" i="13"/>
  <c r="G119" i="13"/>
  <c r="M118" i="13"/>
  <c r="S117" i="13"/>
  <c r="C117" i="13"/>
  <c r="I116" i="13"/>
  <c r="O115" i="13"/>
  <c r="U114" i="13"/>
  <c r="E114" i="13"/>
  <c r="K113" i="13"/>
  <c r="Q112" i="13"/>
  <c r="W111" i="13"/>
  <c r="G111" i="13"/>
  <c r="M110" i="13"/>
  <c r="S109" i="13"/>
  <c r="C109" i="13"/>
  <c r="I108" i="13"/>
  <c r="O107" i="13"/>
  <c r="U106" i="13"/>
  <c r="E106" i="13"/>
  <c r="K105" i="13"/>
  <c r="Q104" i="13"/>
  <c r="W103" i="13"/>
  <c r="G103" i="13"/>
  <c r="M102" i="13"/>
  <c r="S101" i="13"/>
  <c r="C101" i="13"/>
  <c r="I100" i="13"/>
  <c r="O99" i="13"/>
  <c r="U98" i="13"/>
  <c r="P145" i="13"/>
  <c r="T139" i="13"/>
  <c r="B134" i="13"/>
  <c r="O129" i="13"/>
  <c r="Q126" i="13"/>
  <c r="S123" i="13"/>
  <c r="U120" i="13"/>
  <c r="D146" i="13"/>
  <c r="F143" i="13"/>
  <c r="H140" i="13"/>
  <c r="J137" i="13"/>
  <c r="L134" i="13"/>
  <c r="N131" i="13"/>
  <c r="I129" i="13"/>
  <c r="I127" i="13"/>
  <c r="M125" i="13"/>
  <c r="M123" i="13"/>
  <c r="K146" i="13"/>
  <c r="Q142" i="13"/>
  <c r="Q138" i="13"/>
  <c r="Q134" i="13"/>
  <c r="C131" i="13"/>
  <c r="R127" i="13"/>
  <c r="T124" i="13"/>
  <c r="V121" i="13"/>
  <c r="U119" i="13"/>
  <c r="I118" i="13"/>
  <c r="U116" i="13"/>
  <c r="K115" i="13"/>
  <c r="W113" i="13"/>
  <c r="M112" i="13"/>
  <c r="C111" i="13"/>
  <c r="O109" i="13"/>
  <c r="E108" i="13"/>
  <c r="Q106" i="13"/>
  <c r="G105" i="13"/>
  <c r="S103" i="13"/>
  <c r="I102" i="13"/>
  <c r="U100" i="13"/>
  <c r="K99" i="13"/>
  <c r="E98" i="13"/>
  <c r="G97" i="13"/>
  <c r="I96" i="13"/>
  <c r="G95" i="13"/>
  <c r="I94" i="13"/>
  <c r="K93" i="13"/>
  <c r="I92" i="13"/>
  <c r="K91" i="13"/>
  <c r="M90" i="13"/>
  <c r="K89" i="13"/>
  <c r="M88" i="13"/>
  <c r="O87" i="13"/>
  <c r="M86" i="13"/>
  <c r="O85" i="13"/>
  <c r="Q84" i="13"/>
  <c r="O83" i="13"/>
  <c r="Q82" i="13"/>
  <c r="S81" i="13"/>
  <c r="Q80" i="13"/>
  <c r="S79" i="13"/>
  <c r="U78" i="13"/>
  <c r="S77" i="13"/>
  <c r="U76" i="13"/>
  <c r="W75" i="13"/>
  <c r="U74" i="13"/>
  <c r="W73" i="13"/>
  <c r="C73" i="13"/>
  <c r="W71" i="13"/>
  <c r="C71" i="13"/>
  <c r="E70" i="13"/>
  <c r="C69" i="13"/>
  <c r="E68" i="13"/>
  <c r="G67" i="13"/>
  <c r="E66" i="13"/>
  <c r="G65" i="13"/>
  <c r="I64" i="13"/>
  <c r="G63" i="13"/>
  <c r="I62" i="13"/>
  <c r="K61" i="13"/>
  <c r="I60" i="13"/>
  <c r="K59" i="13"/>
  <c r="M58" i="13"/>
  <c r="K57" i="13"/>
  <c r="M56" i="13"/>
  <c r="O55" i="13"/>
  <c r="F144" i="13"/>
  <c r="J138" i="13"/>
  <c r="N132" i="13"/>
  <c r="C129" i="13"/>
  <c r="E126" i="13"/>
  <c r="G123" i="13"/>
  <c r="I120" i="13"/>
  <c r="N145" i="13"/>
  <c r="P142" i="13"/>
  <c r="R139" i="13"/>
  <c r="T136" i="13"/>
  <c r="V133" i="13"/>
  <c r="B131" i="13"/>
  <c r="E129" i="13"/>
  <c r="E127" i="13"/>
  <c r="E125" i="13"/>
  <c r="I123" i="13"/>
  <c r="W145" i="13"/>
  <c r="W141" i="13"/>
  <c r="I138" i="13"/>
  <c r="I134" i="13"/>
  <c r="I130" i="13"/>
  <c r="J127" i="13"/>
  <c r="L124" i="13"/>
  <c r="N121" i="13"/>
  <c r="P119" i="13"/>
  <c r="E118" i="13"/>
  <c r="Q116" i="13"/>
  <c r="G115" i="13"/>
  <c r="S113" i="13"/>
  <c r="I112" i="13"/>
  <c r="U110" i="13"/>
  <c r="K109" i="13"/>
  <c r="W107" i="13"/>
  <c r="M106" i="13"/>
  <c r="C105" i="13"/>
  <c r="O103" i="13"/>
  <c r="E102" i="13"/>
  <c r="Q100" i="13"/>
  <c r="R142" i="13"/>
  <c r="V136" i="13"/>
  <c r="D131" i="13"/>
  <c r="E128" i="13"/>
  <c r="G125" i="13"/>
  <c r="I122" i="13"/>
  <c r="U146" i="13"/>
  <c r="P144" i="13"/>
  <c r="R141" i="13"/>
  <c r="T138" i="13"/>
  <c r="V135" i="13"/>
  <c r="B133" i="13"/>
  <c r="H130" i="13"/>
  <c r="K128" i="13"/>
  <c r="K126" i="13"/>
  <c r="K124" i="13"/>
  <c r="O122" i="13"/>
  <c r="M144" i="13"/>
  <c r="M140" i="13"/>
  <c r="U136" i="13"/>
  <c r="U132" i="13"/>
  <c r="F129" i="13"/>
  <c r="H126" i="13"/>
  <c r="J123" i="13"/>
  <c r="T120" i="13"/>
  <c r="C119" i="13"/>
  <c r="O117" i="13"/>
  <c r="E116" i="13"/>
  <c r="Q114" i="13"/>
  <c r="G113" i="13"/>
  <c r="S111" i="13"/>
  <c r="I110" i="13"/>
  <c r="U108" i="13"/>
  <c r="K107" i="13"/>
  <c r="W105" i="13"/>
  <c r="M104" i="13"/>
  <c r="C103" i="13"/>
  <c r="O101" i="13"/>
  <c r="H141" i="13"/>
  <c r="Q124" i="13"/>
  <c r="F141" i="13"/>
  <c r="D130" i="13"/>
  <c r="G122" i="13"/>
  <c r="M132" i="13"/>
  <c r="O120" i="13"/>
  <c r="M114" i="13"/>
  <c r="Q108" i="13"/>
  <c r="U102" i="13"/>
  <c r="G99" i="13"/>
  <c r="S97" i="13"/>
  <c r="M96" i="13"/>
  <c r="C95" i="13"/>
  <c r="S93" i="13"/>
  <c r="Q92" i="13"/>
  <c r="G91" i="13"/>
  <c r="W89" i="13"/>
  <c r="Q88" i="13"/>
  <c r="G87" i="13"/>
  <c r="E86" i="13"/>
  <c r="U84" i="13"/>
  <c r="K83" i="13"/>
  <c r="E82" i="13"/>
  <c r="C81" i="13"/>
  <c r="O79" i="13"/>
  <c r="I78" i="13"/>
  <c r="C77" i="13"/>
  <c r="O75" i="13"/>
  <c r="M74" i="13"/>
  <c r="G73" i="13"/>
  <c r="S71" i="13"/>
  <c r="M70" i="13"/>
  <c r="K69" i="13"/>
  <c r="W67" i="13"/>
  <c r="Q66" i="13"/>
  <c r="K65" i="13"/>
  <c r="W63" i="13"/>
  <c r="U62" i="13"/>
  <c r="O61" i="13"/>
  <c r="E60" i="13"/>
  <c r="U58" i="13"/>
  <c r="S57" i="13"/>
  <c r="I56" i="13"/>
  <c r="C55" i="13"/>
  <c r="E54" i="13"/>
  <c r="C53" i="13"/>
  <c r="E52" i="13"/>
  <c r="G51" i="13"/>
  <c r="E50" i="13"/>
  <c r="G49" i="13"/>
  <c r="M48" i="13"/>
  <c r="S47" i="13"/>
  <c r="C47" i="13"/>
  <c r="I46" i="13"/>
  <c r="O45" i="13"/>
  <c r="U44" i="13"/>
  <c r="E44" i="13"/>
  <c r="K43" i="13"/>
  <c r="Q42" i="13"/>
  <c r="W41" i="13"/>
  <c r="G41" i="13"/>
  <c r="M40" i="13"/>
  <c r="S39" i="13"/>
  <c r="C39" i="13"/>
  <c r="I38" i="13"/>
  <c r="O37" i="13"/>
  <c r="U36" i="13"/>
  <c r="E36" i="13"/>
  <c r="K35" i="13"/>
  <c r="Q34" i="13"/>
  <c r="W33" i="13"/>
  <c r="G33" i="13"/>
  <c r="M32" i="13"/>
  <c r="S31" i="13"/>
  <c r="C31" i="13"/>
  <c r="I30" i="13"/>
  <c r="O29" i="13"/>
  <c r="U28" i="13"/>
  <c r="E28" i="13"/>
  <c r="K27" i="13"/>
  <c r="Q26" i="13"/>
  <c r="W25" i="13"/>
  <c r="G25" i="13"/>
  <c r="M24" i="13"/>
  <c r="S23" i="13"/>
  <c r="C23" i="13"/>
  <c r="I22" i="13"/>
  <c r="O21" i="13"/>
  <c r="U20" i="13"/>
  <c r="E20" i="13"/>
  <c r="K19" i="13"/>
  <c r="Q18" i="13"/>
  <c r="G146" i="13"/>
  <c r="S144" i="13"/>
  <c r="I143" i="13"/>
  <c r="U141" i="13"/>
  <c r="K140" i="13"/>
  <c r="W138" i="13"/>
  <c r="M137" i="13"/>
  <c r="C136" i="13"/>
  <c r="O134" i="13"/>
  <c r="E133" i="13"/>
  <c r="Q131" i="13"/>
  <c r="G130" i="13"/>
  <c r="R128" i="13"/>
  <c r="H127" i="13"/>
  <c r="T125" i="13"/>
  <c r="J124" i="13"/>
  <c r="V122" i="13"/>
  <c r="M121" i="13"/>
  <c r="N120" i="13"/>
  <c r="N119" i="13"/>
  <c r="T118" i="13"/>
  <c r="D118" i="13"/>
  <c r="J117" i="13"/>
  <c r="P116" i="13"/>
  <c r="V115" i="13"/>
  <c r="F115" i="13"/>
  <c r="L114" i="13"/>
  <c r="R113" i="13"/>
  <c r="B113" i="13"/>
  <c r="H112" i="13"/>
  <c r="N111" i="13"/>
  <c r="T110" i="13"/>
  <c r="D110" i="13"/>
  <c r="J109" i="13"/>
  <c r="P108" i="13"/>
  <c r="V107" i="13"/>
  <c r="F107" i="13"/>
  <c r="L106" i="13"/>
  <c r="R105" i="13"/>
  <c r="B105" i="13"/>
  <c r="H104" i="13"/>
  <c r="N103" i="13"/>
  <c r="T102" i="13"/>
  <c r="D102" i="13"/>
  <c r="J101" i="13"/>
  <c r="P100" i="13"/>
  <c r="V99" i="13"/>
  <c r="F99" i="13"/>
  <c r="L98" i="13"/>
  <c r="R97" i="13"/>
  <c r="B97" i="13"/>
  <c r="H96" i="13"/>
  <c r="N95" i="13"/>
  <c r="T94" i="13"/>
  <c r="D94" i="13"/>
  <c r="J93" i="13"/>
  <c r="P92" i="13"/>
  <c r="V91" i="13"/>
  <c r="F91" i="13"/>
  <c r="L90" i="13"/>
  <c r="R89" i="13"/>
  <c r="B89" i="13"/>
  <c r="H88" i="13"/>
  <c r="N87" i="13"/>
  <c r="T86" i="13"/>
  <c r="D86" i="13"/>
  <c r="J85" i="13"/>
  <c r="P84" i="13"/>
  <c r="V83" i="13"/>
  <c r="F83" i="13"/>
  <c r="L82" i="13"/>
  <c r="R81" i="13"/>
  <c r="B81" i="13"/>
  <c r="H80" i="13"/>
  <c r="N79" i="13"/>
  <c r="T78" i="13"/>
  <c r="L135" i="13"/>
  <c r="S121" i="13"/>
  <c r="H138" i="13"/>
  <c r="C128" i="13"/>
  <c r="E144" i="13"/>
  <c r="T128" i="13"/>
  <c r="U118" i="13"/>
  <c r="C113" i="13"/>
  <c r="G107" i="13"/>
  <c r="K101" i="13"/>
  <c r="Q98" i="13"/>
  <c r="K97" i="13"/>
  <c r="W95" i="13"/>
  <c r="U94" i="13"/>
  <c r="O93" i="13"/>
  <c r="E92" i="13"/>
  <c r="U90" i="13"/>
  <c r="S89" i="13"/>
  <c r="I88" i="13"/>
  <c r="C87" i="13"/>
  <c r="S85" i="13"/>
  <c r="I84" i="13"/>
  <c r="G83" i="13"/>
  <c r="W81" i="13"/>
  <c r="M80" i="13"/>
  <c r="G79" i="13"/>
  <c r="E78" i="13"/>
  <c r="Q76" i="13"/>
  <c r="K75" i="13"/>
  <c r="E74" i="13"/>
  <c r="Q72" i="13"/>
  <c r="O71" i="13"/>
  <c r="I70" i="13"/>
  <c r="U68" i="13"/>
  <c r="O67" i="13"/>
  <c r="M66" i="13"/>
  <c r="C65" i="13"/>
  <c r="S63" i="13"/>
  <c r="M62" i="13"/>
  <c r="C61" i="13"/>
  <c r="W59" i="13"/>
  <c r="Q58" i="13"/>
  <c r="G57" i="13"/>
  <c r="W55" i="13"/>
  <c r="U54" i="13"/>
  <c r="S53" i="13"/>
  <c r="U52" i="13"/>
  <c r="W51" i="13"/>
  <c r="U50" i="13"/>
  <c r="W49" i="13"/>
  <c r="C49" i="13"/>
  <c r="I48" i="13"/>
  <c r="O47" i="13"/>
  <c r="U46" i="13"/>
  <c r="E46" i="13"/>
  <c r="K45" i="13"/>
  <c r="Q44" i="13"/>
  <c r="W43" i="13"/>
  <c r="G43" i="13"/>
  <c r="M42" i="13"/>
  <c r="S41" i="13"/>
  <c r="C41" i="13"/>
  <c r="I40" i="13"/>
  <c r="O39" i="13"/>
  <c r="U38" i="13"/>
  <c r="E38" i="13"/>
  <c r="K37" i="13"/>
  <c r="Q36" i="13"/>
  <c r="W35" i="13"/>
  <c r="G35" i="13"/>
  <c r="M34" i="13"/>
  <c r="S33" i="13"/>
  <c r="C33" i="13"/>
  <c r="I32" i="13"/>
  <c r="O31" i="13"/>
  <c r="U30" i="13"/>
  <c r="E30" i="13"/>
  <c r="K29" i="13"/>
  <c r="Q28" i="13"/>
  <c r="W27" i="13"/>
  <c r="G27" i="13"/>
  <c r="M26" i="13"/>
  <c r="S25" i="13"/>
  <c r="C25" i="13"/>
  <c r="I24" i="13"/>
  <c r="O23" i="13"/>
  <c r="U22" i="13"/>
  <c r="E22" i="13"/>
  <c r="K21" i="13"/>
  <c r="Q20" i="13"/>
  <c r="W19" i="13"/>
  <c r="G19" i="13"/>
  <c r="M18" i="13"/>
  <c r="U145" i="13"/>
  <c r="K144" i="13"/>
  <c r="W142" i="13"/>
  <c r="M141" i="13"/>
  <c r="C140" i="13"/>
  <c r="O138" i="13"/>
  <c r="E137" i="13"/>
  <c r="Q135" i="13"/>
  <c r="G134" i="13"/>
  <c r="S132" i="13"/>
  <c r="I131" i="13"/>
  <c r="T129" i="13"/>
  <c r="J128" i="13"/>
  <c r="V126" i="13"/>
  <c r="L125" i="13"/>
  <c r="B124" i="13"/>
  <c r="N122" i="13"/>
  <c r="H121" i="13"/>
  <c r="H120" i="13"/>
  <c r="J119" i="13"/>
  <c r="P118" i="13"/>
  <c r="V117" i="13"/>
  <c r="F117" i="13"/>
  <c r="L116" i="13"/>
  <c r="R115" i="13"/>
  <c r="B115" i="13"/>
  <c r="H114" i="13"/>
  <c r="N113" i="13"/>
  <c r="T112" i="13"/>
  <c r="D112" i="13"/>
  <c r="J111" i="13"/>
  <c r="P110" i="13"/>
  <c r="V109" i="13"/>
  <c r="F109" i="13"/>
  <c r="L108" i="13"/>
  <c r="R107" i="13"/>
  <c r="B107" i="13"/>
  <c r="H106" i="13"/>
  <c r="N105" i="13"/>
  <c r="T104" i="13"/>
  <c r="D104" i="13"/>
  <c r="J103" i="13"/>
  <c r="P102" i="13"/>
  <c r="V101" i="13"/>
  <c r="F101" i="13"/>
  <c r="L100" i="13"/>
  <c r="R99" i="13"/>
  <c r="B99" i="13"/>
  <c r="H98" i="13"/>
  <c r="N97" i="13"/>
  <c r="T96" i="13"/>
  <c r="D96" i="13"/>
  <c r="J95" i="13"/>
  <c r="P94" i="13"/>
  <c r="V93" i="13"/>
  <c r="F93" i="13"/>
  <c r="L92" i="13"/>
  <c r="R91" i="13"/>
  <c r="B91" i="13"/>
  <c r="H90" i="13"/>
  <c r="N89" i="13"/>
  <c r="T88" i="13"/>
  <c r="D88" i="13"/>
  <c r="J87" i="13"/>
  <c r="P86" i="13"/>
  <c r="V85" i="13"/>
  <c r="F85" i="13"/>
  <c r="L84" i="13"/>
  <c r="R83" i="13"/>
  <c r="B83" i="13"/>
  <c r="H82" i="13"/>
  <c r="N81" i="13"/>
  <c r="T80" i="13"/>
  <c r="D80" i="13"/>
  <c r="J79" i="13"/>
  <c r="P78" i="13"/>
  <c r="V77" i="13"/>
  <c r="N130" i="13"/>
  <c r="J135" i="13"/>
  <c r="E140" i="13"/>
  <c r="K117" i="13"/>
  <c r="S105" i="13"/>
  <c r="M98" i="13"/>
  <c r="S95" i="13"/>
  <c r="C93" i="13"/>
  <c r="Q90" i="13"/>
  <c r="W87" i="13"/>
  <c r="K85" i="13"/>
  <c r="U82" i="13"/>
  <c r="I80" i="13"/>
  <c r="O77" i="13"/>
  <c r="G75" i="13"/>
  <c r="M72" i="13"/>
  <c r="S69" i="13"/>
  <c r="K67" i="13"/>
  <c r="Q64" i="13"/>
  <c r="E62" i="13"/>
  <c r="O59" i="13"/>
  <c r="C57" i="13"/>
  <c r="M54" i="13"/>
  <c r="Q52" i="13"/>
  <c r="Q50" i="13"/>
  <c r="U48" i="13"/>
  <c r="K47" i="13"/>
  <c r="W45" i="13"/>
  <c r="M44" i="13"/>
  <c r="C43" i="13"/>
  <c r="O41" i="13"/>
  <c r="E40" i="13"/>
  <c r="Q38" i="13"/>
  <c r="G37" i="13"/>
  <c r="S35" i="13"/>
  <c r="I34" i="13"/>
  <c r="U32" i="13"/>
  <c r="K31" i="13"/>
  <c r="W29" i="13"/>
  <c r="M28" i="13"/>
  <c r="C27" i="13"/>
  <c r="O25" i="13"/>
  <c r="E24" i="13"/>
  <c r="Q22" i="13"/>
  <c r="G21" i="13"/>
  <c r="S19" i="13"/>
  <c r="I18" i="13"/>
  <c r="C144" i="13"/>
  <c r="E141" i="13"/>
  <c r="G138" i="13"/>
  <c r="I135" i="13"/>
  <c r="K132" i="13"/>
  <c r="L129" i="13"/>
  <c r="N126" i="13"/>
  <c r="P123" i="13"/>
  <c r="B121" i="13"/>
  <c r="F119" i="13"/>
  <c r="R117" i="13"/>
  <c r="H116" i="13"/>
  <c r="T114" i="13"/>
  <c r="J113" i="13"/>
  <c r="V111" i="13"/>
  <c r="L110" i="13"/>
  <c r="B109" i="13"/>
  <c r="N107" i="13"/>
  <c r="D106" i="13"/>
  <c r="P104" i="13"/>
  <c r="F103" i="13"/>
  <c r="R101" i="13"/>
  <c r="H100" i="13"/>
  <c r="T98" i="13"/>
  <c r="J97" i="13"/>
  <c r="V95" i="13"/>
  <c r="L94" i="13"/>
  <c r="B93" i="13"/>
  <c r="N91" i="13"/>
  <c r="D90" i="13"/>
  <c r="P88" i="13"/>
  <c r="F87" i="13"/>
  <c r="R85" i="13"/>
  <c r="H84" i="13"/>
  <c r="T82" i="13"/>
  <c r="J81" i="13"/>
  <c r="V79" i="13"/>
  <c r="L78" i="13"/>
  <c r="N77" i="13"/>
  <c r="T76" i="13"/>
  <c r="D76" i="13"/>
  <c r="J75" i="13"/>
  <c r="P74" i="13"/>
  <c r="V73" i="13"/>
  <c r="F73" i="13"/>
  <c r="L72" i="13"/>
  <c r="R71" i="13"/>
  <c r="B71" i="13"/>
  <c r="H70" i="13"/>
  <c r="N69" i="13"/>
  <c r="T68" i="13"/>
  <c r="D68" i="13"/>
  <c r="J67" i="13"/>
  <c r="P66" i="13"/>
  <c r="V65" i="13"/>
  <c r="F65" i="13"/>
  <c r="L64" i="13"/>
  <c r="R63" i="13"/>
  <c r="B63" i="13"/>
  <c r="H62" i="13"/>
  <c r="N61" i="13"/>
  <c r="T60" i="13"/>
  <c r="D60" i="13"/>
  <c r="J59" i="13"/>
  <c r="P58" i="13"/>
  <c r="V57" i="13"/>
  <c r="F57" i="13"/>
  <c r="L56" i="13"/>
  <c r="R55" i="13"/>
  <c r="B55" i="13"/>
  <c r="H54" i="13"/>
  <c r="N53" i="13"/>
  <c r="T52" i="13"/>
  <c r="D52" i="13"/>
  <c r="J51" i="13"/>
  <c r="P50" i="13"/>
  <c r="V49" i="13"/>
  <c r="F49" i="13"/>
  <c r="L48" i="13"/>
  <c r="R47" i="13"/>
  <c r="B47" i="13"/>
  <c r="H46" i="13"/>
  <c r="N45" i="13"/>
  <c r="T44" i="13"/>
  <c r="D44" i="13"/>
  <c r="J43" i="13"/>
  <c r="P42" i="13"/>
  <c r="V41" i="13"/>
  <c r="F41" i="13"/>
  <c r="L40" i="13"/>
  <c r="R39" i="13"/>
  <c r="B39" i="13"/>
  <c r="H38" i="13"/>
  <c r="N37" i="13"/>
  <c r="T36" i="13"/>
  <c r="D36" i="13"/>
  <c r="J35" i="13"/>
  <c r="P34" i="13"/>
  <c r="V33" i="13"/>
  <c r="F33" i="13"/>
  <c r="L32" i="13"/>
  <c r="R31" i="13"/>
  <c r="B31" i="13"/>
  <c r="H30" i="13"/>
  <c r="N29" i="13"/>
  <c r="T28" i="13"/>
  <c r="D28" i="13"/>
  <c r="J27" i="13"/>
  <c r="P26" i="13"/>
  <c r="V25" i="13"/>
  <c r="F25" i="13"/>
  <c r="L24" i="13"/>
  <c r="R23" i="13"/>
  <c r="B23" i="13"/>
  <c r="H22" i="13"/>
  <c r="N21" i="13"/>
  <c r="T20" i="13"/>
  <c r="D20" i="13"/>
  <c r="J19" i="13"/>
  <c r="P18" i="13"/>
  <c r="S145" i="13"/>
  <c r="I144" i="13"/>
  <c r="U142" i="13"/>
  <c r="O127" i="13"/>
  <c r="L132" i="13"/>
  <c r="E136" i="13"/>
  <c r="W115" i="13"/>
  <c r="I104" i="13"/>
  <c r="W97" i="13"/>
  <c r="O95" i="13"/>
  <c r="U92" i="13"/>
  <c r="E90" i="13"/>
  <c r="S87" i="13"/>
  <c r="C85" i="13"/>
  <c r="M82" i="13"/>
  <c r="W79" i="13"/>
  <c r="K77" i="13"/>
  <c r="Q74" i="13"/>
  <c r="I72" i="13"/>
  <c r="O69" i="13"/>
  <c r="U66" i="13"/>
  <c r="M64" i="13"/>
  <c r="S61" i="13"/>
  <c r="G59" i="13"/>
  <c r="Q56" i="13"/>
  <c r="I54" i="13"/>
  <c r="I52" i="13"/>
  <c r="M50" i="13"/>
  <c r="Q48" i="13"/>
  <c r="G47" i="13"/>
  <c r="S45" i="13"/>
  <c r="I44" i="13"/>
  <c r="U42" i="13"/>
  <c r="K41" i="13"/>
  <c r="W39" i="13"/>
  <c r="M38" i="13"/>
  <c r="C37" i="13"/>
  <c r="O35" i="13"/>
  <c r="E34" i="13"/>
  <c r="Q32" i="13"/>
  <c r="G31" i="13"/>
  <c r="S29" i="13"/>
  <c r="I28" i="13"/>
  <c r="U26" i="13"/>
  <c r="K25" i="13"/>
  <c r="W23" i="13"/>
  <c r="M22" i="13"/>
  <c r="C21" i="13"/>
  <c r="O19" i="13"/>
  <c r="W146" i="13"/>
  <c r="Q143" i="13"/>
  <c r="S140" i="13"/>
  <c r="U137" i="13"/>
  <c r="W134" i="13"/>
  <c r="C132" i="13"/>
  <c r="D129" i="13"/>
  <c r="F126" i="13"/>
  <c r="H123" i="13"/>
  <c r="S120" i="13"/>
  <c r="I146" i="13"/>
  <c r="V125" i="13"/>
  <c r="E100" i="13"/>
  <c r="M94" i="13"/>
  <c r="G89" i="13"/>
  <c r="E84" i="13"/>
  <c r="C79" i="13"/>
  <c r="S73" i="13"/>
  <c r="Q68" i="13"/>
  <c r="O63" i="13"/>
  <c r="E58" i="13"/>
  <c r="O53" i="13"/>
  <c r="S49" i="13"/>
  <c r="Q46" i="13"/>
  <c r="S43" i="13"/>
  <c r="U40" i="13"/>
  <c r="W37" i="13"/>
  <c r="C35" i="13"/>
  <c r="E32" i="13"/>
  <c r="G29" i="13"/>
  <c r="I26" i="13"/>
  <c r="K23" i="13"/>
  <c r="M20" i="13"/>
  <c r="M145" i="13"/>
  <c r="Q139" i="13"/>
  <c r="U133" i="13"/>
  <c r="B128" i="13"/>
  <c r="F122" i="13"/>
  <c r="B119" i="13"/>
  <c r="B117" i="13"/>
  <c r="J115" i="13"/>
  <c r="F113" i="13"/>
  <c r="F111" i="13"/>
  <c r="N109" i="13"/>
  <c r="J107" i="13"/>
  <c r="J105" i="13"/>
  <c r="R103" i="13"/>
  <c r="N101" i="13"/>
  <c r="N99" i="13"/>
  <c r="V97" i="13"/>
  <c r="R95" i="13"/>
  <c r="R93" i="13"/>
  <c r="D92" i="13"/>
  <c r="V89" i="13"/>
  <c r="V87" i="13"/>
  <c r="H86" i="13"/>
  <c r="D84" i="13"/>
  <c r="D82" i="13"/>
  <c r="L80" i="13"/>
  <c r="H78" i="13"/>
  <c r="F77" i="13"/>
  <c r="H76" i="13"/>
  <c r="F75" i="13"/>
  <c r="H74" i="13"/>
  <c r="J73" i="13"/>
  <c r="H72" i="13"/>
  <c r="J71" i="13"/>
  <c r="L70" i="13"/>
  <c r="J69" i="13"/>
  <c r="L68" i="13"/>
  <c r="N67" i="13"/>
  <c r="L66" i="13"/>
  <c r="N65" i="13"/>
  <c r="P64" i="13"/>
  <c r="N63" i="13"/>
  <c r="P62" i="13"/>
  <c r="R61" i="13"/>
  <c r="P60" i="13"/>
  <c r="R59" i="13"/>
  <c r="T58" i="13"/>
  <c r="R57" i="13"/>
  <c r="T56" i="13"/>
  <c r="V55" i="13"/>
  <c r="T54" i="13"/>
  <c r="V53" i="13"/>
  <c r="B53" i="13"/>
  <c r="V51" i="13"/>
  <c r="B51" i="13"/>
  <c r="D50" i="13"/>
  <c r="B49" i="13"/>
  <c r="D48" i="13"/>
  <c r="F47" i="13"/>
  <c r="D46" i="13"/>
  <c r="F45" i="13"/>
  <c r="H44" i="13"/>
  <c r="F43" i="13"/>
  <c r="H42" i="13"/>
  <c r="J41" i="13"/>
  <c r="H40" i="13"/>
  <c r="J39" i="13"/>
  <c r="L38" i="13"/>
  <c r="J37" i="13"/>
  <c r="L36" i="13"/>
  <c r="N35" i="13"/>
  <c r="L34" i="13"/>
  <c r="N33" i="13"/>
  <c r="P32" i="13"/>
  <c r="N31" i="13"/>
  <c r="P30" i="13"/>
  <c r="R29" i="13"/>
  <c r="P28" i="13"/>
  <c r="R27" i="13"/>
  <c r="T26" i="13"/>
  <c r="R25" i="13"/>
  <c r="T24" i="13"/>
  <c r="V23" i="13"/>
  <c r="T22" i="13"/>
  <c r="V21" i="13"/>
  <c r="B21" i="13"/>
  <c r="V19" i="13"/>
  <c r="B19" i="13"/>
  <c r="E146" i="13"/>
  <c r="W143" i="13"/>
  <c r="E142" i="13"/>
  <c r="Q140" i="13"/>
  <c r="G139" i="13"/>
  <c r="S137" i="13"/>
  <c r="I136" i="13"/>
  <c r="U134" i="13"/>
  <c r="K133" i="13"/>
  <c r="W131" i="13"/>
  <c r="M130" i="13"/>
  <c r="B129" i="13"/>
  <c r="N127" i="13"/>
  <c r="D126" i="13"/>
  <c r="P124" i="13"/>
  <c r="F123" i="13"/>
  <c r="R121" i="13"/>
  <c r="R120" i="13"/>
  <c r="R119" i="13"/>
  <c r="W118" i="13"/>
  <c r="G118" i="13"/>
  <c r="M117" i="13"/>
  <c r="S116" i="13"/>
  <c r="C116" i="13"/>
  <c r="I115" i="13"/>
  <c r="O114" i="13"/>
  <c r="U113" i="13"/>
  <c r="E113" i="13"/>
  <c r="K112" i="13"/>
  <c r="Q111" i="13"/>
  <c r="W110" i="13"/>
  <c r="G110" i="13"/>
  <c r="M109" i="13"/>
  <c r="S108" i="13"/>
  <c r="C108" i="13"/>
  <c r="I107" i="13"/>
  <c r="O106" i="13"/>
  <c r="U105" i="13"/>
  <c r="E105" i="13"/>
  <c r="K104" i="13"/>
  <c r="Q103" i="13"/>
  <c r="W102" i="13"/>
  <c r="G102" i="13"/>
  <c r="M101" i="13"/>
  <c r="S100" i="13"/>
  <c r="C100" i="13"/>
  <c r="I99" i="13"/>
  <c r="O98" i="13"/>
  <c r="U97" i="13"/>
  <c r="E97" i="13"/>
  <c r="C146" i="13"/>
  <c r="G140" i="13"/>
  <c r="K134" i="13"/>
  <c r="N128" i="13"/>
  <c r="R122" i="13"/>
  <c r="R118" i="13"/>
  <c r="T115" i="13"/>
  <c r="V112" i="13"/>
  <c r="B110" i="13"/>
  <c r="D107" i="13"/>
  <c r="F104" i="13"/>
  <c r="H101" i="13"/>
  <c r="J98" i="13"/>
  <c r="B96" i="13"/>
  <c r="N94" i="13"/>
  <c r="D93" i="13"/>
  <c r="P91" i="13"/>
  <c r="F90" i="13"/>
  <c r="R88" i="13"/>
  <c r="H87" i="13"/>
  <c r="T85" i="13"/>
  <c r="J84" i="13"/>
  <c r="V82" i="13"/>
  <c r="L81" i="13"/>
  <c r="B80" i="13"/>
  <c r="N78" i="13"/>
  <c r="D77" i="13"/>
  <c r="P75" i="13"/>
  <c r="F74" i="13"/>
  <c r="R72" i="13"/>
  <c r="H71" i="13"/>
  <c r="T69" i="13"/>
  <c r="J68" i="13"/>
  <c r="V66" i="13"/>
  <c r="L65" i="13"/>
  <c r="B64" i="13"/>
  <c r="N62" i="13"/>
  <c r="D61" i="13"/>
  <c r="P59" i="13"/>
  <c r="F58" i="13"/>
  <c r="R56" i="13"/>
  <c r="H55" i="13"/>
  <c r="T53" i="13"/>
  <c r="J52" i="13"/>
  <c r="V50" i="13"/>
  <c r="L49" i="13"/>
  <c r="B48" i="13"/>
  <c r="N46" i="13"/>
  <c r="D45" i="13"/>
  <c r="P43" i="13"/>
  <c r="F42" i="13"/>
  <c r="R40" i="13"/>
  <c r="H39" i="13"/>
  <c r="T37" i="13"/>
  <c r="J36" i="13"/>
  <c r="V34" i="13"/>
  <c r="L33" i="13"/>
  <c r="B32" i="13"/>
  <c r="N30" i="13"/>
  <c r="D29" i="13"/>
  <c r="P27" i="13"/>
  <c r="G144" i="13"/>
  <c r="K138" i="13"/>
  <c r="O132" i="13"/>
  <c r="R126" i="13"/>
  <c r="E121" i="13"/>
  <c r="T117" i="13"/>
  <c r="V114" i="13"/>
  <c r="B112" i="13"/>
  <c r="D109" i="13"/>
  <c r="F106" i="13"/>
  <c r="H103" i="13"/>
  <c r="J100" i="13"/>
  <c r="L97" i="13"/>
  <c r="M95" i="13"/>
  <c r="C94" i="13"/>
  <c r="O92" i="13"/>
  <c r="E91" i="13"/>
  <c r="Q89" i="13"/>
  <c r="G88" i="13"/>
  <c r="S86" i="13"/>
  <c r="I85" i="13"/>
  <c r="U83" i="13"/>
  <c r="K82" i="13"/>
  <c r="W80" i="13"/>
  <c r="M79" i="13"/>
  <c r="C78" i="13"/>
  <c r="O76" i="13"/>
  <c r="E75" i="13"/>
  <c r="Q73" i="13"/>
  <c r="G72" i="13"/>
  <c r="S70" i="13"/>
  <c r="I69" i="13"/>
  <c r="U67" i="13"/>
  <c r="K66" i="13"/>
  <c r="W64" i="13"/>
  <c r="M63" i="13"/>
  <c r="C62" i="13"/>
  <c r="O60" i="13"/>
  <c r="E59" i="13"/>
  <c r="Q57" i="13"/>
  <c r="G56" i="13"/>
  <c r="S54" i="13"/>
  <c r="I53" i="13"/>
  <c r="U51" i="13"/>
  <c r="K50" i="13"/>
  <c r="W48" i="13"/>
  <c r="M47" i="13"/>
  <c r="C46" i="13"/>
  <c r="D144" i="13"/>
  <c r="B123" i="13"/>
  <c r="W99" i="13"/>
  <c r="E94" i="13"/>
  <c r="C89" i="13"/>
  <c r="W83" i="13"/>
  <c r="M78" i="13"/>
  <c r="K73" i="13"/>
  <c r="I68" i="13"/>
  <c r="C63" i="13"/>
  <c r="W57" i="13"/>
  <c r="K53" i="13"/>
  <c r="K49" i="13"/>
  <c r="M46" i="13"/>
  <c r="O43" i="13"/>
  <c r="Q40" i="13"/>
  <c r="S37" i="13"/>
  <c r="U34" i="13"/>
  <c r="W31" i="13"/>
  <c r="C29" i="13"/>
  <c r="E26" i="13"/>
  <c r="G23" i="13"/>
  <c r="I20" i="13"/>
  <c r="E145" i="13"/>
  <c r="I139" i="13"/>
  <c r="M133" i="13"/>
  <c r="P127" i="13"/>
  <c r="T121" i="13"/>
  <c r="L118" i="13"/>
  <c r="T116" i="13"/>
  <c r="P114" i="13"/>
  <c r="P112" i="13"/>
  <c r="B111" i="13"/>
  <c r="T108" i="13"/>
  <c r="T106" i="13"/>
  <c r="F105" i="13"/>
  <c r="B103" i="13"/>
  <c r="B101" i="13"/>
  <c r="J99" i="13"/>
  <c r="F97" i="13"/>
  <c r="F95" i="13"/>
  <c r="N93" i="13"/>
  <c r="J91" i="13"/>
  <c r="J89" i="13"/>
  <c r="R87" i="13"/>
  <c r="N85" i="13"/>
  <c r="N83" i="13"/>
  <c r="V81" i="13"/>
  <c r="R79" i="13"/>
  <c r="D78" i="13"/>
  <c r="B77" i="13"/>
  <c r="V75" i="13"/>
  <c r="B75" i="13"/>
  <c r="D74" i="13"/>
  <c r="B73" i="13"/>
  <c r="D72" i="13"/>
  <c r="F71" i="13"/>
  <c r="D70" i="13"/>
  <c r="F69" i="13"/>
  <c r="H68" i="13"/>
  <c r="F67" i="13"/>
  <c r="H66" i="13"/>
  <c r="J65" i="13"/>
  <c r="H64" i="13"/>
  <c r="J63" i="13"/>
  <c r="L62" i="13"/>
  <c r="J61" i="13"/>
  <c r="L60" i="13"/>
  <c r="N59" i="13"/>
  <c r="L58" i="13"/>
  <c r="N57" i="13"/>
  <c r="P56" i="13"/>
  <c r="N55" i="13"/>
  <c r="P54" i="13"/>
  <c r="R53" i="13"/>
  <c r="P52" i="13"/>
  <c r="R51" i="13"/>
  <c r="T50" i="13"/>
  <c r="R49" i="13"/>
  <c r="T48" i="13"/>
  <c r="V47" i="13"/>
  <c r="T46" i="13"/>
  <c r="V45" i="13"/>
  <c r="B45" i="13"/>
  <c r="V43" i="13"/>
  <c r="B43" i="13"/>
  <c r="D42" i="13"/>
  <c r="B41" i="13"/>
  <c r="D40" i="13"/>
  <c r="F39" i="13"/>
  <c r="D38" i="13"/>
  <c r="F37" i="13"/>
  <c r="H36" i="13"/>
  <c r="F35" i="13"/>
  <c r="H34" i="13"/>
  <c r="J33" i="13"/>
  <c r="H32" i="13"/>
  <c r="J31" i="13"/>
  <c r="L30" i="13"/>
  <c r="J29" i="13"/>
  <c r="L28" i="13"/>
  <c r="N27" i="13"/>
  <c r="L26" i="13"/>
  <c r="N25" i="13"/>
  <c r="P24" i="13"/>
  <c r="N23" i="13"/>
  <c r="P22" i="13"/>
  <c r="R21" i="13"/>
  <c r="P20" i="13"/>
  <c r="R19" i="13"/>
  <c r="T18" i="13"/>
  <c r="K145" i="13"/>
  <c r="O143" i="13"/>
  <c r="S141" i="13"/>
  <c r="I140" i="13"/>
  <c r="U138" i="13"/>
  <c r="K137" i="13"/>
  <c r="W135" i="13"/>
  <c r="M134" i="13"/>
  <c r="C133" i="13"/>
  <c r="O131" i="13"/>
  <c r="E130" i="13"/>
  <c r="P128" i="13"/>
  <c r="F127" i="13"/>
  <c r="R125" i="13"/>
  <c r="H124" i="13"/>
  <c r="T122" i="13"/>
  <c r="L121" i="13"/>
  <c r="L120" i="13"/>
  <c r="M119" i="13"/>
  <c r="S118" i="13"/>
  <c r="C118" i="13"/>
  <c r="I117" i="13"/>
  <c r="O116" i="13"/>
  <c r="U115" i="13"/>
  <c r="E115" i="13"/>
  <c r="K114" i="13"/>
  <c r="Q113" i="13"/>
  <c r="W112" i="13"/>
  <c r="G112" i="13"/>
  <c r="M111" i="13"/>
  <c r="S110" i="13"/>
  <c r="C110" i="13"/>
  <c r="I109" i="13"/>
  <c r="O108" i="13"/>
  <c r="U107" i="13"/>
  <c r="E107" i="13"/>
  <c r="K106" i="13"/>
  <c r="Q105" i="13"/>
  <c r="W104" i="13"/>
  <c r="G104" i="13"/>
  <c r="M103" i="13"/>
  <c r="S102" i="13"/>
  <c r="C102" i="13"/>
  <c r="I101" i="13"/>
  <c r="O100" i="13"/>
  <c r="U99" i="13"/>
  <c r="E99" i="13"/>
  <c r="K98" i="13"/>
  <c r="Q97" i="13"/>
  <c r="W96" i="13"/>
  <c r="O144" i="13"/>
  <c r="S138" i="13"/>
  <c r="W132" i="13"/>
  <c r="D127" i="13"/>
  <c r="J121" i="13"/>
  <c r="B118" i="13"/>
  <c r="D115" i="13"/>
  <c r="F112" i="13"/>
  <c r="H109" i="13"/>
  <c r="J106" i="13"/>
  <c r="L103" i="13"/>
  <c r="N100" i="13"/>
  <c r="P97" i="13"/>
  <c r="P95" i="13"/>
  <c r="F94" i="13"/>
  <c r="R92" i="13"/>
  <c r="H91" i="13"/>
  <c r="T89" i="13"/>
  <c r="J88" i="13"/>
  <c r="V86" i="13"/>
  <c r="L85" i="13"/>
  <c r="B84" i="13"/>
  <c r="N82" i="13"/>
  <c r="D81" i="13"/>
  <c r="P79" i="13"/>
  <c r="F78" i="13"/>
  <c r="R76" i="13"/>
  <c r="H75" i="13"/>
  <c r="T73" i="13"/>
  <c r="J72" i="13"/>
  <c r="V70" i="13"/>
  <c r="L69" i="13"/>
  <c r="B68" i="13"/>
  <c r="N66" i="13"/>
  <c r="D65" i="13"/>
  <c r="P63" i="13"/>
  <c r="F62" i="13"/>
  <c r="R60" i="13"/>
  <c r="H59" i="13"/>
  <c r="T57" i="13"/>
  <c r="J56" i="13"/>
  <c r="V54" i="13"/>
  <c r="L53" i="13"/>
  <c r="B52" i="13"/>
  <c r="N50" i="13"/>
  <c r="D49" i="13"/>
  <c r="P47" i="13"/>
  <c r="F46" i="13"/>
  <c r="R44" i="13"/>
  <c r="H43" i="13"/>
  <c r="T41" i="13"/>
  <c r="J40" i="13"/>
  <c r="V38" i="13"/>
  <c r="L37" i="13"/>
  <c r="B36" i="13"/>
  <c r="N34" i="13"/>
  <c r="D33" i="13"/>
  <c r="P31" i="13"/>
  <c r="F30" i="13"/>
  <c r="R28" i="13"/>
  <c r="H27" i="13"/>
  <c r="S142" i="13"/>
  <c r="W136" i="13"/>
  <c r="E131" i="13"/>
  <c r="H125" i="13"/>
  <c r="F120" i="13"/>
  <c r="D117" i="13"/>
  <c r="F114" i="13"/>
  <c r="H111" i="13"/>
  <c r="J108" i="13"/>
  <c r="L105" i="13"/>
  <c r="N102" i="13"/>
  <c r="P99" i="13"/>
  <c r="R96" i="13"/>
  <c r="E95" i="13"/>
  <c r="Q93" i="13"/>
  <c r="G92" i="13"/>
  <c r="S90" i="13"/>
  <c r="I89" i="13"/>
  <c r="U87" i="13"/>
  <c r="K86" i="13"/>
  <c r="W84" i="13"/>
  <c r="M83" i="13"/>
  <c r="C82" i="13"/>
  <c r="O80" i="13"/>
  <c r="E79" i="13"/>
  <c r="Q77" i="13"/>
  <c r="G76" i="13"/>
  <c r="S74" i="13"/>
  <c r="I73" i="13"/>
  <c r="U71" i="13"/>
  <c r="K70" i="13"/>
  <c r="W68" i="13"/>
  <c r="M67" i="13"/>
  <c r="C66" i="13"/>
  <c r="O64" i="13"/>
  <c r="E63" i="13"/>
  <c r="Q61" i="13"/>
  <c r="G60" i="13"/>
  <c r="S58" i="13"/>
  <c r="I57" i="13"/>
  <c r="U55" i="13"/>
  <c r="K54" i="13"/>
  <c r="W52" i="13"/>
  <c r="M51" i="13"/>
  <c r="C50" i="13"/>
  <c r="O48" i="13"/>
  <c r="E47" i="13"/>
  <c r="Q45" i="13"/>
  <c r="G44" i="13"/>
  <c r="S42" i="13"/>
  <c r="I41" i="13"/>
  <c r="U39" i="13"/>
  <c r="K38" i="13"/>
  <c r="W36" i="13"/>
  <c r="M35" i="13"/>
  <c r="C34" i="13"/>
  <c r="O32" i="13"/>
  <c r="E31" i="13"/>
  <c r="Q29" i="13"/>
  <c r="G28" i="13"/>
  <c r="S26" i="13"/>
  <c r="I25" i="13"/>
  <c r="U23" i="13"/>
  <c r="K22" i="13"/>
  <c r="W20" i="13"/>
  <c r="M19" i="13"/>
  <c r="F18" i="13"/>
  <c r="L17" i="13"/>
  <c r="R16" i="13"/>
  <c r="B16" i="13"/>
  <c r="H15" i="13"/>
  <c r="K142" i="13"/>
  <c r="O136" i="13"/>
  <c r="S130" i="13"/>
  <c r="V124" i="13"/>
  <c r="V119" i="13"/>
  <c r="V116" i="13"/>
  <c r="B114" i="13"/>
  <c r="D111" i="13"/>
  <c r="F108" i="13"/>
  <c r="H105" i="13"/>
  <c r="J102" i="13"/>
  <c r="L99" i="13"/>
  <c r="N96" i="13"/>
  <c r="D95" i="13"/>
  <c r="P93" i="13"/>
  <c r="F92" i="13"/>
  <c r="R90" i="13"/>
  <c r="H89" i="13"/>
  <c r="T87" i="13"/>
  <c r="J86" i="13"/>
  <c r="V84" i="13"/>
  <c r="L83" i="13"/>
  <c r="B82" i="13"/>
  <c r="N80" i="13"/>
  <c r="D79" i="13"/>
  <c r="P77" i="13"/>
  <c r="F76" i="13"/>
  <c r="R74" i="13"/>
  <c r="H73" i="13"/>
  <c r="T71" i="13"/>
  <c r="J70" i="13"/>
  <c r="V68" i="13"/>
  <c r="L67" i="13"/>
  <c r="B66" i="13"/>
  <c r="N64" i="13"/>
  <c r="D63" i="13"/>
  <c r="P61" i="13"/>
  <c r="F60" i="13"/>
  <c r="R58" i="13"/>
  <c r="H57" i="13"/>
  <c r="T55" i="13"/>
  <c r="J54" i="13"/>
  <c r="V52" i="13"/>
  <c r="L51" i="13"/>
  <c r="B50" i="13"/>
  <c r="N48" i="13"/>
  <c r="D47" i="13"/>
  <c r="P45" i="13"/>
  <c r="G126" i="13"/>
  <c r="O111" i="13"/>
  <c r="C97" i="13"/>
  <c r="W91" i="13"/>
  <c r="U86" i="13"/>
  <c r="K81" i="13"/>
  <c r="I76" i="13"/>
  <c r="G71" i="13"/>
  <c r="W65" i="13"/>
  <c r="U60" i="13"/>
  <c r="S55" i="13"/>
  <c r="O51" i="13"/>
  <c r="E48" i="13"/>
  <c r="G45" i="13"/>
  <c r="I42" i="13"/>
  <c r="K39" i="13"/>
  <c r="M36" i="13"/>
  <c r="O33" i="13"/>
  <c r="Q30" i="13"/>
  <c r="S27" i="13"/>
  <c r="U24" i="13"/>
  <c r="W21" i="13"/>
  <c r="C19" i="13"/>
  <c r="O142" i="13"/>
  <c r="S136" i="13"/>
  <c r="W130" i="13"/>
  <c r="D125" i="13"/>
  <c r="C120" i="13"/>
  <c r="H118" i="13"/>
  <c r="D116" i="13"/>
  <c r="D114" i="13"/>
  <c r="L112" i="13"/>
  <c r="H110" i="13"/>
  <c r="H108" i="13"/>
  <c r="P106" i="13"/>
  <c r="L104" i="13"/>
  <c r="L102" i="13"/>
  <c r="T100" i="13"/>
  <c r="P98" i="13"/>
  <c r="P96" i="13"/>
  <c r="B95" i="13"/>
  <c r="T92" i="13"/>
  <c r="T90" i="13"/>
  <c r="F89" i="13"/>
  <c r="B87" i="13"/>
  <c r="B85" i="13"/>
  <c r="J83" i="13"/>
  <c r="F81" i="13"/>
  <c r="F79" i="13"/>
  <c r="R77" i="13"/>
  <c r="P76" i="13"/>
  <c r="R75" i="13"/>
  <c r="T74" i="13"/>
  <c r="R73" i="13"/>
  <c r="T72" i="13"/>
  <c r="V71" i="13"/>
  <c r="T70" i="13"/>
  <c r="V69" i="13"/>
  <c r="B69" i="13"/>
  <c r="V67" i="13"/>
  <c r="B67" i="13"/>
  <c r="D66" i="13"/>
  <c r="B65" i="13"/>
  <c r="D64" i="13"/>
  <c r="F63" i="13"/>
  <c r="D62" i="13"/>
  <c r="F61" i="13"/>
  <c r="H60" i="13"/>
  <c r="F59" i="13"/>
  <c r="H58" i="13"/>
  <c r="J57" i="13"/>
  <c r="H56" i="13"/>
  <c r="J55" i="13"/>
  <c r="L54" i="13"/>
  <c r="J53" i="13"/>
  <c r="L52" i="13"/>
  <c r="N51" i="13"/>
  <c r="L50" i="13"/>
  <c r="N49" i="13"/>
  <c r="P48" i="13"/>
  <c r="N47" i="13"/>
  <c r="P46" i="13"/>
  <c r="R45" i="13"/>
  <c r="P44" i="13"/>
  <c r="R43" i="13"/>
  <c r="T42" i="13"/>
  <c r="R41" i="13"/>
  <c r="T40" i="13"/>
  <c r="V39" i="13"/>
  <c r="T38" i="13"/>
  <c r="V37" i="13"/>
  <c r="B37" i="13"/>
  <c r="V35" i="13"/>
  <c r="B35" i="13"/>
  <c r="D34" i="13"/>
  <c r="B33" i="13"/>
  <c r="D32" i="13"/>
  <c r="F31" i="13"/>
  <c r="D30" i="13"/>
  <c r="F29" i="13"/>
  <c r="H28" i="13"/>
  <c r="F27" i="13"/>
  <c r="H26" i="13"/>
  <c r="J25" i="13"/>
  <c r="H24" i="13"/>
  <c r="J23" i="13"/>
  <c r="L22" i="13"/>
  <c r="J21" i="13"/>
  <c r="L20" i="13"/>
  <c r="N19" i="13"/>
  <c r="L18" i="13"/>
  <c r="C145" i="13"/>
  <c r="G143" i="13"/>
  <c r="K141" i="13"/>
  <c r="W139" i="13"/>
  <c r="M138" i="13"/>
  <c r="C137" i="13"/>
  <c r="O135" i="13"/>
  <c r="E134" i="13"/>
  <c r="Q132" i="13"/>
  <c r="G131" i="13"/>
  <c r="R129" i="13"/>
  <c r="H128" i="13"/>
  <c r="T126" i="13"/>
  <c r="J125" i="13"/>
  <c r="V123" i="13"/>
  <c r="L122" i="13"/>
  <c r="F121" i="13"/>
  <c r="G120" i="13"/>
  <c r="I119" i="13"/>
  <c r="O118" i="13"/>
  <c r="U117" i="13"/>
  <c r="E117" i="13"/>
  <c r="K116" i="13"/>
  <c r="Q115" i="13"/>
  <c r="W114" i="13"/>
  <c r="G114" i="13"/>
  <c r="G124" i="13"/>
  <c r="I86" i="13"/>
  <c r="S65" i="13"/>
  <c r="W47" i="13"/>
  <c r="I36" i="13"/>
  <c r="Q24" i="13"/>
  <c r="K136" i="13"/>
  <c r="N117" i="13"/>
  <c r="R109" i="13"/>
  <c r="H102" i="13"/>
  <c r="H94" i="13"/>
  <c r="L86" i="13"/>
  <c r="B79" i="13"/>
  <c r="L74" i="13"/>
  <c r="P70" i="13"/>
  <c r="T66" i="13"/>
  <c r="T62" i="13"/>
  <c r="B59" i="13"/>
  <c r="F55" i="13"/>
  <c r="F51" i="13"/>
  <c r="J47" i="13"/>
  <c r="N43" i="13"/>
  <c r="N39" i="13"/>
  <c r="R35" i="13"/>
  <c r="V31" i="13"/>
  <c r="V27" i="13"/>
  <c r="D24" i="13"/>
  <c r="H20" i="13"/>
  <c r="M142" i="13"/>
  <c r="Q136" i="13"/>
  <c r="U130" i="13"/>
  <c r="B125" i="13"/>
  <c r="B120" i="13"/>
  <c r="W116" i="13"/>
  <c r="C114" i="13"/>
  <c r="O112" i="13"/>
  <c r="E111" i="13"/>
  <c r="Q109" i="13"/>
  <c r="G108" i="13"/>
  <c r="S106" i="13"/>
  <c r="I105" i="13"/>
  <c r="U103" i="13"/>
  <c r="K102" i="13"/>
  <c r="W100" i="13"/>
  <c r="M99" i="13"/>
  <c r="C98" i="13"/>
  <c r="O96" i="13"/>
  <c r="U135" i="13"/>
  <c r="F124" i="13"/>
  <c r="N116" i="13"/>
  <c r="R110" i="13"/>
  <c r="V104" i="13"/>
  <c r="D99" i="13"/>
  <c r="V94" i="13"/>
  <c r="B92" i="13"/>
  <c r="D89" i="13"/>
  <c r="F86" i="13"/>
  <c r="H83" i="13"/>
  <c r="J80" i="13"/>
  <c r="L77" i="13"/>
  <c r="N74" i="13"/>
  <c r="P71" i="13"/>
  <c r="R68" i="13"/>
  <c r="T65" i="13"/>
  <c r="V62" i="13"/>
  <c r="B60" i="13"/>
  <c r="D57" i="13"/>
  <c r="F54" i="13"/>
  <c r="H51" i="13"/>
  <c r="J48" i="13"/>
  <c r="L45" i="13"/>
  <c r="N42" i="13"/>
  <c r="P39" i="13"/>
  <c r="R36" i="13"/>
  <c r="T33" i="13"/>
  <c r="V30" i="13"/>
  <c r="B28" i="13"/>
  <c r="U139" i="13"/>
  <c r="F128" i="13"/>
  <c r="N118" i="13"/>
  <c r="R112" i="13"/>
  <c r="V106" i="13"/>
  <c r="D101" i="13"/>
  <c r="U95" i="13"/>
  <c r="W92" i="13"/>
  <c r="C90" i="13"/>
  <c r="E87" i="13"/>
  <c r="G84" i="13"/>
  <c r="I81" i="13"/>
  <c r="K78" i="13"/>
  <c r="M75" i="13"/>
  <c r="O72" i="13"/>
  <c r="Q69" i="13"/>
  <c r="S66" i="13"/>
  <c r="U63" i="13"/>
  <c r="W60" i="13"/>
  <c r="C58" i="13"/>
  <c r="E55" i="13"/>
  <c r="G52" i="13"/>
  <c r="I49" i="13"/>
  <c r="K46" i="13"/>
  <c r="U43" i="13"/>
  <c r="C42" i="13"/>
  <c r="G40" i="13"/>
  <c r="C38" i="13"/>
  <c r="G36" i="13"/>
  <c r="K34" i="13"/>
  <c r="G32" i="13"/>
  <c r="K30" i="13"/>
  <c r="O28" i="13"/>
  <c r="K26" i="13"/>
  <c r="O24" i="13"/>
  <c r="S22" i="13"/>
  <c r="O20" i="13"/>
  <c r="S18" i="13"/>
  <c r="P17" i="13"/>
  <c r="N16" i="13"/>
  <c r="P15" i="13"/>
  <c r="U143" i="13"/>
  <c r="E135" i="13"/>
  <c r="T127" i="13"/>
  <c r="V120" i="13"/>
  <c r="F116" i="13"/>
  <c r="N112" i="13"/>
  <c r="V108" i="13"/>
  <c r="N104" i="13"/>
  <c r="V100" i="13"/>
  <c r="H97" i="13"/>
  <c r="R94" i="13"/>
  <c r="V92" i="13"/>
  <c r="D91" i="13"/>
  <c r="V88" i="13"/>
  <c r="D87" i="13"/>
  <c r="H85" i="13"/>
  <c r="D83" i="13"/>
  <c r="H81" i="13"/>
  <c r="L79" i="13"/>
  <c r="H77" i="13"/>
  <c r="L75" i="13"/>
  <c r="P73" i="13"/>
  <c r="L71" i="13"/>
  <c r="P69" i="13"/>
  <c r="T67" i="13"/>
  <c r="P65" i="13"/>
  <c r="T63" i="13"/>
  <c r="B62" i="13"/>
  <c r="T59" i="13"/>
  <c r="B58" i="13"/>
  <c r="F56" i="13"/>
  <c r="B54" i="13"/>
  <c r="F52" i="13"/>
  <c r="J50" i="13"/>
  <c r="F48" i="13"/>
  <c r="J46" i="13"/>
  <c r="N44" i="13"/>
  <c r="D43" i="13"/>
  <c r="P41" i="13"/>
  <c r="F40" i="13"/>
  <c r="R38" i="13"/>
  <c r="H37" i="13"/>
  <c r="T35" i="13"/>
  <c r="J34" i="13"/>
  <c r="V32" i="13"/>
  <c r="L31" i="13"/>
  <c r="B30" i="13"/>
  <c r="N28" i="13"/>
  <c r="D27" i="13"/>
  <c r="P25" i="13"/>
  <c r="F24" i="13"/>
  <c r="R22" i="13"/>
  <c r="H21" i="13"/>
  <c r="T19" i="13"/>
  <c r="J18" i="13"/>
  <c r="O17" i="13"/>
  <c r="U16" i="13"/>
  <c r="E16" i="13"/>
  <c r="K15" i="13"/>
  <c r="E139" i="13"/>
  <c r="F118" i="13"/>
  <c r="N106" i="13"/>
  <c r="Q95" i="13"/>
  <c r="U89" i="13"/>
  <c r="C84" i="13"/>
  <c r="G78" i="13"/>
  <c r="K72" i="13"/>
  <c r="O66" i="13"/>
  <c r="S60" i="13"/>
  <c r="W54" i="13"/>
  <c r="E49" i="13"/>
  <c r="I43" i="13"/>
  <c r="M37" i="13"/>
  <c r="Q31" i="13"/>
  <c r="G26" i="13"/>
  <c r="M143" i="13"/>
  <c r="P120" i="13"/>
  <c r="R108" i="13"/>
  <c r="D97" i="13"/>
  <c r="W90" i="13"/>
  <c r="E85" i="13"/>
  <c r="I79" i="13"/>
  <c r="M73" i="13"/>
  <c r="Q67" i="13"/>
  <c r="U61" i="13"/>
  <c r="C56" i="13"/>
  <c r="G50" i="13"/>
  <c r="K44" i="13"/>
  <c r="O38" i="13"/>
  <c r="S32" i="13"/>
  <c r="W26" i="13"/>
  <c r="B24" i="13"/>
  <c r="N124" i="13"/>
  <c r="V110" i="13"/>
  <c r="H99" i="13"/>
  <c r="C92" i="13"/>
  <c r="G86" i="13"/>
  <c r="K80" i="13"/>
  <c r="O74" i="13"/>
  <c r="S68" i="13"/>
  <c r="W62" i="13"/>
  <c r="E57" i="13"/>
  <c r="I51" i="13"/>
  <c r="M45" i="13"/>
  <c r="Q39" i="13"/>
  <c r="U33" i="13"/>
  <c r="C28" i="13"/>
  <c r="K24" i="13"/>
  <c r="M21" i="13"/>
  <c r="O18" i="13"/>
  <c r="B17" i="13"/>
  <c r="O140" i="13"/>
  <c r="V118" i="13"/>
  <c r="H107" i="13"/>
  <c r="C96" i="13"/>
  <c r="G90" i="13"/>
  <c r="K84" i="13"/>
  <c r="O78" i="13"/>
  <c r="S72" i="13"/>
  <c r="W66" i="13"/>
  <c r="E61" i="13"/>
  <c r="I55" i="13"/>
  <c r="M49" i="13"/>
  <c r="Q43" i="13"/>
  <c r="U37" i="13"/>
  <c r="E110" i="13"/>
  <c r="G81" i="13"/>
  <c r="Q60" i="13"/>
  <c r="C45" i="13"/>
  <c r="K33" i="13"/>
  <c r="S21" i="13"/>
  <c r="O130" i="13"/>
  <c r="N115" i="13"/>
  <c r="D108" i="13"/>
  <c r="D100" i="13"/>
  <c r="H92" i="13"/>
  <c r="T84" i="13"/>
  <c r="J77" i="13"/>
  <c r="N73" i="13"/>
  <c r="R69" i="13"/>
  <c r="R65" i="13"/>
  <c r="V61" i="13"/>
  <c r="D58" i="13"/>
  <c r="D54" i="13"/>
  <c r="H50" i="13"/>
  <c r="L46" i="13"/>
  <c r="L42" i="13"/>
  <c r="P38" i="13"/>
  <c r="T34" i="13"/>
  <c r="T30" i="13"/>
  <c r="B27" i="13"/>
  <c r="F23" i="13"/>
  <c r="F19" i="13"/>
  <c r="C141" i="13"/>
  <c r="G135" i="13"/>
  <c r="J129" i="13"/>
  <c r="N123" i="13"/>
  <c r="E119" i="13"/>
  <c r="G116" i="13"/>
  <c r="M113" i="13"/>
  <c r="C112" i="13"/>
  <c r="O110" i="13"/>
  <c r="E109" i="13"/>
  <c r="Q107" i="13"/>
  <c r="G106" i="13"/>
  <c r="S104" i="13"/>
  <c r="I103" i="13"/>
  <c r="U101" i="13"/>
  <c r="K100" i="13"/>
  <c r="W98" i="13"/>
  <c r="M97" i="13"/>
  <c r="E143" i="13"/>
  <c r="M131" i="13"/>
  <c r="K120" i="13"/>
  <c r="J114" i="13"/>
  <c r="N108" i="13"/>
  <c r="R102" i="13"/>
  <c r="V96" i="13"/>
  <c r="T93" i="13"/>
  <c r="V90" i="13"/>
  <c r="B88" i="13"/>
  <c r="D85" i="13"/>
  <c r="F82" i="13"/>
  <c r="H79" i="13"/>
  <c r="J76" i="13"/>
  <c r="L73" i="13"/>
  <c r="N70" i="13"/>
  <c r="P67" i="13"/>
  <c r="R64" i="13"/>
  <c r="T61" i="13"/>
  <c r="V58" i="13"/>
  <c r="B56" i="13"/>
  <c r="D53" i="13"/>
  <c r="F50" i="13"/>
  <c r="H47" i="13"/>
  <c r="J44" i="13"/>
  <c r="L41" i="13"/>
  <c r="N38" i="13"/>
  <c r="P35" i="13"/>
  <c r="R32" i="13"/>
  <c r="T29" i="13"/>
  <c r="V26" i="13"/>
  <c r="M135" i="13"/>
  <c r="T123" i="13"/>
  <c r="J116" i="13"/>
  <c r="N110" i="13"/>
  <c r="R104" i="13"/>
  <c r="V98" i="13"/>
  <c r="S94" i="13"/>
  <c r="U91" i="13"/>
  <c r="W88" i="13"/>
  <c r="C86" i="13"/>
  <c r="E83" i="13"/>
  <c r="G80" i="13"/>
  <c r="I77" i="13"/>
  <c r="K74" i="13"/>
  <c r="M71" i="13"/>
  <c r="O68" i="13"/>
  <c r="Q65" i="13"/>
  <c r="S62" i="13"/>
  <c r="U59" i="13"/>
  <c r="W56" i="13"/>
  <c r="C54" i="13"/>
  <c r="E51" i="13"/>
  <c r="G48" i="13"/>
  <c r="I45" i="13"/>
  <c r="M43" i="13"/>
  <c r="Q41" i="13"/>
  <c r="M39" i="13"/>
  <c r="Q37" i="13"/>
  <c r="U35" i="13"/>
  <c r="Q33" i="13"/>
  <c r="U31" i="13"/>
  <c r="C30" i="13"/>
  <c r="U27" i="13"/>
  <c r="C26" i="13"/>
  <c r="G24" i="13"/>
  <c r="C22" i="13"/>
  <c r="G20" i="13"/>
  <c r="K18" i="13"/>
  <c r="H17" i="13"/>
  <c r="J16" i="13"/>
  <c r="L15" i="13"/>
  <c r="W140" i="13"/>
  <c r="Q133" i="13"/>
  <c r="J126" i="13"/>
  <c r="D119" i="13"/>
  <c r="L115" i="13"/>
  <c r="T111" i="13"/>
  <c r="L107" i="13"/>
  <c r="T103" i="13"/>
  <c r="F100" i="13"/>
  <c r="F96" i="13"/>
  <c r="J94" i="13"/>
  <c r="N92" i="13"/>
  <c r="J90" i="13"/>
  <c r="N88" i="13"/>
  <c r="R86" i="13"/>
  <c r="N84" i="13"/>
  <c r="R82" i="13"/>
  <c r="V80" i="13"/>
  <c r="R78" i="13"/>
  <c r="V76" i="13"/>
  <c r="D75" i="13"/>
  <c r="V72" i="13"/>
  <c r="D71" i="13"/>
  <c r="H69" i="13"/>
  <c r="D67" i="13"/>
  <c r="H65" i="13"/>
  <c r="L63" i="13"/>
  <c r="H61" i="13"/>
  <c r="L59" i="13"/>
  <c r="P57" i="13"/>
  <c r="L55" i="13"/>
  <c r="P53" i="13"/>
  <c r="T51" i="13"/>
  <c r="P49" i="13"/>
  <c r="T47" i="13"/>
  <c r="B46" i="13"/>
  <c r="F44" i="13"/>
  <c r="R42" i="13"/>
  <c r="H41" i="13"/>
  <c r="T39" i="13"/>
  <c r="J38" i="13"/>
  <c r="V36" i="13"/>
  <c r="L35" i="13"/>
  <c r="B34" i="13"/>
  <c r="N32" i="13"/>
  <c r="D31" i="13"/>
  <c r="P29" i="13"/>
  <c r="F28" i="13"/>
  <c r="R26" i="13"/>
  <c r="H25" i="13"/>
  <c r="T23" i="13"/>
  <c r="J22" i="13"/>
  <c r="V20" i="13"/>
  <c r="L19" i="13"/>
  <c r="E18" i="13"/>
  <c r="K17" i="13"/>
  <c r="Q16" i="13"/>
  <c r="W15" i="13"/>
  <c r="G15" i="13"/>
  <c r="I133" i="13"/>
  <c r="H115" i="13"/>
  <c r="P103" i="13"/>
  <c r="G94" i="13"/>
  <c r="K88" i="13"/>
  <c r="O82" i="13"/>
  <c r="S76" i="13"/>
  <c r="W70" i="13"/>
  <c r="E65" i="13"/>
  <c r="I59" i="13"/>
  <c r="M53" i="13"/>
  <c r="Q47" i="13"/>
  <c r="U41" i="13"/>
  <c r="C36" i="13"/>
  <c r="G30" i="13"/>
  <c r="M25" i="13"/>
  <c r="Q137" i="13"/>
  <c r="L117" i="13"/>
  <c r="T105" i="13"/>
  <c r="I95" i="13"/>
  <c r="M89" i="13"/>
  <c r="Q83" i="13"/>
  <c r="U77" i="13"/>
  <c r="C72" i="13"/>
  <c r="G66" i="13"/>
  <c r="K60" i="13"/>
  <c r="O54" i="13"/>
  <c r="S48" i="13"/>
  <c r="W42" i="13"/>
  <c r="E37" i="13"/>
  <c r="I31" i="13"/>
  <c r="F26" i="13"/>
  <c r="C142" i="13"/>
  <c r="Q119" i="13"/>
  <c r="B108" i="13"/>
  <c r="K96" i="13"/>
  <c r="O90" i="13"/>
  <c r="S84" i="13"/>
  <c r="W78" i="13"/>
  <c r="E73" i="13"/>
  <c r="I67" i="13"/>
  <c r="M61" i="13"/>
  <c r="Q55" i="13"/>
  <c r="U49" i="13"/>
  <c r="C44" i="13"/>
  <c r="G38" i="13"/>
  <c r="K32" i="13"/>
  <c r="O26" i="13"/>
  <c r="Q23" i="13"/>
  <c r="S20" i="13"/>
  <c r="D18" i="13"/>
  <c r="P16" i="13"/>
  <c r="S134" i="13"/>
  <c r="B116" i="13"/>
  <c r="J104" i="13"/>
  <c r="O94" i="13"/>
  <c r="S88" i="13"/>
  <c r="W82" i="13"/>
  <c r="E77" i="13"/>
  <c r="I71" i="13"/>
  <c r="M65" i="13"/>
  <c r="Q59" i="13"/>
  <c r="U53" i="13"/>
  <c r="C48" i="13"/>
  <c r="G42" i="13"/>
  <c r="K36" i="13"/>
  <c r="O30" i="13"/>
  <c r="T25" i="13"/>
  <c r="V22" i="13"/>
  <c r="B20" i="13"/>
  <c r="Q17" i="13"/>
  <c r="G16" i="13"/>
  <c r="H23" i="13"/>
  <c r="U17" i="13"/>
  <c r="I15" i="13"/>
  <c r="E21" i="13"/>
  <c r="T16" i="13"/>
  <c r="P19" i="13"/>
  <c r="C16" i="13"/>
  <c r="W18" i="13"/>
  <c r="V15" i="13"/>
  <c r="C130" i="13"/>
  <c r="N72" i="13"/>
  <c r="J42" i="13"/>
  <c r="B38" i="13"/>
  <c r="D35" i="13"/>
  <c r="F32" i="13"/>
  <c r="H29" i="13"/>
  <c r="J26" i="13"/>
  <c r="L23" i="13"/>
  <c r="N20" i="13"/>
  <c r="W17" i="13"/>
  <c r="M16" i="13"/>
  <c r="W86" i="13"/>
  <c r="Q96" i="13"/>
  <c r="E76" i="13"/>
  <c r="G55" i="13"/>
  <c r="E42" i="13"/>
  <c r="M30" i="13"/>
  <c r="U18" i="13"/>
  <c r="R124" i="13"/>
  <c r="V113" i="13"/>
  <c r="V105" i="13"/>
  <c r="D98" i="13"/>
  <c r="P90" i="13"/>
  <c r="P82" i="13"/>
  <c r="L76" i="13"/>
  <c r="P72" i="13"/>
  <c r="P68" i="13"/>
  <c r="T64" i="13"/>
  <c r="B61" i="13"/>
  <c r="B57" i="13"/>
  <c r="F53" i="13"/>
  <c r="J49" i="13"/>
  <c r="J45" i="13"/>
  <c r="N41" i="13"/>
  <c r="R37" i="13"/>
  <c r="R33" i="13"/>
  <c r="V29" i="13"/>
  <c r="D26" i="13"/>
  <c r="D22" i="13"/>
  <c r="S146" i="13"/>
  <c r="O139" i="13"/>
  <c r="S133" i="13"/>
  <c r="V127" i="13"/>
  <c r="D122" i="13"/>
  <c r="K118" i="13"/>
  <c r="M115" i="13"/>
  <c r="I113" i="13"/>
  <c r="U111" i="13"/>
  <c r="K110" i="13"/>
  <c r="W108" i="13"/>
  <c r="M107" i="13"/>
  <c r="C106" i="13"/>
  <c r="O104" i="13"/>
  <c r="E103" i="13"/>
  <c r="Q101" i="13"/>
  <c r="G100" i="13"/>
  <c r="S98" i="13"/>
  <c r="I97" i="13"/>
  <c r="Q141" i="13"/>
  <c r="B130" i="13"/>
  <c r="L119" i="13"/>
  <c r="P113" i="13"/>
  <c r="T107" i="13"/>
  <c r="B102" i="13"/>
  <c r="J96" i="13"/>
  <c r="L93" i="13"/>
  <c r="N90" i="13"/>
  <c r="P87" i="13"/>
  <c r="R84" i="13"/>
  <c r="T81" i="13"/>
  <c r="V78" i="13"/>
  <c r="B76" i="13"/>
  <c r="D73" i="13"/>
  <c r="F70" i="13"/>
  <c r="H67" i="13"/>
  <c r="J64" i="13"/>
  <c r="L61" i="13"/>
  <c r="N58" i="13"/>
  <c r="P55" i="13"/>
  <c r="R52" i="13"/>
  <c r="T49" i="13"/>
  <c r="V46" i="13"/>
  <c r="B44" i="13"/>
  <c r="D41" i="13"/>
  <c r="F38" i="13"/>
  <c r="H35" i="13"/>
  <c r="J32" i="13"/>
  <c r="L29" i="13"/>
  <c r="Q145" i="13"/>
  <c r="C134" i="13"/>
  <c r="J122" i="13"/>
  <c r="P115" i="13"/>
  <c r="T109" i="13"/>
  <c r="B104" i="13"/>
  <c r="F98" i="13"/>
  <c r="K94" i="13"/>
  <c r="M91" i="13"/>
  <c r="O88" i="13"/>
  <c r="Q85" i="13"/>
  <c r="S82" i="13"/>
  <c r="U79" i="13"/>
  <c r="W76" i="13"/>
  <c r="C74" i="13"/>
  <c r="E71" i="13"/>
  <c r="G68" i="13"/>
  <c r="I65" i="13"/>
  <c r="K62" i="13"/>
  <c r="M59" i="13"/>
  <c r="O56" i="13"/>
  <c r="Q53" i="13"/>
  <c r="S50" i="13"/>
  <c r="U47" i="13"/>
  <c r="W44" i="13"/>
  <c r="E43" i="13"/>
  <c r="W40" i="13"/>
  <c r="E39" i="13"/>
  <c r="I37" i="13"/>
  <c r="E35" i="13"/>
  <c r="I33" i="13"/>
  <c r="M31" i="13"/>
  <c r="I29" i="13"/>
  <c r="M27" i="13"/>
  <c r="Q25" i="13"/>
  <c r="M23" i="13"/>
  <c r="Q21" i="13"/>
  <c r="U19" i="13"/>
  <c r="B18" i="13"/>
  <c r="D17" i="13"/>
  <c r="F16" i="13"/>
  <c r="D15" i="13"/>
  <c r="M139" i="13"/>
  <c r="G132" i="13"/>
  <c r="L123" i="13"/>
  <c r="J118" i="13"/>
  <c r="R114" i="13"/>
  <c r="J110" i="13"/>
  <c r="R106" i="13"/>
  <c r="D103" i="13"/>
  <c r="R98" i="13"/>
  <c r="T95" i="13"/>
  <c r="B94" i="13"/>
  <c r="T91" i="13"/>
  <c r="B90" i="13"/>
  <c r="F88" i="13"/>
  <c r="B86" i="13"/>
  <c r="F84" i="13"/>
  <c r="J82" i="13"/>
  <c r="F80" i="13"/>
  <c r="J78" i="13"/>
  <c r="N76" i="13"/>
  <c r="J74" i="13"/>
  <c r="R70" i="13"/>
  <c r="N68" i="13"/>
  <c r="R66" i="13"/>
  <c r="V64" i="13"/>
  <c r="R62" i="13"/>
  <c r="V60" i="13"/>
  <c r="D59" i="13"/>
  <c r="V56" i="13"/>
  <c r="D55" i="13"/>
  <c r="H53" i="13"/>
  <c r="D51" i="13"/>
  <c r="H49" i="13"/>
  <c r="L47" i="13"/>
  <c r="H45" i="13"/>
  <c r="T43" i="13"/>
  <c r="V40" i="13"/>
  <c r="L39" i="13"/>
  <c r="N36" i="13"/>
  <c r="P33" i="13"/>
  <c r="R30" i="13"/>
  <c r="T27" i="13"/>
  <c r="V24" i="13"/>
  <c r="B22" i="13"/>
  <c r="D19" i="13"/>
  <c r="G17" i="13"/>
  <c r="S15" i="13"/>
  <c r="C15" i="13"/>
  <c r="L127" i="13"/>
  <c r="J112" i="13"/>
  <c r="R100" i="13"/>
  <c r="S92" i="13"/>
  <c r="L16" i="13"/>
  <c r="U21" i="13"/>
  <c r="B15" i="13"/>
  <c r="G18" i="13"/>
  <c r="N17" i="13"/>
  <c r="E17" i="13"/>
  <c r="E15" i="13"/>
  <c r="W16" i="13"/>
  <c r="H19" i="13"/>
  <c r="P23" i="13"/>
  <c r="Q27" i="13"/>
  <c r="W34" i="13"/>
  <c r="O46" i="13"/>
  <c r="G58" i="13"/>
  <c r="U69" i="13"/>
  <c r="M81" i="13"/>
  <c r="E93" i="13"/>
  <c r="D113" i="13"/>
  <c r="H16" i="13"/>
  <c r="C20" i="13"/>
  <c r="U25" i="13"/>
  <c r="S36" i="13"/>
  <c r="K48" i="13"/>
  <c r="C60" i="13"/>
  <c r="Q71" i="13"/>
  <c r="I83" i="13"/>
  <c r="W94" i="13"/>
  <c r="R116" i="13"/>
  <c r="L25" i="13"/>
  <c r="Q35" i="13"/>
  <c r="I47" i="13"/>
  <c r="W58" i="13"/>
  <c r="O70" i="13"/>
  <c r="G82" i="13"/>
  <c r="U93" i="13"/>
  <c r="N114" i="13"/>
  <c r="S24" i="13"/>
  <c r="O34" i="13"/>
  <c r="G46" i="13"/>
  <c r="U57" i="13"/>
  <c r="M69" i="13"/>
  <c r="E81" i="13"/>
  <c r="L109" i="13"/>
  <c r="I16" i="13"/>
  <c r="F20" i="13"/>
  <c r="B26" i="13"/>
  <c r="T31" i="13"/>
  <c r="P37" i="13"/>
  <c r="L43" i="13"/>
  <c r="R50" i="13"/>
  <c r="J58" i="13"/>
  <c r="J66" i="13"/>
  <c r="B74" i="13"/>
  <c r="P81" i="13"/>
  <c r="P89" i="13"/>
  <c r="B98" i="13"/>
  <c r="H113" i="13"/>
  <c r="C138" i="13"/>
  <c r="T17" i="13"/>
  <c r="W24" i="13"/>
  <c r="W32" i="13"/>
  <c r="O40" i="13"/>
  <c r="Q49" i="13"/>
  <c r="I61" i="13"/>
  <c r="W72" i="13"/>
  <c r="O84" i="13"/>
  <c r="G96" i="13"/>
  <c r="H119" i="13"/>
  <c r="H31" i="13"/>
  <c r="V42" i="13"/>
  <c r="N54" i="13"/>
  <c r="W106" i="13"/>
  <c r="F17" i="13"/>
  <c r="I23" i="13"/>
  <c r="N15" i="13"/>
  <c r="D21" i="13"/>
  <c r="F15" i="13"/>
  <c r="H18" i="13"/>
  <c r="V18" i="13"/>
  <c r="M15" i="13"/>
  <c r="I17" i="13"/>
  <c r="R20" i="13"/>
  <c r="J24" i="13"/>
  <c r="E29" i="13"/>
  <c r="I39" i="13"/>
  <c r="W50" i="13"/>
  <c r="O62" i="13"/>
  <c r="G74" i="13"/>
  <c r="U85" i="13"/>
  <c r="N98" i="13"/>
  <c r="D123" i="13"/>
  <c r="J17" i="13"/>
  <c r="G22" i="13"/>
  <c r="M29" i="13"/>
  <c r="E41" i="13"/>
  <c r="S52" i="13"/>
  <c r="K64" i="13"/>
  <c r="C76" i="13"/>
  <c r="Q87" i="13"/>
  <c r="F102" i="13"/>
  <c r="K130" i="13"/>
  <c r="K28" i="13"/>
  <c r="C40" i="13"/>
  <c r="Q51" i="13"/>
  <c r="I63" i="13"/>
  <c r="W74" i="13"/>
  <c r="O86" i="13"/>
  <c r="B100" i="13"/>
  <c r="B126" i="13"/>
  <c r="I27" i="13"/>
  <c r="W38" i="13"/>
  <c r="O50" i="13"/>
  <c r="G62" i="13"/>
  <c r="U73" i="13"/>
  <c r="M85" i="13"/>
  <c r="P121" i="13"/>
  <c r="C17" i="13"/>
  <c r="P21" i="13"/>
  <c r="L27" i="13"/>
  <c r="H33" i="13"/>
  <c r="D39" i="13"/>
  <c r="V44" i="13"/>
  <c r="N52" i="13"/>
  <c r="N60" i="13"/>
  <c r="F68" i="13"/>
  <c r="T75" i="13"/>
  <c r="T83" i="13"/>
  <c r="L91" i="13"/>
  <c r="P101" i="13"/>
  <c r="P117" i="13"/>
  <c r="I145" i="13"/>
  <c r="E19" i="13"/>
  <c r="E27" i="13"/>
  <c r="S34" i="13"/>
  <c r="K42" i="13"/>
  <c r="O52" i="13"/>
  <c r="G64" i="13"/>
  <c r="U75" i="13"/>
  <c r="M87" i="13"/>
  <c r="T101" i="13"/>
  <c r="P129" i="13"/>
  <c r="F34" i="13"/>
  <c r="T45" i="13"/>
  <c r="L57" i="13"/>
  <c r="D69" i="13"/>
  <c r="R80" i="13"/>
  <c r="J92" i="13"/>
  <c r="L111" i="13"/>
  <c r="S96" i="13"/>
  <c r="O102" i="13"/>
  <c r="K108" i="13"/>
  <c r="S114" i="13"/>
  <c r="I132" i="13"/>
  <c r="B25" i="13"/>
  <c r="P40" i="13"/>
  <c r="D56" i="13"/>
  <c r="N71" i="13"/>
  <c r="L96" i="13"/>
  <c r="G142" i="13"/>
  <c r="U70" i="13"/>
  <c r="V17" i="13"/>
  <c r="S16" i="13"/>
  <c r="N22" i="13"/>
  <c r="Q15" i="13"/>
  <c r="Q19" i="13"/>
  <c r="R15" i="13"/>
  <c r="J20" i="13"/>
  <c r="U15" i="13"/>
  <c r="C18" i="13"/>
  <c r="L21" i="13"/>
  <c r="D25" i="13"/>
  <c r="C32" i="13"/>
  <c r="S40" i="13"/>
  <c r="K52" i="13"/>
  <c r="C64" i="13"/>
  <c r="Q75" i="13"/>
  <c r="I87" i="13"/>
  <c r="L101" i="13"/>
  <c r="V128" i="13"/>
  <c r="R17" i="13"/>
  <c r="W22" i="13"/>
  <c r="W30" i="13"/>
  <c r="O42" i="13"/>
  <c r="G54" i="13"/>
  <c r="U65" i="13"/>
  <c r="M77" i="13"/>
  <c r="E89" i="13"/>
  <c r="D105" i="13"/>
  <c r="G136" i="13"/>
  <c r="U29" i="13"/>
  <c r="M41" i="13"/>
  <c r="E53" i="13"/>
  <c r="S64" i="13"/>
  <c r="K76" i="13"/>
  <c r="C88" i="13"/>
  <c r="V102" i="13"/>
  <c r="U131" i="13"/>
  <c r="S28" i="13"/>
  <c r="K40" i="13"/>
  <c r="C52" i="13"/>
  <c r="Q63" i="13"/>
  <c r="I75" i="13"/>
  <c r="I91" i="13"/>
  <c r="W144" i="13"/>
  <c r="S17" i="13"/>
  <c r="D23" i="13"/>
  <c r="V28" i="13"/>
  <c r="R34" i="13"/>
  <c r="N40" i="13"/>
  <c r="R46" i="13"/>
  <c r="R54" i="13"/>
  <c r="J62" i="13"/>
  <c r="B70" i="13"/>
  <c r="B78" i="13"/>
  <c r="P85" i="13"/>
  <c r="H93" i="13"/>
  <c r="B106" i="13"/>
  <c r="B122" i="13"/>
  <c r="T15" i="13"/>
  <c r="I21" i="13"/>
  <c r="W28" i="13"/>
  <c r="O36" i="13"/>
  <c r="O44" i="13"/>
  <c r="M55" i="13"/>
  <c r="E67" i="13"/>
  <c r="S78" i="13"/>
  <c r="K90" i="13"/>
  <c r="P107" i="13"/>
  <c r="I141" i="13"/>
  <c r="D37" i="13"/>
  <c r="R48" i="13"/>
  <c r="J60" i="13"/>
  <c r="B72" i="13"/>
  <c r="P83" i="13"/>
  <c r="H95" i="13"/>
  <c r="H117" i="13"/>
  <c r="G98" i="13"/>
  <c r="C104" i="13"/>
  <c r="U109" i="13"/>
  <c r="Q117" i="13"/>
  <c r="E138" i="13"/>
  <c r="B29" i="13"/>
  <c r="L44" i="13"/>
  <c r="V59" i="13"/>
  <c r="N75" i="13"/>
  <c r="V103" i="13"/>
  <c r="O27" i="13"/>
  <c r="O91" i="13"/>
  <c r="AC18" i="1"/>
  <c r="AC13" i="1"/>
  <c r="AC17" i="1"/>
  <c r="AC10" i="1"/>
  <c r="AF9" i="18" l="1"/>
  <c r="AE10" i="18"/>
  <c r="AD7" i="18"/>
  <c r="AF8" i="18"/>
  <c r="AF11" i="18"/>
  <c r="AD10" i="18"/>
  <c r="AC10" i="18" s="1"/>
  <c r="AE11" i="18"/>
  <c r="AF7" i="18"/>
  <c r="AE7" i="18"/>
  <c r="AD9" i="18"/>
  <c r="AC9" i="18" s="1"/>
  <c r="AC7" i="18"/>
  <c r="AF10" i="18"/>
  <c r="AE8" i="18"/>
  <c r="AD8" i="18"/>
  <c r="AC8" i="18" s="1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D11" i="18"/>
  <c r="AC11" i="18" s="1"/>
  <c r="AE9" i="18"/>
  <c r="AF11" i="19"/>
  <c r="AD10" i="19"/>
  <c r="AC10" i="19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D7" i="19"/>
  <c r="AC7" i="19" s="1"/>
  <c r="AD11" i="19"/>
  <c r="AC11" i="19" s="1"/>
  <c r="AE7" i="19"/>
  <c r="AE11" i="19"/>
  <c r="AF7" i="19"/>
  <c r="AD8" i="19"/>
  <c r="AC8" i="19" s="1"/>
  <c r="AE8" i="19"/>
  <c r="AE9" i="19"/>
  <c r="AF9" i="19"/>
  <c r="AF8" i="19"/>
  <c r="AD9" i="19"/>
  <c r="AC9" i="19" s="1"/>
  <c r="AE10" i="19"/>
  <c r="AF10" i="19"/>
  <c r="AC11" i="1"/>
  <c r="AD11" i="1" s="1"/>
  <c r="AC20" i="1"/>
  <c r="AD20" i="1" s="1"/>
  <c r="AC16" i="1"/>
  <c r="AD16" i="1" s="1"/>
  <c r="AC19" i="1"/>
  <c r="AD19" i="1" s="1"/>
  <c r="AC9" i="1"/>
  <c r="AD9" i="1" s="1"/>
  <c r="AC15" i="1"/>
  <c r="AD15" i="1" s="1"/>
  <c r="AC14" i="1"/>
  <c r="AD14" i="1" s="1"/>
  <c r="AC12" i="1"/>
  <c r="AD12" i="1" s="1"/>
  <c r="AC8" i="1"/>
  <c r="AD8" i="1" s="1"/>
  <c r="AD10" i="1"/>
  <c r="AD18" i="1"/>
  <c r="AD13" i="1"/>
  <c r="AD17" i="1"/>
  <c r="AC7" i="1" l="1"/>
  <c r="E29" i="1" l="1"/>
  <c r="E109" i="1"/>
  <c r="E135" i="1"/>
  <c r="E91" i="1"/>
  <c r="E92" i="1"/>
  <c r="E129" i="1"/>
  <c r="E88" i="1"/>
  <c r="E80" i="1"/>
  <c r="E77" i="1"/>
  <c r="E35" i="1"/>
  <c r="E100" i="1"/>
  <c r="E131" i="1"/>
  <c r="E112" i="1"/>
  <c r="E48" i="1"/>
  <c r="E123" i="1"/>
  <c r="E128" i="1"/>
  <c r="E21" i="1"/>
  <c r="E70" i="1"/>
  <c r="E145" i="1"/>
  <c r="E55" i="1"/>
  <c r="E26" i="1"/>
  <c r="E103" i="1"/>
  <c r="E127" i="1"/>
  <c r="E25" i="1"/>
  <c r="E64" i="1"/>
  <c r="E83" i="1"/>
  <c r="E41" i="1"/>
  <c r="E40" i="1"/>
  <c r="E126" i="1"/>
  <c r="E71" i="1"/>
  <c r="E120" i="1"/>
  <c r="E66" i="1"/>
  <c r="E141" i="1"/>
  <c r="E15" i="1"/>
  <c r="E124" i="1"/>
  <c r="E130" i="1"/>
  <c r="E81" i="1"/>
  <c r="E140" i="1"/>
  <c r="E59" i="1"/>
  <c r="E143" i="1"/>
  <c r="E94" i="1"/>
  <c r="E60" i="1"/>
  <c r="E75" i="1"/>
  <c r="E27" i="1"/>
  <c r="E115" i="1"/>
  <c r="E9" i="1"/>
  <c r="E96" i="1"/>
  <c r="E116" i="1"/>
  <c r="E139" i="1"/>
  <c r="E10" i="1"/>
  <c r="E28" i="1"/>
  <c r="E19" i="1"/>
  <c r="E134" i="1"/>
  <c r="E102" i="1"/>
  <c r="E67" i="1"/>
  <c r="E107" i="1"/>
  <c r="E13" i="1"/>
  <c r="E34" i="1"/>
  <c r="E142" i="1"/>
  <c r="E45" i="1"/>
  <c r="E121" i="1"/>
  <c r="E95" i="1"/>
  <c r="E99" i="1"/>
  <c r="E52" i="1"/>
  <c r="E144" i="1"/>
  <c r="E104" i="1"/>
  <c r="E58" i="1"/>
  <c r="E101" i="1"/>
  <c r="E133" i="1"/>
  <c r="E43" i="1"/>
  <c r="E36" i="1"/>
  <c r="E137" i="1"/>
  <c r="E24" i="1"/>
  <c r="E87" i="1"/>
  <c r="E110" i="1"/>
  <c r="E114" i="1"/>
  <c r="E79" i="1"/>
  <c r="E18" i="1"/>
  <c r="E119" i="1"/>
  <c r="E118" i="1"/>
  <c r="E111" i="1"/>
  <c r="E113" i="1"/>
  <c r="E8" i="1"/>
  <c r="E63" i="1"/>
  <c r="E78" i="1"/>
  <c r="E106" i="1"/>
  <c r="E46" i="1"/>
  <c r="E74" i="1"/>
  <c r="E117" i="1"/>
  <c r="E89" i="1"/>
  <c r="E16" i="1"/>
  <c r="E136" i="1"/>
  <c r="E138" i="1"/>
  <c r="E20" i="1"/>
  <c r="E97" i="1"/>
  <c r="E23" i="1"/>
  <c r="E42" i="1"/>
  <c r="E38" i="1"/>
  <c r="E82" i="1"/>
  <c r="E93" i="1"/>
  <c r="E132" i="1"/>
  <c r="E86" i="1"/>
  <c r="E30" i="1"/>
  <c r="E69" i="1"/>
  <c r="E22" i="1"/>
  <c r="E51" i="1"/>
  <c r="E76" i="1"/>
  <c r="E68" i="1"/>
  <c r="E62" i="1"/>
  <c r="E47" i="1"/>
  <c r="E11" i="1"/>
  <c r="E72" i="1"/>
  <c r="E105" i="1"/>
  <c r="E90" i="1"/>
  <c r="E56" i="1"/>
  <c r="E39" i="1"/>
  <c r="E108" i="1"/>
  <c r="E85" i="1"/>
  <c r="E14" i="1"/>
  <c r="E44" i="1"/>
  <c r="E146" i="1"/>
  <c r="E12" i="1"/>
  <c r="E7" i="1"/>
  <c r="E61" i="1"/>
  <c r="E125" i="1"/>
  <c r="E33" i="1"/>
  <c r="E65" i="1"/>
  <c r="E54" i="1"/>
  <c r="E32" i="1"/>
  <c r="E50" i="1"/>
  <c r="E57" i="1"/>
  <c r="E122" i="1"/>
  <c r="E53" i="1"/>
  <c r="E84" i="1"/>
  <c r="E31" i="1"/>
  <c r="E49" i="1"/>
  <c r="E98" i="1"/>
  <c r="E73" i="1"/>
  <c r="E37" i="1"/>
  <c r="E17" i="1"/>
  <c r="AD7" i="1"/>
  <c r="C65" i="1" l="1"/>
  <c r="C42" i="1"/>
  <c r="C133" i="1"/>
  <c r="C94" i="1"/>
  <c r="C84" i="1"/>
  <c r="C18" i="1"/>
  <c r="C112" i="1"/>
  <c r="C20" i="1"/>
  <c r="C49" i="1"/>
  <c r="C117" i="1"/>
  <c r="C93" i="1"/>
  <c r="C102" i="1"/>
  <c r="C52" i="1"/>
  <c r="C140" i="1"/>
  <c r="C110" i="1"/>
  <c r="C11" i="1"/>
  <c r="C111" i="1"/>
  <c r="C96" i="1"/>
  <c r="C90" i="1"/>
  <c r="C32" i="1"/>
  <c r="C106" i="1"/>
  <c r="C127" i="1"/>
  <c r="C36" i="1"/>
  <c r="C59" i="1"/>
  <c r="C24" i="1"/>
  <c r="C132" i="1"/>
  <c r="C26" i="1"/>
  <c r="C58" i="1"/>
  <c r="C135" i="1"/>
  <c r="C72" i="1"/>
  <c r="C57" i="1"/>
  <c r="C142" i="1"/>
  <c r="C118" i="1"/>
  <c r="C23" i="1"/>
  <c r="C63" i="1"/>
  <c r="C124" i="1"/>
  <c r="C40" i="1"/>
  <c r="C64" i="1"/>
  <c r="C99" i="1"/>
  <c r="C82" i="1"/>
  <c r="C21" i="1"/>
  <c r="C60" i="1"/>
  <c r="C70" i="1"/>
  <c r="C31" i="1"/>
  <c r="C113" i="1"/>
  <c r="C35" i="1"/>
  <c r="C8" i="1"/>
  <c r="C55" i="1"/>
  <c r="C116" i="1"/>
  <c r="C45" i="1"/>
  <c r="C66" i="1"/>
  <c r="C83" i="1"/>
  <c r="C141" i="1"/>
  <c r="C38" i="1"/>
  <c r="C17" i="1"/>
  <c r="C105" i="1"/>
  <c r="C54" i="1"/>
  <c r="C16" i="1"/>
  <c r="C134" i="1"/>
  <c r="C39" i="1"/>
  <c r="C120" i="1"/>
  <c r="C30" i="1"/>
  <c r="C122" i="1"/>
  <c r="C22" i="1"/>
  <c r="C46" i="1"/>
  <c r="C13" i="1"/>
  <c r="C114" i="1"/>
  <c r="C33" i="1"/>
  <c r="C136" i="1"/>
  <c r="C43" i="1"/>
  <c r="C131" i="1"/>
  <c r="C130" i="1"/>
  <c r="C104" i="1"/>
  <c r="C19" i="1"/>
  <c r="C15" i="1"/>
  <c r="C78" i="1"/>
  <c r="C126" i="1"/>
  <c r="C79" i="1"/>
  <c r="C139" i="1"/>
  <c r="C51" i="1"/>
  <c r="C62" i="1"/>
  <c r="C107" i="1"/>
  <c r="C98" i="1"/>
  <c r="C100" i="1"/>
  <c r="C123" i="1"/>
  <c r="C86" i="1"/>
  <c r="C41" i="1"/>
  <c r="C109" i="1"/>
  <c r="C77" i="1"/>
  <c r="C71" i="1"/>
  <c r="C146" i="1"/>
  <c r="C85" i="1"/>
  <c r="C28" i="1"/>
  <c r="C25" i="1"/>
  <c r="C108" i="1"/>
  <c r="C138" i="1"/>
  <c r="C29" i="1"/>
  <c r="C53" i="1"/>
  <c r="C80" i="1"/>
  <c r="C88" i="1"/>
  <c r="C145" i="1"/>
  <c r="C119" i="1"/>
  <c r="C48" i="1"/>
  <c r="C76" i="1"/>
  <c r="C61" i="1"/>
  <c r="C56" i="1"/>
  <c r="C125" i="1"/>
  <c r="C89" i="1"/>
  <c r="C74" i="1"/>
  <c r="C97" i="1"/>
  <c r="C103" i="1"/>
  <c r="C37" i="1"/>
  <c r="C92" i="1"/>
  <c r="C144" i="1"/>
  <c r="C121" i="1"/>
  <c r="C73" i="1"/>
  <c r="C87" i="1"/>
  <c r="C34" i="1"/>
  <c r="C95" i="1"/>
  <c r="C12" i="1"/>
  <c r="C68" i="1"/>
  <c r="C129" i="1"/>
  <c r="C137" i="1"/>
  <c r="C143" i="1"/>
  <c r="C47" i="1"/>
  <c r="C69" i="1"/>
  <c r="C44" i="1"/>
  <c r="C91" i="1"/>
  <c r="C81" i="1"/>
  <c r="C115" i="1"/>
  <c r="C27" i="1"/>
  <c r="C50" i="1"/>
  <c r="C128" i="1"/>
  <c r="C9" i="1"/>
  <c r="C10" i="1"/>
  <c r="C101" i="1"/>
  <c r="C67" i="1"/>
  <c r="C75" i="1"/>
  <c r="C14" i="1"/>
  <c r="C7" i="1"/>
  <c r="E7" i="14" l="1"/>
  <c r="T118" i="14"/>
  <c r="L35" i="14"/>
  <c r="E103" i="14"/>
  <c r="L46" i="14"/>
  <c r="L20" i="14"/>
  <c r="U91" i="14"/>
  <c r="W23" i="14"/>
  <c r="L11" i="14"/>
  <c r="L125" i="14"/>
  <c r="P34" i="14"/>
  <c r="L27" i="14"/>
  <c r="Y11" i="14"/>
  <c r="T10" i="14"/>
  <c r="C101" i="14"/>
  <c r="P89" i="14"/>
  <c r="M9" i="14"/>
  <c r="S53" i="14"/>
  <c r="L99" i="14"/>
  <c r="R85" i="14"/>
  <c r="J110" i="14"/>
  <c r="H132" i="14"/>
  <c r="S105" i="14"/>
  <c r="Y64" i="14"/>
  <c r="J64" i="14"/>
  <c r="H74" i="14"/>
  <c r="Y23" i="14"/>
  <c r="N50" i="14"/>
  <c r="E143" i="14"/>
  <c r="M102" i="14"/>
  <c r="Z14" i="14"/>
  <c r="S56" i="14"/>
  <c r="L23" i="14"/>
  <c r="W95" i="14"/>
  <c r="X82" i="14"/>
  <c r="Q23" i="14"/>
  <c r="F123" i="14"/>
  <c r="V54" i="14"/>
  <c r="G52" i="14"/>
  <c r="Q53" i="14"/>
  <c r="W9" i="14"/>
  <c r="D12" i="14"/>
  <c r="D115" i="14"/>
  <c r="F23" i="14"/>
  <c r="L130" i="14"/>
  <c r="M26" i="14"/>
  <c r="G25" i="14"/>
  <c r="M117" i="14"/>
  <c r="X17" i="14"/>
  <c r="E142" i="14"/>
  <c r="Z135" i="14"/>
  <c r="V9" i="14"/>
  <c r="X96" i="14"/>
  <c r="L12" i="14"/>
  <c r="I25" i="14"/>
  <c r="L26" i="14"/>
  <c r="W105" i="14"/>
  <c r="S45" i="14"/>
  <c r="D18" i="14"/>
  <c r="X131" i="14"/>
  <c r="I110" i="14"/>
  <c r="K55" i="14"/>
  <c r="N46" i="14"/>
  <c r="H80" i="14"/>
  <c r="F119" i="14"/>
  <c r="O95" i="14"/>
  <c r="E145" i="14"/>
  <c r="S31" i="14"/>
  <c r="X83" i="14"/>
  <c r="Y134" i="14"/>
  <c r="G125" i="14"/>
  <c r="U146" i="14"/>
  <c r="I92" i="14"/>
  <c r="S143" i="14"/>
  <c r="K104" i="14"/>
  <c r="Z20" i="14"/>
  <c r="V64" i="14"/>
  <c r="L73" i="14"/>
  <c r="Z133" i="14"/>
  <c r="Y143" i="14"/>
  <c r="O48" i="14"/>
  <c r="C110" i="14"/>
  <c r="T130" i="14"/>
  <c r="Q24" i="14"/>
  <c r="U14" i="14"/>
  <c r="Z145" i="14"/>
  <c r="M35" i="14"/>
  <c r="Q89" i="14"/>
  <c r="U140" i="14"/>
  <c r="N128" i="14"/>
  <c r="S22" i="14"/>
  <c r="I34" i="14"/>
  <c r="H90" i="14"/>
  <c r="N26" i="14"/>
  <c r="X75" i="14"/>
  <c r="E133" i="14"/>
  <c r="R24" i="14"/>
  <c r="W34" i="14"/>
  <c r="L37" i="14"/>
  <c r="W21" i="14"/>
  <c r="O83" i="14"/>
  <c r="G40" i="14"/>
  <c r="J108" i="14"/>
  <c r="J142" i="14"/>
  <c r="Y16" i="14"/>
  <c r="F88" i="14"/>
  <c r="G126" i="14"/>
  <c r="J107" i="14"/>
  <c r="R55" i="14"/>
  <c r="E127" i="14"/>
  <c r="W24" i="14"/>
  <c r="H107" i="14"/>
  <c r="L21" i="14"/>
  <c r="W28" i="14"/>
  <c r="K24" i="14"/>
  <c r="L40" i="14"/>
  <c r="T63" i="14"/>
  <c r="O67" i="14"/>
  <c r="R40" i="14"/>
  <c r="W71" i="14"/>
  <c r="J15" i="14"/>
  <c r="W114" i="14"/>
  <c r="S127" i="14"/>
  <c r="L25" i="14"/>
  <c r="N48" i="14"/>
  <c r="F126" i="14"/>
  <c r="I84" i="14"/>
  <c r="K129" i="14"/>
  <c r="N36" i="14"/>
  <c r="F85" i="14"/>
  <c r="P129" i="14"/>
  <c r="J19" i="14"/>
  <c r="S13" i="14"/>
  <c r="C62" i="14"/>
  <c r="I52" i="14"/>
  <c r="X70" i="14"/>
  <c r="F57" i="14"/>
  <c r="D69" i="14"/>
  <c r="F106" i="14"/>
  <c r="X133" i="14"/>
  <c r="F16" i="14"/>
  <c r="P66" i="14"/>
  <c r="Q85" i="14"/>
  <c r="F117" i="14"/>
  <c r="D45" i="14"/>
  <c r="N61" i="14"/>
  <c r="P49" i="14"/>
  <c r="K17" i="14"/>
  <c r="P133" i="14"/>
  <c r="S122" i="14"/>
  <c r="T120" i="14"/>
  <c r="R81" i="14"/>
  <c r="D144" i="14"/>
  <c r="W136" i="14"/>
  <c r="O94" i="14"/>
  <c r="P82" i="14"/>
  <c r="K111" i="14"/>
  <c r="C55" i="14"/>
  <c r="W65" i="14"/>
  <c r="O73" i="14"/>
  <c r="S86" i="14"/>
  <c r="M59" i="14"/>
  <c r="V52" i="14"/>
  <c r="H51" i="14"/>
  <c r="T128" i="14"/>
  <c r="Q121" i="14"/>
  <c r="U134" i="14"/>
  <c r="Q63" i="14"/>
  <c r="S110" i="14"/>
  <c r="I140" i="14"/>
  <c r="U122" i="14"/>
  <c r="U141" i="14"/>
  <c r="Q137" i="14"/>
  <c r="N87" i="14"/>
  <c r="E79" i="14"/>
  <c r="C94" i="14"/>
  <c r="W102" i="14"/>
  <c r="Q103" i="14"/>
  <c r="R119" i="14"/>
  <c r="Y27" i="14"/>
  <c r="F12" i="14"/>
  <c r="I138" i="14"/>
  <c r="U7" i="14"/>
  <c r="W130" i="14"/>
  <c r="T113" i="14"/>
  <c r="M128" i="14"/>
  <c r="W44" i="14"/>
  <c r="O41" i="14"/>
  <c r="T12" i="14"/>
  <c r="N72" i="14"/>
  <c r="E8" i="14"/>
  <c r="F38" i="14"/>
  <c r="W49" i="14"/>
  <c r="G89" i="14"/>
  <c r="O38" i="14"/>
  <c r="J31" i="14"/>
  <c r="P117" i="14"/>
  <c r="T24" i="14"/>
  <c r="R57" i="14"/>
  <c r="I82" i="14"/>
  <c r="F21" i="14"/>
  <c r="Q83" i="14"/>
  <c r="N68" i="14"/>
  <c r="X137" i="14"/>
  <c r="G70" i="14"/>
  <c r="W108" i="14"/>
  <c r="W137" i="14"/>
  <c r="U68" i="14"/>
  <c r="Y13" i="14"/>
  <c r="S9" i="14"/>
  <c r="O127" i="14"/>
  <c r="T22" i="14"/>
  <c r="I71" i="14"/>
  <c r="S139" i="14"/>
  <c r="D49" i="14"/>
  <c r="I137" i="14"/>
  <c r="Z102" i="14"/>
  <c r="C85" i="14"/>
  <c r="M68" i="14"/>
  <c r="N140" i="14"/>
  <c r="R51" i="14"/>
  <c r="V135" i="14"/>
  <c r="X68" i="14"/>
  <c r="R56" i="14"/>
  <c r="K27" i="14"/>
  <c r="R28" i="14"/>
  <c r="K119" i="14"/>
  <c r="I22" i="14"/>
  <c r="X85" i="14"/>
  <c r="S79" i="14"/>
  <c r="E23" i="14"/>
  <c r="S119" i="14"/>
  <c r="Z120" i="14"/>
  <c r="M89" i="14"/>
  <c r="U35" i="14"/>
  <c r="D50" i="14"/>
  <c r="W90" i="14"/>
  <c r="X64" i="14"/>
  <c r="T16" i="14"/>
  <c r="K42" i="14"/>
  <c r="Z65" i="14"/>
  <c r="Y84" i="14"/>
  <c r="T86" i="14"/>
  <c r="J123" i="14"/>
  <c r="R105" i="14"/>
  <c r="H42" i="14"/>
  <c r="C143" i="14"/>
  <c r="M115" i="14"/>
  <c r="W43" i="14"/>
  <c r="O119" i="14"/>
  <c r="M118" i="14"/>
  <c r="D103" i="14"/>
  <c r="Y109" i="14"/>
  <c r="K10" i="14"/>
  <c r="S40" i="14"/>
  <c r="G12" i="14"/>
  <c r="F54" i="14"/>
  <c r="V7" i="14"/>
  <c r="W30" i="14"/>
  <c r="E139" i="14"/>
  <c r="G66" i="14"/>
  <c r="Y59" i="14"/>
  <c r="V34" i="14"/>
  <c r="P145" i="14"/>
  <c r="G13" i="14"/>
  <c r="G46" i="14"/>
  <c r="J23" i="14"/>
  <c r="M69" i="14"/>
  <c r="O145" i="14"/>
  <c r="V101" i="14"/>
  <c r="R34" i="14"/>
  <c r="H89" i="14"/>
  <c r="Z24" i="14"/>
  <c r="O40" i="14"/>
  <c r="L38" i="14"/>
  <c r="C73" i="14"/>
  <c r="O113" i="14"/>
  <c r="T90" i="14"/>
  <c r="G19" i="14"/>
  <c r="Q86" i="14"/>
  <c r="J93" i="14"/>
  <c r="C97" i="14"/>
  <c r="D142" i="14"/>
  <c r="Q30" i="14"/>
  <c r="S37" i="14"/>
  <c r="K102" i="14"/>
  <c r="P59" i="14"/>
  <c r="H41" i="14"/>
  <c r="Z138" i="14"/>
  <c r="C41" i="14"/>
  <c r="H112" i="14"/>
  <c r="L56" i="14"/>
  <c r="T83" i="14"/>
  <c r="E141" i="14"/>
  <c r="X46" i="14"/>
  <c r="H144" i="14"/>
  <c r="V116" i="14"/>
  <c r="Y110" i="14"/>
  <c r="G98" i="14"/>
  <c r="V12" i="14"/>
  <c r="L139" i="14"/>
  <c r="T41" i="14"/>
  <c r="M61" i="14"/>
  <c r="G74" i="14"/>
  <c r="S24" i="14"/>
  <c r="P35" i="14"/>
  <c r="N8" i="14"/>
  <c r="Q26" i="14"/>
  <c r="G144" i="14"/>
  <c r="X37" i="14"/>
  <c r="Z45" i="14"/>
  <c r="V17" i="14"/>
  <c r="U97" i="14"/>
  <c r="Z10" i="14"/>
  <c r="X28" i="14"/>
  <c r="X61" i="14"/>
  <c r="C18" i="14"/>
  <c r="S26" i="14"/>
  <c r="U34" i="14"/>
  <c r="S47" i="14"/>
  <c r="P141" i="14"/>
  <c r="M65" i="14"/>
  <c r="I54" i="14"/>
  <c r="T137" i="14"/>
  <c r="G78" i="14"/>
  <c r="C56" i="14"/>
  <c r="Y39" i="14"/>
  <c r="L24" i="14"/>
  <c r="I20" i="14"/>
  <c r="O97" i="14"/>
  <c r="H96" i="14"/>
  <c r="M23" i="14"/>
  <c r="X18" i="14"/>
  <c r="I87" i="14"/>
  <c r="C53" i="14"/>
  <c r="H131" i="14"/>
  <c r="H140" i="14"/>
  <c r="S114" i="14"/>
  <c r="R46" i="14"/>
  <c r="X56" i="14"/>
  <c r="O28" i="14"/>
  <c r="X41" i="14"/>
  <c r="Y119" i="14"/>
  <c r="W79" i="14"/>
  <c r="U109" i="14"/>
  <c r="R95" i="14"/>
  <c r="D86" i="14"/>
  <c r="E13" i="14"/>
  <c r="H57" i="14"/>
  <c r="Y100" i="14"/>
  <c r="E82" i="14"/>
  <c r="U65" i="14"/>
  <c r="K44" i="14"/>
  <c r="T104" i="14"/>
  <c r="N70" i="14"/>
  <c r="I125" i="14"/>
  <c r="T122" i="14"/>
  <c r="Q135" i="14"/>
  <c r="Q39" i="14"/>
  <c r="Z23" i="14"/>
  <c r="O21" i="14"/>
  <c r="N137" i="14"/>
  <c r="J105" i="14"/>
  <c r="R104" i="14"/>
  <c r="R83" i="14"/>
  <c r="N114" i="14"/>
  <c r="U43" i="14"/>
  <c r="R12" i="14"/>
  <c r="J65" i="14"/>
  <c r="L112" i="14"/>
  <c r="L94" i="14"/>
  <c r="X31" i="14"/>
  <c r="M86" i="14"/>
  <c r="W88" i="14"/>
  <c r="Q87" i="14"/>
  <c r="Z123" i="14"/>
  <c r="Z136" i="14"/>
  <c r="Y108" i="14"/>
  <c r="Y36" i="14"/>
  <c r="U80" i="14"/>
  <c r="E33" i="14"/>
  <c r="D83" i="14"/>
  <c r="S35" i="14"/>
  <c r="J122" i="14"/>
  <c r="I70" i="14"/>
  <c r="W15" i="14"/>
  <c r="U133" i="14"/>
  <c r="Q84" i="14"/>
  <c r="V129" i="14"/>
  <c r="R134" i="14"/>
  <c r="D30" i="14"/>
  <c r="I77" i="14"/>
  <c r="O70" i="14"/>
  <c r="D84" i="14"/>
  <c r="V53" i="14"/>
  <c r="Q116" i="14"/>
  <c r="W115" i="14"/>
  <c r="X114" i="14"/>
  <c r="H9" i="14"/>
  <c r="O121" i="14"/>
  <c r="F129" i="14"/>
  <c r="Q78" i="14"/>
  <c r="H122" i="14"/>
  <c r="Q145" i="14"/>
  <c r="E50" i="14"/>
  <c r="K117" i="14"/>
  <c r="O81" i="14"/>
  <c r="E21" i="14"/>
  <c r="D81" i="14"/>
  <c r="N106" i="14"/>
  <c r="N51" i="14"/>
  <c r="M8" i="14"/>
  <c r="U72" i="14"/>
  <c r="R52" i="14"/>
  <c r="W87" i="14"/>
  <c r="W53" i="14"/>
  <c r="E12" i="14"/>
  <c r="F40" i="14"/>
  <c r="N124" i="14"/>
  <c r="O115" i="14"/>
  <c r="N121" i="14"/>
  <c r="W97" i="14"/>
  <c r="N11" i="14"/>
  <c r="M139" i="14"/>
  <c r="V89" i="14"/>
  <c r="I41" i="14"/>
  <c r="P17" i="14"/>
  <c r="O35" i="14"/>
  <c r="T50" i="14"/>
  <c r="Q32" i="14"/>
  <c r="V15" i="14"/>
  <c r="Z59" i="14"/>
  <c r="J60" i="14"/>
  <c r="S108" i="14"/>
  <c r="F93" i="14"/>
  <c r="J101" i="14"/>
  <c r="E144" i="14"/>
  <c r="T132" i="14"/>
  <c r="I106" i="14"/>
  <c r="F132" i="14"/>
  <c r="M34" i="14"/>
  <c r="P125" i="14"/>
  <c r="W91" i="14"/>
  <c r="E63" i="14"/>
  <c r="F52" i="14"/>
  <c r="S115" i="14"/>
  <c r="K95" i="14"/>
  <c r="Q68" i="14"/>
  <c r="E104" i="14"/>
  <c r="I142" i="14"/>
  <c r="U93" i="14"/>
  <c r="D74" i="14"/>
  <c r="X23" i="14"/>
  <c r="R84" i="14"/>
  <c r="J74" i="14"/>
  <c r="R69" i="14"/>
  <c r="T111" i="14"/>
  <c r="U57" i="14"/>
  <c r="C81" i="14"/>
  <c r="Y43" i="14"/>
  <c r="H77" i="14"/>
  <c r="G86" i="14"/>
  <c r="S70" i="14"/>
  <c r="S120" i="14"/>
  <c r="J80" i="14"/>
  <c r="G135" i="14"/>
  <c r="Y80" i="14"/>
  <c r="J144" i="14"/>
  <c r="D95" i="14"/>
  <c r="G81" i="14"/>
  <c r="T140" i="14"/>
  <c r="G88" i="14"/>
  <c r="C12" i="14"/>
  <c r="I74" i="14"/>
  <c r="Y49" i="14"/>
  <c r="C88" i="14"/>
  <c r="V100" i="14"/>
  <c r="D135" i="14"/>
  <c r="X91" i="14"/>
  <c r="S131" i="14"/>
  <c r="M111" i="14"/>
  <c r="H15" i="14"/>
  <c r="N94" i="14"/>
  <c r="P20" i="14"/>
  <c r="S76" i="14"/>
  <c r="J35" i="14"/>
  <c r="U138" i="14"/>
  <c r="J112" i="14"/>
  <c r="Y30" i="14"/>
  <c r="S44" i="14"/>
  <c r="T99" i="14"/>
  <c r="C102" i="14"/>
  <c r="E26" i="14"/>
  <c r="U136" i="14"/>
  <c r="E73" i="14"/>
  <c r="V24" i="14"/>
  <c r="S94" i="14"/>
  <c r="S132" i="14"/>
  <c r="P83" i="14"/>
  <c r="T34" i="14"/>
  <c r="S15" i="14"/>
  <c r="C24" i="14"/>
  <c r="N52" i="14"/>
  <c r="J79" i="14"/>
  <c r="C111" i="14"/>
  <c r="U110" i="14"/>
  <c r="L103" i="14"/>
  <c r="G44" i="14"/>
  <c r="T13" i="14"/>
  <c r="E83" i="14"/>
  <c r="D90" i="14"/>
  <c r="L89" i="14"/>
  <c r="I113" i="14"/>
  <c r="P48" i="14"/>
  <c r="G72" i="14"/>
  <c r="N47" i="14"/>
  <c r="J96" i="14"/>
  <c r="H105" i="14"/>
  <c r="Y40" i="14"/>
  <c r="S48" i="14"/>
  <c r="P132" i="14"/>
  <c r="S38" i="14"/>
  <c r="O109" i="14"/>
  <c r="X63" i="14"/>
  <c r="N129" i="14"/>
  <c r="L115" i="14"/>
  <c r="F60" i="14"/>
  <c r="G77" i="14"/>
  <c r="Z56" i="14"/>
  <c r="G129" i="14"/>
  <c r="I75" i="14"/>
  <c r="H123" i="14"/>
  <c r="L22" i="14"/>
  <c r="G23" i="14"/>
  <c r="Y53" i="14"/>
  <c r="I108" i="14"/>
  <c r="V47" i="14"/>
  <c r="U103" i="14"/>
  <c r="O85" i="14"/>
  <c r="S102" i="14"/>
  <c r="W109" i="14"/>
  <c r="U41" i="14"/>
  <c r="E14" i="14"/>
  <c r="V132" i="14"/>
  <c r="H83" i="14"/>
  <c r="H81" i="14"/>
  <c r="O54" i="14"/>
  <c r="W32" i="14"/>
  <c r="K83" i="14"/>
  <c r="P139" i="14"/>
  <c r="N83" i="14"/>
  <c r="J46" i="14"/>
  <c r="J130" i="14"/>
  <c r="Z28" i="14"/>
  <c r="G121" i="14"/>
  <c r="C123" i="14"/>
  <c r="E87" i="14"/>
  <c r="N142" i="14"/>
  <c r="M136" i="14"/>
  <c r="W117" i="14"/>
  <c r="M18" i="14"/>
  <c r="H16" i="14"/>
  <c r="J33" i="14"/>
  <c r="Z30" i="14"/>
  <c r="L141" i="14"/>
  <c r="D119" i="14"/>
  <c r="C84" i="14"/>
  <c r="H104" i="14"/>
  <c r="L53" i="14"/>
  <c r="S16" i="14"/>
  <c r="D101" i="14"/>
  <c r="W67" i="14"/>
  <c r="E85" i="14"/>
  <c r="L77" i="14"/>
  <c r="Y51" i="14"/>
  <c r="D77" i="14"/>
  <c r="H82" i="14"/>
  <c r="P97" i="14"/>
  <c r="J76" i="14"/>
  <c r="F145" i="14"/>
  <c r="I139" i="14"/>
  <c r="K96" i="14"/>
  <c r="J71" i="14"/>
  <c r="G45" i="14"/>
  <c r="X22" i="14"/>
  <c r="J44" i="14"/>
  <c r="L128" i="14"/>
  <c r="P101" i="14"/>
  <c r="S18" i="14"/>
  <c r="H23" i="14"/>
  <c r="L100" i="14"/>
  <c r="D80" i="14"/>
  <c r="T8" i="14"/>
  <c r="F26" i="14"/>
  <c r="Q118" i="14"/>
  <c r="Z98" i="14"/>
  <c r="R71" i="14"/>
  <c r="W16" i="14"/>
  <c r="P80" i="14"/>
  <c r="M22" i="14"/>
  <c r="S55" i="14"/>
  <c r="C36" i="14"/>
  <c r="V27" i="14"/>
  <c r="E76" i="14"/>
  <c r="J12" i="14"/>
  <c r="O49" i="14"/>
  <c r="J9" i="14"/>
  <c r="E95" i="14"/>
  <c r="F102" i="14"/>
  <c r="W38" i="14"/>
  <c r="V99" i="14"/>
  <c r="N146" i="14"/>
  <c r="I122" i="14"/>
  <c r="D68" i="14"/>
  <c r="F75" i="14"/>
  <c r="I61" i="14"/>
  <c r="C26" i="14"/>
  <c r="L19" i="14"/>
  <c r="O130" i="14"/>
  <c r="F82" i="14"/>
  <c r="O45" i="14"/>
  <c r="X129" i="14"/>
  <c r="P44" i="14"/>
  <c r="Q29" i="14"/>
  <c r="W96" i="14"/>
  <c r="S64" i="14"/>
  <c r="D17" i="14"/>
  <c r="R66" i="14"/>
  <c r="G137" i="14"/>
  <c r="D38" i="14"/>
  <c r="H109" i="14"/>
  <c r="V25" i="14"/>
  <c r="E67" i="14"/>
  <c r="U20" i="14"/>
  <c r="U15" i="14"/>
  <c r="W110" i="14"/>
  <c r="E112" i="14"/>
  <c r="V87" i="14"/>
  <c r="I105" i="14"/>
  <c r="G109" i="14"/>
  <c r="E56" i="14"/>
  <c r="G115" i="14"/>
  <c r="U90" i="14"/>
  <c r="S104" i="14"/>
  <c r="C28" i="14"/>
  <c r="T71" i="14"/>
  <c r="I44" i="14"/>
  <c r="V120" i="14"/>
  <c r="Z15" i="14"/>
  <c r="U13" i="14"/>
  <c r="H138" i="14"/>
  <c r="Q47" i="14"/>
  <c r="R36" i="14"/>
  <c r="D82" i="14"/>
  <c r="P137" i="14"/>
  <c r="E38" i="14"/>
  <c r="W73" i="14"/>
  <c r="P70" i="14"/>
  <c r="K8" i="14"/>
  <c r="R30" i="14"/>
  <c r="I60" i="14"/>
  <c r="R115" i="14"/>
  <c r="E74" i="14"/>
  <c r="Q88" i="14"/>
  <c r="J140" i="14"/>
  <c r="Z34" i="14"/>
  <c r="I64" i="14"/>
  <c r="Y94" i="14"/>
  <c r="H11" i="14"/>
  <c r="C116" i="14"/>
  <c r="V72" i="14"/>
  <c r="J67" i="14"/>
  <c r="Y55" i="14"/>
  <c r="D55" i="14"/>
  <c r="K25" i="14"/>
  <c r="J141" i="14"/>
  <c r="R26" i="14"/>
  <c r="L111" i="14"/>
  <c r="H66" i="14"/>
  <c r="Z16" i="14"/>
  <c r="V104" i="14"/>
  <c r="U89" i="14"/>
  <c r="P118" i="14"/>
  <c r="S41" i="14"/>
  <c r="S32" i="14"/>
  <c r="W135" i="14"/>
  <c r="D126" i="14"/>
  <c r="G57" i="14"/>
  <c r="X10" i="14"/>
  <c r="X36" i="14"/>
  <c r="D114" i="14"/>
  <c r="T11" i="14"/>
  <c r="P29" i="14"/>
  <c r="H127" i="14"/>
  <c r="N38" i="14"/>
  <c r="E58" i="14"/>
  <c r="X115" i="14"/>
  <c r="W141" i="14"/>
  <c r="H12" i="14"/>
  <c r="I103" i="14"/>
  <c r="L124" i="14"/>
  <c r="T126" i="14"/>
  <c r="X16" i="14"/>
  <c r="L87" i="14"/>
  <c r="U10" i="14"/>
  <c r="K77" i="14"/>
  <c r="C125" i="14"/>
  <c r="N110" i="14"/>
  <c r="O23" i="14"/>
  <c r="D52" i="14"/>
  <c r="K85" i="14"/>
  <c r="W86" i="14"/>
  <c r="G31" i="14"/>
  <c r="O13" i="14"/>
  <c r="I114" i="14"/>
  <c r="H39" i="14"/>
  <c r="Z64" i="14"/>
  <c r="N27" i="14"/>
  <c r="X87" i="14"/>
  <c r="Y93" i="14"/>
  <c r="E54" i="14"/>
  <c r="K108" i="14"/>
  <c r="U29" i="14"/>
  <c r="K137" i="14"/>
  <c r="O59" i="14"/>
  <c r="W62" i="14"/>
  <c r="K70" i="14"/>
  <c r="F55" i="14"/>
  <c r="E43" i="14"/>
  <c r="V102" i="14"/>
  <c r="T45" i="14"/>
  <c r="F133" i="14"/>
  <c r="G105" i="14"/>
  <c r="M80" i="14"/>
  <c r="O117" i="14"/>
  <c r="U107" i="14"/>
  <c r="O42" i="14"/>
  <c r="Q104" i="14"/>
  <c r="Y35" i="14"/>
  <c r="Z74" i="14"/>
  <c r="F113" i="14"/>
  <c r="J95" i="14"/>
  <c r="D20" i="14"/>
  <c r="U92" i="14"/>
  <c r="N62" i="14"/>
  <c r="S99" i="14"/>
  <c r="T33" i="14"/>
  <c r="Q117" i="14"/>
  <c r="C130" i="14"/>
  <c r="N42" i="14"/>
  <c r="R96" i="14"/>
  <c r="D140" i="14"/>
  <c r="V73" i="14"/>
  <c r="Q101" i="14"/>
  <c r="P142" i="14"/>
  <c r="Y38" i="14"/>
  <c r="U86" i="14"/>
  <c r="V31" i="14"/>
  <c r="J126" i="14"/>
  <c r="E107" i="14"/>
  <c r="S92" i="14"/>
  <c r="F7" i="14"/>
  <c r="F141" i="14"/>
  <c r="Y61" i="14"/>
  <c r="D7" i="14"/>
  <c r="N144" i="14"/>
  <c r="X142" i="14"/>
  <c r="R128" i="14"/>
  <c r="N89" i="14"/>
  <c r="R79" i="14"/>
  <c r="W75" i="14"/>
  <c r="O103" i="14"/>
  <c r="F143" i="14"/>
  <c r="P90" i="14"/>
  <c r="X7" i="14"/>
  <c r="E46" i="14"/>
  <c r="F125" i="14"/>
  <c r="R110" i="14"/>
  <c r="F81" i="14"/>
  <c r="D48" i="14"/>
  <c r="E80" i="14"/>
  <c r="Q42" i="14"/>
  <c r="S90" i="14"/>
  <c r="P78" i="14"/>
  <c r="P84" i="14"/>
  <c r="Y18" i="14"/>
  <c r="O19" i="14"/>
  <c r="S80" i="14"/>
  <c r="E18" i="14"/>
  <c r="E61" i="14"/>
  <c r="L101" i="14"/>
  <c r="J127" i="14"/>
  <c r="Y141" i="14"/>
  <c r="N98" i="14"/>
  <c r="X93" i="14"/>
  <c r="Z143" i="14"/>
  <c r="P60" i="14"/>
  <c r="M44" i="14"/>
  <c r="Y74" i="14"/>
  <c r="V42" i="14"/>
  <c r="F20" i="14"/>
  <c r="X123" i="14"/>
  <c r="Q81" i="14"/>
  <c r="R68" i="14"/>
  <c r="Q140" i="14"/>
  <c r="J81" i="14"/>
  <c r="E110" i="14"/>
  <c r="L145" i="14"/>
  <c r="D100" i="14"/>
  <c r="J90" i="14"/>
  <c r="V134" i="14"/>
  <c r="S141" i="14"/>
  <c r="J62" i="14"/>
  <c r="R100" i="14"/>
  <c r="P62" i="14"/>
  <c r="X35" i="14"/>
  <c r="P140" i="14"/>
  <c r="Q141" i="14"/>
  <c r="R19" i="14"/>
  <c r="J115" i="14"/>
  <c r="W8" i="14"/>
  <c r="O22" i="14"/>
  <c r="N15" i="14"/>
  <c r="W82" i="14"/>
  <c r="O105" i="14"/>
  <c r="K20" i="14"/>
  <c r="C59" i="14"/>
  <c r="X59" i="14"/>
  <c r="D58" i="14"/>
  <c r="H108" i="14"/>
  <c r="U8" i="14"/>
  <c r="J111" i="14"/>
  <c r="G68" i="14"/>
  <c r="Z80" i="14"/>
  <c r="W128" i="14"/>
  <c r="L131" i="14"/>
  <c r="Q8" i="14"/>
  <c r="K43" i="14"/>
  <c r="E93" i="14"/>
  <c r="E109" i="14"/>
  <c r="C115" i="14"/>
  <c r="V142" i="14"/>
  <c r="U25" i="14"/>
  <c r="G118" i="14"/>
  <c r="I124" i="14"/>
  <c r="Z125" i="14"/>
  <c r="P111" i="14"/>
  <c r="P107" i="14"/>
  <c r="J128" i="14"/>
  <c r="N86" i="14"/>
  <c r="V138" i="14"/>
  <c r="U22" i="14"/>
  <c r="G47" i="14"/>
  <c r="G141" i="14"/>
  <c r="S7" i="14"/>
  <c r="W116" i="14"/>
  <c r="O122" i="14"/>
  <c r="J103" i="14"/>
  <c r="W118" i="14"/>
  <c r="O90" i="14"/>
  <c r="N45" i="14"/>
  <c r="P76" i="14"/>
  <c r="R123" i="14"/>
  <c r="I19" i="14"/>
  <c r="I29" i="14"/>
  <c r="X138" i="14"/>
  <c r="O131" i="14"/>
  <c r="K50" i="14"/>
  <c r="T73" i="14"/>
  <c r="U127" i="14"/>
  <c r="G76" i="14"/>
  <c r="L17" i="14"/>
  <c r="D146" i="14"/>
  <c r="W51" i="14"/>
  <c r="R16" i="14"/>
  <c r="H62" i="14"/>
  <c r="M94" i="14"/>
  <c r="R116" i="14"/>
  <c r="C13" i="14"/>
  <c r="H121" i="14"/>
  <c r="T26" i="14"/>
  <c r="Z101" i="14"/>
  <c r="M62" i="14"/>
  <c r="X39" i="14"/>
  <c r="S72" i="14"/>
  <c r="L50" i="14"/>
  <c r="T30" i="14"/>
  <c r="H21" i="14"/>
  <c r="F24" i="14"/>
  <c r="H130" i="14"/>
  <c r="W47" i="14"/>
  <c r="T66" i="14"/>
  <c r="G49" i="14"/>
  <c r="T47" i="14"/>
  <c r="Y81" i="14"/>
  <c r="X143" i="14"/>
  <c r="E40" i="14"/>
  <c r="M40" i="14"/>
  <c r="I117" i="14"/>
  <c r="M113" i="14"/>
  <c r="Q21" i="14"/>
  <c r="G114" i="14"/>
  <c r="V92" i="14"/>
  <c r="P10" i="14"/>
  <c r="H84" i="14"/>
  <c r="W111" i="14"/>
  <c r="T92" i="14"/>
  <c r="X52" i="14"/>
  <c r="Y101" i="14"/>
  <c r="N136" i="14"/>
  <c r="C60" i="14"/>
  <c r="U117" i="14"/>
  <c r="H78" i="14"/>
  <c r="P109" i="14"/>
  <c r="G93" i="14"/>
  <c r="T75" i="14"/>
  <c r="Y130" i="14"/>
  <c r="C114" i="14"/>
  <c r="X21" i="14"/>
  <c r="X97" i="14"/>
  <c r="F15" i="14"/>
  <c r="W60" i="14"/>
  <c r="N130" i="14"/>
  <c r="X34" i="14"/>
  <c r="L136" i="14"/>
  <c r="V23" i="14"/>
  <c r="P25" i="14"/>
  <c r="T107" i="14"/>
  <c r="C72" i="14"/>
  <c r="S21" i="14"/>
  <c r="F94" i="14"/>
  <c r="I96" i="14"/>
  <c r="O86" i="14"/>
  <c r="N104" i="14"/>
  <c r="E59" i="14"/>
  <c r="Y37" i="14"/>
  <c r="V145" i="14"/>
  <c r="W31" i="14"/>
  <c r="W106" i="14"/>
  <c r="N85" i="14"/>
  <c r="H19" i="14"/>
  <c r="G106" i="14"/>
  <c r="P73" i="14"/>
  <c r="E30" i="14"/>
  <c r="Y33" i="14"/>
  <c r="P131" i="14"/>
  <c r="F122" i="14"/>
  <c r="C96" i="14"/>
  <c r="P8" i="14"/>
  <c r="F101" i="14"/>
  <c r="S137" i="14"/>
  <c r="Z126" i="14"/>
  <c r="I72" i="14"/>
  <c r="C14" i="14"/>
  <c r="R62" i="14"/>
  <c r="G58" i="14"/>
  <c r="M31" i="14"/>
  <c r="M13" i="14"/>
  <c r="V105" i="14"/>
  <c r="D98" i="14"/>
  <c r="H76" i="14"/>
  <c r="Z17" i="14"/>
  <c r="X101" i="14"/>
  <c r="N84" i="14"/>
  <c r="H79" i="14"/>
  <c r="E48" i="14"/>
  <c r="P41" i="14"/>
  <c r="L123" i="14"/>
  <c r="H30" i="14"/>
  <c r="F74" i="14"/>
  <c r="N14" i="14"/>
  <c r="H114" i="14"/>
  <c r="O108" i="14"/>
  <c r="F110" i="14"/>
  <c r="J132" i="14"/>
  <c r="I81" i="14"/>
  <c r="O29" i="14"/>
  <c r="K61" i="14"/>
  <c r="I83" i="14"/>
  <c r="K110" i="14"/>
  <c r="F45" i="14"/>
  <c r="U28" i="14"/>
  <c r="E94" i="14"/>
  <c r="F27" i="14"/>
  <c r="J92" i="14"/>
  <c r="S29" i="14"/>
  <c r="T58" i="14"/>
  <c r="O146" i="14"/>
  <c r="T108" i="14"/>
  <c r="Z132" i="14"/>
  <c r="W59" i="14"/>
  <c r="Z48" i="14"/>
  <c r="W64" i="14"/>
  <c r="U66" i="14"/>
  <c r="G119" i="14"/>
  <c r="K133" i="14"/>
  <c r="K18" i="14"/>
  <c r="Z75" i="14"/>
  <c r="X130" i="14"/>
  <c r="X135" i="14"/>
  <c r="Q108" i="14"/>
  <c r="Z118" i="14"/>
  <c r="L144" i="14"/>
  <c r="J124" i="14"/>
  <c r="U130" i="14"/>
  <c r="D67" i="14"/>
  <c r="M103" i="14"/>
  <c r="N39" i="14"/>
  <c r="O58" i="14"/>
  <c r="Y25" i="14"/>
  <c r="F78" i="14"/>
  <c r="M78" i="14"/>
  <c r="N41" i="14"/>
  <c r="D13" i="14"/>
  <c r="K46" i="14"/>
  <c r="Y115" i="14"/>
  <c r="L135" i="14"/>
  <c r="N31" i="14"/>
  <c r="C119" i="14"/>
  <c r="W131" i="14"/>
  <c r="W92" i="14"/>
  <c r="O44" i="14"/>
  <c r="K51" i="14"/>
  <c r="L10" i="14"/>
  <c r="X124" i="14"/>
  <c r="F9" i="14"/>
  <c r="C138" i="14"/>
  <c r="G7" i="14"/>
  <c r="D39" i="14"/>
  <c r="S83" i="14"/>
  <c r="D54" i="14"/>
  <c r="L133" i="14"/>
  <c r="L96" i="14"/>
  <c r="T109" i="14"/>
  <c r="W22" i="14"/>
  <c r="L122" i="14"/>
  <c r="H53" i="14"/>
  <c r="X144" i="14"/>
  <c r="J118" i="14"/>
  <c r="K125" i="14"/>
  <c r="P135" i="14"/>
  <c r="Z7" i="14"/>
  <c r="F146" i="14"/>
  <c r="X77" i="14"/>
  <c r="N44" i="14"/>
  <c r="H14" i="14"/>
  <c r="Z107" i="14"/>
  <c r="C15" i="14"/>
  <c r="M132" i="14"/>
  <c r="C120" i="14"/>
  <c r="Q70" i="14"/>
  <c r="S60" i="14"/>
  <c r="E113" i="14"/>
  <c r="Q57" i="14"/>
  <c r="F13" i="14"/>
  <c r="Q67" i="14"/>
  <c r="N97" i="14"/>
  <c r="R39" i="14"/>
  <c r="N75" i="14"/>
  <c r="J37" i="14"/>
  <c r="P105" i="14"/>
  <c r="C61" i="14"/>
  <c r="V127" i="14"/>
  <c r="K53" i="14"/>
  <c r="U54" i="14"/>
  <c r="K39" i="14"/>
  <c r="C25" i="14"/>
  <c r="D113" i="14"/>
  <c r="R137" i="14"/>
  <c r="V55" i="14"/>
  <c r="D22" i="14"/>
  <c r="Z67" i="14"/>
  <c r="T36" i="14"/>
  <c r="V136" i="14"/>
  <c r="Q98" i="14"/>
  <c r="M32" i="14"/>
  <c r="Z46" i="14"/>
  <c r="Z93" i="14"/>
  <c r="S46" i="14"/>
  <c r="Y12" i="14"/>
  <c r="G120" i="14"/>
  <c r="Q134" i="14"/>
  <c r="X80" i="14"/>
  <c r="F49" i="14"/>
  <c r="Q27" i="14"/>
  <c r="C133" i="14"/>
  <c r="Y10" i="14"/>
  <c r="I120" i="14"/>
  <c r="F124" i="14"/>
  <c r="R75" i="14"/>
  <c r="Z70" i="14"/>
  <c r="H26" i="14"/>
  <c r="U112" i="14"/>
  <c r="K126" i="14"/>
  <c r="Z42" i="14"/>
  <c r="E102" i="14"/>
  <c r="G108" i="14"/>
  <c r="T40" i="14"/>
  <c r="Z47" i="14"/>
  <c r="L82" i="14"/>
  <c r="L86" i="14"/>
  <c r="C17" i="14"/>
  <c r="S10" i="14"/>
  <c r="Q40" i="14"/>
  <c r="P18" i="14"/>
  <c r="Q58" i="14"/>
  <c r="R33" i="14"/>
  <c r="Z13" i="14"/>
  <c r="H38" i="14"/>
  <c r="I37" i="14"/>
  <c r="Q100" i="14"/>
  <c r="Z127" i="14"/>
  <c r="H68" i="14"/>
  <c r="T101" i="14"/>
  <c r="O16" i="14"/>
  <c r="S146" i="14"/>
  <c r="H71" i="14"/>
  <c r="F65" i="14"/>
  <c r="W142" i="14"/>
  <c r="I112" i="14"/>
  <c r="G139" i="14"/>
  <c r="M101" i="14"/>
  <c r="Q64" i="14"/>
  <c r="G14" i="14"/>
  <c r="Q7" i="14"/>
  <c r="W10" i="14"/>
  <c r="X29" i="14"/>
  <c r="Y118" i="14"/>
  <c r="L85" i="14"/>
  <c r="R98" i="14"/>
  <c r="C63" i="14"/>
  <c r="T32" i="14"/>
  <c r="C50" i="14"/>
  <c r="L58" i="14"/>
  <c r="W61" i="14"/>
  <c r="M24" i="14"/>
  <c r="P75" i="14"/>
  <c r="S68" i="14"/>
  <c r="Y142" i="14"/>
  <c r="L127" i="14"/>
  <c r="F86" i="14"/>
  <c r="C67" i="14"/>
  <c r="W39" i="14"/>
  <c r="P63" i="14"/>
  <c r="D87" i="14"/>
  <c r="J7" i="14"/>
  <c r="E98" i="14"/>
  <c r="D32" i="14"/>
  <c r="E31" i="14"/>
  <c r="P102" i="14"/>
  <c r="M120" i="14"/>
  <c r="N131" i="14"/>
  <c r="F80" i="14"/>
  <c r="F130" i="14"/>
  <c r="T79" i="14"/>
  <c r="K49" i="14"/>
  <c r="L39" i="14"/>
  <c r="P42" i="14"/>
  <c r="K92" i="14"/>
  <c r="D112" i="14"/>
  <c r="Z73" i="14"/>
  <c r="V108" i="14"/>
  <c r="J32" i="14"/>
  <c r="L120" i="14"/>
  <c r="I35" i="14"/>
  <c r="Z60" i="14"/>
  <c r="S75" i="14"/>
  <c r="W14" i="14"/>
  <c r="Z142" i="14"/>
  <c r="G136" i="14"/>
  <c r="N55" i="14"/>
  <c r="Z90" i="14"/>
  <c r="Y140" i="14"/>
  <c r="I12" i="14"/>
  <c r="G59" i="14"/>
  <c r="F103" i="14"/>
  <c r="M66" i="14"/>
  <c r="K62" i="14"/>
  <c r="N30" i="14"/>
  <c r="X71" i="14"/>
  <c r="C121" i="14"/>
  <c r="O120" i="14"/>
  <c r="E88" i="14"/>
  <c r="F137" i="14"/>
  <c r="X112" i="14"/>
  <c r="K84" i="14"/>
  <c r="D136" i="14"/>
  <c r="K132" i="14"/>
  <c r="I11" i="14"/>
  <c r="L116" i="14"/>
  <c r="Q59" i="14"/>
  <c r="Z78" i="14"/>
  <c r="S103" i="14"/>
  <c r="O50" i="14"/>
  <c r="J24" i="14"/>
  <c r="Y85" i="14"/>
  <c r="F90" i="14"/>
  <c r="X11" i="14"/>
  <c r="H106" i="14"/>
  <c r="G33" i="14"/>
  <c r="Q75" i="14"/>
  <c r="M67" i="14"/>
  <c r="T112" i="14"/>
  <c r="J116" i="14"/>
  <c r="F98" i="14"/>
  <c r="L90" i="14"/>
  <c r="O101" i="14"/>
  <c r="H137" i="14"/>
  <c r="W58" i="14"/>
  <c r="C42" i="14"/>
  <c r="U52" i="14"/>
  <c r="W122" i="14"/>
  <c r="I40" i="14"/>
  <c r="N80" i="14"/>
  <c r="C141" i="14"/>
  <c r="Q50" i="14"/>
  <c r="D14" i="14"/>
  <c r="Y92" i="14"/>
  <c r="H93" i="14"/>
  <c r="O46" i="14"/>
  <c r="X140" i="14"/>
  <c r="R59" i="14"/>
  <c r="K86" i="14"/>
  <c r="D34" i="14"/>
  <c r="W98" i="14"/>
  <c r="S11" i="14"/>
  <c r="P51" i="14"/>
  <c r="P21" i="14"/>
  <c r="P122" i="14"/>
  <c r="J89" i="14"/>
  <c r="V84" i="14"/>
  <c r="Y75" i="14"/>
  <c r="R135" i="14"/>
  <c r="F83" i="14"/>
  <c r="O80" i="14"/>
  <c r="U61" i="14"/>
  <c r="T15" i="14"/>
  <c r="C75" i="14"/>
  <c r="Z86" i="14"/>
  <c r="T136" i="14"/>
  <c r="J143" i="14"/>
  <c r="T42" i="14"/>
  <c r="Z134" i="14"/>
  <c r="T29" i="14"/>
  <c r="I47" i="14"/>
  <c r="F61" i="14"/>
  <c r="G128" i="14"/>
  <c r="S66" i="14"/>
  <c r="C105" i="14"/>
  <c r="U17" i="14"/>
  <c r="O55" i="14"/>
  <c r="V131" i="14"/>
  <c r="D138" i="14"/>
  <c r="T134" i="14"/>
  <c r="S71" i="14"/>
  <c r="Q111" i="14"/>
  <c r="R142" i="14"/>
  <c r="V65" i="14"/>
  <c r="M77" i="14"/>
  <c r="I136" i="14"/>
  <c r="G18" i="14"/>
  <c r="O116" i="14"/>
  <c r="O139" i="14"/>
  <c r="G11" i="14"/>
  <c r="L55" i="14"/>
  <c r="M71" i="14"/>
  <c r="K78" i="14"/>
  <c r="R113" i="14"/>
  <c r="P9" i="14"/>
  <c r="L129" i="14"/>
  <c r="Z82" i="14"/>
  <c r="O76" i="14"/>
  <c r="V112" i="14"/>
  <c r="C100" i="14"/>
  <c r="G100" i="14"/>
  <c r="Y82" i="14"/>
  <c r="Z140" i="14"/>
  <c r="D19" i="14"/>
  <c r="R94" i="14"/>
  <c r="H40" i="14"/>
  <c r="M48" i="14"/>
  <c r="K16" i="14"/>
  <c r="S133" i="14"/>
  <c r="L78" i="14"/>
  <c r="V33" i="14"/>
  <c r="X107" i="14"/>
  <c r="J138" i="14"/>
  <c r="H117" i="14"/>
  <c r="M141" i="14"/>
  <c r="U78" i="14"/>
  <c r="S96" i="14"/>
  <c r="J36" i="14"/>
  <c r="I48" i="14"/>
  <c r="P96" i="14"/>
  <c r="Z29" i="14"/>
  <c r="D60" i="14"/>
  <c r="X92" i="14"/>
  <c r="Z113" i="14"/>
  <c r="W146" i="14"/>
  <c r="V90" i="14"/>
  <c r="V75" i="14"/>
  <c r="O17" i="14"/>
  <c r="V113" i="14"/>
  <c r="V68" i="14"/>
  <c r="J83" i="14"/>
  <c r="Z63" i="14"/>
  <c r="Q35" i="14"/>
  <c r="F44" i="14"/>
  <c r="R93" i="14"/>
  <c r="J22" i="14"/>
  <c r="V97" i="14"/>
  <c r="D111" i="14"/>
  <c r="K115" i="14"/>
  <c r="Y137" i="14"/>
  <c r="U99" i="14"/>
  <c r="G55" i="14"/>
  <c r="W107" i="14"/>
  <c r="P46" i="14"/>
  <c r="S95" i="14"/>
  <c r="P28" i="14"/>
  <c r="X14" i="14"/>
  <c r="V50" i="14"/>
  <c r="E136" i="14"/>
  <c r="O110" i="14"/>
  <c r="X128" i="14"/>
  <c r="Q31" i="14"/>
  <c r="I46" i="14"/>
  <c r="N56" i="14"/>
  <c r="Z58" i="14"/>
  <c r="J146" i="14"/>
  <c r="E116" i="14"/>
  <c r="C113" i="14"/>
  <c r="M49" i="14"/>
  <c r="J45" i="14"/>
  <c r="D110" i="14"/>
  <c r="K99" i="14"/>
  <c r="J34" i="14"/>
  <c r="G26" i="14"/>
  <c r="C107" i="14"/>
  <c r="S27" i="14"/>
  <c r="O84" i="14"/>
  <c r="Q65" i="14"/>
  <c r="I49" i="14"/>
  <c r="V83" i="14"/>
  <c r="R49" i="14"/>
  <c r="F17" i="14"/>
  <c r="M137" i="14"/>
  <c r="T25" i="14"/>
  <c r="Z61" i="14"/>
  <c r="F67" i="14"/>
  <c r="O102" i="14"/>
  <c r="U27" i="14"/>
  <c r="L8" i="14"/>
  <c r="Z116" i="14"/>
  <c r="D94" i="14"/>
  <c r="C66" i="14"/>
  <c r="T14" i="14"/>
  <c r="G36" i="14"/>
  <c r="N37" i="14"/>
  <c r="S42" i="14"/>
  <c r="U49" i="14"/>
  <c r="E17" i="14"/>
  <c r="F56" i="14"/>
  <c r="X90" i="14"/>
  <c r="X81" i="14"/>
  <c r="K30" i="14"/>
  <c r="J16" i="14"/>
  <c r="P68" i="14"/>
  <c r="T62" i="14"/>
  <c r="G96" i="14"/>
  <c r="H136" i="14"/>
  <c r="H73" i="14"/>
  <c r="M79" i="14"/>
  <c r="X53" i="14"/>
  <c r="M123" i="14"/>
  <c r="X49" i="14"/>
  <c r="N18" i="14"/>
  <c r="X33" i="14"/>
  <c r="J56" i="14"/>
  <c r="S87" i="14"/>
  <c r="G38" i="14"/>
  <c r="F41" i="14"/>
  <c r="D61" i="14"/>
  <c r="C117" i="14"/>
  <c r="H94" i="14"/>
  <c r="I58" i="14"/>
  <c r="S145" i="14"/>
  <c r="T133" i="14"/>
  <c r="Q41" i="14"/>
  <c r="C134" i="14"/>
  <c r="X73" i="14"/>
  <c r="M145" i="14"/>
  <c r="E86" i="14"/>
  <c r="U142" i="14"/>
  <c r="D130" i="14"/>
  <c r="V49" i="14"/>
  <c r="Z83" i="14"/>
  <c r="D53" i="14"/>
  <c r="Y70" i="14"/>
  <c r="S50" i="14"/>
  <c r="X102" i="14"/>
  <c r="Z84" i="14"/>
  <c r="M20" i="14"/>
  <c r="P115" i="14"/>
  <c r="Z119" i="14"/>
  <c r="Z57" i="14"/>
  <c r="W40" i="14"/>
  <c r="V79" i="14"/>
  <c r="S14" i="14"/>
  <c r="D23" i="14"/>
  <c r="K91" i="14"/>
  <c r="N135" i="14"/>
  <c r="L146" i="14"/>
  <c r="P93" i="14"/>
  <c r="T77" i="14"/>
  <c r="G80" i="14"/>
  <c r="T61" i="14"/>
  <c r="S34" i="14"/>
  <c r="S118" i="14"/>
  <c r="H36" i="14"/>
  <c r="J104" i="14"/>
  <c r="S8" i="14"/>
  <c r="K29" i="14"/>
  <c r="O66" i="14"/>
  <c r="Y9" i="14"/>
  <c r="M124" i="14"/>
  <c r="G48" i="14"/>
  <c r="S12" i="14"/>
  <c r="I65" i="14"/>
  <c r="Q15" i="14"/>
  <c r="K127" i="14"/>
  <c r="J11" i="14"/>
  <c r="G91" i="14"/>
  <c r="C93" i="14"/>
  <c r="V45" i="14"/>
  <c r="U114" i="14"/>
  <c r="I126" i="14"/>
  <c r="V40" i="14"/>
  <c r="U63" i="14"/>
  <c r="X43" i="14"/>
  <c r="I90" i="14"/>
  <c r="L126" i="14"/>
  <c r="T84" i="14"/>
  <c r="L105" i="14"/>
  <c r="W74" i="14"/>
  <c r="W18" i="14"/>
  <c r="V109" i="14"/>
  <c r="N102" i="14"/>
  <c r="M21" i="14"/>
  <c r="N79" i="14"/>
  <c r="G131" i="14"/>
  <c r="Z51" i="14"/>
  <c r="J120" i="14"/>
  <c r="I67" i="14"/>
  <c r="S65" i="14"/>
  <c r="Z92" i="14"/>
  <c r="C146" i="14"/>
  <c r="I95" i="14"/>
  <c r="F70" i="14"/>
  <c r="F107" i="14"/>
  <c r="T39" i="14"/>
  <c r="Y21" i="14"/>
  <c r="L79" i="14"/>
  <c r="L113" i="14"/>
  <c r="X109" i="14"/>
  <c r="Q20" i="14"/>
  <c r="Y28" i="14"/>
  <c r="S39" i="14"/>
  <c r="Z115" i="14"/>
  <c r="P30" i="14"/>
  <c r="Y91" i="14"/>
  <c r="D116" i="14"/>
  <c r="U87" i="14"/>
  <c r="U36" i="14"/>
  <c r="Y22" i="14"/>
  <c r="Q123" i="14"/>
  <c r="D57" i="14"/>
  <c r="M105" i="14"/>
  <c r="E96" i="14"/>
  <c r="S77" i="14"/>
  <c r="N108" i="14"/>
  <c r="L31" i="14"/>
  <c r="P50" i="14"/>
  <c r="V28" i="14"/>
  <c r="J77" i="14"/>
  <c r="R50" i="14"/>
  <c r="W120" i="14"/>
  <c r="M19" i="14"/>
  <c r="F100" i="14"/>
  <c r="R77" i="14"/>
  <c r="C22" i="14"/>
  <c r="C144" i="14"/>
  <c r="L80" i="14"/>
  <c r="X38" i="14"/>
  <c r="L30" i="14"/>
  <c r="N123" i="14"/>
  <c r="U144" i="14"/>
  <c r="Z81" i="14"/>
  <c r="W124" i="14"/>
  <c r="R72" i="14"/>
  <c r="N24" i="14"/>
  <c r="R44" i="14"/>
  <c r="E99" i="14"/>
  <c r="O52" i="14"/>
  <c r="V124" i="14"/>
  <c r="P88" i="14"/>
  <c r="F121" i="14"/>
  <c r="U40" i="14"/>
  <c r="O8" i="14"/>
  <c r="M45" i="14"/>
  <c r="L48" i="14"/>
  <c r="P87" i="14"/>
  <c r="O135" i="14"/>
  <c r="Z35" i="14"/>
  <c r="Q38" i="14"/>
  <c r="Y133" i="14"/>
  <c r="Z139" i="14"/>
  <c r="T18" i="14"/>
  <c r="P86" i="14"/>
  <c r="R131" i="14"/>
  <c r="X105" i="14"/>
  <c r="O129" i="14"/>
  <c r="Y87" i="14"/>
  <c r="P16" i="14"/>
  <c r="O15" i="14"/>
  <c r="U77" i="14"/>
  <c r="W52" i="14"/>
  <c r="J78" i="14"/>
  <c r="F63" i="14"/>
  <c r="G142" i="14"/>
  <c r="X48" i="14"/>
  <c r="N92" i="14"/>
  <c r="Q95" i="14"/>
  <c r="R43" i="14"/>
  <c r="P95" i="14"/>
  <c r="W113" i="14"/>
  <c r="I102" i="14"/>
  <c r="U23" i="14"/>
  <c r="F11" i="14"/>
  <c r="Y111" i="14"/>
  <c r="T123" i="14"/>
  <c r="X120" i="14"/>
  <c r="E115" i="14"/>
  <c r="F134" i="14"/>
  <c r="C129" i="14"/>
  <c r="F96" i="14"/>
  <c r="O37" i="14"/>
  <c r="M116" i="14"/>
  <c r="Z88" i="14"/>
  <c r="I101" i="14"/>
  <c r="S59" i="14"/>
  <c r="T59" i="14"/>
  <c r="U118" i="14"/>
  <c r="E126" i="14"/>
  <c r="J119" i="14"/>
  <c r="L7" i="14"/>
  <c r="U73" i="14"/>
  <c r="W72" i="14"/>
  <c r="M143" i="14"/>
  <c r="R144" i="14"/>
  <c r="E69" i="14"/>
  <c r="D102" i="14"/>
  <c r="K54" i="14"/>
  <c r="V38" i="14"/>
  <c r="U111" i="14"/>
  <c r="X121" i="14"/>
  <c r="U69" i="14"/>
  <c r="N25" i="14"/>
  <c r="P54" i="14"/>
  <c r="F72" i="14"/>
  <c r="X30" i="14"/>
  <c r="C38" i="14"/>
  <c r="U21" i="14"/>
  <c r="N126" i="14"/>
  <c r="Z91" i="14"/>
  <c r="S109" i="14"/>
  <c r="C82" i="14"/>
  <c r="Y48" i="14"/>
  <c r="E57" i="14"/>
  <c r="R29" i="14"/>
  <c r="R31" i="14"/>
  <c r="O142" i="14"/>
  <c r="S28" i="14"/>
  <c r="H142" i="14"/>
  <c r="Y8" i="14"/>
  <c r="W134" i="14"/>
  <c r="L32" i="14"/>
  <c r="M72" i="14"/>
  <c r="C49" i="14"/>
  <c r="X9" i="14"/>
  <c r="Y69" i="14"/>
  <c r="O136" i="14"/>
  <c r="L95" i="14"/>
  <c r="T115" i="14"/>
  <c r="P64" i="14"/>
  <c r="D27" i="14"/>
  <c r="O77" i="14"/>
  <c r="O64" i="14"/>
  <c r="R80" i="14"/>
  <c r="F73" i="14"/>
  <c r="O18" i="14"/>
  <c r="I17" i="14"/>
  <c r="I93" i="14"/>
  <c r="Y57" i="14"/>
  <c r="Z137" i="14"/>
  <c r="E16" i="14"/>
  <c r="X8" i="14"/>
  <c r="V70" i="14"/>
  <c r="M54" i="14"/>
  <c r="T85" i="14"/>
  <c r="C43" i="14"/>
  <c r="N19" i="14"/>
  <c r="R42" i="14"/>
  <c r="V29" i="14"/>
  <c r="L81" i="14"/>
  <c r="D127" i="14"/>
  <c r="F30" i="14"/>
  <c r="Q114" i="14"/>
  <c r="P24" i="14"/>
  <c r="G20" i="14"/>
  <c r="O33" i="14"/>
  <c r="X125" i="14"/>
  <c r="H28" i="14"/>
  <c r="J145" i="14"/>
  <c r="G27" i="14"/>
  <c r="F39" i="14"/>
  <c r="Q96" i="14"/>
  <c r="I132" i="14"/>
  <c r="S54" i="14"/>
  <c r="P57" i="14"/>
  <c r="I119" i="14"/>
  <c r="D16" i="14"/>
  <c r="K34" i="14"/>
  <c r="C136" i="14"/>
  <c r="Q129" i="14"/>
  <c r="C47" i="14"/>
  <c r="W29" i="14"/>
  <c r="D79" i="14"/>
  <c r="I89" i="14"/>
  <c r="M76" i="14"/>
  <c r="E22" i="14"/>
  <c r="Q127" i="14"/>
  <c r="L14" i="14"/>
  <c r="S112" i="14"/>
  <c r="T49" i="14"/>
  <c r="Q91" i="14"/>
  <c r="D92" i="14"/>
  <c r="T60" i="14"/>
  <c r="V123" i="14"/>
  <c r="F116" i="14"/>
  <c r="E52" i="14"/>
  <c r="I51" i="14"/>
  <c r="D66" i="14"/>
  <c r="R107" i="14"/>
  <c r="F139" i="14"/>
  <c r="C132" i="14"/>
  <c r="W80" i="14"/>
  <c r="Y114" i="14"/>
  <c r="D123" i="14"/>
  <c r="W77" i="14"/>
  <c r="Q46" i="14"/>
  <c r="V20" i="14"/>
  <c r="T27" i="14"/>
  <c r="M87" i="14"/>
  <c r="Q97" i="14"/>
  <c r="F104" i="14"/>
  <c r="Z33" i="14"/>
  <c r="J75" i="14"/>
  <c r="V126" i="14"/>
  <c r="G29" i="14"/>
  <c r="Z103" i="14"/>
  <c r="M114" i="14"/>
  <c r="H75" i="14"/>
  <c r="K138" i="14"/>
  <c r="K12" i="14"/>
  <c r="S123" i="14"/>
  <c r="O125" i="14"/>
  <c r="C65" i="14"/>
  <c r="O39" i="14"/>
  <c r="D105" i="14"/>
  <c r="I24" i="14"/>
  <c r="P127" i="14"/>
  <c r="Z31" i="14"/>
  <c r="G69" i="14"/>
  <c r="P43" i="14"/>
  <c r="T54" i="14"/>
  <c r="E140" i="14"/>
  <c r="L9" i="14"/>
  <c r="Q52" i="14"/>
  <c r="W84" i="14"/>
  <c r="Y58" i="14"/>
  <c r="O99" i="14"/>
  <c r="N91" i="14"/>
  <c r="P130" i="14"/>
  <c r="C69" i="14"/>
  <c r="H102" i="14"/>
  <c r="C21" i="14"/>
  <c r="X67" i="14"/>
  <c r="P31" i="14"/>
  <c r="L102" i="14"/>
  <c r="Z87" i="14"/>
  <c r="W27" i="14"/>
  <c r="Q74" i="14"/>
  <c r="Z68" i="14"/>
  <c r="G124" i="14"/>
  <c r="Y15" i="14"/>
  <c r="J59" i="14"/>
  <c r="J48" i="14"/>
  <c r="U51" i="14"/>
  <c r="R102" i="14"/>
  <c r="O71" i="14"/>
  <c r="F46" i="14"/>
  <c r="W76" i="14"/>
  <c r="H37" i="14"/>
  <c r="F50" i="14"/>
  <c r="M74" i="14"/>
  <c r="I45" i="14"/>
  <c r="U56" i="14"/>
  <c r="U145" i="14"/>
  <c r="F76" i="14"/>
  <c r="C99" i="14"/>
  <c r="K114" i="14"/>
  <c r="J66" i="14"/>
  <c r="R109" i="14"/>
  <c r="E131" i="14"/>
  <c r="J135" i="14"/>
  <c r="M7" i="14"/>
  <c r="R114" i="14"/>
  <c r="C52" i="14"/>
  <c r="F58" i="14"/>
  <c r="S113" i="14"/>
  <c r="L75" i="14"/>
  <c r="K23" i="14"/>
  <c r="T127" i="14"/>
  <c r="M55" i="14"/>
  <c r="L64" i="14"/>
  <c r="Z25" i="14"/>
  <c r="R37" i="14"/>
  <c r="C90" i="14"/>
  <c r="Z22" i="14"/>
  <c r="Y60" i="14"/>
  <c r="J50" i="14"/>
  <c r="I8" i="14"/>
  <c r="J117" i="14"/>
  <c r="L13" i="14"/>
  <c r="Z146" i="14"/>
  <c r="Y121" i="14"/>
  <c r="R21" i="14"/>
  <c r="Y72" i="14"/>
  <c r="F71" i="14"/>
  <c r="R73" i="14"/>
  <c r="I144" i="14"/>
  <c r="Y50" i="14"/>
  <c r="Q69" i="14"/>
  <c r="N113" i="14"/>
  <c r="Q13" i="14"/>
  <c r="F59" i="14"/>
  <c r="T125" i="14"/>
  <c r="Y77" i="14"/>
  <c r="D128" i="14"/>
  <c r="F34" i="14"/>
  <c r="T103" i="14"/>
  <c r="M135" i="14"/>
  <c r="N93" i="14"/>
  <c r="K74" i="14"/>
  <c r="Z100" i="14"/>
  <c r="H119" i="14"/>
  <c r="S82" i="14"/>
  <c r="E55" i="14"/>
  <c r="S93" i="14"/>
  <c r="Z50" i="14"/>
  <c r="P72" i="14"/>
  <c r="I134" i="14"/>
  <c r="D73" i="14"/>
  <c r="G32" i="14"/>
  <c r="F18" i="14"/>
  <c r="P37" i="14"/>
  <c r="N57" i="14"/>
  <c r="H17" i="14"/>
  <c r="V67" i="14"/>
  <c r="I56" i="14"/>
  <c r="C11" i="14"/>
  <c r="T96" i="14"/>
  <c r="U101" i="14"/>
  <c r="G65" i="14"/>
  <c r="Y124" i="14"/>
  <c r="H64" i="14"/>
  <c r="D89" i="14"/>
  <c r="N132" i="14"/>
  <c r="R15" i="14"/>
  <c r="O87" i="14"/>
  <c r="N20" i="14"/>
  <c r="E62" i="14"/>
  <c r="J53" i="14"/>
  <c r="R108" i="14"/>
  <c r="D75" i="14"/>
  <c r="I115" i="14"/>
  <c r="M29" i="14"/>
  <c r="N101" i="14"/>
  <c r="D145" i="14"/>
  <c r="G28" i="14"/>
  <c r="V19" i="14"/>
  <c r="P126" i="14"/>
  <c r="Y97" i="14"/>
  <c r="J63" i="14"/>
  <c r="V128" i="14"/>
  <c r="V81" i="14"/>
  <c r="Z62" i="14"/>
  <c r="L44" i="14"/>
  <c r="N64" i="14"/>
  <c r="X42" i="14"/>
  <c r="Y52" i="14"/>
  <c r="M82" i="14"/>
  <c r="C127" i="14"/>
  <c r="R63" i="14"/>
  <c r="T20" i="14"/>
  <c r="E35" i="14"/>
  <c r="U135" i="14"/>
  <c r="G123" i="14"/>
  <c r="C64" i="14"/>
  <c r="W145" i="14"/>
  <c r="R17" i="14"/>
  <c r="V43" i="14"/>
  <c r="Q102" i="14"/>
  <c r="Z71" i="14"/>
  <c r="Y138" i="14"/>
  <c r="E128" i="14"/>
  <c r="F131" i="14"/>
  <c r="W139" i="14"/>
  <c r="Q107" i="14"/>
  <c r="S129" i="14"/>
  <c r="T9" i="14"/>
  <c r="E9" i="14"/>
  <c r="S136" i="14"/>
  <c r="P94" i="14"/>
  <c r="E15" i="14"/>
  <c r="F97" i="14"/>
  <c r="N103" i="14"/>
  <c r="V44" i="14"/>
  <c r="T142" i="14"/>
  <c r="O128" i="14"/>
  <c r="U58" i="14"/>
  <c r="S89" i="14"/>
  <c r="U30" i="14"/>
  <c r="R60" i="14"/>
  <c r="P104" i="14"/>
  <c r="D76" i="14"/>
  <c r="E146" i="14"/>
  <c r="I13" i="14"/>
  <c r="S51" i="14"/>
  <c r="G61" i="14"/>
  <c r="Q122" i="14"/>
  <c r="L29" i="14"/>
  <c r="O11" i="14"/>
  <c r="R122" i="14"/>
  <c r="U128" i="14"/>
  <c r="X19" i="14"/>
  <c r="G50" i="14"/>
  <c r="D10" i="14"/>
  <c r="Q106" i="14"/>
  <c r="D63" i="14"/>
  <c r="O32" i="14"/>
  <c r="Y99" i="14"/>
  <c r="R10" i="14"/>
  <c r="J84" i="14"/>
  <c r="I66" i="14"/>
  <c r="G90" i="14"/>
  <c r="P26" i="14"/>
  <c r="X32" i="14"/>
  <c r="V71" i="14"/>
  <c r="O62" i="14"/>
  <c r="D47" i="14"/>
  <c r="Z11" i="14"/>
  <c r="J25" i="14"/>
  <c r="R18" i="14"/>
  <c r="U24" i="14"/>
  <c r="X94" i="14"/>
  <c r="W7" i="14"/>
  <c r="T143" i="14"/>
  <c r="F99" i="14"/>
  <c r="D40" i="14"/>
  <c r="D131" i="14"/>
  <c r="F140" i="14"/>
  <c r="Q56" i="14"/>
  <c r="X58" i="14"/>
  <c r="K64" i="14"/>
  <c r="Z114" i="14"/>
  <c r="H85" i="14"/>
  <c r="T28" i="14"/>
  <c r="O69" i="14"/>
  <c r="L69" i="14"/>
  <c r="F53" i="14"/>
  <c r="F115" i="14"/>
  <c r="J131" i="14"/>
  <c r="I14" i="14"/>
  <c r="Y71" i="14"/>
  <c r="O82" i="14"/>
  <c r="U123" i="14"/>
  <c r="Q138" i="14"/>
  <c r="O98" i="14"/>
  <c r="G43" i="14"/>
  <c r="Y65" i="14"/>
  <c r="E84" i="14"/>
  <c r="I50" i="14"/>
  <c r="Y47" i="14"/>
  <c r="Q17" i="14"/>
  <c r="M56" i="14"/>
  <c r="S98" i="14"/>
  <c r="E81" i="14"/>
  <c r="W144" i="14"/>
  <c r="V115" i="14"/>
  <c r="M90" i="14"/>
  <c r="T7" i="14"/>
  <c r="X116" i="14"/>
  <c r="K131" i="14"/>
  <c r="H125" i="14"/>
  <c r="D78" i="14"/>
  <c r="Y120" i="14"/>
  <c r="N60" i="14"/>
  <c r="Z40" i="14"/>
  <c r="E125" i="14"/>
  <c r="N69" i="14"/>
  <c r="O9" i="14"/>
  <c r="I79" i="14"/>
  <c r="Q16" i="14"/>
  <c r="D64" i="14"/>
  <c r="I143" i="14"/>
  <c r="M12" i="14"/>
  <c r="T145" i="14"/>
  <c r="K144" i="14"/>
  <c r="R87" i="14"/>
  <c r="U64" i="14"/>
  <c r="Z53" i="14"/>
  <c r="Q79" i="14"/>
  <c r="V14" i="14"/>
  <c r="U131" i="14"/>
  <c r="L57" i="14"/>
  <c r="N112" i="14"/>
  <c r="Z79" i="14"/>
  <c r="X27" i="14"/>
  <c r="T53" i="14"/>
  <c r="R90" i="14"/>
  <c r="N66" i="14"/>
  <c r="Q119" i="14"/>
  <c r="Y45" i="14"/>
  <c r="K41" i="14"/>
  <c r="Z8" i="14"/>
  <c r="I145" i="14"/>
  <c r="U121" i="14"/>
  <c r="R41" i="14"/>
  <c r="F22" i="14"/>
  <c r="P120" i="14"/>
  <c r="L121" i="14"/>
  <c r="U143" i="14"/>
  <c r="J129" i="14"/>
  <c r="L92" i="14"/>
  <c r="Z55" i="14"/>
  <c r="T74" i="14"/>
  <c r="H145" i="14"/>
  <c r="R38" i="14"/>
  <c r="N96" i="14"/>
  <c r="Y135" i="14"/>
  <c r="X106" i="14"/>
  <c r="U88" i="14"/>
  <c r="M42" i="14"/>
  <c r="C89" i="14"/>
  <c r="K31" i="14"/>
  <c r="J94" i="14"/>
  <c r="E72" i="14"/>
  <c r="R58" i="14"/>
  <c r="R125" i="14"/>
  <c r="L97" i="14"/>
  <c r="S63" i="14"/>
  <c r="H126" i="14"/>
  <c r="X127" i="14"/>
  <c r="C46" i="14"/>
  <c r="E132" i="14"/>
  <c r="F19" i="14"/>
  <c r="I15" i="14"/>
  <c r="E91" i="14"/>
  <c r="T146" i="14"/>
  <c r="P121" i="14"/>
  <c r="H113" i="14"/>
  <c r="F64" i="14"/>
  <c r="M10" i="14"/>
  <c r="Y46" i="14"/>
  <c r="S117" i="14"/>
  <c r="X20" i="14"/>
  <c r="D108" i="14"/>
  <c r="L76" i="14"/>
  <c r="K52" i="14"/>
  <c r="G113" i="14"/>
  <c r="E29" i="14"/>
  <c r="V85" i="14"/>
  <c r="D29" i="14"/>
  <c r="L60" i="14"/>
  <c r="W66" i="14"/>
  <c r="J54" i="14"/>
  <c r="K36" i="14"/>
  <c r="X103" i="14"/>
  <c r="J87" i="14"/>
  <c r="R74" i="14"/>
  <c r="O10" i="14"/>
  <c r="P55" i="14"/>
  <c r="G62" i="14"/>
  <c r="K130" i="14"/>
  <c r="X100" i="14"/>
  <c r="C37" i="14"/>
  <c r="G87" i="14"/>
  <c r="U116" i="14"/>
  <c r="F33" i="14"/>
  <c r="Y144" i="14"/>
  <c r="Q14" i="14"/>
  <c r="Q73" i="14"/>
  <c r="W93" i="14"/>
  <c r="U39" i="14"/>
  <c r="Y78" i="14"/>
  <c r="H59" i="14"/>
  <c r="J52" i="14"/>
  <c r="U81" i="14"/>
  <c r="U62" i="14"/>
  <c r="L71" i="14"/>
  <c r="W17" i="14"/>
  <c r="I129" i="14"/>
  <c r="E70" i="14"/>
  <c r="H43" i="14"/>
  <c r="R132" i="14"/>
  <c r="Y26" i="14"/>
  <c r="Y112" i="14"/>
  <c r="X104" i="14"/>
  <c r="L15" i="14"/>
  <c r="X117" i="14"/>
  <c r="O75" i="14"/>
  <c r="Z52" i="14"/>
  <c r="T89" i="14"/>
  <c r="N118" i="14"/>
  <c r="X15" i="14"/>
  <c r="U70" i="14"/>
  <c r="V78" i="14"/>
  <c r="R35" i="14"/>
  <c r="R14" i="14"/>
  <c r="Y104" i="14"/>
  <c r="Y125" i="14"/>
  <c r="Z26" i="14"/>
  <c r="N10" i="14"/>
  <c r="L54" i="14"/>
  <c r="U129" i="14"/>
  <c r="Q25" i="14"/>
  <c r="G127" i="14"/>
  <c r="X54" i="14"/>
  <c r="V56" i="14"/>
  <c r="C39" i="14"/>
  <c r="Z36" i="14"/>
  <c r="T114" i="14"/>
  <c r="L70" i="14"/>
  <c r="H129" i="14"/>
  <c r="I131" i="14"/>
  <c r="R45" i="14"/>
  <c r="V130" i="14"/>
  <c r="H88" i="14"/>
  <c r="V22" i="14"/>
  <c r="U104" i="14"/>
  <c r="X86" i="14"/>
  <c r="M95" i="14"/>
  <c r="T131" i="14"/>
  <c r="K32" i="14"/>
  <c r="I63" i="14"/>
  <c r="Q144" i="14"/>
  <c r="N139" i="14"/>
  <c r="V144" i="14"/>
  <c r="W129" i="14"/>
  <c r="H31" i="14"/>
  <c r="M30" i="14"/>
  <c r="F128" i="14"/>
  <c r="E101" i="14"/>
  <c r="J51" i="14"/>
  <c r="P91" i="14"/>
  <c r="E105" i="14"/>
  <c r="K124" i="14"/>
  <c r="T69" i="14"/>
  <c r="R97" i="14"/>
  <c r="C79" i="14"/>
  <c r="M28" i="14"/>
  <c r="W125" i="14"/>
  <c r="W103" i="14"/>
  <c r="E10" i="14"/>
  <c r="I42" i="14"/>
  <c r="N12" i="14"/>
  <c r="D46" i="14"/>
  <c r="V110" i="14"/>
  <c r="P114" i="14"/>
  <c r="X78" i="14"/>
  <c r="E124" i="14"/>
  <c r="K82" i="14"/>
  <c r="W57" i="14"/>
  <c r="M91" i="14"/>
  <c r="N143" i="14"/>
  <c r="C109" i="14"/>
  <c r="D124" i="14"/>
  <c r="N141" i="14"/>
  <c r="S25" i="14"/>
  <c r="X25" i="14"/>
  <c r="K35" i="14"/>
  <c r="H139" i="14"/>
  <c r="U132" i="14"/>
  <c r="N71" i="14"/>
  <c r="Q72" i="14"/>
  <c r="I18" i="14"/>
  <c r="U124" i="14"/>
  <c r="O133" i="14"/>
  <c r="I73" i="14"/>
  <c r="K94" i="14"/>
  <c r="K58" i="14"/>
  <c r="Z141" i="14"/>
  <c r="N9" i="14"/>
  <c r="J8" i="14"/>
  <c r="U59" i="14"/>
  <c r="N116" i="14"/>
  <c r="F51" i="14"/>
  <c r="U26" i="14"/>
  <c r="M146" i="14"/>
  <c r="J20" i="14"/>
  <c r="M110" i="14"/>
  <c r="Q60" i="14"/>
  <c r="W36" i="14"/>
  <c r="C98" i="14"/>
  <c r="K118" i="14"/>
  <c r="C137" i="14"/>
  <c r="N120" i="14"/>
  <c r="P53" i="14"/>
  <c r="V122" i="14"/>
  <c r="M106" i="14"/>
  <c r="P106" i="14"/>
  <c r="X113" i="14"/>
  <c r="P119" i="14"/>
  <c r="Q44" i="14"/>
  <c r="R11" i="14"/>
  <c r="L43" i="14"/>
  <c r="V76" i="14"/>
  <c r="W121" i="14"/>
  <c r="H24" i="14"/>
  <c r="J114" i="14"/>
  <c r="F37" i="14"/>
  <c r="K71" i="14"/>
  <c r="C57" i="14"/>
  <c r="V35" i="14"/>
  <c r="U19" i="14"/>
  <c r="K128" i="14"/>
  <c r="T144" i="14"/>
  <c r="V46" i="14"/>
  <c r="O14" i="14"/>
  <c r="K7" i="14"/>
  <c r="W48" i="14"/>
  <c r="U137" i="14"/>
  <c r="H61" i="14"/>
  <c r="J30" i="14"/>
  <c r="R25" i="14"/>
  <c r="X110" i="14"/>
  <c r="V58" i="14"/>
  <c r="K67" i="14"/>
  <c r="D56" i="14"/>
  <c r="H10" i="14"/>
  <c r="J86" i="14"/>
  <c r="H101" i="14"/>
  <c r="M50" i="14"/>
  <c r="Y129" i="14"/>
  <c r="G53" i="14"/>
  <c r="Y131" i="14"/>
  <c r="D51" i="14"/>
  <c r="O61" i="14"/>
  <c r="N49" i="14"/>
  <c r="R101" i="14"/>
  <c r="C106" i="14"/>
  <c r="P7" i="14"/>
  <c r="K65" i="14"/>
  <c r="X134" i="14"/>
  <c r="R133" i="14"/>
  <c r="H111" i="14"/>
  <c r="T38" i="14"/>
  <c r="W138" i="14"/>
  <c r="E28" i="14"/>
  <c r="L84" i="14"/>
  <c r="I146" i="14"/>
  <c r="Y88" i="14"/>
  <c r="U94" i="14"/>
  <c r="G101" i="14"/>
  <c r="E32" i="14"/>
  <c r="K121" i="14"/>
  <c r="O111" i="14"/>
  <c r="E11" i="14"/>
  <c r="I107" i="14"/>
  <c r="H143" i="14"/>
  <c r="W20" i="14"/>
  <c r="W85" i="14"/>
  <c r="V98" i="14"/>
  <c r="I109" i="14"/>
  <c r="K45" i="14"/>
  <c r="Q90" i="14"/>
  <c r="S81" i="14"/>
  <c r="R129" i="14"/>
  <c r="Y98" i="14"/>
  <c r="D71" i="14"/>
  <c r="W41" i="14"/>
  <c r="C20" i="14"/>
  <c r="K112" i="14"/>
  <c r="M75" i="14"/>
  <c r="Y34" i="14"/>
  <c r="G134" i="14"/>
  <c r="H8" i="14"/>
  <c r="N29" i="14"/>
  <c r="M121" i="14"/>
  <c r="E42" i="14"/>
  <c r="R20" i="14"/>
  <c r="Q120" i="14"/>
  <c r="D25" i="14"/>
  <c r="V146" i="14"/>
  <c r="E75" i="14"/>
  <c r="R47" i="14"/>
  <c r="S69" i="14"/>
  <c r="Z128" i="14"/>
  <c r="X141" i="14"/>
  <c r="M14" i="14"/>
  <c r="W50" i="14"/>
  <c r="N145" i="14"/>
  <c r="Y41" i="14"/>
  <c r="G112" i="14"/>
  <c r="H99" i="14"/>
  <c r="J14" i="14"/>
  <c r="S17" i="14"/>
  <c r="K143" i="14"/>
  <c r="P39" i="14"/>
  <c r="E60" i="14"/>
  <c r="O56" i="14"/>
  <c r="V26" i="14"/>
  <c r="R54" i="14"/>
  <c r="D137" i="14"/>
  <c r="R139" i="14"/>
  <c r="U105" i="14"/>
  <c r="F42" i="14"/>
  <c r="V77" i="14"/>
  <c r="W133" i="14"/>
  <c r="H110" i="14"/>
  <c r="K21" i="14"/>
  <c r="M47" i="14"/>
  <c r="T141" i="14"/>
  <c r="O134" i="14"/>
  <c r="X72" i="14"/>
  <c r="O126" i="14"/>
  <c r="Q51" i="14"/>
  <c r="D141" i="14"/>
  <c r="K105" i="14"/>
  <c r="R89" i="14"/>
  <c r="X60" i="14"/>
  <c r="E39" i="14"/>
  <c r="N54" i="14"/>
  <c r="D117" i="14"/>
  <c r="K145" i="14"/>
  <c r="E121" i="14"/>
  <c r="U85" i="14"/>
  <c r="T110" i="14"/>
  <c r="G16" i="14"/>
  <c r="Y132" i="14"/>
  <c r="W112" i="14"/>
  <c r="P69" i="14"/>
  <c r="U126" i="14"/>
  <c r="N65" i="14"/>
  <c r="F10" i="14"/>
  <c r="C29" i="14"/>
  <c r="Y67" i="14"/>
  <c r="K72" i="14"/>
  <c r="U115" i="14"/>
  <c r="O72" i="14"/>
  <c r="W123" i="14"/>
  <c r="K107" i="14"/>
  <c r="G102" i="14"/>
  <c r="Q139" i="14"/>
  <c r="G9" i="14"/>
  <c r="D106" i="14"/>
  <c r="Y63" i="14"/>
  <c r="S52" i="14"/>
  <c r="Q43" i="14"/>
  <c r="I130" i="14"/>
  <c r="N77" i="14"/>
  <c r="Z106" i="14"/>
  <c r="N133" i="14"/>
  <c r="N119" i="14"/>
  <c r="I32" i="14"/>
  <c r="G138" i="14"/>
  <c r="D139" i="14"/>
  <c r="K73" i="14"/>
  <c r="J109" i="14"/>
  <c r="U74" i="14"/>
  <c r="R82" i="14"/>
  <c r="H22" i="14"/>
  <c r="P36" i="14"/>
  <c r="Z49" i="14"/>
  <c r="F111" i="14"/>
  <c r="H20" i="14"/>
  <c r="V95" i="14"/>
  <c r="W37" i="14"/>
  <c r="S107" i="14"/>
  <c r="E78" i="14"/>
  <c r="N115" i="14"/>
  <c r="I43" i="14"/>
  <c r="G79" i="14"/>
  <c r="S126" i="14"/>
  <c r="D24" i="14"/>
  <c r="C51" i="14"/>
  <c r="N76" i="14"/>
  <c r="Z21" i="14"/>
  <c r="U106" i="14"/>
  <c r="U9" i="14"/>
  <c r="M97" i="14"/>
  <c r="C112" i="14"/>
  <c r="S20" i="14"/>
  <c r="K80" i="14"/>
  <c r="Y62" i="14"/>
  <c r="J82" i="14"/>
  <c r="Z27" i="14"/>
  <c r="E130" i="14"/>
  <c r="J55" i="14"/>
  <c r="Z77" i="14"/>
  <c r="L88" i="14"/>
  <c r="E34" i="14"/>
  <c r="X99" i="14"/>
  <c r="V94" i="14"/>
  <c r="H100" i="14"/>
  <c r="X55" i="14"/>
  <c r="D65" i="14"/>
  <c r="I69" i="14"/>
  <c r="M81" i="14"/>
  <c r="R138" i="14"/>
  <c r="K88" i="14"/>
  <c r="O43" i="14"/>
  <c r="D9" i="14"/>
  <c r="I38" i="14"/>
  <c r="K146" i="14"/>
  <c r="L109" i="14"/>
  <c r="R86" i="14"/>
  <c r="Y127" i="14"/>
  <c r="Q146" i="14"/>
  <c r="G37" i="14"/>
  <c r="N23" i="14"/>
  <c r="D28" i="14"/>
  <c r="P12" i="14"/>
  <c r="U18" i="14"/>
  <c r="U50" i="14"/>
  <c r="I123" i="14"/>
  <c r="Z144" i="14"/>
  <c r="V96" i="14"/>
  <c r="S23" i="14"/>
  <c r="J17" i="14"/>
  <c r="F109" i="14"/>
  <c r="T100" i="14"/>
  <c r="R103" i="14"/>
  <c r="U46" i="14"/>
  <c r="M43" i="14"/>
  <c r="H67" i="14"/>
  <c r="T70" i="14"/>
  <c r="T106" i="14"/>
  <c r="Y83" i="14"/>
  <c r="Y117" i="14"/>
  <c r="Q133" i="14"/>
  <c r="Q45" i="14"/>
  <c r="W68" i="14"/>
  <c r="N88" i="14"/>
  <c r="I62" i="14"/>
  <c r="G35" i="14"/>
  <c r="S144" i="14"/>
  <c r="Z104" i="14"/>
  <c r="U31" i="14"/>
  <c r="K87" i="14"/>
  <c r="I36" i="14"/>
  <c r="X24" i="14"/>
  <c r="H92" i="14"/>
  <c r="N40" i="14"/>
  <c r="W81" i="14"/>
  <c r="O60" i="14"/>
  <c r="D93" i="14"/>
  <c r="Y79" i="14"/>
  <c r="L137" i="14"/>
  <c r="T105" i="14"/>
  <c r="J58" i="14"/>
  <c r="L93" i="14"/>
  <c r="G34" i="14"/>
  <c r="W56" i="14"/>
  <c r="P136" i="14"/>
  <c r="D85" i="14"/>
  <c r="K81" i="14"/>
  <c r="P40" i="14"/>
  <c r="G110" i="14"/>
  <c r="V121" i="14"/>
  <c r="X139" i="14"/>
  <c r="D44" i="14"/>
  <c r="R61" i="14"/>
  <c r="O53" i="14"/>
  <c r="Z121" i="14"/>
  <c r="L110" i="14"/>
  <c r="C70" i="14"/>
  <c r="K136" i="14"/>
  <c r="E97" i="14"/>
  <c r="C108" i="14"/>
  <c r="Z105" i="14"/>
  <c r="M99" i="14"/>
  <c r="D99" i="14"/>
  <c r="K98" i="14"/>
  <c r="I127" i="14"/>
  <c r="R48" i="14"/>
  <c r="Z18" i="14"/>
  <c r="P13" i="14"/>
  <c r="V114" i="14"/>
  <c r="U32" i="14"/>
  <c r="V59" i="14"/>
  <c r="G104" i="14"/>
  <c r="O112" i="14"/>
  <c r="K100" i="14"/>
  <c r="E108" i="14"/>
  <c r="C91" i="14"/>
  <c r="J113" i="14"/>
  <c r="G64" i="14"/>
  <c r="C135" i="14"/>
  <c r="H98" i="14"/>
  <c r="R130" i="14"/>
  <c r="E123" i="14"/>
  <c r="Q37" i="14"/>
  <c r="D133" i="14"/>
  <c r="Y123" i="14"/>
  <c r="Q9" i="14"/>
  <c r="O96" i="14"/>
  <c r="D72" i="14"/>
  <c r="J29" i="14"/>
  <c r="L42" i="14"/>
  <c r="K22" i="14"/>
  <c r="N73" i="14"/>
  <c r="L49" i="14"/>
  <c r="M119" i="14"/>
  <c r="W143" i="14"/>
  <c r="V141" i="14"/>
  <c r="P85" i="14"/>
  <c r="P77" i="14"/>
  <c r="V37" i="14"/>
  <c r="X88" i="14"/>
  <c r="O88" i="14"/>
  <c r="L36" i="14"/>
  <c r="H44" i="14"/>
  <c r="M25" i="14"/>
  <c r="C139" i="14"/>
  <c r="J18" i="14"/>
  <c r="Y68" i="14"/>
  <c r="G84" i="14"/>
  <c r="V88" i="14"/>
  <c r="D121" i="14"/>
  <c r="G21" i="14"/>
  <c r="X26" i="14"/>
  <c r="V36" i="14"/>
  <c r="T91" i="14"/>
  <c r="Y95" i="14"/>
  <c r="R23" i="14"/>
  <c r="T97" i="14"/>
  <c r="P113" i="14"/>
  <c r="O91" i="14"/>
  <c r="F79" i="14"/>
  <c r="X76" i="14"/>
  <c r="X119" i="14"/>
  <c r="G133" i="14"/>
  <c r="E44" i="14"/>
  <c r="X145" i="14"/>
  <c r="J68" i="14"/>
  <c r="Z43" i="14"/>
  <c r="E24" i="14"/>
  <c r="Q49" i="14"/>
  <c r="J73" i="14"/>
  <c r="U44" i="14"/>
  <c r="P146" i="14"/>
  <c r="F62" i="14"/>
  <c r="S19" i="14"/>
  <c r="U82" i="14"/>
  <c r="G97" i="14"/>
  <c r="E41" i="14"/>
  <c r="C131" i="14"/>
  <c r="S91" i="14"/>
  <c r="R117" i="14"/>
  <c r="L142" i="14"/>
  <c r="T121" i="14"/>
  <c r="Q28" i="14"/>
  <c r="M144" i="14"/>
  <c r="E36" i="14"/>
  <c r="J70" i="14"/>
  <c r="H91" i="14"/>
  <c r="Q110" i="14"/>
  <c r="R70" i="14"/>
  <c r="C145" i="14"/>
  <c r="Y32" i="14"/>
  <c r="T64" i="14"/>
  <c r="K79" i="14"/>
  <c r="F89" i="14"/>
  <c r="X13" i="14"/>
  <c r="L83" i="14"/>
  <c r="R64" i="14"/>
  <c r="L62" i="14"/>
  <c r="O51" i="14"/>
  <c r="K13" i="14"/>
  <c r="N82" i="14"/>
  <c r="Q131" i="14"/>
  <c r="R22" i="14"/>
  <c r="X50" i="14"/>
  <c r="N32" i="14"/>
  <c r="K122" i="14"/>
  <c r="T76" i="14"/>
  <c r="C74" i="14"/>
  <c r="O74" i="14"/>
  <c r="D143" i="14"/>
  <c r="H33" i="14"/>
  <c r="T31" i="14"/>
  <c r="H63" i="14"/>
  <c r="N59" i="14"/>
  <c r="F28" i="14"/>
  <c r="H115" i="14"/>
  <c r="G99" i="14"/>
  <c r="M122" i="14"/>
  <c r="M73" i="14"/>
  <c r="N95" i="14"/>
  <c r="U119" i="14"/>
  <c r="C45" i="14"/>
  <c r="T88" i="14"/>
  <c r="F36" i="14"/>
  <c r="I39" i="14"/>
  <c r="L47" i="14"/>
  <c r="L117" i="14"/>
  <c r="Z12" i="14"/>
  <c r="H133" i="14"/>
  <c r="O138" i="14"/>
  <c r="Z131" i="14"/>
  <c r="T124" i="14"/>
  <c r="P138" i="14"/>
  <c r="N111" i="14"/>
  <c r="G63" i="14"/>
  <c r="E66" i="14"/>
  <c r="M96" i="14"/>
  <c r="U108" i="14"/>
  <c r="K66" i="14"/>
  <c r="M127" i="14"/>
  <c r="E100" i="14"/>
  <c r="E19" i="14"/>
  <c r="K15" i="14"/>
  <c r="V11" i="14"/>
  <c r="Z129" i="14"/>
  <c r="Q109" i="14"/>
  <c r="U76" i="14"/>
  <c r="X122" i="14"/>
  <c r="N7" i="14"/>
  <c r="N81" i="14"/>
  <c r="M133" i="14"/>
  <c r="F127" i="14"/>
  <c r="G42" i="14"/>
  <c r="F29" i="14"/>
  <c r="M52" i="14"/>
  <c r="P56" i="14"/>
  <c r="N90" i="14"/>
  <c r="C68" i="14"/>
  <c r="P110" i="14"/>
  <c r="X40" i="14"/>
  <c r="E65" i="14"/>
  <c r="V63" i="14"/>
  <c r="S73" i="14"/>
  <c r="K90" i="14"/>
  <c r="X74" i="14"/>
  <c r="I118" i="14"/>
  <c r="K56" i="14"/>
  <c r="W45" i="14"/>
  <c r="J137" i="14"/>
  <c r="W13" i="14"/>
  <c r="T57" i="14"/>
  <c r="K139" i="14"/>
  <c r="Q34" i="14"/>
  <c r="I21" i="14"/>
  <c r="O100" i="14"/>
  <c r="F108" i="14"/>
  <c r="G83" i="14"/>
  <c r="G39" i="14"/>
  <c r="N35" i="14"/>
  <c r="V91" i="14"/>
  <c r="Y20" i="14"/>
  <c r="Q128" i="14"/>
  <c r="E122" i="14"/>
  <c r="Y19" i="14"/>
  <c r="V16" i="14"/>
  <c r="M53" i="14"/>
  <c r="O132" i="14"/>
  <c r="M85" i="14"/>
  <c r="Y122" i="14"/>
  <c r="K142" i="14"/>
  <c r="I94" i="14"/>
  <c r="O144" i="14"/>
  <c r="K37" i="14"/>
  <c r="M58" i="14"/>
  <c r="M92" i="14"/>
  <c r="Q136" i="14"/>
  <c r="I31" i="14"/>
  <c r="L114" i="14"/>
  <c r="Z85" i="14"/>
  <c r="Y76" i="14"/>
  <c r="K68" i="14"/>
  <c r="D59" i="14"/>
  <c r="I135" i="14"/>
  <c r="G75" i="14"/>
  <c r="V57" i="14"/>
  <c r="E137" i="14"/>
  <c r="W100" i="14"/>
  <c r="V103" i="14"/>
  <c r="T51" i="14"/>
  <c r="M37" i="14"/>
  <c r="O140" i="14"/>
  <c r="D31" i="14"/>
  <c r="M104" i="14"/>
  <c r="M57" i="14"/>
  <c r="V48" i="14"/>
  <c r="L74" i="14"/>
  <c r="C128" i="14"/>
  <c r="W25" i="14"/>
  <c r="J41" i="14"/>
  <c r="L118" i="14"/>
  <c r="G15" i="14"/>
  <c r="M46" i="14"/>
  <c r="W89" i="14"/>
  <c r="O93" i="14"/>
  <c r="J99" i="14"/>
  <c r="I128" i="14"/>
  <c r="L134" i="14"/>
  <c r="Q12" i="14"/>
  <c r="T46" i="14"/>
  <c r="Z96" i="14"/>
  <c r="H120" i="14"/>
  <c r="I104" i="14"/>
  <c r="E135" i="14"/>
  <c r="Y113" i="14"/>
  <c r="V117" i="14"/>
  <c r="Q94" i="14"/>
  <c r="V60" i="14"/>
  <c r="V82" i="14"/>
  <c r="W42" i="14"/>
  <c r="T35" i="14"/>
  <c r="M41" i="14"/>
  <c r="P38" i="14"/>
  <c r="N74" i="14"/>
  <c r="K116" i="14"/>
  <c r="W94" i="14"/>
  <c r="T68" i="14"/>
  <c r="C142" i="14"/>
  <c r="M33" i="14"/>
  <c r="Y103" i="14"/>
  <c r="L98" i="14"/>
  <c r="E20" i="14"/>
  <c r="M84" i="14"/>
  <c r="Z41" i="14"/>
  <c r="Z39" i="14"/>
  <c r="I100" i="14"/>
  <c r="Q48" i="14"/>
  <c r="K69" i="14"/>
  <c r="Y54" i="14"/>
  <c r="N13" i="14"/>
  <c r="C7" i="14"/>
  <c r="V133" i="14"/>
  <c r="Q33" i="14"/>
  <c r="R8" i="14"/>
  <c r="S128" i="14"/>
  <c r="K120" i="14"/>
  <c r="Q93" i="14"/>
  <c r="I59" i="14"/>
  <c r="T98" i="14"/>
  <c r="C95" i="14"/>
  <c r="W19" i="14"/>
  <c r="F138" i="14"/>
  <c r="D26" i="14"/>
  <c r="D70" i="14"/>
  <c r="S78" i="14"/>
  <c r="M88" i="14"/>
  <c r="K140" i="14"/>
  <c r="E129" i="14"/>
  <c r="V80" i="14"/>
  <c r="M64" i="14"/>
  <c r="G116" i="14"/>
  <c r="J10" i="14"/>
  <c r="P71" i="14"/>
  <c r="K76" i="14"/>
  <c r="Q130" i="14"/>
  <c r="C44" i="14"/>
  <c r="L45" i="14"/>
  <c r="W78" i="14"/>
  <c r="M16" i="14"/>
  <c r="T138" i="14"/>
  <c r="X44" i="14"/>
  <c r="G17" i="14"/>
  <c r="W55" i="14"/>
  <c r="M70" i="14"/>
  <c r="U48" i="14"/>
  <c r="D122" i="14"/>
  <c r="P100" i="14"/>
  <c r="Z69" i="14"/>
  <c r="I30" i="14"/>
  <c r="G145" i="14"/>
  <c r="V51" i="14"/>
  <c r="I23" i="14"/>
  <c r="W104" i="14"/>
  <c r="N53" i="14"/>
  <c r="K141" i="14"/>
  <c r="Z117" i="14"/>
  <c r="N28" i="14"/>
  <c r="T119" i="14"/>
  <c r="W101" i="14"/>
  <c r="G111" i="14"/>
  <c r="K11" i="14"/>
  <c r="U45" i="14"/>
  <c r="H86" i="14"/>
  <c r="H124" i="14"/>
  <c r="Z38" i="14"/>
  <c r="E49" i="14"/>
  <c r="T17" i="14"/>
  <c r="G73" i="14"/>
  <c r="X51" i="14"/>
  <c r="F87" i="14"/>
  <c r="E51" i="14"/>
  <c r="M93" i="14"/>
  <c r="O12" i="14"/>
  <c r="E45" i="14"/>
  <c r="G51" i="14"/>
  <c r="V118" i="14"/>
  <c r="Q143" i="14"/>
  <c r="X84" i="14"/>
  <c r="M131" i="14"/>
  <c r="N43" i="14"/>
  <c r="V62" i="14"/>
  <c r="X45" i="14"/>
  <c r="P79" i="14"/>
  <c r="F95" i="14"/>
  <c r="Q11" i="14"/>
  <c r="Z44" i="14"/>
  <c r="X98" i="14"/>
  <c r="Q10" i="14"/>
  <c r="Y89" i="14"/>
  <c r="K113" i="14"/>
  <c r="P23" i="14"/>
  <c r="O65" i="14"/>
  <c r="O34" i="14"/>
  <c r="I121" i="14"/>
  <c r="U16" i="14"/>
  <c r="Z54" i="14"/>
  <c r="M140" i="14"/>
  <c r="G24" i="14"/>
  <c r="R78" i="14"/>
  <c r="T80" i="14"/>
  <c r="G94" i="14"/>
  <c r="J61" i="14"/>
  <c r="Q142" i="14"/>
  <c r="O107" i="14"/>
  <c r="V74" i="14"/>
  <c r="M134" i="14"/>
  <c r="H97" i="14"/>
  <c r="T48" i="14"/>
  <c r="P98" i="14"/>
  <c r="R136" i="14"/>
  <c r="N34" i="14"/>
  <c r="C78" i="14"/>
  <c r="R106" i="14"/>
  <c r="C140" i="14"/>
  <c r="O24" i="14"/>
  <c r="X65" i="14"/>
  <c r="C8" i="14"/>
  <c r="S49" i="14"/>
  <c r="V8" i="14"/>
  <c r="T23" i="14"/>
  <c r="H135" i="14"/>
  <c r="F84" i="14"/>
  <c r="E134" i="14"/>
  <c r="H55" i="14"/>
  <c r="N21" i="14"/>
  <c r="P11" i="14"/>
  <c r="O143" i="14"/>
  <c r="Z130" i="14"/>
  <c r="L63" i="14"/>
  <c r="J26" i="14"/>
  <c r="Y66" i="14"/>
  <c r="I16" i="14"/>
  <c r="V13" i="14"/>
  <c r="T139" i="14"/>
  <c r="P33" i="14"/>
  <c r="J13" i="14"/>
  <c r="J125" i="14"/>
  <c r="L104" i="14"/>
  <c r="Y86" i="14"/>
  <c r="Q76" i="14"/>
  <c r="Q66" i="14"/>
  <c r="N67" i="14"/>
  <c r="H128" i="14"/>
  <c r="Z66" i="14"/>
  <c r="O92" i="14"/>
  <c r="S36" i="14"/>
  <c r="L143" i="14"/>
  <c r="Q99" i="14"/>
  <c r="X69" i="14"/>
  <c r="H95" i="14"/>
  <c r="U11" i="14"/>
  <c r="Q54" i="14"/>
  <c r="F91" i="14"/>
  <c r="O114" i="14"/>
  <c r="L106" i="14"/>
  <c r="U79" i="14"/>
  <c r="V66" i="14"/>
  <c r="O57" i="14"/>
  <c r="C23" i="14"/>
  <c r="P116" i="14"/>
  <c r="H141" i="14"/>
  <c r="D125" i="14"/>
  <c r="L33" i="14"/>
  <c r="O68" i="14"/>
  <c r="C126" i="14"/>
  <c r="Y106" i="14"/>
  <c r="P143" i="14"/>
  <c r="J85" i="14"/>
  <c r="J42" i="14"/>
  <c r="D11" i="14"/>
  <c r="E111" i="14"/>
  <c r="C87" i="14"/>
  <c r="T116" i="14"/>
  <c r="Z72" i="14"/>
  <c r="I86" i="14"/>
  <c r="X62" i="14"/>
  <c r="U12" i="14"/>
  <c r="G103" i="14"/>
  <c r="W12" i="14"/>
  <c r="W127" i="14"/>
  <c r="H29" i="14"/>
  <c r="P92" i="14"/>
  <c r="C80" i="14"/>
  <c r="Y128" i="14"/>
  <c r="S121" i="14"/>
  <c r="H69" i="14"/>
  <c r="J43" i="14"/>
  <c r="M51" i="14"/>
  <c r="O123" i="14"/>
  <c r="S111" i="14"/>
  <c r="V18" i="14"/>
  <c r="P67" i="14"/>
  <c r="U83" i="14"/>
  <c r="I9" i="14"/>
  <c r="O36" i="14"/>
  <c r="P123" i="14"/>
  <c r="K103" i="14"/>
  <c r="E25" i="14"/>
  <c r="W126" i="14"/>
  <c r="R7" i="14"/>
  <c r="C32" i="14"/>
  <c r="T94" i="14"/>
  <c r="G60" i="14"/>
  <c r="Y42" i="14"/>
  <c r="Z97" i="14"/>
  <c r="F43" i="14"/>
  <c r="S125" i="14"/>
  <c r="K97" i="14"/>
  <c r="H45" i="14"/>
  <c r="N125" i="14"/>
  <c r="G56" i="14"/>
  <c r="K28" i="14"/>
  <c r="L16" i="14"/>
  <c r="W33" i="14"/>
  <c r="H54" i="14"/>
  <c r="H134" i="14"/>
  <c r="K134" i="14"/>
  <c r="H35" i="14"/>
  <c r="G10" i="14"/>
  <c r="I55" i="14"/>
  <c r="F69" i="14"/>
  <c r="I7" i="14"/>
  <c r="R145" i="14"/>
  <c r="P52" i="14"/>
  <c r="H118" i="14"/>
  <c r="C31" i="14"/>
  <c r="T21" i="14"/>
  <c r="K101" i="14"/>
  <c r="H50" i="14"/>
  <c r="J133" i="14"/>
  <c r="K89" i="14"/>
  <c r="N122" i="14"/>
  <c r="F105" i="14"/>
  <c r="P144" i="14"/>
  <c r="K93" i="14"/>
  <c r="R99" i="14"/>
  <c r="F48" i="14"/>
  <c r="Y146" i="14"/>
  <c r="R91" i="14"/>
  <c r="D107" i="14"/>
  <c r="K19" i="14"/>
  <c r="V10" i="14"/>
  <c r="Z122" i="14"/>
  <c r="N22" i="14"/>
  <c r="U60" i="14"/>
  <c r="Q71" i="14"/>
  <c r="L107" i="14"/>
  <c r="L52" i="14"/>
  <c r="V137" i="14"/>
  <c r="X126" i="14"/>
  <c r="D134" i="14"/>
  <c r="L65" i="14"/>
  <c r="F136" i="14"/>
  <c r="H87" i="14"/>
  <c r="V140" i="14"/>
  <c r="G71" i="14"/>
  <c r="I116" i="14"/>
  <c r="D42" i="14"/>
  <c r="X111" i="14"/>
  <c r="M130" i="14"/>
  <c r="H60" i="14"/>
  <c r="J38" i="14"/>
  <c r="H13" i="14"/>
  <c r="J21" i="14"/>
  <c r="K33" i="14"/>
  <c r="U98" i="14"/>
  <c r="J97" i="14"/>
  <c r="R121" i="14"/>
  <c r="O89" i="14"/>
  <c r="H48" i="14"/>
  <c r="P124" i="14"/>
  <c r="C86" i="14"/>
  <c r="I97" i="14"/>
  <c r="S101" i="14"/>
  <c r="G30" i="14"/>
  <c r="C40" i="14"/>
  <c r="C16" i="14"/>
  <c r="Z94" i="14"/>
  <c r="D104" i="14"/>
  <c r="D96" i="14"/>
  <c r="G140" i="14"/>
  <c r="T72" i="14"/>
  <c r="K48" i="14"/>
  <c r="I33" i="14"/>
  <c r="T95" i="14"/>
  <c r="Z76" i="14"/>
  <c r="R143" i="14"/>
  <c r="N107" i="14"/>
  <c r="P14" i="14"/>
  <c r="P58" i="14"/>
  <c r="R127" i="14"/>
  <c r="O137" i="14"/>
  <c r="Q77" i="14"/>
  <c r="Y24" i="14"/>
  <c r="H72" i="14"/>
  <c r="T82" i="14"/>
  <c r="Y126" i="14"/>
  <c r="E89" i="14"/>
  <c r="I26" i="14"/>
  <c r="E27" i="14"/>
  <c r="H116" i="14"/>
  <c r="Y139" i="14"/>
  <c r="R146" i="14"/>
  <c r="S30" i="14"/>
  <c r="K135" i="14"/>
  <c r="N17" i="14"/>
  <c r="S134" i="14"/>
  <c r="I85" i="14"/>
  <c r="E71" i="14"/>
  <c r="C77" i="14"/>
  <c r="V39" i="14"/>
  <c r="D41" i="14"/>
  <c r="E118" i="14"/>
  <c r="J40" i="14"/>
  <c r="U53" i="14"/>
  <c r="F112" i="14"/>
  <c r="M83" i="14"/>
  <c r="Y17" i="14"/>
  <c r="S33" i="14"/>
  <c r="J139" i="14"/>
  <c r="F135" i="14"/>
  <c r="F31" i="14"/>
  <c r="S142" i="14"/>
  <c r="T19" i="14"/>
  <c r="K9" i="14"/>
  <c r="E117" i="14"/>
  <c r="R67" i="14"/>
  <c r="T87" i="14"/>
  <c r="L138" i="14"/>
  <c r="V41" i="14"/>
  <c r="H32" i="14"/>
  <c r="K106" i="14"/>
  <c r="W11" i="14"/>
  <c r="V86" i="14"/>
  <c r="R13" i="14"/>
  <c r="D109" i="14"/>
  <c r="M108" i="14"/>
  <c r="K75" i="14"/>
  <c r="D120" i="14"/>
  <c r="U100" i="14"/>
  <c r="C118" i="14"/>
  <c r="P103" i="14"/>
  <c r="T37" i="14"/>
  <c r="V139" i="14"/>
  <c r="R27" i="14"/>
  <c r="L41" i="14"/>
  <c r="K38" i="14"/>
  <c r="Z124" i="14"/>
  <c r="U38" i="14"/>
  <c r="D21" i="14"/>
  <c r="P99" i="14"/>
  <c r="G143" i="14"/>
  <c r="Z89" i="14"/>
  <c r="G82" i="14"/>
  <c r="I133" i="14"/>
  <c r="Q18" i="14"/>
  <c r="M112" i="14"/>
  <c r="C76" i="14"/>
  <c r="Q126" i="14"/>
  <c r="D97" i="14"/>
  <c r="I10" i="14"/>
  <c r="C92" i="14"/>
  <c r="R140" i="14"/>
  <c r="Y90" i="14"/>
  <c r="Z32" i="14"/>
  <c r="V61" i="14"/>
  <c r="C124" i="14"/>
  <c r="L61" i="14"/>
  <c r="G85" i="14"/>
  <c r="S61" i="14"/>
  <c r="O124" i="14"/>
  <c r="R92" i="14"/>
  <c r="N105" i="14"/>
  <c r="G54" i="14"/>
  <c r="K60" i="14"/>
  <c r="H146" i="14"/>
  <c r="T55" i="14"/>
  <c r="W83" i="14"/>
  <c r="I141" i="14"/>
  <c r="C122" i="14"/>
  <c r="N33" i="14"/>
  <c r="O31" i="14"/>
  <c r="J27" i="14"/>
  <c r="Y44" i="14"/>
  <c r="U125" i="14"/>
  <c r="V30" i="14"/>
  <c r="X95" i="14"/>
  <c r="I53" i="14"/>
  <c r="W35" i="14"/>
  <c r="I99" i="14"/>
  <c r="E64" i="14"/>
  <c r="Y73" i="14"/>
  <c r="S140" i="14"/>
  <c r="N58" i="14"/>
  <c r="U95" i="14"/>
  <c r="N117" i="14"/>
  <c r="L67" i="14"/>
  <c r="D33" i="14"/>
  <c r="V32" i="14"/>
  <c r="C35" i="14"/>
  <c r="Z108" i="14"/>
  <c r="D88" i="14"/>
  <c r="M100" i="14"/>
  <c r="K40" i="14"/>
  <c r="R53" i="14"/>
  <c r="W70" i="14"/>
  <c r="D8" i="14"/>
  <c r="N138" i="14"/>
  <c r="V119" i="14"/>
  <c r="R124" i="14"/>
  <c r="Z112" i="14"/>
  <c r="E68" i="14"/>
  <c r="G95" i="14"/>
  <c r="P22" i="14"/>
  <c r="C48" i="14"/>
  <c r="X66" i="14"/>
  <c r="F114" i="14"/>
  <c r="Z19" i="14"/>
  <c r="I27" i="14"/>
  <c r="S100" i="14"/>
  <c r="E119" i="14"/>
  <c r="V111" i="14"/>
  <c r="Y116" i="14"/>
  <c r="P45" i="14"/>
  <c r="M38" i="14"/>
  <c r="Z111" i="14"/>
  <c r="K57" i="14"/>
  <c r="X146" i="14"/>
  <c r="D43" i="14"/>
  <c r="D35" i="14"/>
  <c r="E106" i="14"/>
  <c r="J98" i="14"/>
  <c r="N127" i="14"/>
  <c r="P128" i="14"/>
  <c r="C19" i="14"/>
  <c r="H27" i="14"/>
  <c r="T81" i="14"/>
  <c r="P134" i="14"/>
  <c r="J49" i="14"/>
  <c r="S130" i="14"/>
  <c r="T129" i="14"/>
  <c r="G122" i="14"/>
  <c r="R126" i="14"/>
  <c r="E120" i="14"/>
  <c r="N78" i="14"/>
  <c r="S62" i="14"/>
  <c r="C34" i="14"/>
  <c r="D36" i="14"/>
  <c r="X136" i="14"/>
  <c r="W132" i="14"/>
  <c r="D129" i="14"/>
  <c r="C9" i="14"/>
  <c r="L108" i="14"/>
  <c r="Q125" i="14"/>
  <c r="X79" i="14"/>
  <c r="J134" i="14"/>
  <c r="S85" i="14"/>
  <c r="Q36" i="14"/>
  <c r="E47" i="14"/>
  <c r="H7" i="14"/>
  <c r="Y29" i="14"/>
  <c r="C27" i="14"/>
  <c r="Q92" i="14"/>
  <c r="O20" i="14"/>
  <c r="N134" i="14"/>
  <c r="I88" i="14"/>
  <c r="L140" i="14"/>
  <c r="J136" i="14"/>
  <c r="M15" i="14"/>
  <c r="W140" i="14"/>
  <c r="C83" i="14"/>
  <c r="J47" i="14"/>
  <c r="W54" i="14"/>
  <c r="P32" i="14"/>
  <c r="O63" i="14"/>
  <c r="V106" i="14"/>
  <c r="X57" i="14"/>
  <c r="Y102" i="14"/>
  <c r="E53" i="14"/>
  <c r="O104" i="14"/>
  <c r="K123" i="14"/>
  <c r="Q124" i="14"/>
  <c r="G130" i="14"/>
  <c r="R76" i="14"/>
  <c r="P112" i="14"/>
  <c r="Z110" i="14"/>
  <c r="N109" i="14"/>
  <c r="Y105" i="14"/>
  <c r="F144" i="14"/>
  <c r="P74" i="14"/>
  <c r="C33" i="14"/>
  <c r="K14" i="14"/>
  <c r="O25" i="14"/>
  <c r="U47" i="14"/>
  <c r="I57" i="14"/>
  <c r="F25" i="14"/>
  <c r="S124" i="14"/>
  <c r="V125" i="14"/>
  <c r="J28" i="14"/>
  <c r="Q19" i="14"/>
  <c r="V69" i="14"/>
  <c r="S135" i="14"/>
  <c r="H65" i="14"/>
  <c r="V21" i="14"/>
  <c r="L51" i="14"/>
  <c r="T43" i="14"/>
  <c r="H49" i="14"/>
  <c r="Y56" i="14"/>
  <c r="U33" i="14"/>
  <c r="X108" i="14"/>
  <c r="S43" i="14"/>
  <c r="Z99" i="14"/>
  <c r="F8" i="14"/>
  <c r="P81" i="14"/>
  <c r="T117" i="14"/>
  <c r="X47" i="14"/>
  <c r="M109" i="14"/>
  <c r="N100" i="14"/>
  <c r="P108" i="14"/>
  <c r="G8" i="14"/>
  <c r="P65" i="14"/>
  <c r="G22" i="14"/>
  <c r="O30" i="14"/>
  <c r="S106" i="14"/>
  <c r="U120" i="14"/>
  <c r="Q22" i="14"/>
  <c r="V93" i="14"/>
  <c r="U67" i="14"/>
  <c r="K47" i="14"/>
  <c r="M125" i="14"/>
  <c r="V107" i="14"/>
  <c r="S57" i="14"/>
  <c r="H70" i="14"/>
  <c r="D62" i="14"/>
  <c r="T78" i="14"/>
  <c r="F120" i="14"/>
  <c r="M27" i="14"/>
  <c r="J91" i="14"/>
  <c r="O78" i="14"/>
  <c r="S138" i="14"/>
  <c r="W119" i="14"/>
  <c r="T93" i="14"/>
  <c r="R112" i="14"/>
  <c r="F32" i="14"/>
  <c r="I28" i="14"/>
  <c r="S84" i="14"/>
  <c r="H47" i="14"/>
  <c r="J88" i="14"/>
  <c r="O106" i="14"/>
  <c r="C58" i="14"/>
  <c r="Y31" i="14"/>
  <c r="R32" i="14"/>
  <c r="L59" i="14"/>
  <c r="H46" i="14"/>
  <c r="H25" i="14"/>
  <c r="T44" i="14"/>
  <c r="J69" i="14"/>
  <c r="K59" i="14"/>
  <c r="C71" i="14"/>
  <c r="F118" i="14"/>
  <c r="M63" i="14"/>
  <c r="S97" i="14"/>
  <c r="C104" i="14"/>
  <c r="I78" i="14"/>
  <c r="M138" i="14"/>
  <c r="L28" i="14"/>
  <c r="O47" i="14"/>
  <c r="U102" i="14"/>
  <c r="U37" i="14"/>
  <c r="H58" i="14"/>
  <c r="M98" i="14"/>
  <c r="Q82" i="14"/>
  <c r="T135" i="14"/>
  <c r="C54" i="14"/>
  <c r="G146" i="14"/>
  <c r="J72" i="14"/>
  <c r="Q115" i="14"/>
  <c r="L119" i="14"/>
  <c r="P15" i="14"/>
  <c r="G92" i="14"/>
  <c r="X132" i="14"/>
  <c r="Y107" i="14"/>
  <c r="R120" i="14"/>
  <c r="S67" i="14"/>
  <c r="Q80" i="14"/>
  <c r="M142" i="14"/>
  <c r="S88" i="14"/>
  <c r="E114" i="14"/>
  <c r="I80" i="14"/>
  <c r="W69" i="14"/>
  <c r="C30" i="14"/>
  <c r="R141" i="14"/>
  <c r="T102" i="14"/>
  <c r="W26" i="14"/>
  <c r="W99" i="14"/>
  <c r="C10" i="14"/>
  <c r="J102" i="14"/>
  <c r="D15" i="14"/>
  <c r="W63" i="14"/>
  <c r="L72" i="14"/>
  <c r="N99" i="14"/>
  <c r="I91" i="14"/>
  <c r="Q105" i="14"/>
  <c r="F35" i="14"/>
  <c r="Z37" i="14"/>
  <c r="W46" i="14"/>
  <c r="U71" i="14"/>
  <c r="L91" i="14"/>
  <c r="Q132" i="14"/>
  <c r="L66" i="14"/>
  <c r="I98" i="14"/>
  <c r="U96" i="14"/>
  <c r="F14" i="14"/>
  <c r="U113" i="14"/>
  <c r="U139" i="14"/>
  <c r="L68" i="14"/>
  <c r="T56" i="14"/>
  <c r="K26" i="14"/>
  <c r="Q55" i="14"/>
  <c r="S116" i="14"/>
  <c r="P27" i="14"/>
  <c r="F77" i="14"/>
  <c r="P61" i="14"/>
  <c r="E138" i="14"/>
  <c r="Q112" i="14"/>
  <c r="K63" i="14"/>
  <c r="E90" i="14"/>
  <c r="I68" i="14"/>
  <c r="J57" i="14"/>
  <c r="L18" i="14"/>
  <c r="K109" i="14"/>
  <c r="H34" i="14"/>
  <c r="P47" i="14"/>
  <c r="H103" i="14"/>
  <c r="O7" i="14"/>
  <c r="U84" i="14"/>
  <c r="M60" i="14"/>
  <c r="G117" i="14"/>
  <c r="M39" i="14"/>
  <c r="C103" i="14"/>
  <c r="R111" i="14"/>
  <c r="T52" i="14"/>
  <c r="O79" i="14"/>
  <c r="G41" i="14"/>
  <c r="S74" i="14"/>
  <c r="T65" i="14"/>
  <c r="F66" i="14"/>
  <c r="P19" i="14"/>
  <c r="U42" i="14"/>
  <c r="R88" i="14"/>
  <c r="J100" i="14"/>
  <c r="Z9" i="14"/>
  <c r="U55" i="14"/>
  <c r="M107" i="14"/>
  <c r="J39" i="14"/>
  <c r="M126" i="14"/>
  <c r="E77" i="14"/>
  <c r="H52" i="14"/>
  <c r="D132" i="14"/>
  <c r="R118" i="14"/>
  <c r="G132" i="14"/>
  <c r="Q61" i="14"/>
  <c r="F142" i="14"/>
  <c r="D118" i="14"/>
  <c r="J106" i="14"/>
  <c r="L132" i="14"/>
  <c r="T67" i="14"/>
  <c r="M36" i="14"/>
  <c r="G107" i="14"/>
  <c r="Q62" i="14"/>
  <c r="X118" i="14"/>
  <c r="Y96" i="14"/>
  <c r="Z109" i="14"/>
  <c r="M17" i="14"/>
  <c r="L34" i="14"/>
  <c r="Y14" i="14"/>
  <c r="X12" i="14"/>
  <c r="U75" i="14"/>
  <c r="F68" i="14"/>
  <c r="M11" i="14"/>
  <c r="M129" i="14"/>
  <c r="V143" i="14"/>
  <c r="X89" i="14"/>
  <c r="H18" i="14"/>
  <c r="D91" i="14"/>
  <c r="O118" i="14"/>
  <c r="N16" i="14"/>
  <c r="R9" i="14"/>
  <c r="F47" i="14"/>
  <c r="D37" i="14"/>
  <c r="Z95" i="14"/>
  <c r="H56" i="14"/>
  <c r="J121" i="14"/>
  <c r="Y7" i="14"/>
  <c r="O27" i="14"/>
  <c r="O141" i="14"/>
  <c r="R65" i="14"/>
  <c r="E37" i="14"/>
  <c r="Q113" i="14"/>
  <c r="G67" i="14"/>
  <c r="Y145" i="14"/>
  <c r="I76" i="14"/>
  <c r="I111" i="14"/>
  <c r="S58" i="14"/>
  <c r="N63" i="14"/>
  <c r="F92" i="14"/>
  <c r="O26" i="14"/>
  <c r="E92" i="14"/>
  <c r="Y136" i="14"/>
  <c r="E4" i="14" l="1"/>
  <c r="T1935" i="2" l="1"/>
  <c r="T1921" i="2"/>
  <c r="T1851" i="2"/>
  <c r="T1753" i="2"/>
  <c r="T1795" i="2"/>
  <c r="T1711" i="2"/>
  <c r="T1627" i="2"/>
  <c r="T1514" i="2"/>
  <c r="T1641" i="2"/>
  <c r="T1528" i="2"/>
  <c r="T1416" i="2"/>
  <c r="T1304" i="2"/>
  <c r="T1402" i="2"/>
  <c r="T1290" i="2"/>
  <c r="T926" i="2"/>
  <c r="T1164" i="2"/>
  <c r="T1052" i="2"/>
  <c r="T147" i="12"/>
  <c r="T968" i="2"/>
  <c r="T1234" i="2"/>
  <c r="T870" i="2"/>
  <c r="T758" i="2"/>
  <c r="T646" i="2"/>
  <c r="T534" i="2"/>
  <c r="T1178" i="2"/>
  <c r="T800" i="2"/>
  <c r="T688" i="2"/>
  <c r="T576" i="2"/>
  <c r="T1150" i="2"/>
  <c r="T422" i="2"/>
  <c r="T254" i="2"/>
  <c r="T114" i="2"/>
  <c r="T436" i="2"/>
  <c r="T324" i="2"/>
  <c r="T212" i="2"/>
  <c r="T100" i="2"/>
  <c r="T282" i="2"/>
  <c r="T147" i="16"/>
  <c r="T1907" i="2"/>
  <c r="T1893" i="2"/>
  <c r="T1837" i="2"/>
  <c r="T1725" i="2"/>
  <c r="T1781" i="2"/>
  <c r="T16" i="2"/>
  <c r="T1599" i="2"/>
  <c r="T1486" i="2"/>
  <c r="T1613" i="2"/>
  <c r="T1500" i="2"/>
  <c r="T1388" i="2"/>
  <c r="T1276" i="2"/>
  <c r="T1374" i="2"/>
  <c r="T1262" i="2"/>
  <c r="T898" i="2"/>
  <c r="T1136" i="2"/>
  <c r="T1024" i="2"/>
  <c r="T147" i="8"/>
  <c r="T940" i="2"/>
  <c r="T1122" i="2"/>
  <c r="T842" i="2"/>
  <c r="T730" i="2"/>
  <c r="T618" i="2"/>
  <c r="T506" i="2"/>
  <c r="T1066" i="2"/>
  <c r="T772" i="2"/>
  <c r="T660" i="2"/>
  <c r="T548" i="2"/>
  <c r="T147" i="7"/>
  <c r="T366" i="2"/>
  <c r="T226" i="2"/>
  <c r="T30" i="2"/>
  <c r="T408" i="2"/>
  <c r="T296" i="2"/>
  <c r="T184" i="2"/>
  <c r="T72" i="2"/>
  <c r="T198" i="2"/>
  <c r="T58" i="2"/>
  <c r="T147" i="15"/>
  <c r="T1879" i="2"/>
  <c r="T1865" i="2"/>
  <c r="T1823" i="2"/>
  <c r="T1809" i="2"/>
  <c r="T1697" i="2"/>
  <c r="T1683" i="2"/>
  <c r="T1571" i="2"/>
  <c r="T1458" i="2"/>
  <c r="T1585" i="2"/>
  <c r="T1472" i="2"/>
  <c r="T1360" i="2"/>
  <c r="T1248" i="2"/>
  <c r="T1346" i="2"/>
  <c r="T982" i="2"/>
  <c r="T1220" i="2"/>
  <c r="T1108" i="2"/>
  <c r="T996" i="2"/>
  <c r="T147" i="6"/>
  <c r="T912" i="2"/>
  <c r="T1010" i="2"/>
  <c r="T814" i="2"/>
  <c r="T702" i="2"/>
  <c r="T590" i="2"/>
  <c r="T1206" i="2"/>
  <c r="T856" i="2"/>
  <c r="T744" i="2"/>
  <c r="T632" i="2"/>
  <c r="T520" i="2"/>
  <c r="T478" i="2"/>
  <c r="T338" i="2"/>
  <c r="T170" i="2"/>
  <c r="T1038" i="2"/>
  <c r="T380" i="2"/>
  <c r="T268" i="2"/>
  <c r="T156" i="2"/>
  <c r="T44" i="2"/>
  <c r="T86" i="2"/>
  <c r="T1963" i="2"/>
  <c r="T147" i="9"/>
  <c r="T1669" i="2"/>
  <c r="T1430" i="2"/>
  <c r="T1080" i="2"/>
  <c r="T147" i="11"/>
  <c r="T1094" i="2"/>
  <c r="T492" i="2"/>
  <c r="T464" i="2"/>
  <c r="T394" i="2"/>
  <c r="T1949" i="2"/>
  <c r="T1739" i="2"/>
  <c r="T1556" i="2"/>
  <c r="T1318" i="2"/>
  <c r="W147" i="14"/>
  <c r="T786" i="2"/>
  <c r="T828" i="2"/>
  <c r="T450" i="2"/>
  <c r="T352" i="2"/>
  <c r="T1655" i="2"/>
  <c r="T1444" i="2"/>
  <c r="T954" i="2"/>
  <c r="V147" i="13"/>
  <c r="T674" i="2"/>
  <c r="T716" i="2"/>
  <c r="T310" i="2"/>
  <c r="T240" i="2"/>
  <c r="T1767" i="2"/>
  <c r="T884" i="2"/>
  <c r="T128" i="2"/>
  <c r="T1542" i="2"/>
  <c r="T562" i="2"/>
  <c r="T1332" i="2"/>
  <c r="T1192" i="2"/>
  <c r="T604" i="2"/>
  <c r="T142" i="2"/>
  <c r="T147" i="5"/>
  <c r="P1963" i="2"/>
  <c r="P1949" i="2"/>
  <c r="P1753" i="2"/>
  <c r="P1795" i="2"/>
  <c r="P1809" i="2"/>
  <c r="P1655" i="2"/>
  <c r="P1542" i="2"/>
  <c r="P1669" i="2"/>
  <c r="P1556" i="2"/>
  <c r="P1444" i="2"/>
  <c r="P1332" i="2"/>
  <c r="P1430" i="2"/>
  <c r="P1318" i="2"/>
  <c r="P954" i="2"/>
  <c r="P1192" i="2"/>
  <c r="P1080" i="2"/>
  <c r="S147" i="14"/>
  <c r="R147" i="13"/>
  <c r="P884" i="2"/>
  <c r="P842" i="2"/>
  <c r="P730" i="2"/>
  <c r="P618" i="2"/>
  <c r="P506" i="2"/>
  <c r="P1206" i="2"/>
  <c r="P828" i="2"/>
  <c r="P716" i="2"/>
  <c r="P604" i="2"/>
  <c r="P492" i="2"/>
  <c r="P282" i="2"/>
  <c r="P436" i="2"/>
  <c r="P324" i="2"/>
  <c r="P212" i="2"/>
  <c r="P100" i="2"/>
  <c r="P450" i="2"/>
  <c r="P310" i="2"/>
  <c r="P1178" i="2"/>
  <c r="P1935" i="2"/>
  <c r="P1921" i="2"/>
  <c r="P1851" i="2"/>
  <c r="P1725" i="2"/>
  <c r="P1781" i="2"/>
  <c r="P1711" i="2"/>
  <c r="P1627" i="2"/>
  <c r="P1514" i="2"/>
  <c r="P1641" i="2"/>
  <c r="P1528" i="2"/>
  <c r="P1416" i="2"/>
  <c r="P1304" i="2"/>
  <c r="P1402" i="2"/>
  <c r="P1290" i="2"/>
  <c r="P926" i="2"/>
  <c r="P1164" i="2"/>
  <c r="P1052" i="2"/>
  <c r="P147" i="12"/>
  <c r="P968" i="2"/>
  <c r="P1150" i="2"/>
  <c r="P814" i="2"/>
  <c r="P702" i="2"/>
  <c r="P590" i="2"/>
  <c r="P1234" i="2"/>
  <c r="P1094" i="2"/>
  <c r="P800" i="2"/>
  <c r="P688" i="2"/>
  <c r="P576" i="2"/>
  <c r="P147" i="11"/>
  <c r="P170" i="2"/>
  <c r="P408" i="2"/>
  <c r="P296" i="2"/>
  <c r="P184" i="2"/>
  <c r="P72" i="2"/>
  <c r="P422" i="2"/>
  <c r="P226" i="2"/>
  <c r="P254" i="2"/>
  <c r="P147" i="16"/>
  <c r="P1907" i="2"/>
  <c r="P1893" i="2"/>
  <c r="P1837" i="2"/>
  <c r="P1739" i="2"/>
  <c r="P1697" i="2"/>
  <c r="P16" i="2"/>
  <c r="P1599" i="2"/>
  <c r="P1486" i="2"/>
  <c r="P1613" i="2"/>
  <c r="P1500" i="2"/>
  <c r="P1388" i="2"/>
  <c r="P1276" i="2"/>
  <c r="P1374" i="2"/>
  <c r="P1262" i="2"/>
  <c r="P898" i="2"/>
  <c r="P1136" i="2"/>
  <c r="P1024" i="2"/>
  <c r="P147" i="8"/>
  <c r="P940" i="2"/>
  <c r="P1038" i="2"/>
  <c r="P786" i="2"/>
  <c r="P674" i="2"/>
  <c r="P562" i="2"/>
  <c r="P1122" i="2"/>
  <c r="P147" i="7"/>
  <c r="P772" i="2"/>
  <c r="P660" i="2"/>
  <c r="P548" i="2"/>
  <c r="P1066" i="2"/>
  <c r="P58" i="2"/>
  <c r="P380" i="2"/>
  <c r="P268" i="2"/>
  <c r="P156" i="2"/>
  <c r="P44" i="2"/>
  <c r="P366" i="2"/>
  <c r="P114" i="2"/>
  <c r="P198" i="2"/>
  <c r="P86" i="2"/>
  <c r="P1865" i="2"/>
  <c r="P1683" i="2"/>
  <c r="P1472" i="2"/>
  <c r="P982" i="2"/>
  <c r="P147" i="6"/>
  <c r="P646" i="2"/>
  <c r="P744" i="2"/>
  <c r="P464" i="2"/>
  <c r="P478" i="2"/>
  <c r="P1767" i="2"/>
  <c r="P1571" i="2"/>
  <c r="P1360" i="2"/>
  <c r="P1220" i="2"/>
  <c r="P912" i="2"/>
  <c r="P534" i="2"/>
  <c r="P632" i="2"/>
  <c r="P352" i="2"/>
  <c r="P338" i="2"/>
  <c r="P147" i="15"/>
  <c r="P147" i="9"/>
  <c r="P1458" i="2"/>
  <c r="P1248" i="2"/>
  <c r="P1108" i="2"/>
  <c r="P870" i="2"/>
  <c r="P1010" i="2"/>
  <c r="P520" i="2"/>
  <c r="P240" i="2"/>
  <c r="P30" i="2"/>
  <c r="P1346" i="2"/>
  <c r="P394" i="2"/>
  <c r="P1879" i="2"/>
  <c r="P996" i="2"/>
  <c r="P128" i="2"/>
  <c r="P1823" i="2"/>
  <c r="P142" i="2"/>
  <c r="P1585" i="2"/>
  <c r="P758" i="2"/>
  <c r="P856" i="2"/>
  <c r="L147" i="15"/>
  <c r="L1879" i="2"/>
  <c r="L1865" i="2"/>
  <c r="L1767" i="2"/>
  <c r="L1809" i="2"/>
  <c r="L1697" i="2"/>
  <c r="L1683" i="2"/>
  <c r="L1571" i="2"/>
  <c r="L1963" i="2"/>
  <c r="L1949" i="2"/>
  <c r="L1753" i="2"/>
  <c r="L147" i="9"/>
  <c r="L1935" i="2"/>
  <c r="L1921" i="2"/>
  <c r="L1851" i="2"/>
  <c r="L1725" i="2"/>
  <c r="L1795" i="2"/>
  <c r="L1739" i="2"/>
  <c r="L1627" i="2"/>
  <c r="L1514" i="2"/>
  <c r="L147" i="16"/>
  <c r="L1823" i="2"/>
  <c r="L1655" i="2"/>
  <c r="L1458" i="2"/>
  <c r="L1585" i="2"/>
  <c r="L1472" i="2"/>
  <c r="L1360" i="2"/>
  <c r="L1430" i="2"/>
  <c r="L1318" i="2"/>
  <c r="L954" i="2"/>
  <c r="L1192" i="2"/>
  <c r="L1080" i="2"/>
  <c r="O147" i="14"/>
  <c r="N147" i="13"/>
  <c r="L1178" i="2"/>
  <c r="L814" i="2"/>
  <c r="L702" i="2"/>
  <c r="L590" i="2"/>
  <c r="L1150" i="2"/>
  <c r="L1122" i="2"/>
  <c r="L856" i="2"/>
  <c r="L744" i="2"/>
  <c r="L632" i="2"/>
  <c r="L520" i="2"/>
  <c r="L198" i="2"/>
  <c r="L147" i="7"/>
  <c r="L380" i="2"/>
  <c r="L268" i="2"/>
  <c r="L156" i="2"/>
  <c r="L44" i="2"/>
  <c r="L254" i="2"/>
  <c r="L478" i="2"/>
  <c r="L226" i="2"/>
  <c r="L1907" i="2"/>
  <c r="L1781" i="2"/>
  <c r="L1599" i="2"/>
  <c r="L1669" i="2"/>
  <c r="L1556" i="2"/>
  <c r="L1444" i="2"/>
  <c r="L1332" i="2"/>
  <c r="L1402" i="2"/>
  <c r="L1290" i="2"/>
  <c r="L926" i="2"/>
  <c r="L1164" i="2"/>
  <c r="L1052" i="2"/>
  <c r="L147" i="12"/>
  <c r="L968" i="2"/>
  <c r="L1066" i="2"/>
  <c r="L786" i="2"/>
  <c r="L674" i="2"/>
  <c r="L562" i="2"/>
  <c r="L1038" i="2"/>
  <c r="L1010" i="2"/>
  <c r="L828" i="2"/>
  <c r="L716" i="2"/>
  <c r="L604" i="2"/>
  <c r="L492" i="2"/>
  <c r="L86" i="2"/>
  <c r="L464" i="2"/>
  <c r="L352" i="2"/>
  <c r="L240" i="2"/>
  <c r="L128" i="2"/>
  <c r="L450" i="2"/>
  <c r="L170" i="2"/>
  <c r="L366" i="2"/>
  <c r="L1893" i="2"/>
  <c r="L1711" i="2"/>
  <c r="L1542" i="2"/>
  <c r="L1641" i="2"/>
  <c r="L1528" i="2"/>
  <c r="L1416" i="2"/>
  <c r="L1304" i="2"/>
  <c r="L1374" i="2"/>
  <c r="L1262" i="2"/>
  <c r="L898" i="2"/>
  <c r="L1136" i="2"/>
  <c r="L1024" i="2"/>
  <c r="L147" i="8"/>
  <c r="L940" i="2"/>
  <c r="L870" i="2"/>
  <c r="L758" i="2"/>
  <c r="L646" i="2"/>
  <c r="L534" i="2"/>
  <c r="L1248" i="2"/>
  <c r="L147" i="11"/>
  <c r="L800" i="2"/>
  <c r="L688" i="2"/>
  <c r="L576" i="2"/>
  <c r="L1206" i="2"/>
  <c r="L30" i="2"/>
  <c r="L436" i="2"/>
  <c r="L324" i="2"/>
  <c r="L212" i="2"/>
  <c r="L100" i="2"/>
  <c r="L394" i="2"/>
  <c r="L142" i="2"/>
  <c r="L338" i="2"/>
  <c r="L16" i="2"/>
  <c r="L1388" i="2"/>
  <c r="L1220" i="2"/>
  <c r="L912" i="2"/>
  <c r="L506" i="2"/>
  <c r="L660" i="2"/>
  <c r="L408" i="2"/>
  <c r="L282" i="2"/>
  <c r="L1486" i="2"/>
  <c r="L1276" i="2"/>
  <c r="L1108" i="2"/>
  <c r="L842" i="2"/>
  <c r="L1234" i="2"/>
  <c r="L548" i="2"/>
  <c r="L296" i="2"/>
  <c r="L58" i="2"/>
  <c r="L1346" i="2"/>
  <c r="L730" i="2"/>
  <c r="L422" i="2"/>
  <c r="L310" i="2"/>
  <c r="L1837" i="2"/>
  <c r="L982" i="2"/>
  <c r="L618" i="2"/>
  <c r="L1094" i="2"/>
  <c r="L114" i="2"/>
  <c r="L1613" i="2"/>
  <c r="L996" i="2"/>
  <c r="L884" i="2"/>
  <c r="L184" i="2"/>
  <c r="L772" i="2"/>
  <c r="L72" i="2"/>
  <c r="L1500" i="2"/>
  <c r="L147" i="6"/>
  <c r="P147" i="5"/>
  <c r="H147" i="16"/>
  <c r="H1907" i="2"/>
  <c r="H1893" i="2"/>
  <c r="H1837" i="2"/>
  <c r="H1725" i="2"/>
  <c r="H1697" i="2"/>
  <c r="H16" i="2"/>
  <c r="H1599" i="2"/>
  <c r="H1486" i="2"/>
  <c r="H1613" i="2"/>
  <c r="H1500" i="2"/>
  <c r="H1388" i="2"/>
  <c r="H1276" i="2"/>
  <c r="H1346" i="2"/>
  <c r="H982" i="2"/>
  <c r="H1248" i="2"/>
  <c r="H1136" i="2"/>
  <c r="H1024" i="2"/>
  <c r="H147" i="8"/>
  <c r="H940" i="2"/>
  <c r="H147" i="7"/>
  <c r="H786" i="2"/>
  <c r="H674" i="2"/>
  <c r="H562" i="2"/>
  <c r="H1066" i="2"/>
  <c r="H856" i="2"/>
  <c r="H744" i="2"/>
  <c r="H632" i="2"/>
  <c r="H520" i="2"/>
  <c r="H254" i="2"/>
  <c r="H147" i="11"/>
  <c r="H408" i="2"/>
  <c r="H296" i="2"/>
  <c r="H184" i="2"/>
  <c r="H147" i="15"/>
  <c r="H1879" i="2"/>
  <c r="H1865" i="2"/>
  <c r="H1809" i="2"/>
  <c r="H147" i="9"/>
  <c r="H1823" i="2"/>
  <c r="H1683" i="2"/>
  <c r="H1571" i="2"/>
  <c r="H1458" i="2"/>
  <c r="H1585" i="2"/>
  <c r="H1472" i="2"/>
  <c r="H1360" i="2"/>
  <c r="H1430" i="2"/>
  <c r="H1318" i="2"/>
  <c r="H954" i="2"/>
  <c r="H1220" i="2"/>
  <c r="H1108" i="2"/>
  <c r="H996" i="2"/>
  <c r="H147" i="6"/>
  <c r="H912" i="2"/>
  <c r="H870" i="2"/>
  <c r="H758" i="2"/>
  <c r="H646" i="2"/>
  <c r="H534" i="2"/>
  <c r="H1150" i="2"/>
  <c r="H828" i="2"/>
  <c r="H716" i="2"/>
  <c r="H604" i="2"/>
  <c r="H1010" i="2"/>
  <c r="H226" i="2"/>
  <c r="H492" i="2"/>
  <c r="H380" i="2"/>
  <c r="H268" i="2"/>
  <c r="H1963" i="2"/>
  <c r="H1949" i="2"/>
  <c r="H1767" i="2"/>
  <c r="H1795" i="2"/>
  <c r="H1739" i="2"/>
  <c r="H1655" i="2"/>
  <c r="H1542" i="2"/>
  <c r="H1669" i="2"/>
  <c r="H1556" i="2"/>
  <c r="H1444" i="2"/>
  <c r="H1332" i="2"/>
  <c r="H1402" i="2"/>
  <c r="H1290" i="2"/>
  <c r="H926" i="2"/>
  <c r="H1192" i="2"/>
  <c r="H1080" i="2"/>
  <c r="K147" i="14"/>
  <c r="J147" i="13"/>
  <c r="H1206" i="2"/>
  <c r="H842" i="2"/>
  <c r="H730" i="2"/>
  <c r="H618" i="2"/>
  <c r="H506" i="2"/>
  <c r="H1038" i="2"/>
  <c r="H800" i="2"/>
  <c r="H688" i="2"/>
  <c r="H576" i="2"/>
  <c r="H366" i="2"/>
  <c r="H142" i="2"/>
  <c r="H464" i="2"/>
  <c r="H352" i="2"/>
  <c r="H240" i="2"/>
  <c r="H1935" i="2"/>
  <c r="H1781" i="2"/>
  <c r="H1641" i="2"/>
  <c r="H1374" i="2"/>
  <c r="H1052" i="2"/>
  <c r="H814" i="2"/>
  <c r="H884" i="2"/>
  <c r="H338" i="2"/>
  <c r="H212" i="2"/>
  <c r="H72" i="2"/>
  <c r="H198" i="2"/>
  <c r="H450" i="2"/>
  <c r="H170" i="2"/>
  <c r="H30" i="2"/>
  <c r="H1921" i="2"/>
  <c r="H1711" i="2"/>
  <c r="H1528" i="2"/>
  <c r="H1262" i="2"/>
  <c r="H147" i="12"/>
  <c r="H702" i="2"/>
  <c r="H772" i="2"/>
  <c r="H114" i="2"/>
  <c r="H156" i="2"/>
  <c r="H44" i="2"/>
  <c r="H86" i="2"/>
  <c r="H422" i="2"/>
  <c r="H58" i="2"/>
  <c r="H1627" i="2"/>
  <c r="H898" i="2"/>
  <c r="H590" i="2"/>
  <c r="H436" i="2"/>
  <c r="H478" i="2"/>
  <c r="H394" i="2"/>
  <c r="H1514" i="2"/>
  <c r="H1164" i="2"/>
  <c r="H1178" i="2"/>
  <c r="H324" i="2"/>
  <c r="H310" i="2"/>
  <c r="H282" i="2"/>
  <c r="H1851" i="2"/>
  <c r="H1416" i="2"/>
  <c r="H968" i="2"/>
  <c r="H660" i="2"/>
  <c r="H128" i="2"/>
  <c r="H1234" i="2"/>
  <c r="H1094" i="2"/>
  <c r="H548" i="2"/>
  <c r="H1753" i="2"/>
  <c r="H100" i="2"/>
  <c r="H1304" i="2"/>
  <c r="H1122" i="2"/>
  <c r="L147" i="5"/>
  <c r="D1935" i="2"/>
  <c r="D1921" i="2"/>
  <c r="D1851" i="2"/>
  <c r="D1753" i="2"/>
  <c r="D1781" i="2"/>
  <c r="D1711" i="2"/>
  <c r="D1627" i="2"/>
  <c r="D1514" i="2"/>
  <c r="D1641" i="2"/>
  <c r="D1528" i="2"/>
  <c r="D1416" i="2"/>
  <c r="D1304" i="2"/>
  <c r="D1374" i="2"/>
  <c r="D1262" i="2"/>
  <c r="D898" i="2"/>
  <c r="D1164" i="2"/>
  <c r="D1052" i="2"/>
  <c r="D147" i="12"/>
  <c r="D968" i="2"/>
  <c r="D1122" i="2"/>
  <c r="D842" i="2"/>
  <c r="D730" i="2"/>
  <c r="D618" i="2"/>
  <c r="D506" i="2"/>
  <c r="D1066" i="2"/>
  <c r="D800" i="2"/>
  <c r="D688" i="2"/>
  <c r="D576" i="2"/>
  <c r="D450" i="2"/>
  <c r="D170" i="2"/>
  <c r="D492" i="2"/>
  <c r="D380" i="2"/>
  <c r="D268" i="2"/>
  <c r="D156" i="2"/>
  <c r="D44" i="2"/>
  <c r="D226" i="2"/>
  <c r="D147" i="7"/>
  <c r="D147" i="16"/>
  <c r="D1907" i="2"/>
  <c r="D1893" i="2"/>
  <c r="D1837" i="2"/>
  <c r="D1725" i="2"/>
  <c r="D1697" i="2"/>
  <c r="D16" i="2"/>
  <c r="D1599" i="2"/>
  <c r="D1486" i="2"/>
  <c r="D1613" i="2"/>
  <c r="D1500" i="2"/>
  <c r="D1388" i="2"/>
  <c r="D1276" i="2"/>
  <c r="D1346" i="2"/>
  <c r="D982" i="2"/>
  <c r="D1248" i="2"/>
  <c r="D1136" i="2"/>
  <c r="D1024" i="2"/>
  <c r="D147" i="8"/>
  <c r="D940" i="2"/>
  <c r="D1010" i="2"/>
  <c r="D814" i="2"/>
  <c r="D702" i="2"/>
  <c r="D590" i="2"/>
  <c r="D1206" i="2"/>
  <c r="D884" i="2"/>
  <c r="D772" i="2"/>
  <c r="D660" i="2"/>
  <c r="D548" i="2"/>
  <c r="D394" i="2"/>
  <c r="D86" i="2"/>
  <c r="D464" i="2"/>
  <c r="D352" i="2"/>
  <c r="D240" i="2"/>
  <c r="D128" i="2"/>
  <c r="D422" i="2"/>
  <c r="D114" i="2"/>
  <c r="D254" i="2"/>
  <c r="D142" i="2"/>
  <c r="D147" i="15"/>
  <c r="D1865" i="2"/>
  <c r="D147" i="9"/>
  <c r="D1683" i="2"/>
  <c r="D1458" i="2"/>
  <c r="D1472" i="2"/>
  <c r="D1430" i="2"/>
  <c r="D954" i="2"/>
  <c r="D1108" i="2"/>
  <c r="D147" i="6"/>
  <c r="D147" i="11"/>
  <c r="D674" i="2"/>
  <c r="D1094" i="2"/>
  <c r="D744" i="2"/>
  <c r="D520" i="2"/>
  <c r="D58" i="2"/>
  <c r="D324" i="2"/>
  <c r="D100" i="2"/>
  <c r="D30" i="2"/>
  <c r="D1963" i="2"/>
  <c r="D1795" i="2"/>
  <c r="D1655" i="2"/>
  <c r="D1669" i="2"/>
  <c r="D1444" i="2"/>
  <c r="D1402" i="2"/>
  <c r="D926" i="2"/>
  <c r="D1080" i="2"/>
  <c r="F147" i="13"/>
  <c r="D870" i="2"/>
  <c r="D646" i="2"/>
  <c r="D1178" i="2"/>
  <c r="D716" i="2"/>
  <c r="D478" i="2"/>
  <c r="D1150" i="2"/>
  <c r="D296" i="2"/>
  <c r="D72" i="2"/>
  <c r="D1038" i="2"/>
  <c r="D1879" i="2"/>
  <c r="D1823" i="2"/>
  <c r="D1809" i="2"/>
  <c r="D1571" i="2"/>
  <c r="D1585" i="2"/>
  <c r="D1360" i="2"/>
  <c r="D1318" i="2"/>
  <c r="D1220" i="2"/>
  <c r="D996" i="2"/>
  <c r="D912" i="2"/>
  <c r="D786" i="2"/>
  <c r="D562" i="2"/>
  <c r="D856" i="2"/>
  <c r="D632" i="2"/>
  <c r="D310" i="2"/>
  <c r="D436" i="2"/>
  <c r="D212" i="2"/>
  <c r="D366" i="2"/>
  <c r="D198" i="2"/>
  <c r="D1542" i="2"/>
  <c r="D1192" i="2"/>
  <c r="D534" i="2"/>
  <c r="D408" i="2"/>
  <c r="D1949" i="2"/>
  <c r="D1556" i="2"/>
  <c r="G147" i="14"/>
  <c r="D828" i="2"/>
  <c r="D184" i="2"/>
  <c r="D1767" i="2"/>
  <c r="D1332" i="2"/>
  <c r="D1234" i="2"/>
  <c r="D604" i="2"/>
  <c r="D338" i="2"/>
  <c r="D1290" i="2"/>
  <c r="D758" i="2"/>
  <c r="D282" i="2"/>
  <c r="D1739" i="2"/>
  <c r="D147" i="5"/>
  <c r="Q1949" i="2"/>
  <c r="Q1879" i="2"/>
  <c r="Q1767" i="2"/>
  <c r="Q147" i="9"/>
  <c r="Q1823" i="2"/>
  <c r="Q1613" i="2"/>
  <c r="Q1500" i="2"/>
  <c r="Q16" i="2"/>
  <c r="Q1402" i="2"/>
  <c r="Q1290" i="2"/>
  <c r="Q1458" i="2"/>
  <c r="Q1192" i="2"/>
  <c r="Q1080" i="2"/>
  <c r="T147" i="14"/>
  <c r="Q1360" i="2"/>
  <c r="Q940" i="2"/>
  <c r="Q1444" i="2"/>
  <c r="Q1178" i="2"/>
  <c r="Q1066" i="2"/>
  <c r="Q147" i="7"/>
  <c r="Q898" i="2"/>
  <c r="Q716" i="2"/>
  <c r="Q492" i="2"/>
  <c r="Q380" i="2"/>
  <c r="Q268" i="2"/>
  <c r="Q156" i="2"/>
  <c r="Q44" i="2"/>
  <c r="Q982" i="2"/>
  <c r="Q702" i="2"/>
  <c r="Q842" i="2"/>
  <c r="Q926" i="2"/>
  <c r="Q688" i="2"/>
  <c r="Q478" i="2"/>
  <c r="Q366" i="2"/>
  <c r="Q254" i="2"/>
  <c r="Q142" i="2"/>
  <c r="Q1921" i="2"/>
  <c r="Q1963" i="2"/>
  <c r="Q1753" i="2"/>
  <c r="Q1795" i="2"/>
  <c r="Q1809" i="2"/>
  <c r="Q1851" i="2"/>
  <c r="Q1585" i="2"/>
  <c r="Q1472" i="2"/>
  <c r="Q1627" i="2"/>
  <c r="Q1374" i="2"/>
  <c r="Q1262" i="2"/>
  <c r="Q1388" i="2"/>
  <c r="Q1164" i="2"/>
  <c r="Q1052" i="2"/>
  <c r="Q147" i="12"/>
  <c r="Q1248" i="2"/>
  <c r="Q912" i="2"/>
  <c r="Q1332" i="2"/>
  <c r="Q1150" i="2"/>
  <c r="Q1038" i="2"/>
  <c r="Q1416" i="2"/>
  <c r="Q1571" i="2"/>
  <c r="Q660" i="2"/>
  <c r="Q464" i="2"/>
  <c r="Q352" i="2"/>
  <c r="Q240" i="2"/>
  <c r="Q128" i="2"/>
  <c r="Q786" i="2"/>
  <c r="Q870" i="2"/>
  <c r="Q646" i="2"/>
  <c r="Q730" i="2"/>
  <c r="Q856" i="2"/>
  <c r="Q632" i="2"/>
  <c r="Q450" i="2"/>
  <c r="Q338" i="2"/>
  <c r="Q226" i="2"/>
  <c r="Q114" i="2"/>
  <c r="Q147" i="15"/>
  <c r="Q1935" i="2"/>
  <c r="Q1781" i="2"/>
  <c r="Q1669" i="2"/>
  <c r="Q1655" i="2"/>
  <c r="Q1346" i="2"/>
  <c r="Q1276" i="2"/>
  <c r="Q1024" i="2"/>
  <c r="S147" i="13"/>
  <c r="Q1234" i="2"/>
  <c r="Q1010" i="2"/>
  <c r="Q828" i="2"/>
  <c r="Q436" i="2"/>
  <c r="Q212" i="2"/>
  <c r="Q618" i="2"/>
  <c r="Q590" i="2"/>
  <c r="Q800" i="2"/>
  <c r="Q422" i="2"/>
  <c r="Q198" i="2"/>
  <c r="Q30" i="2"/>
  <c r="Q147" i="16"/>
  <c r="Q1907" i="2"/>
  <c r="Q1697" i="2"/>
  <c r="Q1641" i="2"/>
  <c r="Q1542" i="2"/>
  <c r="Q1318" i="2"/>
  <c r="Q1220" i="2"/>
  <c r="Q996" i="2"/>
  <c r="Q968" i="2"/>
  <c r="Q1206" i="2"/>
  <c r="Q147" i="11"/>
  <c r="Q772" i="2"/>
  <c r="Q408" i="2"/>
  <c r="Q184" i="2"/>
  <c r="Q562" i="2"/>
  <c r="Q534" i="2"/>
  <c r="Q744" i="2"/>
  <c r="Q394" i="2"/>
  <c r="Q170" i="2"/>
  <c r="Q1893" i="2"/>
  <c r="Q1725" i="2"/>
  <c r="Q1739" i="2"/>
  <c r="Q1556" i="2"/>
  <c r="Q1514" i="2"/>
  <c r="Q1599" i="2"/>
  <c r="Q1136" i="2"/>
  <c r="Q147" i="8"/>
  <c r="Q884" i="2"/>
  <c r="Q1122" i="2"/>
  <c r="Q954" i="2"/>
  <c r="Q604" i="2"/>
  <c r="Q324" i="2"/>
  <c r="Q100" i="2"/>
  <c r="Q814" i="2"/>
  <c r="Q674" i="2"/>
  <c r="Q576" i="2"/>
  <c r="Q310" i="2"/>
  <c r="Q86" i="2"/>
  <c r="Q1865" i="2"/>
  <c r="Q1430" i="2"/>
  <c r="Q1683" i="2"/>
  <c r="Q296" i="2"/>
  <c r="Q520" i="2"/>
  <c r="Q1837" i="2"/>
  <c r="Q1486" i="2"/>
  <c r="Q1094" i="2"/>
  <c r="Q72" i="2"/>
  <c r="Q282" i="2"/>
  <c r="Q1711" i="2"/>
  <c r="Q1108" i="2"/>
  <c r="Q1304" i="2"/>
  <c r="Q758" i="2"/>
  <c r="Q58" i="2"/>
  <c r="Q1528" i="2"/>
  <c r="Q147" i="6"/>
  <c r="Q548" i="2"/>
  <c r="Q506" i="2"/>
  <c r="M147" i="16"/>
  <c r="M1921" i="2"/>
  <c r="M1879" i="2"/>
  <c r="M147" i="9"/>
  <c r="M1809" i="2"/>
  <c r="M1641" i="2"/>
  <c r="M1528" i="2"/>
  <c r="M1571" i="2"/>
  <c r="M1430" i="2"/>
  <c r="M1318" i="2"/>
  <c r="M1627" i="2"/>
  <c r="M1220" i="2"/>
  <c r="M1108" i="2"/>
  <c r="M996" i="2"/>
  <c r="M147" i="6"/>
  <c r="O147" i="13"/>
  <c r="M1486" i="2"/>
  <c r="M1206" i="2"/>
  <c r="M1094" i="2"/>
  <c r="M147" i="11"/>
  <c r="M926" i="2"/>
  <c r="M688" i="2"/>
  <c r="M464" i="2"/>
  <c r="M352" i="2"/>
  <c r="M240" i="2"/>
  <c r="M128" i="2"/>
  <c r="M1332" i="2"/>
  <c r="M842" i="2"/>
  <c r="M618" i="2"/>
  <c r="M814" i="2"/>
  <c r="M828" i="2"/>
  <c r="M604" i="2"/>
  <c r="M450" i="2"/>
  <c r="M338" i="2"/>
  <c r="M226" i="2"/>
  <c r="M114" i="2"/>
  <c r="M758" i="2"/>
  <c r="M1935" i="2"/>
  <c r="M1893" i="2"/>
  <c r="M1767" i="2"/>
  <c r="M1795" i="2"/>
  <c r="M1851" i="2"/>
  <c r="M1739" i="2"/>
  <c r="M1613" i="2"/>
  <c r="M1500" i="2"/>
  <c r="M1458" i="2"/>
  <c r="M1402" i="2"/>
  <c r="M1290" i="2"/>
  <c r="M1514" i="2"/>
  <c r="M1192" i="2"/>
  <c r="M1080" i="2"/>
  <c r="P147" i="14"/>
  <c r="M1599" i="2"/>
  <c r="M968" i="2"/>
  <c r="M1360" i="2"/>
  <c r="M1178" i="2"/>
  <c r="M1066" i="2"/>
  <c r="M147" i="7"/>
  <c r="M856" i="2"/>
  <c r="M632" i="2"/>
  <c r="M436" i="2"/>
  <c r="M324" i="2"/>
  <c r="M212" i="2"/>
  <c r="M100" i="2"/>
  <c r="M870" i="2"/>
  <c r="M786" i="2"/>
  <c r="M562" i="2"/>
  <c r="M646" i="2"/>
  <c r="M772" i="2"/>
  <c r="M548" i="2"/>
  <c r="M422" i="2"/>
  <c r="M310" i="2"/>
  <c r="M198" i="2"/>
  <c r="M86" i="2"/>
  <c r="M1865" i="2"/>
  <c r="M1781" i="2"/>
  <c r="M1711" i="2"/>
  <c r="M1472" i="2"/>
  <c r="M1374" i="2"/>
  <c r="M1416" i="2"/>
  <c r="M1052" i="2"/>
  <c r="M1388" i="2"/>
  <c r="M1248" i="2"/>
  <c r="M1038" i="2"/>
  <c r="M800" i="2"/>
  <c r="M408" i="2"/>
  <c r="M184" i="2"/>
  <c r="M702" i="2"/>
  <c r="M506" i="2"/>
  <c r="M716" i="2"/>
  <c r="M394" i="2"/>
  <c r="M170" i="2"/>
  <c r="M147" i="15"/>
  <c r="M1963" i="2"/>
  <c r="M1697" i="2"/>
  <c r="M1669" i="2"/>
  <c r="M1683" i="2"/>
  <c r="M1346" i="2"/>
  <c r="M1304" i="2"/>
  <c r="M1024" i="2"/>
  <c r="M1276" i="2"/>
  <c r="M1234" i="2"/>
  <c r="M1010" i="2"/>
  <c r="M744" i="2"/>
  <c r="M380" i="2"/>
  <c r="M156" i="2"/>
  <c r="M590" i="2"/>
  <c r="M898" i="2"/>
  <c r="M660" i="2"/>
  <c r="M366" i="2"/>
  <c r="M142" i="2"/>
  <c r="M534" i="2"/>
  <c r="M1907" i="2"/>
  <c r="M1753" i="2"/>
  <c r="M1837" i="2"/>
  <c r="M1585" i="2"/>
  <c r="M1655" i="2"/>
  <c r="M1262" i="2"/>
  <c r="M1164" i="2"/>
  <c r="M147" i="12"/>
  <c r="M940" i="2"/>
  <c r="M1150" i="2"/>
  <c r="M982" i="2"/>
  <c r="M576" i="2"/>
  <c r="M296" i="2"/>
  <c r="M72" i="2"/>
  <c r="M730" i="2"/>
  <c r="M954" i="2"/>
  <c r="M492" i="2"/>
  <c r="M282" i="2"/>
  <c r="M58" i="2"/>
  <c r="M1725" i="2"/>
  <c r="M16" i="2"/>
  <c r="M1122" i="2"/>
  <c r="M44" i="2"/>
  <c r="M254" i="2"/>
  <c r="M1823" i="2"/>
  <c r="M1136" i="2"/>
  <c r="M1444" i="2"/>
  <c r="M674" i="2"/>
  <c r="M30" i="2"/>
  <c r="M1556" i="2"/>
  <c r="M147" i="8"/>
  <c r="M520" i="2"/>
  <c r="M884" i="2"/>
  <c r="M1949" i="2"/>
  <c r="M478" i="2"/>
  <c r="M1542" i="2"/>
  <c r="M912" i="2"/>
  <c r="M268" i="2"/>
  <c r="I147" i="15"/>
  <c r="I1921" i="2"/>
  <c r="I1935" i="2"/>
  <c r="I1725" i="2"/>
  <c r="I1795" i="2"/>
  <c r="I1809" i="2"/>
  <c r="I1669" i="2"/>
  <c r="I1556" i="2"/>
  <c r="I1599" i="2"/>
  <c r="I1458" i="2"/>
  <c r="I1346" i="2"/>
  <c r="I1655" i="2"/>
  <c r="I1332" i="2"/>
  <c r="I1164" i="2"/>
  <c r="I1052" i="2"/>
  <c r="I147" i="12"/>
  <c r="I1304" i="2"/>
  <c r="I912" i="2"/>
  <c r="I1206" i="2"/>
  <c r="I1094" i="2"/>
  <c r="I147" i="11"/>
  <c r="I16" i="2"/>
  <c r="I828" i="2"/>
  <c r="I604" i="2"/>
  <c r="I436" i="2"/>
  <c r="I324" i="2"/>
  <c r="I212" i="2"/>
  <c r="I100" i="2"/>
  <c r="I674" i="2"/>
  <c r="I147" i="16"/>
  <c r="I1893" i="2"/>
  <c r="I1907" i="2"/>
  <c r="I1781" i="2"/>
  <c r="I1739" i="2"/>
  <c r="I1641" i="2"/>
  <c r="I1528" i="2"/>
  <c r="I1486" i="2"/>
  <c r="I1430" i="2"/>
  <c r="I1318" i="2"/>
  <c r="I1542" i="2"/>
  <c r="I1248" i="2"/>
  <c r="I1136" i="2"/>
  <c r="I1024" i="2"/>
  <c r="I147" i="8"/>
  <c r="K147" i="13"/>
  <c r="I1388" i="2"/>
  <c r="I1178" i="2"/>
  <c r="I1066" i="2"/>
  <c r="I147" i="7"/>
  <c r="I1627" i="2"/>
  <c r="I772" i="2"/>
  <c r="I548" i="2"/>
  <c r="I408" i="2"/>
  <c r="I296" i="2"/>
  <c r="I184" i="2"/>
  <c r="I72" i="2"/>
  <c r="I870" i="2"/>
  <c r="I1865" i="2"/>
  <c r="I1851" i="2"/>
  <c r="I1711" i="2"/>
  <c r="I1500" i="2"/>
  <c r="I1402" i="2"/>
  <c r="I1514" i="2"/>
  <c r="I1108" i="2"/>
  <c r="I147" i="6"/>
  <c r="I1276" i="2"/>
  <c r="I1038" i="2"/>
  <c r="I954" i="2"/>
  <c r="I492" i="2"/>
  <c r="I268" i="2"/>
  <c r="I44" i="2"/>
  <c r="I702" i="2"/>
  <c r="I786" i="2"/>
  <c r="I856" i="2"/>
  <c r="I632" i="2"/>
  <c r="I450" i="2"/>
  <c r="I338" i="2"/>
  <c r="I226" i="2"/>
  <c r="I114" i="2"/>
  <c r="I926" i="2"/>
  <c r="I506" i="2"/>
  <c r="I1963" i="2"/>
  <c r="I147" i="9"/>
  <c r="I1837" i="2"/>
  <c r="I1472" i="2"/>
  <c r="I1374" i="2"/>
  <c r="I1444" i="2"/>
  <c r="I1080" i="2"/>
  <c r="I1416" i="2"/>
  <c r="I1234" i="2"/>
  <c r="I1010" i="2"/>
  <c r="I884" i="2"/>
  <c r="I464" i="2"/>
  <c r="I240" i="2"/>
  <c r="I842" i="2"/>
  <c r="I646" i="2"/>
  <c r="I618" i="2"/>
  <c r="I800" i="2"/>
  <c r="I576" i="2"/>
  <c r="I422" i="2"/>
  <c r="I310" i="2"/>
  <c r="I198" i="2"/>
  <c r="I86" i="2"/>
  <c r="I730" i="2"/>
  <c r="I1879" i="2"/>
  <c r="I1767" i="2"/>
  <c r="I1697" i="2"/>
  <c r="I1613" i="2"/>
  <c r="I1683" i="2"/>
  <c r="I1290" i="2"/>
  <c r="I1220" i="2"/>
  <c r="I996" i="2"/>
  <c r="I968" i="2"/>
  <c r="I1150" i="2"/>
  <c r="I898" i="2"/>
  <c r="I716" i="2"/>
  <c r="I380" i="2"/>
  <c r="I156" i="2"/>
  <c r="I814" i="2"/>
  <c r="I1823" i="2"/>
  <c r="I1192" i="2"/>
  <c r="I1360" i="2"/>
  <c r="I758" i="2"/>
  <c r="I982" i="2"/>
  <c r="I478" i="2"/>
  <c r="I254" i="2"/>
  <c r="I30" i="2"/>
  <c r="I1585" i="2"/>
  <c r="L147" i="14"/>
  <c r="I660" i="2"/>
  <c r="I590" i="2"/>
  <c r="I744" i="2"/>
  <c r="I394" i="2"/>
  <c r="I170" i="2"/>
  <c r="I1949" i="2"/>
  <c r="I1571" i="2"/>
  <c r="I940" i="2"/>
  <c r="I352" i="2"/>
  <c r="I534" i="2"/>
  <c r="I688" i="2"/>
  <c r="I366" i="2"/>
  <c r="I142" i="2"/>
  <c r="I128" i="2"/>
  <c r="I58" i="2"/>
  <c r="I1753" i="2"/>
  <c r="I562" i="2"/>
  <c r="I1262" i="2"/>
  <c r="I520" i="2"/>
  <c r="I1122" i="2"/>
  <c r="I282" i="2"/>
  <c r="Q147" i="5"/>
  <c r="M147" i="5"/>
  <c r="E1921" i="2"/>
  <c r="E1963" i="2"/>
  <c r="E1753" i="2"/>
  <c r="E1781" i="2"/>
  <c r="E1809" i="2"/>
  <c r="E1851" i="2"/>
  <c r="E1585" i="2"/>
  <c r="E1472" i="2"/>
  <c r="E1599" i="2"/>
  <c r="E1374" i="2"/>
  <c r="E1262" i="2"/>
  <c r="E1360" i="2"/>
  <c r="E1164" i="2"/>
  <c r="E1052" i="2"/>
  <c r="E147" i="12"/>
  <c r="E1444" i="2"/>
  <c r="E940" i="2"/>
  <c r="E1304" i="2"/>
  <c r="E1150" i="2"/>
  <c r="E1038" i="2"/>
  <c r="E1276" i="2"/>
  <c r="E856" i="2"/>
  <c r="E632" i="2"/>
  <c r="E464" i="2"/>
  <c r="E352" i="2"/>
  <c r="E240" i="2"/>
  <c r="E147" i="15"/>
  <c r="E1893" i="2"/>
  <c r="E1935" i="2"/>
  <c r="E1725" i="2"/>
  <c r="E1697" i="2"/>
  <c r="E1949" i="2"/>
  <c r="E1767" i="2"/>
  <c r="E1823" i="2"/>
  <c r="E1669" i="2"/>
  <c r="E1528" i="2"/>
  <c r="E1514" i="2"/>
  <c r="E1346" i="2"/>
  <c r="E1571" i="2"/>
  <c r="E1192" i="2"/>
  <c r="E1024" i="2"/>
  <c r="E147" i="6"/>
  <c r="E968" i="2"/>
  <c r="E1234" i="2"/>
  <c r="E1094" i="2"/>
  <c r="E147" i="7"/>
  <c r="E800" i="2"/>
  <c r="E520" i="2"/>
  <c r="E380" i="2"/>
  <c r="E212" i="2"/>
  <c r="E100" i="2"/>
  <c r="E814" i="2"/>
  <c r="E786" i="2"/>
  <c r="E562" i="2"/>
  <c r="E1388" i="2"/>
  <c r="E716" i="2"/>
  <c r="E478" i="2"/>
  <c r="E366" i="2"/>
  <c r="E254" i="2"/>
  <c r="E142" i="2"/>
  <c r="E30" i="2"/>
  <c r="E590" i="2"/>
  <c r="E1865" i="2"/>
  <c r="E147" i="9"/>
  <c r="E1739" i="2"/>
  <c r="E1641" i="2"/>
  <c r="E1500" i="2"/>
  <c r="E1486" i="2"/>
  <c r="E1318" i="2"/>
  <c r="E1458" i="2"/>
  <c r="E1136" i="2"/>
  <c r="E996" i="2"/>
  <c r="E1655" i="2"/>
  <c r="E912" i="2"/>
  <c r="E1206" i="2"/>
  <c r="E1066" i="2"/>
  <c r="E926" i="2"/>
  <c r="E744" i="2"/>
  <c r="E492" i="2"/>
  <c r="E324" i="2"/>
  <c r="E184" i="2"/>
  <c r="E72" i="2"/>
  <c r="E758" i="2"/>
  <c r="E730" i="2"/>
  <c r="E506" i="2"/>
  <c r="E884" i="2"/>
  <c r="E660" i="2"/>
  <c r="E450" i="2"/>
  <c r="E338" i="2"/>
  <c r="E226" i="2"/>
  <c r="E114" i="2"/>
  <c r="E870" i="2"/>
  <c r="E1879" i="2"/>
  <c r="E1795" i="2"/>
  <c r="E1711" i="2"/>
  <c r="E1613" i="2"/>
  <c r="E16" i="2"/>
  <c r="E1430" i="2"/>
  <c r="E1290" i="2"/>
  <c r="E1248" i="2"/>
  <c r="E1108" i="2"/>
  <c r="H147" i="14"/>
  <c r="E1332" i="2"/>
  <c r="E1542" i="2"/>
  <c r="E1178" i="2"/>
  <c r="E1010" i="2"/>
  <c r="E982" i="2"/>
  <c r="E688" i="2"/>
  <c r="E436" i="2"/>
  <c r="E296" i="2"/>
  <c r="E156" i="2"/>
  <c r="E44" i="2"/>
  <c r="E646" i="2"/>
  <c r="E674" i="2"/>
  <c r="E702" i="2"/>
  <c r="E828" i="2"/>
  <c r="E604" i="2"/>
  <c r="E422" i="2"/>
  <c r="E310" i="2"/>
  <c r="E198" i="2"/>
  <c r="E86" i="2"/>
  <c r="E1683" i="2"/>
  <c r="G147" i="13"/>
  <c r="E898" i="2"/>
  <c r="E128" i="2"/>
  <c r="U128" i="2" s="1"/>
  <c r="E534" i="2"/>
  <c r="E282" i="2"/>
  <c r="E147" i="16"/>
  <c r="E1556" i="2"/>
  <c r="E1220" i="2"/>
  <c r="E1416" i="2"/>
  <c r="E576" i="2"/>
  <c r="E954" i="2"/>
  <c r="E772" i="2"/>
  <c r="E170" i="2"/>
  <c r="E1907" i="2"/>
  <c r="E1627" i="2"/>
  <c r="E1080" i="2"/>
  <c r="E1122" i="2"/>
  <c r="E408" i="2"/>
  <c r="E842" i="2"/>
  <c r="E548" i="2"/>
  <c r="E58" i="2"/>
  <c r="E147" i="8"/>
  <c r="E394" i="2"/>
  <c r="E147" i="11"/>
  <c r="E1837" i="2"/>
  <c r="E268" i="2"/>
  <c r="E1402" i="2"/>
  <c r="E618" i="2"/>
  <c r="H147" i="5"/>
  <c r="J1921" i="2"/>
  <c r="J1935" i="2"/>
  <c r="J1795" i="2"/>
  <c r="J1809" i="2"/>
  <c r="J1851" i="2"/>
  <c r="J1725" i="2"/>
  <c r="J1585" i="2"/>
  <c r="J1472" i="2"/>
  <c r="J1627" i="2"/>
  <c r="J1514" i="2"/>
  <c r="J1402" i="2"/>
  <c r="J1290" i="2"/>
  <c r="J1388" i="2"/>
  <c r="J1276" i="2"/>
  <c r="J940" i="2"/>
  <c r="J1178" i="2"/>
  <c r="J1066" i="2"/>
  <c r="J147" i="7"/>
  <c r="J898" i="2"/>
  <c r="J147" i="6"/>
  <c r="J800" i="2"/>
  <c r="J688" i="2"/>
  <c r="J576" i="2"/>
  <c r="J1164" i="2"/>
  <c r="J147" i="12"/>
  <c r="J786" i="2"/>
  <c r="J674" i="2"/>
  <c r="J562" i="2"/>
  <c r="J464" i="2"/>
  <c r="J996" i="2"/>
  <c r="J394" i="2"/>
  <c r="J282" i="2"/>
  <c r="J170" i="2"/>
  <c r="J58" i="2"/>
  <c r="J296" i="2"/>
  <c r="J147" i="8"/>
  <c r="J268" i="2"/>
  <c r="J147" i="15"/>
  <c r="J1893" i="2"/>
  <c r="J1907" i="2"/>
  <c r="J1781" i="2"/>
  <c r="J1739" i="2"/>
  <c r="J1837" i="2"/>
  <c r="J1669" i="2"/>
  <c r="J1556" i="2"/>
  <c r="J16" i="2"/>
  <c r="J1599" i="2"/>
  <c r="J1486" i="2"/>
  <c r="J1374" i="2"/>
  <c r="J1262" i="2"/>
  <c r="J1360" i="2"/>
  <c r="J1248" i="2"/>
  <c r="J912" i="2"/>
  <c r="J1150" i="2"/>
  <c r="J1038" i="2"/>
  <c r="J982" i="2"/>
  <c r="J1192" i="2"/>
  <c r="J884" i="2"/>
  <c r="J772" i="2"/>
  <c r="J660" i="2"/>
  <c r="J548" i="2"/>
  <c r="J1052" i="2"/>
  <c r="J870" i="2"/>
  <c r="J758" i="2"/>
  <c r="J646" i="2"/>
  <c r="J534" i="2"/>
  <c r="J156" i="2"/>
  <c r="J478" i="2"/>
  <c r="J366" i="2"/>
  <c r="J254" i="2"/>
  <c r="J142" i="2"/>
  <c r="J30" i="2"/>
  <c r="J212" i="2"/>
  <c r="J436" i="2"/>
  <c r="J240" i="2"/>
  <c r="J128" i="2"/>
  <c r="J147" i="16"/>
  <c r="J1865" i="2"/>
  <c r="J1879" i="2"/>
  <c r="J1697" i="2"/>
  <c r="J1711" i="2"/>
  <c r="J1767" i="2"/>
  <c r="J1641" i="2"/>
  <c r="J1528" i="2"/>
  <c r="J1683" i="2"/>
  <c r="J1571" i="2"/>
  <c r="J1458" i="2"/>
  <c r="J1346" i="2"/>
  <c r="J1444" i="2"/>
  <c r="J1332" i="2"/>
  <c r="L147" i="13"/>
  <c r="J1234" i="2"/>
  <c r="J1122" i="2"/>
  <c r="J1010" i="2"/>
  <c r="J954" i="2"/>
  <c r="J1080" i="2"/>
  <c r="J856" i="2"/>
  <c r="J744" i="2"/>
  <c r="J632" i="2"/>
  <c r="J520" i="2"/>
  <c r="J1136" i="2"/>
  <c r="J842" i="2"/>
  <c r="J730" i="2"/>
  <c r="J618" i="2"/>
  <c r="J506" i="2"/>
  <c r="J72" i="2"/>
  <c r="J450" i="2"/>
  <c r="J338" i="2"/>
  <c r="J226" i="2"/>
  <c r="J114" i="2"/>
  <c r="J352" i="2"/>
  <c r="J100" i="2"/>
  <c r="J408" i="2"/>
  <c r="J184" i="2"/>
  <c r="J1949" i="2"/>
  <c r="J1655" i="2"/>
  <c r="J1416" i="2"/>
  <c r="J1094" i="2"/>
  <c r="J828" i="2"/>
  <c r="J1024" i="2"/>
  <c r="J1108" i="2"/>
  <c r="J198" i="2"/>
  <c r="J380" i="2"/>
  <c r="J1963" i="2"/>
  <c r="J1753" i="2"/>
  <c r="J1542" i="2"/>
  <c r="J1304" i="2"/>
  <c r="J147" i="11"/>
  <c r="J716" i="2"/>
  <c r="J814" i="2"/>
  <c r="J44" i="2"/>
  <c r="J86" i="2"/>
  <c r="J147" i="9"/>
  <c r="J1613" i="2"/>
  <c r="J1430" i="2"/>
  <c r="J968" i="2"/>
  <c r="J926" i="2"/>
  <c r="J604" i="2"/>
  <c r="J702" i="2"/>
  <c r="J422" i="2"/>
  <c r="J324" i="2"/>
  <c r="J1318" i="2"/>
  <c r="J590" i="2"/>
  <c r="J1206" i="2"/>
  <c r="J310" i="2"/>
  <c r="J1823" i="2"/>
  <c r="M147" i="14"/>
  <c r="J1220" i="2"/>
  <c r="J1500" i="2"/>
  <c r="J492" i="2"/>
  <c r="J147" i="5"/>
  <c r="S1963" i="2"/>
  <c r="S1949" i="2"/>
  <c r="S1823" i="2"/>
  <c r="S1795" i="2"/>
  <c r="S1781" i="2"/>
  <c r="S1655" i="2"/>
  <c r="S1542" i="2"/>
  <c r="S1641" i="2"/>
  <c r="S1444" i="2"/>
  <c r="S1332" i="2"/>
  <c r="S1585" i="2"/>
  <c r="S1262" i="2"/>
  <c r="S1150" i="2"/>
  <c r="S1038" i="2"/>
  <c r="S1346" i="2"/>
  <c r="S898" i="2"/>
  <c r="S1192" i="2"/>
  <c r="S1080" i="2"/>
  <c r="V147" i="14"/>
  <c r="S940" i="2"/>
  <c r="U147" i="13"/>
  <c r="S814" i="2"/>
  <c r="S590" i="2"/>
  <c r="S422" i="2"/>
  <c r="S310" i="2"/>
  <c r="S198" i="2"/>
  <c r="S86" i="2"/>
  <c r="S604" i="2"/>
  <c r="S744" i="2"/>
  <c r="S520" i="2"/>
  <c r="S786" i="2"/>
  <c r="S562" i="2"/>
  <c r="S408" i="2"/>
  <c r="S296" i="2"/>
  <c r="S184" i="2"/>
  <c r="S72" i="2"/>
  <c r="S1935" i="2"/>
  <c r="S1921" i="2"/>
  <c r="S1809" i="2"/>
  <c r="S1851" i="2"/>
  <c r="S1767" i="2"/>
  <c r="S1697" i="2"/>
  <c r="S1627" i="2"/>
  <c r="S1514" i="2"/>
  <c r="S1528" i="2"/>
  <c r="S1416" i="2"/>
  <c r="S1304" i="2"/>
  <c r="S1472" i="2"/>
  <c r="S1234" i="2"/>
  <c r="S1122" i="2"/>
  <c r="S1010" i="2"/>
  <c r="S982" i="2"/>
  <c r="S1430" i="2"/>
  <c r="S1164" i="2"/>
  <c r="S1052" i="2"/>
  <c r="S147" i="12"/>
  <c r="S1669" i="2"/>
  <c r="S884" i="2"/>
  <c r="S758" i="2"/>
  <c r="S534" i="2"/>
  <c r="S394" i="2"/>
  <c r="S282" i="2"/>
  <c r="S170" i="2"/>
  <c r="S58" i="2"/>
  <c r="S492" i="2"/>
  <c r="S688" i="2"/>
  <c r="S968" i="2"/>
  <c r="S730" i="2"/>
  <c r="S506" i="2"/>
  <c r="S380" i="2"/>
  <c r="S268" i="2"/>
  <c r="S156" i="2"/>
  <c r="S44" i="2"/>
  <c r="S147" i="16"/>
  <c r="S1907" i="2"/>
  <c r="S1893" i="2"/>
  <c r="S1739" i="2"/>
  <c r="S1837" i="2"/>
  <c r="S1753" i="2"/>
  <c r="S16" i="2"/>
  <c r="S1599" i="2"/>
  <c r="S1486" i="2"/>
  <c r="S1613" i="2"/>
  <c r="S1388" i="2"/>
  <c r="S1276" i="2"/>
  <c r="S1556" i="2"/>
  <c r="S1206" i="2"/>
  <c r="S1094" i="2"/>
  <c r="S147" i="11"/>
  <c r="S954" i="2"/>
  <c r="S1318" i="2"/>
  <c r="S1136" i="2"/>
  <c r="S1024" i="2"/>
  <c r="S147" i="8"/>
  <c r="S1402" i="2"/>
  <c r="S912" i="2"/>
  <c r="S702" i="2"/>
  <c r="S478" i="2"/>
  <c r="S366" i="2"/>
  <c r="S254" i="2"/>
  <c r="S142" i="2"/>
  <c r="S30" i="2"/>
  <c r="S856" i="2"/>
  <c r="S632" i="2"/>
  <c r="S660" i="2"/>
  <c r="S674" i="2"/>
  <c r="S464" i="2"/>
  <c r="S352" i="2"/>
  <c r="S240" i="2"/>
  <c r="S128" i="2"/>
  <c r="S828" i="2"/>
  <c r="S548" i="2"/>
  <c r="S1865" i="2"/>
  <c r="S1683" i="2"/>
  <c r="S1360" i="2"/>
  <c r="S1066" i="2"/>
  <c r="S1108" i="2"/>
  <c r="S870" i="2"/>
  <c r="S226" i="2"/>
  <c r="S576" i="2"/>
  <c r="S324" i="2"/>
  <c r="S1711" i="2"/>
  <c r="S1571" i="2"/>
  <c r="S1248" i="2"/>
  <c r="S147" i="7"/>
  <c r="S996" i="2"/>
  <c r="S646" i="2"/>
  <c r="S114" i="2"/>
  <c r="S842" i="2"/>
  <c r="S212" i="2"/>
  <c r="S147" i="15"/>
  <c r="S147" i="9"/>
  <c r="S1458" i="2"/>
  <c r="S1374" i="2"/>
  <c r="S926" i="2"/>
  <c r="S147" i="6"/>
  <c r="S450" i="2"/>
  <c r="S716" i="2"/>
  <c r="S618" i="2"/>
  <c r="S100" i="2"/>
  <c r="S1725" i="2"/>
  <c r="S1290" i="2"/>
  <c r="S772" i="2"/>
  <c r="S1500" i="2"/>
  <c r="S338" i="2"/>
  <c r="S1178" i="2"/>
  <c r="S800" i="2"/>
  <c r="S1879" i="2"/>
  <c r="S1220" i="2"/>
  <c r="S436" i="2"/>
  <c r="O147" i="15"/>
  <c r="O1907" i="2"/>
  <c r="O1893" i="2"/>
  <c r="O1711" i="2"/>
  <c r="O1837" i="2"/>
  <c r="O1725" i="2"/>
  <c r="O1683" i="2"/>
  <c r="O1571" i="2"/>
  <c r="O1458" i="2"/>
  <c r="O1528" i="2"/>
  <c r="O1360" i="2"/>
  <c r="O1248" i="2"/>
  <c r="O1290" i="2"/>
  <c r="O1150" i="2"/>
  <c r="O1038" i="2"/>
  <c r="O1374" i="2"/>
  <c r="O926" i="2"/>
  <c r="O1220" i="2"/>
  <c r="O1108" i="2"/>
  <c r="O996" i="2"/>
  <c r="O147" i="6"/>
  <c r="O912" i="2"/>
  <c r="O730" i="2"/>
  <c r="O506" i="2"/>
  <c r="O394" i="2"/>
  <c r="O282" i="2"/>
  <c r="O170" i="2"/>
  <c r="O58" i="2"/>
  <c r="O1430" i="2"/>
  <c r="O716" i="2"/>
  <c r="O492" i="2"/>
  <c r="O632" i="2"/>
  <c r="O758" i="2"/>
  <c r="O534" i="2"/>
  <c r="O380" i="2"/>
  <c r="O268" i="2"/>
  <c r="O156" i="2"/>
  <c r="O1865" i="2"/>
  <c r="O1879" i="2"/>
  <c r="O1823" i="2"/>
  <c r="O1795" i="2"/>
  <c r="O1781" i="2"/>
  <c r="O147" i="9"/>
  <c r="O1655" i="2"/>
  <c r="O1542" i="2"/>
  <c r="O1669" i="2"/>
  <c r="O1444" i="2"/>
  <c r="O1332" i="2"/>
  <c r="O1613" i="2"/>
  <c r="O1234" i="2"/>
  <c r="O1122" i="2"/>
  <c r="O1010" i="2"/>
  <c r="O1262" i="2"/>
  <c r="O1963" i="2"/>
  <c r="O1949" i="2"/>
  <c r="O1809" i="2"/>
  <c r="O1767" i="2"/>
  <c r="O1697" i="2"/>
  <c r="O1627" i="2"/>
  <c r="O1514" i="2"/>
  <c r="O1556" i="2"/>
  <c r="O1416" i="2"/>
  <c r="O1304" i="2"/>
  <c r="O1500" i="2"/>
  <c r="O1206" i="2"/>
  <c r="O1094" i="2"/>
  <c r="O147" i="11"/>
  <c r="O982" i="2"/>
  <c r="O1585" i="2"/>
  <c r="O1164" i="2"/>
  <c r="O1052" i="2"/>
  <c r="O147" i="12"/>
  <c r="O968" i="2"/>
  <c r="O842" i="2"/>
  <c r="O618" i="2"/>
  <c r="O450" i="2"/>
  <c r="O338" i="2"/>
  <c r="O226" i="2"/>
  <c r="O114" i="2"/>
  <c r="O688" i="2"/>
  <c r="O828" i="2"/>
  <c r="O604" i="2"/>
  <c r="O856" i="2"/>
  <c r="O870" i="2"/>
  <c r="O646" i="2"/>
  <c r="O436" i="2"/>
  <c r="O324" i="2"/>
  <c r="O212" i="2"/>
  <c r="O100" i="2"/>
  <c r="O147" i="16"/>
  <c r="O1851" i="2"/>
  <c r="O1486" i="2"/>
  <c r="O1402" i="2"/>
  <c r="O954" i="2"/>
  <c r="O1136" i="2"/>
  <c r="O147" i="8"/>
  <c r="O786" i="2"/>
  <c r="O422" i="2"/>
  <c r="O198" i="2"/>
  <c r="O520" i="2"/>
  <c r="O548" i="2"/>
  <c r="O814" i="2"/>
  <c r="O408" i="2"/>
  <c r="O184" i="2"/>
  <c r="O1935" i="2"/>
  <c r="O1753" i="2"/>
  <c r="O1641" i="2"/>
  <c r="O1178" i="2"/>
  <c r="O898" i="2"/>
  <c r="O1080" i="2"/>
  <c r="O1318" i="2"/>
  <c r="O674" i="2"/>
  <c r="O366" i="2"/>
  <c r="O142" i="2"/>
  <c r="O884" i="2"/>
  <c r="Q147" i="13"/>
  <c r="O702" i="2"/>
  <c r="O352" i="2"/>
  <c r="O128" i="2"/>
  <c r="O1921" i="2"/>
  <c r="O16" i="2"/>
  <c r="O1388" i="2"/>
  <c r="O1066" i="2"/>
  <c r="O1346" i="2"/>
  <c r="O1024" i="2"/>
  <c r="O1472" i="2"/>
  <c r="O562" i="2"/>
  <c r="O310" i="2"/>
  <c r="O86" i="2"/>
  <c r="O772" i="2"/>
  <c r="O744" i="2"/>
  <c r="O590" i="2"/>
  <c r="O296" i="2"/>
  <c r="O72" i="2"/>
  <c r="O800" i="2"/>
  <c r="O147" i="7"/>
  <c r="O478" i="2"/>
  <c r="O576" i="2"/>
  <c r="O1739" i="2"/>
  <c r="O1192" i="2"/>
  <c r="O254" i="2"/>
  <c r="O464" i="2"/>
  <c r="O1599" i="2"/>
  <c r="R147" i="14"/>
  <c r="O30" i="2"/>
  <c r="O240" i="2"/>
  <c r="O1276" i="2"/>
  <c r="O940" i="2"/>
  <c r="O660" i="2"/>
  <c r="O44" i="2"/>
  <c r="S147" i="5"/>
  <c r="I147" i="5"/>
  <c r="K147" i="15"/>
  <c r="K1907" i="2"/>
  <c r="K1865" i="2"/>
  <c r="K1711" i="2"/>
  <c r="K1851" i="2"/>
  <c r="K1725" i="2"/>
  <c r="K1683" i="2"/>
  <c r="K1571" i="2"/>
  <c r="K1458" i="2"/>
  <c r="K1556" i="2"/>
  <c r="K1360" i="2"/>
  <c r="K1248" i="2"/>
  <c r="K1430" i="2"/>
  <c r="K1178" i="2"/>
  <c r="K1066" i="2"/>
  <c r="K147" i="7"/>
  <c r="K982" i="2"/>
  <c r="K1374" i="2"/>
  <c r="K1164" i="2"/>
  <c r="K1052" i="2"/>
  <c r="K147" i="12"/>
  <c r="K1346" i="2"/>
  <c r="K814" i="2"/>
  <c r="K590" i="2"/>
  <c r="K422" i="2"/>
  <c r="K310" i="2"/>
  <c r="K198" i="2"/>
  <c r="K86" i="2"/>
  <c r="K772" i="2"/>
  <c r="K800" i="2"/>
  <c r="K576" i="2"/>
  <c r="K492" i="2"/>
  <c r="K674" i="2"/>
  <c r="K464" i="2"/>
  <c r="K352" i="2"/>
  <c r="K240" i="2"/>
  <c r="K128" i="2"/>
  <c r="K660" i="2"/>
  <c r="K1893" i="2"/>
  <c r="K1879" i="2"/>
  <c r="K1823" i="2"/>
  <c r="K147" i="9"/>
  <c r="K1837" i="2"/>
  <c r="K1795" i="2"/>
  <c r="K1655" i="2"/>
  <c r="K1542" i="2"/>
  <c r="K1585" i="2"/>
  <c r="K1444" i="2"/>
  <c r="K1332" i="2"/>
  <c r="K1641" i="2"/>
  <c r="K1318" i="2"/>
  <c r="K1150" i="2"/>
  <c r="K1038" i="2"/>
  <c r="K1500" i="2"/>
  <c r="K954" i="2"/>
  <c r="K1262" i="2"/>
  <c r="K1136" i="2"/>
  <c r="K1024" i="2"/>
  <c r="K147" i="8"/>
  <c r="K940" i="2"/>
  <c r="K758" i="2"/>
  <c r="K534" i="2"/>
  <c r="K394" i="2"/>
  <c r="K282" i="2"/>
  <c r="K170" i="2"/>
  <c r="K58" i="2"/>
  <c r="K548" i="2"/>
  <c r="K744" i="2"/>
  <c r="K520" i="2"/>
  <c r="K842" i="2"/>
  <c r="K618" i="2"/>
  <c r="K436" i="2"/>
  <c r="K324" i="2"/>
  <c r="K212" i="2"/>
  <c r="K100" i="2"/>
  <c r="K1963" i="2"/>
  <c r="K1949" i="2"/>
  <c r="K1809" i="2"/>
  <c r="K1781" i="2"/>
  <c r="K1767" i="2"/>
  <c r="K1697" i="2"/>
  <c r="K1627" i="2"/>
  <c r="K1514" i="2"/>
  <c r="K1472" i="2"/>
  <c r="K1416" i="2"/>
  <c r="K1304" i="2"/>
  <c r="K1528" i="2"/>
  <c r="K1234" i="2"/>
  <c r="K1122" i="2"/>
  <c r="K1010" i="2"/>
  <c r="K1402" i="2"/>
  <c r="K926" i="2"/>
  <c r="K1220" i="2"/>
  <c r="K1108" i="2"/>
  <c r="K996" i="2"/>
  <c r="K147" i="6"/>
  <c r="K968" i="2"/>
  <c r="K702" i="2"/>
  <c r="K478" i="2"/>
  <c r="K366" i="2"/>
  <c r="K254" i="2"/>
  <c r="K142" i="2"/>
  <c r="K30" i="2"/>
  <c r="K912" i="2"/>
  <c r="K688" i="2"/>
  <c r="K828" i="2"/>
  <c r="K786" i="2"/>
  <c r="K562" i="2"/>
  <c r="K408" i="2"/>
  <c r="K296" i="2"/>
  <c r="K184" i="2"/>
  <c r="K72" i="2"/>
  <c r="K147" i="16"/>
  <c r="K1486" i="2"/>
  <c r="K1613" i="2"/>
  <c r="K1290" i="2"/>
  <c r="N147" i="14"/>
  <c r="K450" i="2"/>
  <c r="K884" i="2"/>
  <c r="K730" i="2"/>
  <c r="K156" i="2"/>
  <c r="K1935" i="2"/>
  <c r="K1753" i="2"/>
  <c r="K1669" i="2"/>
  <c r="K1206" i="2"/>
  <c r="K898" i="2"/>
  <c r="M147" i="13"/>
  <c r="K338" i="2"/>
  <c r="K856" i="2"/>
  <c r="K506" i="2"/>
  <c r="K44" i="2"/>
  <c r="K1921" i="2"/>
  <c r="K16" i="2"/>
  <c r="K1388" i="2"/>
  <c r="K1094" i="2"/>
  <c r="K1192" i="2"/>
  <c r="K870" i="2"/>
  <c r="K226" i="2"/>
  <c r="K632" i="2"/>
  <c r="K380" i="2"/>
  <c r="K604" i="2"/>
  <c r="K1739" i="2"/>
  <c r="K1599" i="2"/>
  <c r="K1276" i="2"/>
  <c r="K147" i="11"/>
  <c r="K1080" i="2"/>
  <c r="K646" i="2"/>
  <c r="K114" i="2"/>
  <c r="K716" i="2"/>
  <c r="K268" i="2"/>
  <c r="G147" i="16"/>
  <c r="G1907" i="2"/>
  <c r="G1921" i="2"/>
  <c r="G1739" i="2"/>
  <c r="G1837" i="2"/>
  <c r="G1753" i="2"/>
  <c r="G16" i="2"/>
  <c r="G1599" i="2"/>
  <c r="G1486" i="2"/>
  <c r="G1585" i="2"/>
  <c r="G1388" i="2"/>
  <c r="G1276" i="2"/>
  <c r="G1234" i="2"/>
  <c r="G1122" i="2"/>
  <c r="G1010" i="2"/>
  <c r="G1318" i="2"/>
  <c r="G898" i="2"/>
  <c r="G1248" i="2"/>
  <c r="G1136" i="2"/>
  <c r="G1024" i="2"/>
  <c r="G147" i="8"/>
  <c r="G912" i="2"/>
  <c r="G842" i="2"/>
  <c r="G618" i="2"/>
  <c r="G450" i="2"/>
  <c r="G338" i="2"/>
  <c r="G226" i="2"/>
  <c r="G114" i="2"/>
  <c r="G856" i="2"/>
  <c r="G940" i="2"/>
  <c r="G716" i="2"/>
  <c r="G800" i="2"/>
  <c r="G702" i="2"/>
  <c r="G492" i="2"/>
  <c r="G380" i="2"/>
  <c r="G268" i="2"/>
  <c r="G156" i="2"/>
  <c r="G44" i="2"/>
  <c r="G632" i="2"/>
  <c r="G147" i="15"/>
  <c r="G1879" i="2"/>
  <c r="G1865" i="2"/>
  <c r="G1711" i="2"/>
  <c r="G147" i="9"/>
  <c r="G1725" i="2"/>
  <c r="G1683" i="2"/>
  <c r="G1571" i="2"/>
  <c r="G1458" i="2"/>
  <c r="G1472" i="2"/>
  <c r="G1360" i="2"/>
  <c r="G1669" i="2"/>
  <c r="G1206" i="2"/>
  <c r="G1094" i="2"/>
  <c r="G147" i="11"/>
  <c r="G1963" i="2"/>
  <c r="G1893" i="2"/>
  <c r="G1823" i="2"/>
  <c r="G1795" i="2"/>
  <c r="G1781" i="2"/>
  <c r="G1655" i="2"/>
  <c r="G1542" i="2"/>
  <c r="G1613" i="2"/>
  <c r="G1444" i="2"/>
  <c r="G1332" i="2"/>
  <c r="G1556" i="2"/>
  <c r="G1178" i="2"/>
  <c r="G1066" i="2"/>
  <c r="G147" i="7"/>
  <c r="G954" i="2"/>
  <c r="G1402" i="2"/>
  <c r="G1192" i="2"/>
  <c r="G1080" i="2"/>
  <c r="J147" i="14"/>
  <c r="G1528" i="2"/>
  <c r="I147" i="13"/>
  <c r="G730" i="2"/>
  <c r="G506" i="2"/>
  <c r="G394" i="2"/>
  <c r="G282" i="2"/>
  <c r="G170" i="2"/>
  <c r="G58" i="2"/>
  <c r="G576" i="2"/>
  <c r="G828" i="2"/>
  <c r="G604" i="2"/>
  <c r="G814" i="2"/>
  <c r="G590" i="2"/>
  <c r="G436" i="2"/>
  <c r="G324" i="2"/>
  <c r="G212" i="2"/>
  <c r="G100" i="2"/>
  <c r="G1949" i="2"/>
  <c r="G1697" i="2"/>
  <c r="G1416" i="2"/>
  <c r="G1038" i="2"/>
  <c r="G1641" i="2"/>
  <c r="G1108" i="2"/>
  <c r="G147" i="6"/>
  <c r="G786" i="2"/>
  <c r="G422" i="2"/>
  <c r="G198" i="2"/>
  <c r="G744" i="2"/>
  <c r="G660" i="2"/>
  <c r="G646" i="2"/>
  <c r="G352" i="2"/>
  <c r="G128" i="2"/>
  <c r="G1809" i="2"/>
  <c r="G1627" i="2"/>
  <c r="G1304" i="2"/>
  <c r="G1430" i="2"/>
  <c r="G1290" i="2"/>
  <c r="G1052" i="2"/>
  <c r="G1374" i="2"/>
  <c r="G674" i="2"/>
  <c r="G366" i="2"/>
  <c r="G142" i="2"/>
  <c r="G520" i="2"/>
  <c r="G548" i="2"/>
  <c r="G534" i="2"/>
  <c r="G296" i="2"/>
  <c r="G72" i="2"/>
  <c r="G1851" i="2"/>
  <c r="G1514" i="2"/>
  <c r="G1346" i="2"/>
  <c r="G982" i="2"/>
  <c r="G1220" i="2"/>
  <c r="G996" i="2"/>
  <c r="G1262" i="2"/>
  <c r="G562" i="2"/>
  <c r="G310" i="2"/>
  <c r="G86" i="2"/>
  <c r="G884" i="2"/>
  <c r="G870" i="2"/>
  <c r="G464" i="2"/>
  <c r="G240" i="2"/>
  <c r="G688" i="2"/>
  <c r="G1935" i="2"/>
  <c r="G1767" i="2"/>
  <c r="G1500" i="2"/>
  <c r="G1150" i="2"/>
  <c r="G926" i="2"/>
  <c r="G1164" i="2"/>
  <c r="G147" i="12"/>
  <c r="G968" i="2"/>
  <c r="G478" i="2"/>
  <c r="G254" i="2"/>
  <c r="G30" i="2"/>
  <c r="G772" i="2"/>
  <c r="G758" i="2"/>
  <c r="G408" i="2"/>
  <c r="G184" i="2"/>
  <c r="N1949" i="2"/>
  <c r="N1963" i="2"/>
  <c r="N147" i="9"/>
  <c r="N1823" i="2"/>
  <c r="N1767" i="2"/>
  <c r="N1837" i="2"/>
  <c r="N1613" i="2"/>
  <c r="N1500" i="2"/>
  <c r="N1655" i="2"/>
  <c r="N1542" i="2"/>
  <c r="N1430" i="2"/>
  <c r="N1318" i="2"/>
  <c r="N1416" i="2"/>
  <c r="N1304" i="2"/>
  <c r="N968" i="2"/>
  <c r="N1206" i="2"/>
  <c r="N1094" i="2"/>
  <c r="N147" i="11"/>
  <c r="N926" i="2"/>
  <c r="N884" i="2"/>
  <c r="N772" i="2"/>
  <c r="N660" i="2"/>
  <c r="N548" i="2"/>
  <c r="N1024" i="2"/>
  <c r="N147" i="8"/>
  <c r="N786" i="2"/>
  <c r="N674" i="2"/>
  <c r="N562" i="2"/>
  <c r="N436" i="2"/>
  <c r="N296" i="2"/>
  <c r="N1192" i="2"/>
  <c r="N394" i="2"/>
  <c r="N282" i="2"/>
  <c r="N170" i="2"/>
  <c r="N58" i="2"/>
  <c r="N184" i="2"/>
  <c r="N147" i="12"/>
  <c r="N147" i="15"/>
  <c r="N1893" i="2"/>
  <c r="N1907" i="2"/>
  <c r="N1781" i="2"/>
  <c r="N1739" i="2"/>
  <c r="N1669" i="2"/>
  <c r="N1556" i="2"/>
  <c r="N16" i="2"/>
  <c r="N1599" i="2"/>
  <c r="N1486" i="2"/>
  <c r="N1374" i="2"/>
  <c r="N1262" i="2"/>
  <c r="N1360" i="2"/>
  <c r="N1248" i="2"/>
  <c r="N912" i="2"/>
  <c r="N1150" i="2"/>
  <c r="N1038" i="2"/>
  <c r="N982" i="2"/>
  <c r="N1164" i="2"/>
  <c r="N828" i="2"/>
  <c r="N716" i="2"/>
  <c r="N604" i="2"/>
  <c r="N492" i="2"/>
  <c r="N1108" i="2"/>
  <c r="N842" i="2"/>
  <c r="N730" i="2"/>
  <c r="N618" i="2"/>
  <c r="N506" i="2"/>
  <c r="N352" i="2"/>
  <c r="N240" i="2"/>
  <c r="N450" i="2"/>
  <c r="N338" i="2"/>
  <c r="N226" i="2"/>
  <c r="N114" i="2"/>
  <c r="N464" i="2"/>
  <c r="N1080" i="2"/>
  <c r="N156" i="2"/>
  <c r="N44" i="2"/>
  <c r="N1935" i="2"/>
  <c r="N1809" i="2"/>
  <c r="N1725" i="2"/>
  <c r="N1472" i="2"/>
  <c r="N1514" i="2"/>
  <c r="N1290" i="2"/>
  <c r="N1276" i="2"/>
  <c r="N1178" i="2"/>
  <c r="N147" i="7"/>
  <c r="N856" i="2"/>
  <c r="N632" i="2"/>
  <c r="N1220" i="2"/>
  <c r="N758" i="2"/>
  <c r="N534" i="2"/>
  <c r="N268" i="2"/>
  <c r="N366" i="2"/>
  <c r="N142" i="2"/>
  <c r="N72" i="2"/>
  <c r="N147" i="16"/>
  <c r="N1879" i="2"/>
  <c r="N1711" i="2"/>
  <c r="N1641" i="2"/>
  <c r="N1683" i="2"/>
  <c r="N1458" i="2"/>
  <c r="N1444" i="2"/>
  <c r="P147" i="13"/>
  <c r="N1122" i="2"/>
  <c r="N954" i="2"/>
  <c r="N800" i="2"/>
  <c r="N576" i="2"/>
  <c r="N996" i="2"/>
  <c r="N702" i="2"/>
  <c r="N147" i="6"/>
  <c r="N128" i="2"/>
  <c r="N310" i="2"/>
  <c r="N86" i="2"/>
  <c r="Q147" i="14"/>
  <c r="N1921" i="2"/>
  <c r="N1795" i="2"/>
  <c r="N1753" i="2"/>
  <c r="N1585" i="2"/>
  <c r="N1627" i="2"/>
  <c r="N1402" i="2"/>
  <c r="N1388" i="2"/>
  <c r="N940" i="2"/>
  <c r="N1066" i="2"/>
  <c r="N898" i="2"/>
  <c r="N744" i="2"/>
  <c r="N520" i="2"/>
  <c r="N870" i="2"/>
  <c r="N646" i="2"/>
  <c r="N380" i="2"/>
  <c r="N478" i="2"/>
  <c r="N254" i="2"/>
  <c r="N30" i="2"/>
  <c r="N212" i="2"/>
  <c r="N1865" i="2"/>
  <c r="N1697" i="2"/>
  <c r="N1851" i="2"/>
  <c r="N1528" i="2"/>
  <c r="N1571" i="2"/>
  <c r="N1346" i="2"/>
  <c r="N1332" i="2"/>
  <c r="N1234" i="2"/>
  <c r="N1010" i="2"/>
  <c r="N1052" i="2"/>
  <c r="N688" i="2"/>
  <c r="N1136" i="2"/>
  <c r="N814" i="2"/>
  <c r="N590" i="2"/>
  <c r="N324" i="2"/>
  <c r="N422" i="2"/>
  <c r="N198" i="2"/>
  <c r="N408" i="2"/>
  <c r="N100" i="2"/>
  <c r="R147" i="15"/>
  <c r="R1865" i="2"/>
  <c r="R1879" i="2"/>
  <c r="R1697" i="2"/>
  <c r="R1711" i="2"/>
  <c r="R1767" i="2"/>
  <c r="R1641" i="2"/>
  <c r="R1921" i="2"/>
  <c r="R1935" i="2"/>
  <c r="R1795" i="2"/>
  <c r="R1809" i="2"/>
  <c r="R1851" i="2"/>
  <c r="R1725" i="2"/>
  <c r="R1963" i="2"/>
  <c r="R1823" i="2"/>
  <c r="R1753" i="2"/>
  <c r="R1556" i="2"/>
  <c r="R16" i="2"/>
  <c r="R1599" i="2"/>
  <c r="R1486" i="2"/>
  <c r="R1374" i="2"/>
  <c r="R1262" i="2"/>
  <c r="R1360" i="2"/>
  <c r="R1248" i="2"/>
  <c r="R912" i="2"/>
  <c r="R1178" i="2"/>
  <c r="R1066" i="2"/>
  <c r="R147" i="7"/>
  <c r="R898" i="2"/>
  <c r="R856" i="2"/>
  <c r="R744" i="2"/>
  <c r="R632" i="2"/>
  <c r="R520" i="2"/>
  <c r="R996" i="2"/>
  <c r="R147" i="6"/>
  <c r="R786" i="2"/>
  <c r="R674" i="2"/>
  <c r="R562" i="2"/>
  <c r="R408" i="2"/>
  <c r="R478" i="2"/>
  <c r="R366" i="2"/>
  <c r="R254" i="2"/>
  <c r="R142" i="2"/>
  <c r="R30" i="2"/>
  <c r="R268" i="2"/>
  <c r="R44" i="2"/>
  <c r="R324" i="2"/>
  <c r="R72" i="2"/>
  <c r="R1206" i="2"/>
  <c r="R282" i="2"/>
  <c r="R128" i="2"/>
  <c r="R147" i="16"/>
  <c r="R1907" i="2"/>
  <c r="R1739" i="2"/>
  <c r="R1669" i="2"/>
  <c r="R1528" i="2"/>
  <c r="R1683" i="2"/>
  <c r="R1571" i="2"/>
  <c r="R1458" i="2"/>
  <c r="R1346" i="2"/>
  <c r="R1444" i="2"/>
  <c r="R1332" i="2"/>
  <c r="T147" i="13"/>
  <c r="R884" i="2"/>
  <c r="R1150" i="2"/>
  <c r="R1038" i="2"/>
  <c r="R982" i="2"/>
  <c r="R1136" i="2"/>
  <c r="R828" i="2"/>
  <c r="R716" i="2"/>
  <c r="R604" i="2"/>
  <c r="R492" i="2"/>
  <c r="R1192" i="2"/>
  <c r="R870" i="2"/>
  <c r="R758" i="2"/>
  <c r="R646" i="2"/>
  <c r="R534" i="2"/>
  <c r="R212" i="2"/>
  <c r="R450" i="2"/>
  <c r="R338" i="2"/>
  <c r="R226" i="2"/>
  <c r="R114" i="2"/>
  <c r="R1164" i="2"/>
  <c r="R240" i="2"/>
  <c r="R147" i="8"/>
  <c r="R296" i="2"/>
  <c r="R1094" i="2"/>
  <c r="R1949" i="2"/>
  <c r="R147" i="9"/>
  <c r="R1613" i="2"/>
  <c r="R1500" i="2"/>
  <c r="R1655" i="2"/>
  <c r="R1542" i="2"/>
  <c r="R1430" i="2"/>
  <c r="R1318" i="2"/>
  <c r="R1416" i="2"/>
  <c r="R1304" i="2"/>
  <c r="R968" i="2"/>
  <c r="R1234" i="2"/>
  <c r="R1122" i="2"/>
  <c r="R1010" i="2"/>
  <c r="R954" i="2"/>
  <c r="R1024" i="2"/>
  <c r="R800" i="2"/>
  <c r="R688" i="2"/>
  <c r="R576" i="2"/>
  <c r="R1220" i="2"/>
  <c r="R1080" i="2"/>
  <c r="R842" i="2"/>
  <c r="R730" i="2"/>
  <c r="R618" i="2"/>
  <c r="R506" i="2"/>
  <c r="R184" i="2"/>
  <c r="R422" i="2"/>
  <c r="R310" i="2"/>
  <c r="R198" i="2"/>
  <c r="R86" i="2"/>
  <c r="R436" i="2"/>
  <c r="R156" i="2"/>
  <c r="R464" i="2"/>
  <c r="R1893" i="2"/>
  <c r="R1781" i="2"/>
  <c r="R1837" i="2"/>
  <c r="R1585" i="2"/>
  <c r="R1472" i="2"/>
  <c r="R1627" i="2"/>
  <c r="R1514" i="2"/>
  <c r="R1402" i="2"/>
  <c r="R1290" i="2"/>
  <c r="R1388" i="2"/>
  <c r="R1276" i="2"/>
  <c r="R940" i="2"/>
  <c r="R147" i="11"/>
  <c r="R926" i="2"/>
  <c r="R147" i="12"/>
  <c r="R772" i="2"/>
  <c r="R660" i="2"/>
  <c r="R548" i="2"/>
  <c r="R1108" i="2"/>
  <c r="U147" i="14"/>
  <c r="R814" i="2"/>
  <c r="R702" i="2"/>
  <c r="R590" i="2"/>
  <c r="R1052" i="2"/>
  <c r="R100" i="2"/>
  <c r="R394" i="2"/>
  <c r="R170" i="2"/>
  <c r="R58" i="2"/>
  <c r="R380" i="2"/>
  <c r="R352" i="2"/>
  <c r="O147" i="5"/>
  <c r="K147" i="5"/>
  <c r="Z147" i="1"/>
  <c r="N147" i="5"/>
  <c r="F1921" i="2"/>
  <c r="F1935" i="2"/>
  <c r="F1795" i="2"/>
  <c r="F1809" i="2"/>
  <c r="F1753" i="2"/>
  <c r="F1725" i="2"/>
  <c r="F1585" i="2"/>
  <c r="F1472" i="2"/>
  <c r="F1627" i="2"/>
  <c r="F1514" i="2"/>
  <c r="F1402" i="2"/>
  <c r="F1290" i="2"/>
  <c r="F1388" i="2"/>
  <c r="F1276" i="2"/>
  <c r="F912" i="2"/>
  <c r="F1150" i="2"/>
  <c r="F1038" i="2"/>
  <c r="F982" i="2"/>
  <c r="F1220" i="2"/>
  <c r="F884" i="2"/>
  <c r="F772" i="2"/>
  <c r="F660" i="2"/>
  <c r="F548" i="2"/>
  <c r="I147" i="14"/>
  <c r="F842" i="2"/>
  <c r="F730" i="2"/>
  <c r="F618" i="2"/>
  <c r="F506" i="2"/>
  <c r="F100" i="2"/>
  <c r="F422" i="2"/>
  <c r="F310" i="2"/>
  <c r="F198" i="2"/>
  <c r="F86" i="2"/>
  <c r="F147" i="12"/>
  <c r="F240" i="2"/>
  <c r="F72" i="2"/>
  <c r="F464" i="2"/>
  <c r="F1613" i="2"/>
  <c r="F1430" i="2"/>
  <c r="F1178" i="2"/>
  <c r="F898" i="2"/>
  <c r="F800" i="2"/>
  <c r="F1080" i="2"/>
  <c r="F870" i="2"/>
  <c r="F534" i="2"/>
  <c r="F338" i="2"/>
  <c r="F114" i="2"/>
  <c r="F128" i="2"/>
  <c r="F147" i="16"/>
  <c r="F1893" i="2"/>
  <c r="F1907" i="2"/>
  <c r="F1781" i="2"/>
  <c r="F1739" i="2"/>
  <c r="F1669" i="2"/>
  <c r="F1556" i="2"/>
  <c r="F16" i="2"/>
  <c r="F1599" i="2"/>
  <c r="F1486" i="2"/>
  <c r="F1374" i="2"/>
  <c r="F1262" i="2"/>
  <c r="F1360" i="2"/>
  <c r="H147" i="13"/>
  <c r="F1234" i="2"/>
  <c r="F1122" i="2"/>
  <c r="F1010" i="2"/>
  <c r="F954" i="2"/>
  <c r="F1108" i="2"/>
  <c r="F856" i="2"/>
  <c r="F744" i="2"/>
  <c r="F632" i="2"/>
  <c r="F520" i="2"/>
  <c r="F1164" i="2"/>
  <c r="F814" i="2"/>
  <c r="F702" i="2"/>
  <c r="F590" i="2"/>
  <c r="F147" i="6"/>
  <c r="F1248" i="2"/>
  <c r="F394" i="2"/>
  <c r="F282" i="2"/>
  <c r="F170" i="2"/>
  <c r="F58" i="2"/>
  <c r="F436" i="2"/>
  <c r="F184" i="2"/>
  <c r="F44" i="2"/>
  <c r="F352" i="2"/>
  <c r="F296" i="2"/>
  <c r="F1963" i="2"/>
  <c r="F1837" i="2"/>
  <c r="F1655" i="2"/>
  <c r="F1318" i="2"/>
  <c r="F940" i="2"/>
  <c r="F147" i="7"/>
  <c r="F688" i="2"/>
  <c r="F758" i="2"/>
  <c r="F450" i="2"/>
  <c r="F1024" i="2"/>
  <c r="F492" i="2"/>
  <c r="F147" i="15"/>
  <c r="F1865" i="2"/>
  <c r="F1879" i="2"/>
  <c r="F1697" i="2"/>
  <c r="F1711" i="2"/>
  <c r="F1851" i="2"/>
  <c r="F1641" i="2"/>
  <c r="F1528" i="2"/>
  <c r="F1683" i="2"/>
  <c r="F1571" i="2"/>
  <c r="F1458" i="2"/>
  <c r="F1346" i="2"/>
  <c r="F1444" i="2"/>
  <c r="F1332" i="2"/>
  <c r="F968" i="2"/>
  <c r="F1206" i="2"/>
  <c r="F1094" i="2"/>
  <c r="F147" i="11"/>
  <c r="F926" i="2"/>
  <c r="F996" i="2"/>
  <c r="F828" i="2"/>
  <c r="F716" i="2"/>
  <c r="F604" i="2"/>
  <c r="F1192" i="2"/>
  <c r="U1192" i="2" s="1"/>
  <c r="F1052" i="2"/>
  <c r="F786" i="2"/>
  <c r="F674" i="2"/>
  <c r="F562" i="2"/>
  <c r="F408" i="2"/>
  <c r="F478" i="2"/>
  <c r="F366" i="2"/>
  <c r="F254" i="2"/>
  <c r="F142" i="2"/>
  <c r="F30" i="2"/>
  <c r="F380" i="2"/>
  <c r="F156" i="2"/>
  <c r="F1136" i="2"/>
  <c r="F324" i="2"/>
  <c r="F1949" i="2"/>
  <c r="F147" i="9"/>
  <c r="F1823" i="2"/>
  <c r="F1767" i="2"/>
  <c r="F1500" i="2"/>
  <c r="F1542" i="2"/>
  <c r="F1416" i="2"/>
  <c r="F1304" i="2"/>
  <c r="F1066" i="2"/>
  <c r="F147" i="8"/>
  <c r="F576" i="2"/>
  <c r="F646" i="2"/>
  <c r="F212" i="2"/>
  <c r="F226" i="2"/>
  <c r="F268" i="2"/>
  <c r="F147" i="5"/>
  <c r="C926" i="2"/>
  <c r="C72" i="2"/>
  <c r="U72" i="2" s="1"/>
  <c r="C856" i="2"/>
  <c r="C1262" i="2"/>
  <c r="C1571" i="2"/>
  <c r="C268" i="2"/>
  <c r="U268" i="2" s="1"/>
  <c r="C1248" i="2"/>
  <c r="C198" i="2"/>
  <c r="C1402" i="2"/>
  <c r="C147" i="12"/>
  <c r="C58" i="2"/>
  <c r="C800" i="2"/>
  <c r="C114" i="2"/>
  <c r="C898" i="2"/>
  <c r="U898" i="2" s="1"/>
  <c r="C1276" i="2"/>
  <c r="C1430" i="2"/>
  <c r="C982" i="2"/>
  <c r="C870" i="2"/>
  <c r="U870" i="2" s="1"/>
  <c r="C380" i="2"/>
  <c r="C702" i="2"/>
  <c r="C184" i="2"/>
  <c r="C44" i="2"/>
  <c r="U44" i="2" s="1"/>
  <c r="C884" i="2"/>
  <c r="C548" i="2"/>
  <c r="C632" i="2"/>
  <c r="C1066" i="2"/>
  <c r="U1066" i="2" s="1"/>
  <c r="C1388" i="2"/>
  <c r="C1683" i="2"/>
  <c r="C1669" i="2"/>
  <c r="C86" i="2"/>
  <c r="U86" i="2" s="1"/>
  <c r="C30" i="2"/>
  <c r="C1472" i="2"/>
  <c r="C142" i="2"/>
  <c r="R147" i="5"/>
  <c r="C147" i="15"/>
  <c r="C1711" i="2"/>
  <c r="C1739" i="2"/>
  <c r="C1837" i="2"/>
  <c r="U1837" i="2" s="1"/>
  <c r="C147" i="8"/>
  <c r="C464" i="2"/>
  <c r="C660" i="2"/>
  <c r="C674" i="2"/>
  <c r="U674" i="2" s="1"/>
  <c r="C1178" i="2"/>
  <c r="C1641" i="2"/>
  <c r="C1486" i="2"/>
  <c r="C1164" i="2"/>
  <c r="C147" i="11"/>
  <c r="C212" i="2"/>
  <c r="C744" i="2"/>
  <c r="C1192" i="2"/>
  <c r="C1655" i="2"/>
  <c r="C618" i="2"/>
  <c r="F147" i="14"/>
  <c r="C478" i="2"/>
  <c r="C842" i="2"/>
  <c r="C338" i="2"/>
  <c r="U338" i="2" s="1"/>
  <c r="C772" i="2"/>
  <c r="C1290" i="2"/>
  <c r="U1290" i="2" s="1"/>
  <c r="C1599" i="2"/>
  <c r="E147" i="13"/>
  <c r="C576" i="2"/>
  <c r="C646" i="2"/>
  <c r="E147" i="5"/>
  <c r="C147" i="16"/>
  <c r="C1921" i="2"/>
  <c r="C1879" i="2"/>
  <c r="C1893" i="2"/>
  <c r="C1949" i="2"/>
  <c r="C1823" i="2"/>
  <c r="C1851" i="2"/>
  <c r="C1697" i="2"/>
  <c r="C1725" i="2"/>
  <c r="C147" i="9"/>
  <c r="C1753" i="2"/>
  <c r="C1150" i="2"/>
  <c r="C147" i="7"/>
  <c r="C1304" i="2"/>
  <c r="C940" i="2"/>
  <c r="C408" i="2"/>
  <c r="C394" i="2"/>
  <c r="C450" i="2"/>
  <c r="C1108" i="2"/>
  <c r="C1416" i="2"/>
  <c r="C16" i="2"/>
  <c r="C590" i="2"/>
  <c r="C912" i="2"/>
  <c r="C1010" i="2"/>
  <c r="C1444" i="2"/>
  <c r="C1080" i="2"/>
  <c r="C716" i="2"/>
  <c r="C506" i="2"/>
  <c r="C520" i="2"/>
  <c r="C1122" i="2"/>
  <c r="C1585" i="2"/>
  <c r="C254" i="2"/>
  <c r="C688" i="2"/>
  <c r="C1206" i="2"/>
  <c r="C100" i="2"/>
  <c r="C156" i="2"/>
  <c r="C1220" i="2"/>
  <c r="C1528" i="2"/>
  <c r="C828" i="2"/>
  <c r="C240" i="2"/>
  <c r="C1094" i="2"/>
  <c r="C170" i="2"/>
  <c r="C1963" i="2"/>
  <c r="C1865" i="2"/>
  <c r="C1809" i="2"/>
  <c r="C1795" i="2"/>
  <c r="C1038" i="2"/>
  <c r="C604" i="2"/>
  <c r="C1024" i="2"/>
  <c r="C1500" i="2"/>
  <c r="C226" i="2"/>
  <c r="C352" i="2"/>
  <c r="C1318" i="2"/>
  <c r="C492" i="2"/>
  <c r="C310" i="2"/>
  <c r="C1374" i="2"/>
  <c r="C730" i="2"/>
  <c r="C1346" i="2"/>
  <c r="C534" i="2"/>
  <c r="C324" i="2"/>
  <c r="C1136" i="2"/>
  <c r="C1458" i="2"/>
  <c r="C147" i="6"/>
  <c r="C282" i="2"/>
  <c r="C954" i="2"/>
  <c r="C1234" i="2"/>
  <c r="C1542" i="2"/>
  <c r="G147" i="5"/>
  <c r="C1935" i="2"/>
  <c r="C1907" i="2"/>
  <c r="C1781" i="2"/>
  <c r="U1781" i="2" s="1"/>
  <c r="C1767" i="2"/>
  <c r="C996" i="2"/>
  <c r="U996" i="2" s="1"/>
  <c r="C422" i="2"/>
  <c r="C128" i="2"/>
  <c r="C296" i="2"/>
  <c r="C1360" i="2"/>
  <c r="C562" i="2"/>
  <c r="C366" i="2"/>
  <c r="C786" i="2"/>
  <c r="C1613" i="2"/>
  <c r="U1613" i="2"/>
  <c r="C1556" i="2"/>
  <c r="C436" i="2"/>
  <c r="C814" i="2"/>
  <c r="C1052" i="2"/>
  <c r="U1052" i="2" s="1"/>
  <c r="C1514" i="2"/>
  <c r="C758" i="2"/>
  <c r="C1332" i="2"/>
  <c r="C1627" i="2"/>
  <c r="U1627" i="2" s="1"/>
  <c r="C147" i="5"/>
  <c r="C968" i="2"/>
  <c r="U147" i="12" l="1"/>
  <c r="U436" i="2"/>
  <c r="U1641" i="2"/>
  <c r="U618" i="2"/>
  <c r="U1360" i="2"/>
  <c r="U646" i="2"/>
  <c r="U212" i="2"/>
  <c r="U1935" i="2"/>
  <c r="U464" i="2"/>
  <c r="W147" i="13"/>
  <c r="U758" i="2"/>
  <c r="U478" i="2"/>
  <c r="U366" i="2"/>
  <c r="U282" i="2"/>
  <c r="U324" i="2"/>
  <c r="U1374" i="2"/>
  <c r="U352" i="2"/>
  <c r="U604" i="2"/>
  <c r="U1865" i="2"/>
  <c r="U240" i="2"/>
  <c r="U156" i="2"/>
  <c r="U254" i="2"/>
  <c r="U506" i="2"/>
  <c r="U1010" i="2"/>
  <c r="U1416" i="2"/>
  <c r="U408" i="2"/>
  <c r="U1150" i="2"/>
  <c r="U1697" i="2"/>
  <c r="U1949" i="2"/>
  <c r="U147" i="16"/>
  <c r="V147" i="16" s="1"/>
  <c r="U1164" i="2"/>
  <c r="U1711" i="2"/>
  <c r="U1542" i="2"/>
  <c r="U147" i="6"/>
  <c r="U534" i="2"/>
  <c r="U310" i="2"/>
  <c r="U226" i="2"/>
  <c r="U1038" i="2"/>
  <c r="U1963" i="2"/>
  <c r="U828" i="2"/>
  <c r="U100" i="2"/>
  <c r="U1585" i="2"/>
  <c r="U716" i="2"/>
  <c r="U912" i="2"/>
  <c r="U1108" i="2"/>
  <c r="U940" i="2"/>
  <c r="U1753" i="2"/>
  <c r="U1851" i="2"/>
  <c r="U1893" i="2"/>
  <c r="U142" i="2"/>
  <c r="U1669" i="2"/>
  <c r="U632" i="2"/>
  <c r="U184" i="2"/>
  <c r="U982" i="2"/>
  <c r="U114" i="2"/>
  <c r="U1402" i="2"/>
  <c r="U1571" i="2"/>
  <c r="U926" i="2"/>
  <c r="U968" i="2"/>
  <c r="U1234" i="2"/>
  <c r="U1458" i="2"/>
  <c r="U1346" i="2"/>
  <c r="U492" i="2"/>
  <c r="U1500" i="2"/>
  <c r="U1795" i="2"/>
  <c r="U170" i="2"/>
  <c r="U1528" i="2"/>
  <c r="U1206" i="2"/>
  <c r="U1122" i="2"/>
  <c r="U1080" i="2"/>
  <c r="U590" i="2"/>
  <c r="U450" i="2"/>
  <c r="U1304" i="2"/>
  <c r="U147" i="9"/>
  <c r="AA147" i="9" s="1"/>
  <c r="U1879" i="2"/>
  <c r="U1472" i="2"/>
  <c r="U1683" i="2"/>
  <c r="U548" i="2"/>
  <c r="U702" i="2"/>
  <c r="U1430" i="2"/>
  <c r="U800" i="2"/>
  <c r="U198" i="2"/>
  <c r="U1262" i="2"/>
  <c r="U147" i="5"/>
  <c r="AA147" i="5" s="1"/>
  <c r="U954" i="2"/>
  <c r="U1136" i="2"/>
  <c r="U730" i="2"/>
  <c r="U1318" i="2"/>
  <c r="U1024" i="2"/>
  <c r="U1809" i="2"/>
  <c r="U1094" i="2"/>
  <c r="U1220" i="2"/>
  <c r="U688" i="2"/>
  <c r="U520" i="2"/>
  <c r="U1444" i="2"/>
  <c r="U16" i="2"/>
  <c r="U394" i="2"/>
  <c r="U147" i="7"/>
  <c r="AA147" i="7" s="1"/>
  <c r="U1725" i="2"/>
  <c r="U1823" i="2"/>
  <c r="U1921" i="2"/>
  <c r="U30" i="2"/>
  <c r="U1388" i="2"/>
  <c r="U884" i="2"/>
  <c r="U380" i="2"/>
  <c r="U1276" i="2"/>
  <c r="U58" i="2"/>
  <c r="U1248" i="2"/>
  <c r="U856" i="2"/>
  <c r="U576" i="2"/>
  <c r="U296" i="2"/>
  <c r="U1486" i="2"/>
  <c r="U1907" i="2"/>
  <c r="U842" i="2"/>
  <c r="U1178" i="2"/>
  <c r="X147" i="14"/>
  <c r="U1556" i="2"/>
  <c r="U1655" i="2"/>
  <c r="U1767" i="2"/>
  <c r="U422" i="2"/>
  <c r="U1599" i="2"/>
  <c r="U1739" i="2"/>
  <c r="U786" i="2"/>
  <c r="U1514" i="2"/>
  <c r="U147" i="8"/>
  <c r="AA147" i="8" s="1"/>
  <c r="U744" i="2"/>
  <c r="U562" i="2"/>
  <c r="U1332" i="2"/>
  <c r="U814" i="2"/>
  <c r="U147" i="11"/>
  <c r="V147" i="11" s="1"/>
  <c r="U772" i="2"/>
  <c r="U660" i="2"/>
  <c r="U147" i="15"/>
  <c r="V147" i="15" s="1"/>
  <c r="AD28" i="24" l="1"/>
  <c r="AD7" i="24"/>
  <c r="AC7" i="30" l="1"/>
  <c r="AC28" i="30"/>
  <c r="AC7" i="28"/>
  <c r="AC28" i="28"/>
  <c r="AC7" i="31"/>
  <c r="AC28" i="31"/>
  <c r="AC7" i="26"/>
  <c r="AC28" i="2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<sst xmlns="http://schemas.openxmlformats.org/spreadsheetml/2006/main" count="2214" uniqueCount="92">
  <si>
    <t>Player</t>
  </si>
  <si>
    <t>Gross</t>
  </si>
  <si>
    <t>HCP</t>
  </si>
  <si>
    <t>Net (50% HCP)</t>
  </si>
  <si>
    <t>Gross ranking</t>
  </si>
  <si>
    <t>Net ranking</t>
  </si>
  <si>
    <t>Hole</t>
  </si>
  <si>
    <t>Par</t>
  </si>
  <si>
    <t>1st Round</t>
  </si>
  <si>
    <t xml:space="preserve"> </t>
  </si>
  <si>
    <t>Counter</t>
  </si>
  <si>
    <t>Rounds</t>
  </si>
  <si>
    <t>Score</t>
  </si>
  <si>
    <t>2nd Round</t>
  </si>
  <si>
    <t>3rd Round</t>
  </si>
  <si>
    <t>4th Round</t>
  </si>
  <si>
    <t>5th Round</t>
  </si>
  <si>
    <t>6th Round</t>
  </si>
  <si>
    <t>7th Round</t>
  </si>
  <si>
    <t>8th Round</t>
  </si>
  <si>
    <t>neto pomoč</t>
  </si>
  <si>
    <t>RB</t>
  </si>
  <si>
    <t>RN</t>
  </si>
  <si>
    <t>bruto pomoč</t>
  </si>
  <si>
    <t>Rank</t>
  </si>
  <si>
    <t>Avtor: Sašo Kranjc</t>
  </si>
  <si>
    <t>Avtor:          Sašo Kranjc</t>
  </si>
  <si>
    <t>@ Sašo Kranjc</t>
  </si>
  <si>
    <t>HI 1</t>
  </si>
  <si>
    <t>HI 2</t>
  </si>
  <si>
    <t>Igralca</t>
  </si>
  <si>
    <t>Luknja</t>
  </si>
  <si>
    <t>Bruto</t>
  </si>
  <si>
    <t>Hcp igr</t>
  </si>
  <si>
    <t>Dame</t>
  </si>
  <si>
    <t>Moški</t>
  </si>
  <si>
    <t>d</t>
  </si>
  <si>
    <t>m</t>
  </si>
  <si>
    <t>NETO</t>
  </si>
  <si>
    <t>BRUTO</t>
  </si>
  <si>
    <t>Geslo:</t>
  </si>
  <si>
    <t>vrsti red</t>
  </si>
  <si>
    <t>Neto</t>
  </si>
  <si>
    <t>Sešt.</t>
  </si>
  <si>
    <t>8. krog - 31.8.25</t>
  </si>
  <si>
    <t>9. krog - 14.9.25</t>
  </si>
  <si>
    <t>10. krog - 28.9.25</t>
  </si>
  <si>
    <t>1. krog - 19.4.26</t>
  </si>
  <si>
    <t>Rade Narančič&amp;Franci Kunšič</t>
  </si>
  <si>
    <t>Jan Pintar Verhunc&amp;Matic Zibelnik</t>
  </si>
  <si>
    <t>Marina Ravnikar&amp;Tomaž Andolšek</t>
  </si>
  <si>
    <t>Gal Grudnik&amp;Janez Ločniškar</t>
  </si>
  <si>
    <t>Cvetka Burja&amp;Simon Žgavec</t>
  </si>
  <si>
    <t>Breda Jericijo&amp;Boris Debevec</t>
  </si>
  <si>
    <t>Ani&amp;Zoran Klemenčič</t>
  </si>
  <si>
    <t>Nina Zidanič&amp;Miha Gregorčič</t>
  </si>
  <si>
    <t>Janez Saje&amp;Miloš Torbič</t>
  </si>
  <si>
    <t>Majda&amp;Bojan Lazar</t>
  </si>
  <si>
    <t>Grega &amp; Tevž Košir</t>
  </si>
  <si>
    <t>Vito &amp; Nada Šmit</t>
  </si>
  <si>
    <t>Breda &amp; Jani Konte</t>
  </si>
  <si>
    <t>Barovška liga - pari 2026 - Golf klub Kranjska Gora</t>
  </si>
  <si>
    <t>Meta Škufca&amp;Gal Grudnik</t>
  </si>
  <si>
    <t>Romana&amp;Sašo Kranjc</t>
  </si>
  <si>
    <t>Mirjana &amp;Grega Benedik</t>
  </si>
  <si>
    <t>Nika&amp;Rado Zalaznik</t>
  </si>
  <si>
    <t>Tanja&amp;Andrej Košir</t>
  </si>
  <si>
    <t>Breda&amp;Janko Kržič</t>
  </si>
  <si>
    <t>Milena Sedovnik&amp;Peter Dernič</t>
  </si>
  <si>
    <t>Irena Muster&amp;Vladimir Gurov</t>
  </si>
  <si>
    <t>Helena&amp;Bojan Vrabec</t>
  </si>
  <si>
    <t>Maja&amp;Marko Stojkovič</t>
  </si>
  <si>
    <t xml:space="preserve">m </t>
  </si>
  <si>
    <t>Saša Bohinc &amp; Brane Verhunc</t>
  </si>
  <si>
    <t>2. krog - 3.5.26</t>
  </si>
  <si>
    <t>3. krog - 24. 5. 26</t>
  </si>
  <si>
    <t>Brigita Aljaž &amp; Alojz Mlinar</t>
  </si>
  <si>
    <t>Maja Rebolj &amp; Andrej Rebolj</t>
  </si>
  <si>
    <t>Nikola Perkolič Railič &amp; Jaka Pesjak</t>
  </si>
  <si>
    <t>Anže Celar &amp; Klemen Strmljan</t>
  </si>
  <si>
    <t>Niko Rostohar &amp; Janez Videmšek</t>
  </si>
  <si>
    <t>Niko Rostohar&amp;Vito Šmit</t>
  </si>
  <si>
    <t>Kim&amp;Simon Žgavec</t>
  </si>
  <si>
    <t>4. krog - 7.6.26</t>
  </si>
  <si>
    <t>5. krog - 21.6.26</t>
  </si>
  <si>
    <t>Mirjana Misson&amp;Emil Tavčar</t>
  </si>
  <si>
    <t>Tatjana Taufer&amp;Igor Rus</t>
  </si>
  <si>
    <t>6. krog - 5.6.26</t>
  </si>
  <si>
    <t>Jernej&amp;Urban Filipič</t>
  </si>
  <si>
    <t>Vesna K. Horvat&amp;Kurt Wandaller</t>
  </si>
  <si>
    <t>7. krog - 19.7.26</t>
  </si>
  <si>
    <t>Marcel Rodman&amp; 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</si>
</sst>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0.0"/>
    <numFmt numFmtId="166" formatCode="#,##0_ ;\-#,##0\ "/>
  </numFmts>
  <fonts count="36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1"/>
      <name val="Arial CE"/>
      <charset val="238"/>
    </font>
    <font>
      <sz val="22"/>
      <name val="Comic Sans MS"/>
      <family val="4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0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omic Sans MS"/>
      <family val="4"/>
      <charset val="238"/>
    </font>
    <font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3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4"/>
      <color theme="0"/>
      <name val="Cambria"/>
      <family val="1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omic Sans MS"/>
      <family val="4"/>
      <charset val="238"/>
    </font>
    <font>
      <b/>
      <sz val="16"/>
      <color theme="1"/>
      <name val="Comic Sans MS"/>
      <family val="4"/>
      <charset val="238"/>
    </font>
    <font>
      <sz val="20"/>
      <name val="Comic Sans MS"/>
      <family val="4"/>
      <charset val="238"/>
    </font>
    <font>
      <sz val="20"/>
      <color theme="1"/>
      <name val="Comic Sans MS"/>
      <family val="4"/>
      <charset val="238"/>
    </font>
    <font>
      <b/>
      <sz val="1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6" tint="-0.499984740745262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 tint="-0.2499465926084170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left"/>
      <protection hidden="1"/>
    </xf>
    <xf numFmtId="0" fontId="2" fillId="3" borderId="4" xfId="0" applyFont="1" applyFill="1" applyBorder="1" applyAlignment="1" applyProtection="1">
      <alignment horizontal="left"/>
      <protection locked="0" hidden="1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11" fillId="0" borderId="0" xfId="0" applyFont="1"/>
    <xf numFmtId="0" fontId="0" fillId="3" borderId="3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165" fontId="0" fillId="3" borderId="5" xfId="0" applyNumberFormat="1" applyFill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locked="0" hidden="1"/>
    </xf>
    <xf numFmtId="0" fontId="5" fillId="5" borderId="1" xfId="0" applyFont="1" applyFill="1" applyBorder="1" applyAlignment="1">
      <alignment horizontal="center" wrapText="1"/>
    </xf>
    <xf numFmtId="0" fontId="0" fillId="6" borderId="3" xfId="0" applyFill="1" applyBorder="1" applyProtection="1">
      <protection locked="0"/>
    </xf>
    <xf numFmtId="0" fontId="0" fillId="0" borderId="0" xfId="0" applyAlignment="1">
      <alignment horizontal="left"/>
    </xf>
    <xf numFmtId="0" fontId="7" fillId="0" borderId="0" xfId="0" applyFont="1"/>
    <xf numFmtId="165" fontId="7" fillId="0" borderId="0" xfId="0" applyNumberFormat="1" applyFont="1"/>
    <xf numFmtId="0" fontId="13" fillId="0" borderId="0" xfId="0" applyFont="1"/>
    <xf numFmtId="0" fontId="2" fillId="3" borderId="7" xfId="0" applyFont="1" applyFill="1" applyBorder="1" applyAlignment="1" applyProtection="1">
      <alignment horizontal="left"/>
      <protection locked="0" hidden="1"/>
    </xf>
    <xf numFmtId="0" fontId="14" fillId="2" borderId="4" xfId="0" applyFont="1" applyFill="1" applyBorder="1" applyAlignment="1" applyProtection="1">
      <alignment horizontal="center"/>
      <protection locked="0" hidden="1"/>
    </xf>
    <xf numFmtId="0" fontId="15" fillId="0" borderId="0" xfId="0" applyFont="1" applyAlignment="1">
      <alignment horizontal="left"/>
    </xf>
    <xf numFmtId="0" fontId="15" fillId="0" borderId="0" xfId="0" applyFont="1" applyAlignment="1" applyProtection="1">
      <alignment horizontal="center" wrapText="1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6" fillId="0" borderId="0" xfId="0" applyFont="1"/>
    <xf numFmtId="0" fontId="16" fillId="3" borderId="4" xfId="0" applyFont="1" applyFill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17" fillId="3" borderId="5" xfId="0" applyFont="1" applyFill="1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0" fontId="17" fillId="3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" fillId="3" borderId="17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4" xfId="0" applyFont="1" applyFill="1" applyBorder="1" applyAlignment="1" applyProtection="1">
      <alignment horizontal="right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5" fillId="2" borderId="9" xfId="0" applyFont="1" applyFill="1" applyBorder="1" applyProtection="1">
      <protection hidden="1"/>
    </xf>
    <xf numFmtId="2" fontId="10" fillId="3" borderId="4" xfId="0" applyNumberFormat="1" applyFont="1" applyFill="1" applyBorder="1" applyAlignment="1" applyProtection="1">
      <alignment horizontal="center"/>
      <protection hidden="1"/>
    </xf>
    <xf numFmtId="0" fontId="2" fillId="3" borderId="7" xfId="0" applyFont="1" applyFill="1" applyBorder="1" applyAlignment="1" applyProtection="1">
      <alignment horizontal="left"/>
      <protection hidden="1"/>
    </xf>
    <xf numFmtId="165" fontId="0" fillId="3" borderId="3" xfId="0" applyNumberFormat="1" applyFill="1" applyBorder="1" applyAlignment="1" applyProtection="1">
      <alignment horizontal="center"/>
      <protection hidden="1"/>
    </xf>
    <xf numFmtId="165" fontId="0" fillId="3" borderId="4" xfId="0" applyNumberForma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" fillId="3" borderId="10" xfId="0" applyFont="1" applyFill="1" applyBorder="1" applyAlignment="1" applyProtection="1">
      <alignment horizontal="left"/>
      <protection hidden="1"/>
    </xf>
    <xf numFmtId="0" fontId="2" fillId="3" borderId="10" xfId="0" applyFont="1" applyFill="1" applyBorder="1" applyAlignment="1" applyProtection="1">
      <alignment horizontal="left"/>
      <protection locked="0" hidden="1"/>
    </xf>
    <xf numFmtId="0" fontId="16" fillId="3" borderId="6" xfId="0" applyFont="1" applyFill="1" applyBorder="1" applyAlignment="1" applyProtection="1">
      <alignment horizontal="left"/>
      <protection hidden="1"/>
    </xf>
    <xf numFmtId="0" fontId="16" fillId="3" borderId="7" xfId="0" applyFont="1" applyFill="1" applyBorder="1" applyAlignment="1" applyProtection="1">
      <alignment horizontal="left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15" fillId="0" borderId="0" xfId="0" quotePrefix="1" applyFont="1" applyAlignment="1" applyProtection="1">
      <alignment horizontal="left"/>
      <protection hidden="1"/>
    </xf>
    <xf numFmtId="0" fontId="17" fillId="3" borderId="0" xfId="0" applyFont="1" applyFill="1" applyAlignment="1">
      <alignment horizontal="center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3" borderId="3" xfId="0" applyNumberFormat="1" applyFill="1" applyBorder="1" applyAlignment="1" applyProtection="1">
      <alignment horizontal="center"/>
      <protection locked="0" hidden="1"/>
    </xf>
    <xf numFmtId="1" fontId="6" fillId="0" borderId="0" xfId="0" applyNumberFormat="1" applyFont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/>
      <protection locked="0" hidden="1"/>
    </xf>
    <xf numFmtId="165" fontId="11" fillId="3" borderId="3" xfId="0" applyNumberFormat="1" applyFont="1" applyFill="1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9" fillId="3" borderId="0" xfId="0" applyFont="1" applyFill="1" applyProtection="1">
      <protection hidden="1"/>
    </xf>
    <xf numFmtId="0" fontId="30" fillId="0" borderId="0" xfId="0" applyFont="1" applyAlignment="1">
      <alignment horizontal="center"/>
    </xf>
    <xf numFmtId="0" fontId="9" fillId="3" borderId="0" xfId="0" applyFont="1" applyFill="1" applyProtection="1">
      <protection locked="0"/>
    </xf>
    <xf numFmtId="0" fontId="29" fillId="0" borderId="3" xfId="0" applyFont="1" applyBorder="1" applyAlignment="1">
      <alignment horizontal="center"/>
    </xf>
    <xf numFmtId="165" fontId="0" fillId="3" borderId="3" xfId="0" applyNumberFormat="1" applyFill="1" applyBorder="1" applyAlignment="1" applyProtection="1">
      <alignment horizontal="center"/>
      <protection locked="0"/>
    </xf>
    <xf numFmtId="0" fontId="7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1" fontId="11" fillId="0" borderId="0" xfId="0" applyNumberFormat="1" applyFont="1" applyProtection="1"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5" fontId="0" fillId="3" borderId="0" xfId="0" applyNumberFormat="1" applyFill="1" applyAlignment="1" applyProtection="1">
      <alignment horizontal="center"/>
      <protection locked="0" hidden="1"/>
    </xf>
    <xf numFmtId="165" fontId="0" fillId="3" borderId="14" xfId="0" applyNumberFormat="1" applyFill="1" applyBorder="1" applyAlignment="1" applyProtection="1">
      <alignment horizontal="center"/>
      <protection locked="0" hidden="1"/>
    </xf>
    <xf numFmtId="165" fontId="0" fillId="3" borderId="14" xfId="0" applyNumberFormat="1" applyFill="1" applyBorder="1" applyAlignment="1" applyProtection="1">
      <alignment horizontal="center"/>
      <protection hidden="1"/>
    </xf>
    <xf numFmtId="0" fontId="34" fillId="4" borderId="3" xfId="0" applyFont="1" applyFill="1" applyBorder="1" applyAlignment="1">
      <alignment horizontal="center"/>
    </xf>
    <xf numFmtId="0" fontId="34" fillId="4" borderId="3" xfId="0" applyFont="1" applyFill="1" applyBorder="1" applyAlignment="1" applyProtection="1">
      <alignment horizontal="center"/>
      <protection hidden="1"/>
    </xf>
    <xf numFmtId="0" fontId="8" fillId="2" borderId="1" xfId="0" applyFont="1" applyFill="1" applyBorder="1" applyAlignment="1" applyProtection="1">
      <alignment horizontal="right"/>
      <protection hidden="1"/>
    </xf>
    <xf numFmtId="0" fontId="35" fillId="3" borderId="0" xfId="0" applyFont="1" applyFill="1"/>
    <xf numFmtId="0" fontId="10" fillId="3" borderId="5" xfId="0" applyFont="1" applyFill="1" applyBorder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165" fontId="0" fillId="3" borderId="0" xfId="0" applyNumberFormat="1" applyFill="1" applyAlignment="1" applyProtection="1">
      <alignment horizontal="center"/>
      <protection hidden="1"/>
    </xf>
    <xf numFmtId="0" fontId="5" fillId="2" borderId="0" xfId="0" applyFont="1" applyFill="1" applyAlignment="1">
      <alignment horizontal="center" vertical="center"/>
    </xf>
    <xf numFmtId="0" fontId="0" fillId="3" borderId="0" xfId="0" applyFill="1" applyAlignment="1" applyProtection="1">
      <alignment horizontal="center"/>
      <protection locked="0" hidden="1"/>
    </xf>
    <xf numFmtId="0" fontId="0" fillId="3" borderId="0" xfId="0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5" fontId="33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31" fillId="0" borderId="18" xfId="0" applyFont="1" applyBorder="1" applyAlignment="1" applyProtection="1">
      <alignment horizontal="center"/>
      <protection hidden="1"/>
    </xf>
    <xf numFmtId="0" fontId="31" fillId="0" borderId="19" xfId="0" applyFont="1" applyBorder="1" applyAlignment="1" applyProtection="1">
      <alignment horizontal="center"/>
      <protection hidden="1"/>
    </xf>
    <xf numFmtId="0" fontId="31" fillId="0" borderId="20" xfId="0" applyFont="1" applyBorder="1" applyAlignment="1" applyProtection="1">
      <alignment horizontal="center"/>
      <protection hidden="1"/>
    </xf>
    <xf numFmtId="0" fontId="19" fillId="2" borderId="8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2" borderId="10" xfId="0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5" fillId="5" borderId="5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8" fillId="3" borderId="8" xfId="0" applyFont="1" applyFill="1" applyBorder="1" applyAlignment="1" applyProtection="1">
      <alignment horizontal="center" vertical="center"/>
      <protection hidden="1"/>
    </xf>
    <xf numFmtId="0" fontId="28" fillId="3" borderId="5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27" fillId="2" borderId="1" xfId="0" applyFont="1" applyFill="1" applyBorder="1" applyAlignment="1" applyProtection="1">
      <alignment horizontal="center" vertical="center"/>
      <protection hidden="1"/>
    </xf>
    <xf numFmtId="0" fontId="28" fillId="3" borderId="3" xfId="0" applyFont="1" applyFill="1" applyBorder="1" applyAlignment="1" applyProtection="1">
      <alignment horizontal="center" vertical="center"/>
      <protection hidden="1"/>
    </xf>
    <xf numFmtId="0" fontId="18" fillId="0" borderId="18" xfId="0" applyFont="1" applyBorder="1" applyAlignment="1" applyProtection="1">
      <alignment horizontal="center"/>
      <protection hidden="1"/>
    </xf>
    <xf numFmtId="0" fontId="18" fillId="0" borderId="19" xfId="0" applyFont="1" applyBorder="1" applyAlignment="1" applyProtection="1">
      <alignment horizontal="center"/>
      <protection hidden="1"/>
    </xf>
    <xf numFmtId="0" fontId="18" fillId="0" borderId="20" xfId="0" applyFont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165" fontId="5" fillId="2" borderId="15" xfId="0" applyNumberFormat="1" applyFont="1" applyFill="1" applyBorder="1" applyAlignment="1" applyProtection="1">
      <alignment horizontal="center" vertical="center"/>
      <protection hidden="1"/>
    </xf>
    <xf numFmtId="165" fontId="5" fillId="2" borderId="5" xfId="0" applyNumberFormat="1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0" fontId="17" fillId="3" borderId="3" xfId="0" applyFont="1" applyFill="1" applyBorder="1" applyAlignment="1" applyProtection="1">
      <alignment horizontal="center" vertical="center"/>
      <protection hidden="1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3" fillId="2" borderId="1" xfId="0" applyFont="1" applyFill="1" applyBorder="1" applyAlignment="1" applyProtection="1">
      <alignment horizontal="center" vertical="center"/>
      <protection hidden="1"/>
    </xf>
    <xf numFmtId="165" fontId="5" fillId="2" borderId="8" xfId="0" applyNumberFormat="1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32" fillId="0" borderId="18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hidden="1"/>
    </xf>
    <xf numFmtId="0" fontId="32" fillId="0" borderId="20" xfId="0" applyFont="1" applyBorder="1" applyAlignment="1" applyProtection="1">
      <alignment horizontal="center"/>
      <protection hidden="1"/>
    </xf>
    <xf numFmtId="165" fontId="5" fillId="2" borderId="3" xfId="0" applyNumberFormat="1" applyFont="1" applyFill="1" applyBorder="1" applyAlignment="1" applyProtection="1">
      <alignment horizontal="center" vertical="center"/>
      <protection hidden="1"/>
    </xf>
    <xf numFmtId="166" fontId="24" fillId="0" borderId="0" xfId="1" applyNumberFormat="1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/>
      <protection hidden="1"/>
    </xf>
    <xf numFmtId="0" fontId="25" fillId="2" borderId="10" xfId="0" applyFont="1" applyFill="1" applyBorder="1" applyAlignment="1" applyProtection="1">
      <alignment horizontal="center" vertical="center"/>
      <protection hidden="1"/>
    </xf>
    <xf numFmtId="0" fontId="17" fillId="3" borderId="15" xfId="0" applyFont="1" applyFill="1" applyBorder="1" applyAlignment="1" applyProtection="1">
      <alignment horizontal="center" vertical="center"/>
      <protection hidden="1"/>
    </xf>
    <xf numFmtId="166" fontId="24" fillId="0" borderId="0" xfId="1" applyNumberFormat="1" applyFont="1" applyFill="1" applyAlignment="1" applyProtection="1">
      <alignment horizontal="center" vertical="center"/>
      <protection hidden="1"/>
    </xf>
    <xf numFmtId="0" fontId="11" fillId="3" borderId="3" xfId="0" applyFont="1" applyFill="1" applyBorder="1" applyAlignment="1" applyProtection="1">
      <alignment horizontal="center"/>
      <protection hidden="1"/>
    </xf>
  </cellXfs>
  <cellStyles count="3">
    <cellStyle name="Currency 2" xfId="2" xr:uid="{00000000-0005-0000-0000-000000000000}"/>
    <cellStyle name="Navadno" xfId="0" builtinId="0"/>
    <cellStyle name="Valuta" xfId="1" builtinId="4"/>
  </cellStyles>
  <dxfs count="480"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0"/>
        <name val="Cambria"/>
        <scheme val="none"/>
      </font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39994506668294322"/>
        </patternFill>
      </fill>
    </dxf>
    <dxf>
      <font>
        <color theme="0"/>
      </font>
    </dxf>
    <dxf>
      <font>
        <color theme="0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  <name val="Cambria"/>
        <scheme val="none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rgb="FFFF99FF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99FF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3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</dxf>
    <dxf>
      <font>
        <color theme="0"/>
        <name val="Cambria"/>
        <scheme val="none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rgb="FFFF99FF"/>
        </patternFill>
      </fill>
    </dxf>
    <dxf>
      <font>
        <color theme="6" tint="0.59996337778862885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FFFF99"/>
      <color rgb="FFFF99FF"/>
      <color rgb="FFFF99CC"/>
      <color rgb="FFFF9999"/>
      <color rgb="FFFFFFFF"/>
      <color rgb="FFFFCCFF"/>
      <color rgb="FFFF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47"/>
  <sheetViews>
    <sheetView zoomScale="90" zoomScaleNormal="90" workbookViewId="0">
      <pane ySplit="6" topLeftCell="A7" activePane="bottomLeft" state="frozen"/>
      <selection pane="bottomLeft" activeCell="K9" sqref="K9"/>
    </sheetView>
  </sheetViews>
  <sheetFormatPr defaultRowHeight="14.5" x14ac:dyDescent="0.35"/>
  <cols>
    <col min="1" max="1" width="3.81640625" style="34" customWidth="1"/>
    <col min="2" max="2" width="1" style="34" hidden="1" customWidth="1"/>
    <col min="3" max="3" width="8.7265625" customWidth="1"/>
    <col min="4" max="4" width="36.7265625" style="17" bestFit="1" customWidth="1"/>
    <col min="5" max="5" width="9" customWidth="1"/>
    <col min="6" max="23" width="5.54296875" customWidth="1"/>
    <col min="24" max="24" width="6.54296875" style="1" customWidth="1"/>
    <col min="25" max="25" width="5.7265625" customWidth="1"/>
    <col min="26" max="26" width="8.26953125" style="19" customWidth="1"/>
  </cols>
  <sheetData>
    <row r="1" spans="2:26" ht="15" thickBot="1" x14ac:dyDescent="0.4"/>
    <row r="2" spans="2:26" ht="31" thickBot="1" x14ac:dyDescent="0.9">
      <c r="F2" s="122" t="str">
        <f>score!H2</f>
        <v>Barovška liga - pari 2026 - Golf klub Kranjska Gora</v>
      </c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/>
    </row>
    <row r="3" spans="2:26" ht="6.75" customHeight="1" x14ac:dyDescent="0.35"/>
    <row r="4" spans="2:26" ht="21.75" customHeight="1" x14ac:dyDescent="0.7">
      <c r="D4" s="81" t="s">
        <v>38</v>
      </c>
      <c r="E4" s="59">
        <f>SUM(E7:E146)</f>
        <v>113</v>
      </c>
      <c r="F4" s="112" t="s">
        <v>6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58" t="s">
        <v>27</v>
      </c>
    </row>
    <row r="5" spans="2:26" ht="15.75" customHeight="1" x14ac:dyDescent="0.35">
      <c r="C5" s="114" t="s">
        <v>24</v>
      </c>
      <c r="D5" s="125" t="s">
        <v>0</v>
      </c>
      <c r="E5" s="127" t="s">
        <v>11</v>
      </c>
      <c r="F5" s="106">
        <v>1</v>
      </c>
      <c r="G5" s="106">
        <v>2</v>
      </c>
      <c r="H5" s="106">
        <v>3</v>
      </c>
      <c r="I5" s="106">
        <v>4</v>
      </c>
      <c r="J5" s="106">
        <v>5</v>
      </c>
      <c r="K5" s="106">
        <v>6</v>
      </c>
      <c r="L5" s="106">
        <v>7</v>
      </c>
      <c r="M5" s="106">
        <v>8</v>
      </c>
      <c r="N5" s="106">
        <v>9</v>
      </c>
      <c r="O5" s="106">
        <v>10</v>
      </c>
      <c r="P5" s="106">
        <v>11</v>
      </c>
      <c r="Q5" s="106">
        <v>12</v>
      </c>
      <c r="R5" s="106">
        <v>13</v>
      </c>
      <c r="S5" s="106">
        <v>14</v>
      </c>
      <c r="T5" s="106">
        <v>15</v>
      </c>
      <c r="U5" s="106">
        <v>16</v>
      </c>
      <c r="V5" s="106">
        <v>17</v>
      </c>
      <c r="W5" s="120">
        <v>18</v>
      </c>
      <c r="X5" s="116" t="s">
        <v>1</v>
      </c>
      <c r="Y5" s="108" t="s">
        <v>2</v>
      </c>
      <c r="Z5" s="117" t="s">
        <v>3</v>
      </c>
    </row>
    <row r="6" spans="2:26" ht="15.75" customHeight="1" x14ac:dyDescent="0.35">
      <c r="C6" s="115"/>
      <c r="D6" s="126"/>
      <c r="E6" s="128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21"/>
      <c r="X6" s="116"/>
      <c r="Y6" s="108"/>
      <c r="Z6" s="117"/>
    </row>
    <row r="7" spans="2:26" ht="17" x14ac:dyDescent="0.4">
      <c r="B7" s="62">
        <v>1</v>
      </c>
      <c r="C7" s="63">
        <f>VLOOKUP($B7,score!$C$7:$AD$146,3,FALSE)</f>
        <v>1</v>
      </c>
      <c r="D7" s="28" t="str">
        <f>VLOOKUP($B7,score!$C$7:$AD$146,4,FALSE)</f>
        <v>Jan Pintar Verhunc&amp;Matic Zibelnik</v>
      </c>
      <c r="E7" s="28">
        <f>VLOOKUP($B7,score!$C$7:$AD$146,5,FALSE)</f>
        <v>6</v>
      </c>
      <c r="F7" s="2">
        <f>VLOOKUP($B7,score!$C$7:$AB$146,6,FALSE)</f>
        <v>4</v>
      </c>
      <c r="G7" s="2">
        <f>VLOOKUP($B7,score!$C$7:$AB$146,7,FALSE)</f>
        <v>2</v>
      </c>
      <c r="H7" s="2">
        <f>VLOOKUP($B7,score!$C$7:$AB$146,8,FALSE)</f>
        <v>2</v>
      </c>
      <c r="I7" s="2">
        <f>VLOOKUP($B7,score!$C$7:$AB$146,9,FALSE)</f>
        <v>4</v>
      </c>
      <c r="J7" s="2">
        <f>VLOOKUP($B7,score!$C$7:$AB$146,10,FALSE)</f>
        <v>3</v>
      </c>
      <c r="K7" s="2">
        <f>VLOOKUP($B7,score!$C$7:$AB$146,11,FALSE)</f>
        <v>3</v>
      </c>
      <c r="L7" s="2">
        <f>VLOOKUP($B7,score!$C$7:$AB$146,12,FALSE)</f>
        <v>3</v>
      </c>
      <c r="M7" s="2">
        <f>VLOOKUP($B7,score!$C$7:$AB$146,13,FALSE)</f>
        <v>3</v>
      </c>
      <c r="N7" s="2">
        <f>VLOOKUP($B7,score!$C$7:$AB$146,14,FALSE)</f>
        <v>2</v>
      </c>
      <c r="O7" s="2">
        <f>VLOOKUP($B7,score!$C$7:$AB$146,15,FALSE)</f>
        <v>3</v>
      </c>
      <c r="P7" s="2">
        <f>VLOOKUP($B7,score!$C$7:$AB$146,16,FALSE)</f>
        <v>3</v>
      </c>
      <c r="Q7" s="2">
        <f>VLOOKUP($B7,score!$C$7:$AB$146,17,FALSE)</f>
        <v>2</v>
      </c>
      <c r="R7" s="2">
        <f>VLOOKUP($B7,score!$C$7:$AB$146,18,FALSE)</f>
        <v>4</v>
      </c>
      <c r="S7" s="2">
        <f>VLOOKUP($B7,score!$C$7:$AB$146,19,FALSE)</f>
        <v>4</v>
      </c>
      <c r="T7" s="2">
        <f>VLOOKUP($B7,score!$C$7:$AB$146,20,FALSE)</f>
        <v>3</v>
      </c>
      <c r="U7" s="2">
        <f>VLOOKUP($B7,score!$C$7:$AB$146,21,FALSE)</f>
        <v>3</v>
      </c>
      <c r="V7" s="2">
        <f>VLOOKUP($B7,score!$C$7:$AB$146,22,FALSE)</f>
        <v>3</v>
      </c>
      <c r="W7" s="2">
        <f>VLOOKUP($B7,score!$C$7:$AB$146,23,FALSE)</f>
        <v>3</v>
      </c>
      <c r="X7" s="26">
        <f>VLOOKUP($B7,score!$C$7:$AD$146,25,FALSE)</f>
        <v>54.000000800000002</v>
      </c>
      <c r="Y7" s="48">
        <f>VLOOKUP($B7,score!$C$7:$AD$146,26,FALSE)</f>
        <v>15.5</v>
      </c>
      <c r="Z7" s="45">
        <f>VLOOKUP($B7,score!$C$7:$AD$146,28,FALSE)</f>
        <v>46.250000800000002</v>
      </c>
    </row>
    <row r="8" spans="2:26" ht="17" x14ac:dyDescent="0.4">
      <c r="B8" s="62">
        <v>2</v>
      </c>
      <c r="C8" s="63">
        <f>VLOOKUP($B8,score!$C$7:$AD$146,3,FALSE)</f>
        <v>2</v>
      </c>
      <c r="D8" s="28" t="str">
        <f>VLOOKUP($B8,score!$C$7:$AD$146,4,FALSE)</f>
        <v>Janez Saje&amp;Miloš Torbič</v>
      </c>
      <c r="E8" s="28">
        <f>VLOOKUP($B8,score!$C$7:$AD$146,5,FALSE)</f>
        <v>5</v>
      </c>
      <c r="F8" s="2">
        <f>VLOOKUP($B8,score!$C$7:$AB$146,6,FALSE)</f>
        <v>3</v>
      </c>
      <c r="G8" s="2">
        <f>VLOOKUP($B8,score!$C$7:$AB$146,7,FALSE)</f>
        <v>2</v>
      </c>
      <c r="H8" s="2">
        <f>VLOOKUP($B8,score!$C$7:$AB$146,8,FALSE)</f>
        <v>3</v>
      </c>
      <c r="I8" s="2">
        <f>VLOOKUP($B8,score!$C$7:$AB$146,9,FALSE)</f>
        <v>4</v>
      </c>
      <c r="J8" s="2">
        <f>VLOOKUP($B8,score!$C$7:$AB$146,10,FALSE)</f>
        <v>3</v>
      </c>
      <c r="K8" s="2">
        <f>VLOOKUP($B8,score!$C$7:$AB$146,11,FALSE)</f>
        <v>3</v>
      </c>
      <c r="L8" s="2">
        <f>VLOOKUP($B8,score!$C$7:$AB$146,12,FALSE)</f>
        <v>3</v>
      </c>
      <c r="M8" s="2">
        <f>VLOOKUP($B8,score!$C$7:$AB$146,13,FALSE)</f>
        <v>4</v>
      </c>
      <c r="N8" s="2">
        <f>VLOOKUP($B8,score!$C$7:$AB$146,14,FALSE)</f>
        <v>3</v>
      </c>
      <c r="O8" s="2">
        <f>VLOOKUP($B8,score!$C$7:$AB$146,15,FALSE)</f>
        <v>4</v>
      </c>
      <c r="P8" s="2">
        <f>VLOOKUP($B8,score!$C$7:$AB$146,16,FALSE)</f>
        <v>2</v>
      </c>
      <c r="Q8" s="2">
        <f>VLOOKUP($B8,score!$C$7:$AB$146,17,FALSE)</f>
        <v>2</v>
      </c>
      <c r="R8" s="2">
        <f>VLOOKUP($B8,score!$C$7:$AB$146,18,FALSE)</f>
        <v>4</v>
      </c>
      <c r="S8" s="2">
        <f>VLOOKUP($B8,score!$C$7:$AB$146,19,FALSE)</f>
        <v>4</v>
      </c>
      <c r="T8" s="2">
        <f>VLOOKUP($B8,score!$C$7:$AB$146,20,FALSE)</f>
        <v>3</v>
      </c>
      <c r="U8" s="2">
        <f>VLOOKUP($B8,score!$C$7:$AB$146,21,FALSE)</f>
        <v>2</v>
      </c>
      <c r="V8" s="2">
        <f>VLOOKUP($B8,score!$C$7:$AB$146,22,FALSE)</f>
        <v>4</v>
      </c>
      <c r="W8" s="2">
        <f>VLOOKUP($B8,score!$C$7:$AB$146,23,FALSE)</f>
        <v>3</v>
      </c>
      <c r="X8" s="26">
        <f>VLOOKUP($B8,score!$C$7:$AD$146,25,FALSE)</f>
        <v>56.000001500000003</v>
      </c>
      <c r="Y8" s="48">
        <f>VLOOKUP($B8,score!$C$7:$AD$146,26,FALSE)</f>
        <v>13.1</v>
      </c>
      <c r="Z8" s="45">
        <f>VLOOKUP($B8,score!$C$7:$AD$146,28,FALSE)</f>
        <v>49.450001500000006</v>
      </c>
    </row>
    <row r="9" spans="2:26" ht="17" x14ac:dyDescent="0.4">
      <c r="B9" s="62">
        <v>3</v>
      </c>
      <c r="C9" s="63">
        <f>VLOOKUP($B9,score!$C$7:$AD$146,3,FALSE)</f>
        <v>3</v>
      </c>
      <c r="D9" s="28" t="str">
        <f>VLOOKUP($B9,score!$C$7:$AD$146,4,FALSE)</f>
        <v>Breda&amp;Janko Kržič</v>
      </c>
      <c r="E9" s="28">
        <f>VLOOKUP($B9,score!$C$7:$AD$146,5,FALSE)</f>
        <v>5</v>
      </c>
      <c r="F9" s="2">
        <f>VLOOKUP($B9,score!$C$7:$AB$146,6,FALSE)</f>
        <v>4</v>
      </c>
      <c r="G9" s="2">
        <f>VLOOKUP($B9,score!$C$7:$AB$146,7,FALSE)</f>
        <v>2</v>
      </c>
      <c r="H9" s="2">
        <f>VLOOKUP($B9,score!$C$7:$AB$146,8,FALSE)</f>
        <v>3</v>
      </c>
      <c r="I9" s="2">
        <f>VLOOKUP($B9,score!$C$7:$AB$146,9,FALSE)</f>
        <v>4</v>
      </c>
      <c r="J9" s="2">
        <f>VLOOKUP($B9,score!$C$7:$AB$146,10,FALSE)</f>
        <v>4</v>
      </c>
      <c r="K9" s="2">
        <f>VLOOKUP($B9,score!$C$7:$AB$146,11,FALSE)</f>
        <v>4</v>
      </c>
      <c r="L9" s="2">
        <f>VLOOKUP($B9,score!$C$7:$AB$146,12,FALSE)</f>
        <v>2</v>
      </c>
      <c r="M9" s="2">
        <f>VLOOKUP($B9,score!$C$7:$AB$146,13,FALSE)</f>
        <v>4</v>
      </c>
      <c r="N9" s="2">
        <f>VLOOKUP($B9,score!$C$7:$AB$146,14,FALSE)</f>
        <v>2</v>
      </c>
      <c r="O9" s="2">
        <f>VLOOKUP($B9,score!$C$7:$AB$146,15,FALSE)</f>
        <v>4</v>
      </c>
      <c r="P9" s="2">
        <f>VLOOKUP($B9,score!$C$7:$AB$146,16,FALSE)</f>
        <v>2</v>
      </c>
      <c r="Q9" s="2">
        <f>VLOOKUP($B9,score!$C$7:$AB$146,17,FALSE)</f>
        <v>3</v>
      </c>
      <c r="R9" s="2">
        <f>VLOOKUP($B9,score!$C$7:$AB$146,18,FALSE)</f>
        <v>4</v>
      </c>
      <c r="S9" s="2">
        <f>VLOOKUP($B9,score!$C$7:$AB$146,19,FALSE)</f>
        <v>5</v>
      </c>
      <c r="T9" s="2">
        <f>VLOOKUP($B9,score!$C$7:$AB$146,20,FALSE)</f>
        <v>4</v>
      </c>
      <c r="U9" s="2">
        <f>VLOOKUP($B9,score!$C$7:$AB$146,21,FALSE)</f>
        <v>3</v>
      </c>
      <c r="V9" s="2">
        <f>VLOOKUP($B9,score!$C$7:$AB$146,22,FALSE)</f>
        <v>4</v>
      </c>
      <c r="W9" s="2">
        <f>VLOOKUP($B9,score!$C$7:$AB$146,23,FALSE)</f>
        <v>3</v>
      </c>
      <c r="X9" s="26">
        <f>VLOOKUP($B9,score!$C$7:$AD$146,25,FALSE)</f>
        <v>61.000002500000001</v>
      </c>
      <c r="Y9" s="48">
        <f>VLOOKUP($B9,score!$C$7:$AD$146,26,FALSE)</f>
        <v>18.5</v>
      </c>
      <c r="Z9" s="45">
        <f>VLOOKUP($B9,score!$C$7:$AD$146,28,FALSE)</f>
        <v>51.750002500000001</v>
      </c>
    </row>
    <row r="10" spans="2:26" ht="17" x14ac:dyDescent="0.4">
      <c r="B10" s="62">
        <v>4</v>
      </c>
      <c r="C10" s="63">
        <f>VLOOKUP($B10,score!$C$7:$AD$146,3,FALSE)</f>
        <v>4</v>
      </c>
      <c r="D10" s="28" t="str">
        <f>VLOOKUP($B10,score!$C$7:$AD$146,4,FALSE)</f>
        <v>Helena&amp;Bojan Vrabec</v>
      </c>
      <c r="E10" s="28">
        <f>VLOOKUP($B10,score!$C$7:$AD$146,5,FALSE)</f>
        <v>3</v>
      </c>
      <c r="F10" s="2">
        <f>VLOOKUP($B10,score!$C$7:$AB$146,6,FALSE)</f>
        <v>4</v>
      </c>
      <c r="G10" s="2">
        <f>VLOOKUP($B10,score!$C$7:$AB$146,7,FALSE)</f>
        <v>3</v>
      </c>
      <c r="H10" s="2">
        <f>VLOOKUP($B10,score!$C$7:$AB$146,8,FALSE)</f>
        <v>3</v>
      </c>
      <c r="I10" s="2">
        <f>VLOOKUP($B10,score!$C$7:$AB$146,9,FALSE)</f>
        <v>3</v>
      </c>
      <c r="J10" s="2">
        <f>VLOOKUP($B10,score!$C$7:$AB$146,10,FALSE)</f>
        <v>4</v>
      </c>
      <c r="K10" s="2">
        <f>VLOOKUP($B10,score!$C$7:$AB$146,11,FALSE)</f>
        <v>4</v>
      </c>
      <c r="L10" s="2">
        <f>VLOOKUP($B10,score!$C$7:$AB$146,12,FALSE)</f>
        <v>2</v>
      </c>
      <c r="M10" s="2">
        <f>VLOOKUP($B10,score!$C$7:$AB$146,13,FALSE)</f>
        <v>4</v>
      </c>
      <c r="N10" s="2">
        <f>VLOOKUP($B10,score!$C$7:$AB$146,14,FALSE)</f>
        <v>3</v>
      </c>
      <c r="O10" s="2">
        <f>VLOOKUP($B10,score!$C$7:$AB$146,15,FALSE)</f>
        <v>3</v>
      </c>
      <c r="P10" s="2">
        <f>VLOOKUP($B10,score!$C$7:$AB$146,16,FALSE)</f>
        <v>2</v>
      </c>
      <c r="Q10" s="2">
        <f>VLOOKUP($B10,score!$C$7:$AB$146,17,FALSE)</f>
        <v>3</v>
      </c>
      <c r="R10" s="2">
        <f>VLOOKUP($B10,score!$C$7:$AB$146,18,FALSE)</f>
        <v>3</v>
      </c>
      <c r="S10" s="2">
        <f>VLOOKUP($B10,score!$C$7:$AB$146,19,FALSE)</f>
        <v>4</v>
      </c>
      <c r="T10" s="2">
        <f>VLOOKUP($B10,score!$C$7:$AB$146,20,FALSE)</f>
        <v>4</v>
      </c>
      <c r="U10" s="2">
        <f>VLOOKUP($B10,score!$C$7:$AB$146,21,FALSE)</f>
        <v>3</v>
      </c>
      <c r="V10" s="2">
        <f>VLOOKUP($B10,score!$C$7:$AB$146,22,FALSE)</f>
        <v>4</v>
      </c>
      <c r="W10" s="2">
        <f>VLOOKUP($B10,score!$C$7:$AB$146,23,FALSE)</f>
        <v>3</v>
      </c>
      <c r="X10" s="26">
        <f>VLOOKUP($B10,score!$C$7:$AD$146,25,FALSE)</f>
        <v>59.000002799999997</v>
      </c>
      <c r="Y10" s="48">
        <f>VLOOKUP($B10,score!$C$7:$AD$146,26,FALSE)</f>
        <v>10</v>
      </c>
      <c r="Z10" s="45">
        <f>VLOOKUP($B10,score!$C$7:$AD$146,28,FALSE)</f>
        <v>54.000002799999997</v>
      </c>
    </row>
    <row r="11" spans="2:26" ht="17" x14ac:dyDescent="0.4">
      <c r="B11" s="62">
        <v>5</v>
      </c>
      <c r="C11" s="63">
        <f>VLOOKUP($B11,score!$C$7:$AD$146,3,FALSE)</f>
        <v>5</v>
      </c>
      <c r="D11" s="28" t="str">
        <f>VLOOKUP($B11,score!$C$7:$AD$146,4,FALSE)</f>
        <v>Majda&amp;Bojan Lazar</v>
      </c>
      <c r="E11" s="28">
        <f>VLOOKUP($B11,score!$C$7:$AD$146,5,FALSE)</f>
        <v>7</v>
      </c>
      <c r="F11" s="2">
        <f>VLOOKUP($B11,score!$C$7:$AB$146,6,FALSE)</f>
        <v>3</v>
      </c>
      <c r="G11" s="2">
        <f>VLOOKUP($B11,score!$C$7:$AB$146,7,FALSE)</f>
        <v>3</v>
      </c>
      <c r="H11" s="2">
        <f>VLOOKUP($B11,score!$C$7:$AB$146,8,FALSE)</f>
        <v>3</v>
      </c>
      <c r="I11" s="2">
        <f>VLOOKUP($B11,score!$C$7:$AB$146,9,FALSE)</f>
        <v>4</v>
      </c>
      <c r="J11" s="2">
        <f>VLOOKUP($B11,score!$C$7:$AB$146,10,FALSE)</f>
        <v>4</v>
      </c>
      <c r="K11" s="2">
        <f>VLOOKUP($B11,score!$C$7:$AB$146,11,FALSE)</f>
        <v>4</v>
      </c>
      <c r="L11" s="2">
        <f>VLOOKUP($B11,score!$C$7:$AB$146,12,FALSE)</f>
        <v>2</v>
      </c>
      <c r="M11" s="2">
        <f>VLOOKUP($B11,score!$C$7:$AB$146,13,FALSE)</f>
        <v>4</v>
      </c>
      <c r="N11" s="2">
        <f>VLOOKUP($B11,score!$C$7:$AB$146,14,FALSE)</f>
        <v>2</v>
      </c>
      <c r="O11" s="2">
        <f>VLOOKUP($B11,score!$C$7:$AB$146,15,FALSE)</f>
        <v>4</v>
      </c>
      <c r="P11" s="2">
        <f>VLOOKUP($B11,score!$C$7:$AB$146,16,FALSE)</f>
        <v>3</v>
      </c>
      <c r="Q11" s="2">
        <f>VLOOKUP($B11,score!$C$7:$AB$146,17,FALSE)</f>
        <v>3</v>
      </c>
      <c r="R11" s="2">
        <f>VLOOKUP($B11,score!$C$7:$AB$146,18,FALSE)</f>
        <v>4</v>
      </c>
      <c r="S11" s="2">
        <f>VLOOKUP($B11,score!$C$7:$AB$146,19,FALSE)</f>
        <v>4</v>
      </c>
      <c r="T11" s="2">
        <f>VLOOKUP($B11,score!$C$7:$AB$146,20,FALSE)</f>
        <v>4</v>
      </c>
      <c r="U11" s="2">
        <f>VLOOKUP($B11,score!$C$7:$AB$146,21,FALSE)</f>
        <v>3</v>
      </c>
      <c r="V11" s="2">
        <f>VLOOKUP($B11,score!$C$7:$AB$146,22,FALSE)</f>
        <v>4</v>
      </c>
      <c r="W11" s="2">
        <f>VLOOKUP($B11,score!$C$7:$AB$146,23,FALSE)</f>
        <v>2</v>
      </c>
      <c r="X11" s="26">
        <f>VLOOKUP($B11,score!$C$7:$AD$146,25,FALSE)</f>
        <v>60.000001599999997</v>
      </c>
      <c r="Y11" s="48">
        <f>VLOOKUP($B11,score!$C$7:$AD$146,26,FALSE)</f>
        <v>10.8</v>
      </c>
      <c r="Z11" s="45">
        <f>VLOOKUP($B11,score!$C$7:$AD$146,28,FALSE)</f>
        <v>54.600001599999999</v>
      </c>
    </row>
    <row r="12" spans="2:26" ht="17" x14ac:dyDescent="0.4">
      <c r="B12" s="62">
        <v>6</v>
      </c>
      <c r="C12" s="63">
        <f>VLOOKUP($B12,score!$C$7:$AD$146,3,FALSE)</f>
        <v>6</v>
      </c>
      <c r="D12" s="28" t="str">
        <f>VLOOKUP($B12,score!$C$7:$AD$146,4,FALSE)</f>
        <v>Tanja&amp;Andrej Košir</v>
      </c>
      <c r="E12" s="28">
        <f>VLOOKUP($B12,score!$C$7:$AD$146,5,FALSE)</f>
        <v>4</v>
      </c>
      <c r="F12" s="2">
        <f>VLOOKUP($B12,score!$C$7:$AB$146,6,FALSE)</f>
        <v>4</v>
      </c>
      <c r="G12" s="2">
        <f>VLOOKUP($B12,score!$C$7:$AB$146,7,FALSE)</f>
        <v>4</v>
      </c>
      <c r="H12" s="2">
        <f>VLOOKUP($B12,score!$C$7:$AB$146,8,FALSE)</f>
        <v>3</v>
      </c>
      <c r="I12" s="2">
        <f>VLOOKUP($B12,score!$C$7:$AB$146,9,FALSE)</f>
        <v>4</v>
      </c>
      <c r="J12" s="2">
        <f>VLOOKUP($B12,score!$C$7:$AB$146,10,FALSE)</f>
        <v>4</v>
      </c>
      <c r="K12" s="2">
        <f>VLOOKUP($B12,score!$C$7:$AB$146,11,FALSE)</f>
        <v>4</v>
      </c>
      <c r="L12" s="2">
        <f>VLOOKUP($B12,score!$C$7:$AB$146,12,FALSE)</f>
        <v>3</v>
      </c>
      <c r="M12" s="2">
        <f>VLOOKUP($B12,score!$C$7:$AB$146,13,FALSE)</f>
        <v>4</v>
      </c>
      <c r="N12" s="2">
        <f>VLOOKUP($B12,score!$C$7:$AB$146,14,FALSE)</f>
        <v>3</v>
      </c>
      <c r="O12" s="2">
        <f>VLOOKUP($B12,score!$C$7:$AB$146,15,FALSE)</f>
        <v>5</v>
      </c>
      <c r="P12" s="2">
        <f>VLOOKUP($B12,score!$C$7:$AB$146,16,FALSE)</f>
        <v>2</v>
      </c>
      <c r="Q12" s="2">
        <f>VLOOKUP($B12,score!$C$7:$AB$146,17,FALSE)</f>
        <v>4</v>
      </c>
      <c r="R12" s="2">
        <f>VLOOKUP($B12,score!$C$7:$AB$146,18,FALSE)</f>
        <v>4</v>
      </c>
      <c r="S12" s="2">
        <f>VLOOKUP($B12,score!$C$7:$AB$146,19,FALSE)</f>
        <v>4</v>
      </c>
      <c r="T12" s="2">
        <f>VLOOKUP($B12,score!$C$7:$AB$146,20,FALSE)</f>
        <v>4</v>
      </c>
      <c r="U12" s="2">
        <f>VLOOKUP($B12,score!$C$7:$AB$146,21,FALSE)</f>
        <v>3</v>
      </c>
      <c r="V12" s="2">
        <f>VLOOKUP($B12,score!$C$7:$AB$146,22,FALSE)</f>
        <v>5</v>
      </c>
      <c r="W12" s="2">
        <f>VLOOKUP($B12,score!$C$7:$AB$146,23,FALSE)</f>
        <v>3</v>
      </c>
      <c r="X12" s="26">
        <f>VLOOKUP($B12,score!$C$7:$AD$146,25,FALSE)</f>
        <v>67.0000024</v>
      </c>
      <c r="Y12" s="48">
        <f>VLOOKUP($B12,score!$C$7:$AD$146,26,FALSE)</f>
        <v>24.5</v>
      </c>
      <c r="Z12" s="45">
        <f>VLOOKUP($B12,score!$C$7:$AD$146,28,FALSE)</f>
        <v>54.7500024</v>
      </c>
    </row>
    <row r="13" spans="2:26" ht="17" x14ac:dyDescent="0.4">
      <c r="B13" s="62">
        <v>7</v>
      </c>
      <c r="C13" s="63">
        <f>VLOOKUP($B13,score!$C$7:$AD$146,3,FALSE)</f>
        <v>7</v>
      </c>
      <c r="D13" s="28" t="str">
        <f>VLOOKUP($B13,score!$C$7:$AD$146,4,FALSE)</f>
        <v>Marina Ravnikar&amp;Tomaž Andolšek</v>
      </c>
      <c r="E13" s="28">
        <f>VLOOKUP($B13,score!$C$7:$AD$146,5,FALSE)</f>
        <v>3</v>
      </c>
      <c r="F13" s="2">
        <f>VLOOKUP($B13,score!$C$7:$AB$146,6,FALSE)</f>
        <v>4</v>
      </c>
      <c r="G13" s="2">
        <f>VLOOKUP($B13,score!$C$7:$AB$146,7,FALSE)</f>
        <v>2</v>
      </c>
      <c r="H13" s="2">
        <f>VLOOKUP($B13,score!$C$7:$AB$146,8,FALSE)</f>
        <v>2</v>
      </c>
      <c r="I13" s="2">
        <f>VLOOKUP($B13,score!$C$7:$AB$146,9,FALSE)</f>
        <v>4</v>
      </c>
      <c r="J13" s="2">
        <f>VLOOKUP($B13,score!$C$7:$AB$146,10,FALSE)</f>
        <v>3</v>
      </c>
      <c r="K13" s="2">
        <f>VLOOKUP($B13,score!$C$7:$AB$146,11,FALSE)</f>
        <v>4</v>
      </c>
      <c r="L13" s="2">
        <f>VLOOKUP($B13,score!$C$7:$AB$146,12,FALSE)</f>
        <v>3</v>
      </c>
      <c r="M13" s="2">
        <f>VLOOKUP($B13,score!$C$7:$AB$146,13,FALSE)</f>
        <v>4</v>
      </c>
      <c r="N13" s="2">
        <f>VLOOKUP($B13,score!$C$7:$AB$146,14,FALSE)</f>
        <v>3</v>
      </c>
      <c r="O13" s="2">
        <f>VLOOKUP($B13,score!$C$7:$AB$146,15,FALSE)</f>
        <v>4</v>
      </c>
      <c r="P13" s="2">
        <f>VLOOKUP($B13,score!$C$7:$AB$146,16,FALSE)</f>
        <v>3</v>
      </c>
      <c r="Q13" s="2">
        <f>VLOOKUP($B13,score!$C$7:$AB$146,17,FALSE)</f>
        <v>3</v>
      </c>
      <c r="R13" s="2">
        <f>VLOOKUP($B13,score!$C$7:$AB$146,18,FALSE)</f>
        <v>4</v>
      </c>
      <c r="S13" s="2">
        <f>VLOOKUP($B13,score!$C$7:$AB$146,19,FALSE)</f>
        <v>4</v>
      </c>
      <c r="T13" s="2">
        <f>VLOOKUP($B13,score!$C$7:$AB$146,20,FALSE)</f>
        <v>3</v>
      </c>
      <c r="U13" s="2">
        <f>VLOOKUP($B13,score!$C$7:$AB$146,21,FALSE)</f>
        <v>3</v>
      </c>
      <c r="V13" s="2">
        <f>VLOOKUP($B13,score!$C$7:$AB$146,22,FALSE)</f>
        <v>5</v>
      </c>
      <c r="W13" s="2">
        <f>VLOOKUP($B13,score!$C$7:$AB$146,23,FALSE)</f>
        <v>2</v>
      </c>
      <c r="X13" s="26">
        <f>VLOOKUP($B13,score!$C$7:$AD$146,25,FALSE)</f>
        <v>60.000000900000003</v>
      </c>
      <c r="Y13" s="48">
        <f>VLOOKUP($B13,score!$C$7:$AD$146,26,FALSE)</f>
        <v>9.6999999999999993</v>
      </c>
      <c r="Z13" s="45">
        <f>VLOOKUP($B13,score!$C$7:$AD$146,28,FALSE)</f>
        <v>55.150000900000002</v>
      </c>
    </row>
    <row r="14" spans="2:26" ht="17" x14ac:dyDescent="0.4">
      <c r="B14" s="62">
        <v>8</v>
      </c>
      <c r="C14" s="63">
        <f>VLOOKUP($B14,score!$C$7:$AD$146,3,FALSE)</f>
        <v>8</v>
      </c>
      <c r="D14" s="28" t="str">
        <f>VLOOKUP($B14,score!$C$7:$AD$146,4,FALSE)</f>
        <v>Ani&amp;Zoran Klemenčič</v>
      </c>
      <c r="E14" s="28">
        <f>VLOOKUP($B14,score!$C$7:$AD$146,5,FALSE)</f>
        <v>4</v>
      </c>
      <c r="F14" s="2">
        <f>VLOOKUP($B14,score!$C$7:$AB$146,6,FALSE)</f>
        <v>5</v>
      </c>
      <c r="G14" s="2">
        <f>VLOOKUP($B14,score!$C$7:$AB$146,7,FALSE)</f>
        <v>3</v>
      </c>
      <c r="H14" s="2">
        <f>VLOOKUP($B14,score!$C$7:$AB$146,8,FALSE)</f>
        <v>2</v>
      </c>
      <c r="I14" s="2">
        <f>VLOOKUP($B14,score!$C$7:$AB$146,9,FALSE)</f>
        <v>4</v>
      </c>
      <c r="J14" s="2">
        <f>VLOOKUP($B14,score!$C$7:$AB$146,10,FALSE)</f>
        <v>4</v>
      </c>
      <c r="K14" s="2">
        <f>VLOOKUP($B14,score!$C$7:$AB$146,11,FALSE)</f>
        <v>3</v>
      </c>
      <c r="L14" s="2">
        <f>VLOOKUP($B14,score!$C$7:$AB$146,12,FALSE)</f>
        <v>4</v>
      </c>
      <c r="M14" s="2">
        <f>VLOOKUP($B14,score!$C$7:$AB$146,13,FALSE)</f>
        <v>4</v>
      </c>
      <c r="N14" s="2">
        <f>VLOOKUP($B14,score!$C$7:$AB$146,14,FALSE)</f>
        <v>3</v>
      </c>
      <c r="O14" s="2">
        <f>VLOOKUP($B14,score!$C$7:$AB$146,15,FALSE)</f>
        <v>3</v>
      </c>
      <c r="P14" s="2">
        <f>VLOOKUP($B14,score!$C$7:$AB$146,16,FALSE)</f>
        <v>3</v>
      </c>
      <c r="Q14" s="2">
        <f>VLOOKUP($B14,score!$C$7:$AB$146,17,FALSE)</f>
        <v>3</v>
      </c>
      <c r="R14" s="2">
        <f>VLOOKUP($B14,score!$C$7:$AB$146,18,FALSE)</f>
        <v>4</v>
      </c>
      <c r="S14" s="2">
        <f>VLOOKUP($B14,score!$C$7:$AB$146,19,FALSE)</f>
        <v>4</v>
      </c>
      <c r="T14" s="2">
        <f>VLOOKUP($B14,score!$C$7:$AB$146,20,FALSE)</f>
        <v>4</v>
      </c>
      <c r="U14" s="2">
        <f>VLOOKUP($B14,score!$C$7:$AB$146,21,FALSE)</f>
        <v>3</v>
      </c>
      <c r="V14" s="2">
        <f>VLOOKUP($B14,score!$C$7:$AB$146,22,FALSE)</f>
        <v>3</v>
      </c>
      <c r="W14" s="2">
        <f>VLOOKUP($B14,score!$C$7:$AB$146,23,FALSE)</f>
        <v>3</v>
      </c>
      <c r="X14" s="26">
        <f>VLOOKUP($B14,score!$C$7:$AD$146,25,FALSE)</f>
        <v>62.000001300000001</v>
      </c>
      <c r="Y14" s="48">
        <f>VLOOKUP($B14,score!$C$7:$AD$146,26,FALSE)</f>
        <v>12.9</v>
      </c>
      <c r="Z14" s="45">
        <f>VLOOKUP($B14,score!$C$7:$AD$146,28,FALSE)</f>
        <v>55.550001299999998</v>
      </c>
    </row>
    <row r="15" spans="2:26" ht="17" x14ac:dyDescent="0.4">
      <c r="B15" s="62">
        <v>9</v>
      </c>
      <c r="C15" s="63">
        <f>VLOOKUP($B15,score!$C$7:$AD$146,3,FALSE)</f>
        <v>9</v>
      </c>
      <c r="D15" s="28" t="str">
        <f>VLOOKUP($B15,score!$C$7:$AD$146,4,FALSE)</f>
        <v>Gal Grudnik&amp;Janez Ločniškar</v>
      </c>
      <c r="E15" s="28">
        <f>VLOOKUP($B15,score!$C$7:$AD$146,5,FALSE)</f>
        <v>3</v>
      </c>
      <c r="F15" s="2">
        <f>VLOOKUP($B15,score!$C$7:$AB$146,6,FALSE)</f>
        <v>4</v>
      </c>
      <c r="G15" s="2">
        <f>VLOOKUP($B15,score!$C$7:$AB$146,7,FALSE)</f>
        <v>2</v>
      </c>
      <c r="H15" s="2">
        <f>VLOOKUP($B15,score!$C$7:$AB$146,8,FALSE)</f>
        <v>3</v>
      </c>
      <c r="I15" s="2">
        <f>VLOOKUP($B15,score!$C$7:$AB$146,9,FALSE)</f>
        <v>4</v>
      </c>
      <c r="J15" s="2">
        <f>VLOOKUP($B15,score!$C$7:$AB$146,10,FALSE)</f>
        <v>4</v>
      </c>
      <c r="K15" s="2">
        <f>VLOOKUP($B15,score!$C$7:$AB$146,11,FALSE)</f>
        <v>4</v>
      </c>
      <c r="L15" s="2">
        <f>VLOOKUP($B15,score!$C$7:$AB$146,12,FALSE)</f>
        <v>3</v>
      </c>
      <c r="M15" s="2">
        <f>VLOOKUP($B15,score!$C$7:$AB$146,13,FALSE)</f>
        <v>4</v>
      </c>
      <c r="N15" s="2">
        <f>VLOOKUP($B15,score!$C$7:$AB$146,14,FALSE)</f>
        <v>3</v>
      </c>
      <c r="O15" s="2">
        <f>VLOOKUP($B15,score!$C$7:$AB$146,15,FALSE)</f>
        <v>4</v>
      </c>
      <c r="P15" s="2">
        <f>VLOOKUP($B15,score!$C$7:$AB$146,16,FALSE)</f>
        <v>3</v>
      </c>
      <c r="Q15" s="2">
        <f>VLOOKUP($B15,score!$C$7:$AB$146,17,FALSE)</f>
        <v>3</v>
      </c>
      <c r="R15" s="2">
        <f>VLOOKUP($B15,score!$C$7:$AB$146,18,FALSE)</f>
        <v>4</v>
      </c>
      <c r="S15" s="2">
        <f>VLOOKUP($B15,score!$C$7:$AB$146,19,FALSE)</f>
        <v>4</v>
      </c>
      <c r="T15" s="2">
        <f>VLOOKUP($B15,score!$C$7:$AB$146,20,FALSE)</f>
        <v>4</v>
      </c>
      <c r="U15" s="2">
        <f>VLOOKUP($B15,score!$C$7:$AB$146,21,FALSE)</f>
        <v>2</v>
      </c>
      <c r="V15" s="2">
        <f>VLOOKUP($B15,score!$C$7:$AB$146,22,FALSE)</f>
        <v>3</v>
      </c>
      <c r="W15" s="2">
        <f>VLOOKUP($B15,score!$C$7:$AB$146,23,FALSE)</f>
        <v>2</v>
      </c>
      <c r="X15" s="26">
        <f>VLOOKUP($B15,score!$C$7:$AD$146,25,FALSE)</f>
        <v>60.000000999999997</v>
      </c>
      <c r="Y15" s="48">
        <f>VLOOKUP($B15,score!$C$7:$AD$146,26,FALSE)</f>
        <v>8.1999999999999993</v>
      </c>
      <c r="Z15" s="45">
        <f>VLOOKUP($B15,score!$C$7:$AD$146,28,FALSE)</f>
        <v>55.900000999999996</v>
      </c>
    </row>
    <row r="16" spans="2:26" ht="17" x14ac:dyDescent="0.4">
      <c r="B16" s="62">
        <v>10</v>
      </c>
      <c r="C16" s="63">
        <f>VLOOKUP($B16,score!$C$7:$AD$146,3,FALSE)</f>
        <v>10</v>
      </c>
      <c r="D16" s="28" t="str">
        <f>VLOOKUP($B16,score!$C$7:$AD$146,4,FALSE)</f>
        <v>Irena Muster&amp;Vladimir Gurov</v>
      </c>
      <c r="E16" s="28">
        <f>VLOOKUP($B16,score!$C$7:$AD$146,5,FALSE)</f>
        <v>5</v>
      </c>
      <c r="F16" s="2">
        <f>VLOOKUP($B16,score!$C$7:$AB$146,6,FALSE)</f>
        <v>3</v>
      </c>
      <c r="G16" s="2">
        <f>VLOOKUP($B16,score!$C$7:$AB$146,7,FALSE)</f>
        <v>2</v>
      </c>
      <c r="H16" s="2">
        <f>VLOOKUP($B16,score!$C$7:$AB$146,8,FALSE)</f>
        <v>3</v>
      </c>
      <c r="I16" s="2">
        <f>VLOOKUP($B16,score!$C$7:$AB$146,9,FALSE)</f>
        <v>4</v>
      </c>
      <c r="J16" s="2">
        <f>VLOOKUP($B16,score!$C$7:$AB$146,10,FALSE)</f>
        <v>4</v>
      </c>
      <c r="K16" s="2">
        <f>VLOOKUP($B16,score!$C$7:$AB$146,11,FALSE)</f>
        <v>4</v>
      </c>
      <c r="L16" s="2">
        <f>VLOOKUP($B16,score!$C$7:$AB$146,12,FALSE)</f>
        <v>3</v>
      </c>
      <c r="M16" s="2">
        <f>VLOOKUP($B16,score!$C$7:$AB$146,13,FALSE)</f>
        <v>4</v>
      </c>
      <c r="N16" s="2">
        <f>VLOOKUP($B16,score!$C$7:$AB$146,14,FALSE)</f>
        <v>3</v>
      </c>
      <c r="O16" s="2">
        <f>VLOOKUP($B16,score!$C$7:$AB$146,15,FALSE)</f>
        <v>4</v>
      </c>
      <c r="P16" s="2">
        <f>VLOOKUP($B16,score!$C$7:$AB$146,16,FALSE)</f>
        <v>3</v>
      </c>
      <c r="Q16" s="2">
        <f>VLOOKUP($B16,score!$C$7:$AB$146,17,FALSE)</f>
        <v>3</v>
      </c>
      <c r="R16" s="2">
        <f>VLOOKUP($B16,score!$C$7:$AB$146,18,FALSE)</f>
        <v>4</v>
      </c>
      <c r="S16" s="2">
        <f>VLOOKUP($B16,score!$C$7:$AB$146,19,FALSE)</f>
        <v>4</v>
      </c>
      <c r="T16" s="2">
        <f>VLOOKUP($B16,score!$C$7:$AB$146,20,FALSE)</f>
        <v>5</v>
      </c>
      <c r="U16" s="2">
        <f>VLOOKUP($B16,score!$C$7:$AB$146,21,FALSE)</f>
        <v>3</v>
      </c>
      <c r="V16" s="2">
        <f>VLOOKUP($B16,score!$C$7:$AB$146,22,FALSE)</f>
        <v>4</v>
      </c>
      <c r="W16" s="2">
        <f>VLOOKUP($B16,score!$C$7:$AB$146,23,FALSE)</f>
        <v>3</v>
      </c>
      <c r="X16" s="26">
        <f>VLOOKUP($B16,score!$C$7:$AD$146,25,FALSE)</f>
        <v>63.000002700000003</v>
      </c>
      <c r="Y16" s="48">
        <f>VLOOKUP($B16,score!$C$7:$AD$146,26,FALSE)</f>
        <v>13.4</v>
      </c>
      <c r="Z16" s="45">
        <f>VLOOKUP($B16,score!$C$7:$AD$146,28,FALSE)</f>
        <v>56.3000027</v>
      </c>
    </row>
    <row r="17" spans="2:26" ht="17" x14ac:dyDescent="0.4">
      <c r="B17" s="62">
        <v>11</v>
      </c>
      <c r="C17" s="63">
        <f>VLOOKUP($B17,score!$C$7:$AD$146,3,FALSE)</f>
        <v>11</v>
      </c>
      <c r="D17" s="28" t="str">
        <f>VLOOKUP($B17,score!$C$7:$AD$146,4,FALSE)</f>
        <v>Breda &amp; Jani Konte</v>
      </c>
      <c r="E17" s="28">
        <f>VLOOKUP($B17,score!$C$7:$AD$146,5,FALSE)</f>
        <v>6</v>
      </c>
      <c r="F17" s="2">
        <f>VLOOKUP($B17,score!$C$7:$AB$146,6,FALSE)</f>
        <v>4</v>
      </c>
      <c r="G17" s="2">
        <f>VLOOKUP($B17,score!$C$7:$AB$146,7,FALSE)</f>
        <v>3</v>
      </c>
      <c r="H17" s="2">
        <f>VLOOKUP($B17,score!$C$7:$AB$146,8,FALSE)</f>
        <v>4</v>
      </c>
      <c r="I17" s="2">
        <f>VLOOKUP($B17,score!$C$7:$AB$146,9,FALSE)</f>
        <v>4</v>
      </c>
      <c r="J17" s="2">
        <f>VLOOKUP($B17,score!$C$7:$AB$146,10,FALSE)</f>
        <v>4</v>
      </c>
      <c r="K17" s="2">
        <f>VLOOKUP($B17,score!$C$7:$AB$146,11,FALSE)</f>
        <v>4</v>
      </c>
      <c r="L17" s="2">
        <f>VLOOKUP($B17,score!$C$7:$AB$146,12,FALSE)</f>
        <v>2</v>
      </c>
      <c r="M17" s="2">
        <f>VLOOKUP($B17,score!$C$7:$AB$146,13,FALSE)</f>
        <v>4</v>
      </c>
      <c r="N17" s="2">
        <f>VLOOKUP($B17,score!$C$7:$AB$146,14,FALSE)</f>
        <v>3</v>
      </c>
      <c r="O17" s="2">
        <f>VLOOKUP($B17,score!$C$7:$AB$146,15,FALSE)</f>
        <v>4</v>
      </c>
      <c r="P17" s="2">
        <f>VLOOKUP($B17,score!$C$7:$AB$146,16,FALSE)</f>
        <v>2</v>
      </c>
      <c r="Q17" s="2">
        <f>VLOOKUP($B17,score!$C$7:$AB$146,17,FALSE)</f>
        <v>3</v>
      </c>
      <c r="R17" s="2">
        <f>VLOOKUP($B17,score!$C$7:$AB$146,18,FALSE)</f>
        <v>4</v>
      </c>
      <c r="S17" s="2">
        <f>VLOOKUP($B17,score!$C$7:$AB$146,19,FALSE)</f>
        <v>5</v>
      </c>
      <c r="T17" s="2">
        <f>VLOOKUP($B17,score!$C$7:$AB$146,20,FALSE)</f>
        <v>3</v>
      </c>
      <c r="U17" s="2">
        <f>VLOOKUP($B17,score!$C$7:$AB$146,21,FALSE)</f>
        <v>3</v>
      </c>
      <c r="V17" s="2">
        <f>VLOOKUP($B17,score!$C$7:$AB$146,22,FALSE)</f>
        <v>4</v>
      </c>
      <c r="W17" s="2">
        <f>VLOOKUP($B17,score!$C$7:$AB$146,23,FALSE)</f>
        <v>2</v>
      </c>
      <c r="X17" s="26">
        <f>VLOOKUP($B17,score!$C$7:$AD$146,25,FALSE)</f>
        <v>62.000001900000001</v>
      </c>
      <c r="Y17" s="48">
        <f>VLOOKUP($B17,score!$C$7:$AD$146,26,FALSE)</f>
        <v>10.7</v>
      </c>
      <c r="Z17" s="45">
        <f>VLOOKUP($B17,score!$C$7:$AD$146,28,FALSE)</f>
        <v>56.650001899999999</v>
      </c>
    </row>
    <row r="18" spans="2:26" ht="17" x14ac:dyDescent="0.4">
      <c r="B18" s="62">
        <v>12</v>
      </c>
      <c r="C18" s="63">
        <f>VLOOKUP($B18,score!$C$7:$AD$146,3,FALSE)</f>
        <v>12</v>
      </c>
      <c r="D18" s="28" t="str">
        <f>VLOOKUP($B18,score!$C$7:$AD$146,4,FALSE)</f>
        <v>Nika&amp;Rado Zalaznik</v>
      </c>
      <c r="E18" s="28">
        <f>VLOOKUP($B18,score!$C$7:$AD$146,5,FALSE)</f>
        <v>3</v>
      </c>
      <c r="F18" s="2">
        <f>VLOOKUP($B18,score!$C$7:$AB$146,6,FALSE)</f>
        <v>4</v>
      </c>
      <c r="G18" s="2">
        <f>VLOOKUP($B18,score!$C$7:$AB$146,7,FALSE)</f>
        <v>3</v>
      </c>
      <c r="H18" s="2">
        <f>VLOOKUP($B18,score!$C$7:$AB$146,8,FALSE)</f>
        <v>3</v>
      </c>
      <c r="I18" s="2">
        <f>VLOOKUP($B18,score!$C$7:$AB$146,9,FALSE)</f>
        <v>4</v>
      </c>
      <c r="J18" s="2">
        <f>VLOOKUP($B18,score!$C$7:$AB$146,10,FALSE)</f>
        <v>4</v>
      </c>
      <c r="K18" s="2">
        <f>VLOOKUP($B18,score!$C$7:$AB$146,11,FALSE)</f>
        <v>4</v>
      </c>
      <c r="L18" s="2">
        <f>VLOOKUP($B18,score!$C$7:$AB$146,12,FALSE)</f>
        <v>3</v>
      </c>
      <c r="M18" s="2">
        <f>VLOOKUP($B18,score!$C$7:$AB$146,13,FALSE)</f>
        <v>4</v>
      </c>
      <c r="N18" s="2">
        <f>VLOOKUP($B18,score!$C$7:$AB$146,14,FALSE)</f>
        <v>3</v>
      </c>
      <c r="O18" s="2">
        <f>VLOOKUP($B18,score!$C$7:$AB$146,15,FALSE)</f>
        <v>4</v>
      </c>
      <c r="P18" s="2">
        <f>VLOOKUP($B18,score!$C$7:$AB$146,16,FALSE)</f>
        <v>3</v>
      </c>
      <c r="Q18" s="2">
        <f>VLOOKUP($B18,score!$C$7:$AB$146,17,FALSE)</f>
        <v>3</v>
      </c>
      <c r="R18" s="2">
        <f>VLOOKUP($B18,score!$C$7:$AB$146,18,FALSE)</f>
        <v>4</v>
      </c>
      <c r="S18" s="2">
        <f>VLOOKUP($B18,score!$C$7:$AB$146,19,FALSE)</f>
        <v>4</v>
      </c>
      <c r="T18" s="2">
        <f>VLOOKUP($B18,score!$C$7:$AB$146,20,FALSE)</f>
        <v>4</v>
      </c>
      <c r="U18" s="2">
        <f>VLOOKUP($B18,score!$C$7:$AB$146,21,FALSE)</f>
        <v>3</v>
      </c>
      <c r="V18" s="2">
        <f>VLOOKUP($B18,score!$C$7:$AB$146,22,FALSE)</f>
        <v>4</v>
      </c>
      <c r="W18" s="2">
        <f>VLOOKUP($B18,score!$C$7:$AB$146,23,FALSE)</f>
        <v>2</v>
      </c>
      <c r="X18" s="26">
        <f>VLOOKUP($B18,score!$C$7:$AD$146,25,FALSE)</f>
        <v>63.000002299999998</v>
      </c>
      <c r="Y18" s="48">
        <f>VLOOKUP($B18,score!$C$7:$AD$146,26,FALSE)</f>
        <v>10.9</v>
      </c>
      <c r="Z18" s="45">
        <f>VLOOKUP($B18,score!$C$7:$AD$146,28,FALSE)</f>
        <v>57.550002299999996</v>
      </c>
    </row>
    <row r="19" spans="2:26" ht="17" x14ac:dyDescent="0.4">
      <c r="B19" s="62">
        <v>13</v>
      </c>
      <c r="C19" s="63">
        <f>VLOOKUP($B19,score!$C$7:$AD$146,3,FALSE)</f>
        <v>13</v>
      </c>
      <c r="D19" s="28" t="str">
        <f>VLOOKUP($B19,score!$C$7:$AD$146,4,FALSE)</f>
        <v>Nina Zidanič&amp;Miha Gregorčič</v>
      </c>
      <c r="E19" s="28">
        <f>VLOOKUP($B19,score!$C$7:$AD$146,5,FALSE)</f>
        <v>4</v>
      </c>
      <c r="F19" s="2">
        <f>VLOOKUP($B19,score!$C$7:$AB$146,6,FALSE)</f>
        <v>4</v>
      </c>
      <c r="G19" s="2">
        <f>VLOOKUP($B19,score!$C$7:$AB$146,7,FALSE)</f>
        <v>3</v>
      </c>
      <c r="H19" s="2">
        <f>VLOOKUP($B19,score!$C$7:$AB$146,8,FALSE)</f>
        <v>3</v>
      </c>
      <c r="I19" s="2">
        <f>VLOOKUP($B19,score!$C$7:$AB$146,9,FALSE)</f>
        <v>4</v>
      </c>
      <c r="J19" s="2">
        <f>VLOOKUP($B19,score!$C$7:$AB$146,10,FALSE)</f>
        <v>4</v>
      </c>
      <c r="K19" s="2">
        <f>VLOOKUP($B19,score!$C$7:$AB$146,11,FALSE)</f>
        <v>3</v>
      </c>
      <c r="L19" s="2">
        <f>VLOOKUP($B19,score!$C$7:$AB$146,12,FALSE)</f>
        <v>3</v>
      </c>
      <c r="M19" s="2">
        <f>VLOOKUP($B19,score!$C$7:$AB$146,13,FALSE)</f>
        <v>4</v>
      </c>
      <c r="N19" s="2">
        <f>VLOOKUP($B19,score!$C$7:$AB$146,14,FALSE)</f>
        <v>3</v>
      </c>
      <c r="O19" s="2">
        <f>VLOOKUP($B19,score!$C$7:$AB$146,15,FALSE)</f>
        <v>4</v>
      </c>
      <c r="P19" s="2">
        <f>VLOOKUP($B19,score!$C$7:$AB$146,16,FALSE)</f>
        <v>3</v>
      </c>
      <c r="Q19" s="2">
        <f>VLOOKUP($B19,score!$C$7:$AB$146,17,FALSE)</f>
        <v>3</v>
      </c>
      <c r="R19" s="2">
        <f>VLOOKUP($B19,score!$C$7:$AB$146,18,FALSE)</f>
        <v>4</v>
      </c>
      <c r="S19" s="2">
        <f>VLOOKUP($B19,score!$C$7:$AB$146,19,FALSE)</f>
        <v>5</v>
      </c>
      <c r="T19" s="2">
        <f>VLOOKUP($B19,score!$C$7:$AB$146,20,FALSE)</f>
        <v>4</v>
      </c>
      <c r="U19" s="2">
        <f>VLOOKUP($B19,score!$C$7:$AB$146,21,FALSE)</f>
        <v>3</v>
      </c>
      <c r="V19" s="2">
        <f>VLOOKUP($B19,score!$C$7:$AB$146,22,FALSE)</f>
        <v>4</v>
      </c>
      <c r="W19" s="2">
        <f>VLOOKUP($B19,score!$C$7:$AB$146,23,FALSE)</f>
        <v>3</v>
      </c>
      <c r="X19" s="26">
        <f>VLOOKUP($B19,score!$C$7:$AD$146,25,FALSE)</f>
        <v>64.000001400000002</v>
      </c>
      <c r="Y19" s="48">
        <f>VLOOKUP($B19,score!$C$7:$AD$146,26,FALSE)</f>
        <v>12.8</v>
      </c>
      <c r="Z19" s="45">
        <f>VLOOKUP($B19,score!$C$7:$AD$146,28,FALSE)</f>
        <v>57.600001400000004</v>
      </c>
    </row>
    <row r="20" spans="2:26" ht="17" x14ac:dyDescent="0.4">
      <c r="B20" s="62">
        <v>14</v>
      </c>
      <c r="C20" s="63">
        <f>VLOOKUP($B20,score!$C$7:$AD$146,3,FALSE)</f>
        <v>14</v>
      </c>
      <c r="D20" s="28" t="str">
        <f>VLOOKUP($B20,score!$C$7:$AD$146,4,FALSE)</f>
        <v>Milena Sedovnik&amp;Peter Dernič</v>
      </c>
      <c r="E20" s="28">
        <f>VLOOKUP($B20,score!$C$7:$AD$146,5,FALSE)</f>
        <v>5</v>
      </c>
      <c r="F20" s="2">
        <f>VLOOKUP($B20,score!$C$7:$AB$146,6,FALSE)</f>
        <v>4</v>
      </c>
      <c r="G20" s="2">
        <f>VLOOKUP($B20,score!$C$7:$AB$146,7,FALSE)</f>
        <v>3</v>
      </c>
      <c r="H20" s="2">
        <f>VLOOKUP($B20,score!$C$7:$AB$146,8,FALSE)</f>
        <v>3</v>
      </c>
      <c r="I20" s="2">
        <f>VLOOKUP($B20,score!$C$7:$AB$146,9,FALSE)</f>
        <v>5</v>
      </c>
      <c r="J20" s="2">
        <f>VLOOKUP($B20,score!$C$7:$AB$146,10,FALSE)</f>
        <v>4</v>
      </c>
      <c r="K20" s="2">
        <f>VLOOKUP($B20,score!$C$7:$AB$146,11,FALSE)</f>
        <v>3</v>
      </c>
      <c r="L20" s="2">
        <f>VLOOKUP($B20,score!$C$7:$AB$146,12,FALSE)</f>
        <v>2</v>
      </c>
      <c r="M20" s="2">
        <f>VLOOKUP($B20,score!$C$7:$AB$146,13,FALSE)</f>
        <v>4</v>
      </c>
      <c r="N20" s="2">
        <f>VLOOKUP($B20,score!$C$7:$AB$146,14,FALSE)</f>
        <v>3</v>
      </c>
      <c r="O20" s="2">
        <f>VLOOKUP($B20,score!$C$7:$AB$146,15,FALSE)</f>
        <v>4</v>
      </c>
      <c r="P20" s="2">
        <f>VLOOKUP($B20,score!$C$7:$AB$146,16,FALSE)</f>
        <v>3</v>
      </c>
      <c r="Q20" s="2">
        <f>VLOOKUP($B20,score!$C$7:$AB$146,17,FALSE)</f>
        <v>3</v>
      </c>
      <c r="R20" s="2">
        <f>VLOOKUP($B20,score!$C$7:$AB$146,18,FALSE)</f>
        <v>4</v>
      </c>
      <c r="S20" s="2">
        <f>VLOOKUP($B20,score!$C$7:$AB$146,19,FALSE)</f>
        <v>4</v>
      </c>
      <c r="T20" s="2">
        <f>VLOOKUP($B20,score!$C$7:$AB$146,20,FALSE)</f>
        <v>4</v>
      </c>
      <c r="U20" s="2">
        <f>VLOOKUP($B20,score!$C$7:$AB$146,21,FALSE)</f>
        <v>3</v>
      </c>
      <c r="V20" s="2">
        <f>VLOOKUP($B20,score!$C$7:$AB$146,22,FALSE)</f>
        <v>4</v>
      </c>
      <c r="W20" s="2">
        <f>VLOOKUP($B20,score!$C$7:$AB$146,23,FALSE)</f>
        <v>3</v>
      </c>
      <c r="X20" s="26">
        <f>VLOOKUP($B20,score!$C$7:$AD$146,25,FALSE)</f>
        <v>63.000002600000002</v>
      </c>
      <c r="Y20" s="48">
        <f>VLOOKUP($B20,score!$C$7:$AD$146,26,FALSE)</f>
        <v>10.3</v>
      </c>
      <c r="Z20" s="45">
        <f>VLOOKUP($B20,score!$C$7:$AD$146,28,FALSE)</f>
        <v>57.850002600000003</v>
      </c>
    </row>
    <row r="21" spans="2:26" ht="17" x14ac:dyDescent="0.4">
      <c r="B21" s="62">
        <v>15</v>
      </c>
      <c r="C21" s="63">
        <f>VLOOKUP($B21,score!$C$7:$AD$146,3,FALSE)</f>
        <v>15</v>
      </c>
      <c r="D21" s="28" t="str">
        <f>VLOOKUP($B21,score!$C$7:$AD$146,4,FALSE)</f>
        <v>Mirjana &amp;Grega Benedik</v>
      </c>
      <c r="E21" s="28">
        <f>VLOOKUP($B21,score!$C$7:$AD$146,5,FALSE)</f>
        <v>3</v>
      </c>
      <c r="F21" s="2">
        <f>VLOOKUP($B21,score!$C$7:$AB$146,6,FALSE)</f>
        <v>4</v>
      </c>
      <c r="G21" s="2">
        <f>VLOOKUP($B21,score!$C$7:$AB$146,7,FALSE)</f>
        <v>3</v>
      </c>
      <c r="H21" s="2">
        <f>VLOOKUP($B21,score!$C$7:$AB$146,8,FALSE)</f>
        <v>3</v>
      </c>
      <c r="I21" s="2">
        <f>VLOOKUP($B21,score!$C$7:$AB$146,9,FALSE)</f>
        <v>4</v>
      </c>
      <c r="J21" s="2">
        <f>VLOOKUP($B21,score!$C$7:$AB$146,10,FALSE)</f>
        <v>4</v>
      </c>
      <c r="K21" s="2">
        <f>VLOOKUP($B21,score!$C$7:$AB$146,11,FALSE)</f>
        <v>4</v>
      </c>
      <c r="L21" s="2">
        <f>VLOOKUP($B21,score!$C$7:$AB$146,12,FALSE)</f>
        <v>3</v>
      </c>
      <c r="M21" s="2">
        <f>VLOOKUP($B21,score!$C$7:$AB$146,13,FALSE)</f>
        <v>4</v>
      </c>
      <c r="N21" s="2">
        <f>VLOOKUP($B21,score!$C$7:$AB$146,14,FALSE)</f>
        <v>2</v>
      </c>
      <c r="O21" s="2">
        <f>VLOOKUP($B21,score!$C$7:$AB$146,15,FALSE)</f>
        <v>4</v>
      </c>
      <c r="P21" s="2">
        <f>VLOOKUP($B21,score!$C$7:$AB$146,16,FALSE)</f>
        <v>3</v>
      </c>
      <c r="Q21" s="2">
        <f>VLOOKUP($B21,score!$C$7:$AB$146,17,FALSE)</f>
        <v>3</v>
      </c>
      <c r="R21" s="2">
        <f>VLOOKUP($B21,score!$C$7:$AB$146,18,FALSE)</f>
        <v>4</v>
      </c>
      <c r="S21" s="2">
        <f>VLOOKUP($B21,score!$C$7:$AB$146,19,FALSE)</f>
        <v>4</v>
      </c>
      <c r="T21" s="2">
        <f>VLOOKUP($B21,score!$C$7:$AB$146,20,FALSE)</f>
        <v>4</v>
      </c>
      <c r="U21" s="2">
        <f>VLOOKUP($B21,score!$C$7:$AB$146,21,FALSE)</f>
        <v>2</v>
      </c>
      <c r="V21" s="2">
        <f>VLOOKUP($B21,score!$C$7:$AB$146,22,FALSE)</f>
        <v>4</v>
      </c>
      <c r="W21" s="2">
        <f>VLOOKUP($B21,score!$C$7:$AB$146,23,FALSE)</f>
        <v>2</v>
      </c>
      <c r="X21" s="26">
        <f>VLOOKUP($B21,score!$C$7:$AD$146,25,FALSE)</f>
        <v>61.000002199999997</v>
      </c>
      <c r="Y21" s="48">
        <f>VLOOKUP($B21,score!$C$7:$AD$146,26,FALSE)</f>
        <v>6.2</v>
      </c>
      <c r="Z21" s="45">
        <f>VLOOKUP($B21,score!$C$7:$AD$146,28,FALSE)</f>
        <v>57.900002199999996</v>
      </c>
    </row>
    <row r="22" spans="2:26" ht="17" x14ac:dyDescent="0.4">
      <c r="B22" s="62">
        <v>16</v>
      </c>
      <c r="C22" s="63">
        <f>VLOOKUP($B22,score!$C$7:$AD$146,3,FALSE)</f>
        <v>16</v>
      </c>
      <c r="D22" s="28" t="str">
        <f>VLOOKUP($B22,score!$C$7:$AD$146,4,FALSE)</f>
        <v>Rade Narančič&amp;Franci Kunšič</v>
      </c>
      <c r="E22" s="28">
        <f>VLOOKUP($B22,score!$C$7:$AD$146,5,FALSE)</f>
        <v>7</v>
      </c>
      <c r="F22" s="2">
        <f>VLOOKUP($B22,score!$C$7:$AB$146,6,FALSE)</f>
        <v>4</v>
      </c>
      <c r="G22" s="2">
        <f>VLOOKUP($B22,score!$C$7:$AB$146,7,FALSE)</f>
        <v>3</v>
      </c>
      <c r="H22" s="2">
        <f>VLOOKUP($B22,score!$C$7:$AB$146,8,FALSE)</f>
        <v>3</v>
      </c>
      <c r="I22" s="2">
        <f>VLOOKUP($B22,score!$C$7:$AB$146,9,FALSE)</f>
        <v>4</v>
      </c>
      <c r="J22" s="2">
        <f>VLOOKUP($B22,score!$C$7:$AB$146,10,FALSE)</f>
        <v>4</v>
      </c>
      <c r="K22" s="2">
        <f>VLOOKUP($B22,score!$C$7:$AB$146,11,FALSE)</f>
        <v>4</v>
      </c>
      <c r="L22" s="2">
        <f>VLOOKUP($B22,score!$C$7:$AB$146,12,FALSE)</f>
        <v>3</v>
      </c>
      <c r="M22" s="2">
        <f>VLOOKUP($B22,score!$C$7:$AB$146,13,FALSE)</f>
        <v>5</v>
      </c>
      <c r="N22" s="2">
        <f>VLOOKUP($B22,score!$C$7:$AB$146,14,FALSE)</f>
        <v>2</v>
      </c>
      <c r="O22" s="2">
        <f>VLOOKUP($B22,score!$C$7:$AB$146,15,FALSE)</f>
        <v>4</v>
      </c>
      <c r="P22" s="2">
        <f>VLOOKUP($B22,score!$C$7:$AB$146,16,FALSE)</f>
        <v>3</v>
      </c>
      <c r="Q22" s="2">
        <f>VLOOKUP($B22,score!$C$7:$AB$146,17,FALSE)</f>
        <v>4</v>
      </c>
      <c r="R22" s="2">
        <f>VLOOKUP($B22,score!$C$7:$AB$146,18,FALSE)</f>
        <v>4</v>
      </c>
      <c r="S22" s="2">
        <f>VLOOKUP($B22,score!$C$7:$AB$146,19,FALSE)</f>
        <v>4</v>
      </c>
      <c r="T22" s="2">
        <f>VLOOKUP($B22,score!$C$7:$AB$146,20,FALSE)</f>
        <v>4</v>
      </c>
      <c r="U22" s="2">
        <f>VLOOKUP($B22,score!$C$7:$AB$146,21,FALSE)</f>
        <v>3</v>
      </c>
      <c r="V22" s="2">
        <f>VLOOKUP($B22,score!$C$7:$AB$146,22,FALSE)</f>
        <v>4</v>
      </c>
      <c r="W22" s="2">
        <f>VLOOKUP($B22,score!$C$7:$AB$146,23,FALSE)</f>
        <v>3</v>
      </c>
      <c r="X22" s="26">
        <f>VLOOKUP($B22,score!$C$7:$AD$146,25,FALSE)</f>
        <v>65.000000700000001</v>
      </c>
      <c r="Y22" s="48">
        <f>VLOOKUP($B22,score!$C$7:$AD$146,26,FALSE)</f>
        <v>12.6</v>
      </c>
      <c r="Z22" s="45">
        <f>VLOOKUP($B22,score!$C$7:$AD$146,28,FALSE)</f>
        <v>58.700000700000004</v>
      </c>
    </row>
    <row r="23" spans="2:26" ht="17" x14ac:dyDescent="0.4">
      <c r="B23" s="62">
        <v>17</v>
      </c>
      <c r="C23" s="63">
        <f>VLOOKUP($B23,score!$C$7:$AD$146,3,FALSE)</f>
        <v>17</v>
      </c>
      <c r="D23" s="28" t="str">
        <f>VLOOKUP($B23,score!$C$7:$AD$146,4,FALSE)</f>
        <v>Jernej&amp;Urban Filipič</v>
      </c>
      <c r="E23" s="28">
        <f>VLOOKUP($B23,score!$C$7:$AD$146,5,FALSE)</f>
        <v>1</v>
      </c>
      <c r="F23" s="2">
        <f>VLOOKUP($B23,score!$C$7:$AB$146,6,FALSE)</f>
        <v>5</v>
      </c>
      <c r="G23" s="2">
        <f>VLOOKUP($B23,score!$C$7:$AB$146,7,FALSE)</f>
        <v>3</v>
      </c>
      <c r="H23" s="2">
        <f>VLOOKUP($B23,score!$C$7:$AB$146,8,FALSE)</f>
        <v>3</v>
      </c>
      <c r="I23" s="2">
        <f>VLOOKUP($B23,score!$C$7:$AB$146,9,FALSE)</f>
        <v>4</v>
      </c>
      <c r="J23" s="2">
        <f>VLOOKUP($B23,score!$C$7:$AB$146,10,FALSE)</f>
        <v>4</v>
      </c>
      <c r="K23" s="2">
        <f>VLOOKUP($B23,score!$C$7:$AB$146,11,FALSE)</f>
        <v>4</v>
      </c>
      <c r="L23" s="2">
        <f>VLOOKUP($B23,score!$C$7:$AB$146,12,FALSE)</f>
        <v>4</v>
      </c>
      <c r="M23" s="2">
        <f>VLOOKUP($B23,score!$C$7:$AB$146,13,FALSE)</f>
        <v>4</v>
      </c>
      <c r="N23" s="2">
        <f>VLOOKUP($B23,score!$C$7:$AB$146,14,FALSE)</f>
        <v>3</v>
      </c>
      <c r="O23" s="2">
        <f>VLOOKUP($B23,score!$C$7:$AB$146,15,FALSE)</f>
        <v>5</v>
      </c>
      <c r="P23" s="2">
        <f>VLOOKUP($B23,score!$C$7:$AB$146,16,FALSE)</f>
        <v>2</v>
      </c>
      <c r="Q23" s="2">
        <f>VLOOKUP($B23,score!$C$7:$AB$146,17,FALSE)</f>
        <v>3</v>
      </c>
      <c r="R23" s="2">
        <f>VLOOKUP($B23,score!$C$7:$AB$146,18,FALSE)</f>
        <v>4</v>
      </c>
      <c r="S23" s="2">
        <f>VLOOKUP($B23,score!$C$7:$AB$146,19,FALSE)</f>
        <v>4</v>
      </c>
      <c r="T23" s="2">
        <f>VLOOKUP($B23,score!$C$7:$AB$146,20,FALSE)</f>
        <v>3</v>
      </c>
      <c r="U23" s="2">
        <f>VLOOKUP($B23,score!$C$7:$AB$146,21,FALSE)</f>
        <v>3</v>
      </c>
      <c r="V23" s="2">
        <f>VLOOKUP($B23,score!$C$7:$AB$146,22,FALSE)</f>
        <v>3</v>
      </c>
      <c r="W23" s="2">
        <f>VLOOKUP($B23,score!$C$7:$AB$146,23,FALSE)</f>
        <v>2</v>
      </c>
      <c r="X23" s="26">
        <f>VLOOKUP($B23,score!$C$7:$AD$146,25,FALSE)</f>
        <v>63.000003999999997</v>
      </c>
      <c r="Y23" s="48">
        <f>VLOOKUP($B23,score!$C$7:$AD$146,26,FALSE)</f>
        <v>8.1999999999999993</v>
      </c>
      <c r="Z23" s="45">
        <f>VLOOKUP($B23,score!$C$7:$AD$146,28,FALSE)</f>
        <v>58.900003999999996</v>
      </c>
    </row>
    <row r="24" spans="2:26" ht="17" x14ac:dyDescent="0.4">
      <c r="B24" s="62">
        <v>18</v>
      </c>
      <c r="C24" s="63">
        <f>VLOOKUP($B24,score!$C$7:$AD$146,3,FALSE)</f>
        <v>18</v>
      </c>
      <c r="D24" s="28" t="str">
        <f>VLOOKUP($B24,score!$C$7:$AD$146,4,FALSE)</f>
        <v>Anže Celar &amp; Klemen Strmljan</v>
      </c>
      <c r="E24" s="28">
        <f>VLOOKUP($B24,score!$C$7:$AD$146,5,FALSE)</f>
        <v>1</v>
      </c>
      <c r="F24" s="2">
        <f>VLOOKUP($B24,score!$C$7:$AB$146,6,FALSE)</f>
        <v>4</v>
      </c>
      <c r="G24" s="2">
        <f>VLOOKUP($B24,score!$C$7:$AB$146,7,FALSE)</f>
        <v>4</v>
      </c>
      <c r="H24" s="2">
        <f>VLOOKUP($B24,score!$C$7:$AB$146,8,FALSE)</f>
        <v>4</v>
      </c>
      <c r="I24" s="2">
        <f>VLOOKUP($B24,score!$C$7:$AB$146,9,FALSE)</f>
        <v>4</v>
      </c>
      <c r="J24" s="2">
        <f>VLOOKUP($B24,score!$C$7:$AB$146,10,FALSE)</f>
        <v>4</v>
      </c>
      <c r="K24" s="2">
        <f>VLOOKUP($B24,score!$C$7:$AB$146,11,FALSE)</f>
        <v>5</v>
      </c>
      <c r="L24" s="2">
        <f>VLOOKUP($B24,score!$C$7:$AB$146,12,FALSE)</f>
        <v>4</v>
      </c>
      <c r="M24" s="2">
        <f>VLOOKUP($B24,score!$C$7:$AB$146,13,FALSE)</f>
        <v>4</v>
      </c>
      <c r="N24" s="2">
        <f>VLOOKUP($B24,score!$C$7:$AB$146,14,FALSE)</f>
        <v>3</v>
      </c>
      <c r="O24" s="2">
        <f>VLOOKUP($B24,score!$C$7:$AB$146,15,FALSE)</f>
        <v>3</v>
      </c>
      <c r="P24" s="2">
        <f>VLOOKUP($B24,score!$C$7:$AB$146,16,FALSE)</f>
        <v>3</v>
      </c>
      <c r="Q24" s="2">
        <f>VLOOKUP($B24,score!$C$7:$AB$146,17,FALSE)</f>
        <v>3</v>
      </c>
      <c r="R24" s="2">
        <f>VLOOKUP($B24,score!$C$7:$AB$146,18,FALSE)</f>
        <v>6</v>
      </c>
      <c r="S24" s="2">
        <f>VLOOKUP($B24,score!$C$7:$AB$146,19,FALSE)</f>
        <v>5</v>
      </c>
      <c r="T24" s="2">
        <f>VLOOKUP($B24,score!$C$7:$AB$146,20,FALSE)</f>
        <v>4</v>
      </c>
      <c r="U24" s="2">
        <f>VLOOKUP($B24,score!$C$7:$AB$146,21,FALSE)</f>
        <v>4</v>
      </c>
      <c r="V24" s="2">
        <f>VLOOKUP($B24,score!$C$7:$AB$146,22,FALSE)</f>
        <v>3</v>
      </c>
      <c r="W24" s="2">
        <f>VLOOKUP($B24,score!$C$7:$AB$146,23,FALSE)</f>
        <v>3</v>
      </c>
      <c r="X24" s="26">
        <f>VLOOKUP($B24,score!$C$7:$AD$146,25,FALSE)</f>
        <v>70.000003399999997</v>
      </c>
      <c r="Y24" s="48">
        <f>VLOOKUP($B24,score!$C$7:$AD$146,26,FALSE)</f>
        <v>21.5</v>
      </c>
      <c r="Z24" s="45">
        <f>VLOOKUP($B24,score!$C$7:$AD$146,28,FALSE)</f>
        <v>59.250003399999997</v>
      </c>
    </row>
    <row r="25" spans="2:26" ht="17" x14ac:dyDescent="0.4">
      <c r="B25" s="62">
        <v>19</v>
      </c>
      <c r="C25" s="63">
        <f>VLOOKUP($B25,score!$C$7:$AD$146,3,FALSE)</f>
        <v>19</v>
      </c>
      <c r="D25" s="28" t="str">
        <f>VLOOKUP($B25,score!$C$7:$AD$146,4,FALSE)</f>
        <v>Mirjana Misson&amp;Emil Tavčar</v>
      </c>
      <c r="E25" s="28">
        <f>VLOOKUP($B25,score!$C$7:$AD$146,5,FALSE)</f>
        <v>3</v>
      </c>
      <c r="F25" s="2">
        <f>VLOOKUP($B25,score!$C$7:$AB$146,6,FALSE)</f>
        <v>4</v>
      </c>
      <c r="G25" s="2">
        <f>VLOOKUP($B25,score!$C$7:$AB$146,7,FALSE)</f>
        <v>3</v>
      </c>
      <c r="H25" s="2">
        <f>VLOOKUP($B25,score!$C$7:$AB$146,8,FALSE)</f>
        <v>3</v>
      </c>
      <c r="I25" s="2">
        <f>VLOOKUP($B25,score!$C$7:$AB$146,9,FALSE)</f>
        <v>4</v>
      </c>
      <c r="J25" s="2">
        <f>VLOOKUP($B25,score!$C$7:$AB$146,10,FALSE)</f>
        <v>4</v>
      </c>
      <c r="K25" s="2">
        <f>VLOOKUP($B25,score!$C$7:$AB$146,11,FALSE)</f>
        <v>4</v>
      </c>
      <c r="L25" s="2">
        <f>VLOOKUP($B25,score!$C$7:$AB$146,12,FALSE)</f>
        <v>3</v>
      </c>
      <c r="M25" s="2">
        <f>VLOOKUP($B25,score!$C$7:$AB$146,13,FALSE)</f>
        <v>4</v>
      </c>
      <c r="N25" s="2">
        <f>VLOOKUP($B25,score!$C$7:$AB$146,14,FALSE)</f>
        <v>3</v>
      </c>
      <c r="O25" s="2">
        <f>VLOOKUP($B25,score!$C$7:$AB$146,15,FALSE)</f>
        <v>5</v>
      </c>
      <c r="P25" s="2">
        <f>VLOOKUP($B25,score!$C$7:$AB$146,16,FALSE)</f>
        <v>3</v>
      </c>
      <c r="Q25" s="2">
        <f>VLOOKUP($B25,score!$C$7:$AB$146,17,FALSE)</f>
        <v>4</v>
      </c>
      <c r="R25" s="2">
        <f>VLOOKUP($B25,score!$C$7:$AB$146,18,FALSE)</f>
        <v>4</v>
      </c>
      <c r="S25" s="2">
        <f>VLOOKUP($B25,score!$C$7:$AB$146,19,FALSE)</f>
        <v>5</v>
      </c>
      <c r="T25" s="2">
        <f>VLOOKUP($B25,score!$C$7:$AB$146,20,FALSE)</f>
        <v>4</v>
      </c>
      <c r="U25" s="2">
        <f>VLOOKUP($B25,score!$C$7:$AB$146,21,FALSE)</f>
        <v>3</v>
      </c>
      <c r="V25" s="2">
        <f>VLOOKUP($B25,score!$C$7:$AB$146,22,FALSE)</f>
        <v>5</v>
      </c>
      <c r="W25" s="2">
        <f>VLOOKUP($B25,score!$C$7:$AB$146,23,FALSE)</f>
        <v>3</v>
      </c>
      <c r="X25" s="26">
        <f>VLOOKUP($B25,score!$C$7:$AD$146,25,FALSE)</f>
        <v>68.000003800000002</v>
      </c>
      <c r="Y25" s="48">
        <f>VLOOKUP($B25,score!$C$7:$AD$146,26,FALSE)</f>
        <v>16.399999999999999</v>
      </c>
      <c r="Z25" s="45">
        <f>VLOOKUP($B25,score!$C$7:$AD$146,28,FALSE)</f>
        <v>59.800003799999999</v>
      </c>
    </row>
    <row r="26" spans="2:26" ht="17" x14ac:dyDescent="0.4">
      <c r="B26" s="62">
        <v>20</v>
      </c>
      <c r="C26" s="63">
        <f>VLOOKUP($B26,score!$C$7:$AD$146,3,FALSE)</f>
        <v>20</v>
      </c>
      <c r="D26" s="28" t="str">
        <f>VLOOKUP($B26,score!$C$7:$AD$146,4,FALSE)</f>
        <v>Nikola Perkolič Railič &amp; Jaka Pesjak</v>
      </c>
      <c r="E26" s="28">
        <f>VLOOKUP($B26,score!$C$7:$AD$146,5,FALSE)</f>
        <v>1</v>
      </c>
      <c r="F26" s="2">
        <f>VLOOKUP($B26,score!$C$7:$AB$146,6,FALSE)</f>
        <v>3</v>
      </c>
      <c r="G26" s="2">
        <f>VLOOKUP($B26,score!$C$7:$AB$146,7,FALSE)</f>
        <v>3</v>
      </c>
      <c r="H26" s="2">
        <f>VLOOKUP($B26,score!$C$7:$AB$146,8,FALSE)</f>
        <v>3</v>
      </c>
      <c r="I26" s="2">
        <f>VLOOKUP($B26,score!$C$7:$AB$146,9,FALSE)</f>
        <v>3</v>
      </c>
      <c r="J26" s="2">
        <f>VLOOKUP($B26,score!$C$7:$AB$146,10,FALSE)</f>
        <v>4</v>
      </c>
      <c r="K26" s="2">
        <f>VLOOKUP($B26,score!$C$7:$AB$146,11,FALSE)</f>
        <v>6</v>
      </c>
      <c r="L26" s="2">
        <f>VLOOKUP($B26,score!$C$7:$AB$146,12,FALSE)</f>
        <v>3</v>
      </c>
      <c r="M26" s="2">
        <f>VLOOKUP($B26,score!$C$7:$AB$146,13,FALSE)</f>
        <v>5</v>
      </c>
      <c r="N26" s="2">
        <f>VLOOKUP($B26,score!$C$7:$AB$146,14,FALSE)</f>
        <v>3</v>
      </c>
      <c r="O26" s="2">
        <f>VLOOKUP($B26,score!$C$7:$AB$146,15,FALSE)</f>
        <v>2</v>
      </c>
      <c r="P26" s="2">
        <f>VLOOKUP($B26,score!$C$7:$AB$146,16,FALSE)</f>
        <v>3</v>
      </c>
      <c r="Q26" s="2">
        <f>VLOOKUP($B26,score!$C$7:$AB$146,17,FALSE)</f>
        <v>4</v>
      </c>
      <c r="R26" s="2">
        <f>VLOOKUP($B26,score!$C$7:$AB$146,18,FALSE)</f>
        <v>4</v>
      </c>
      <c r="S26" s="2">
        <f>VLOOKUP($B26,score!$C$7:$AB$146,19,FALSE)</f>
        <v>7</v>
      </c>
      <c r="T26" s="2">
        <f>VLOOKUP($B26,score!$C$7:$AB$146,20,FALSE)</f>
        <v>6</v>
      </c>
      <c r="U26" s="2">
        <f>VLOOKUP($B26,score!$C$7:$AB$146,21,FALSE)</f>
        <v>4</v>
      </c>
      <c r="V26" s="2">
        <f>VLOOKUP($B26,score!$C$7:$AB$146,22,FALSE)</f>
        <v>4</v>
      </c>
      <c r="W26" s="2">
        <f>VLOOKUP($B26,score!$C$7:$AB$146,23,FALSE)</f>
        <v>3</v>
      </c>
      <c r="X26" s="26">
        <f>VLOOKUP($B26,score!$C$7:$AD$146,25,FALSE)</f>
        <v>70.000003300000003</v>
      </c>
      <c r="Y26" s="48">
        <f>VLOOKUP($B26,score!$C$7:$AD$146,26,FALSE)</f>
        <v>15.2</v>
      </c>
      <c r="Z26" s="45">
        <f>VLOOKUP($B26,score!$C$7:$AD$146,28,FALSE)</f>
        <v>62.400003300000002</v>
      </c>
    </row>
    <row r="27" spans="2:26" ht="17" x14ac:dyDescent="0.4">
      <c r="B27" s="62">
        <v>21</v>
      </c>
      <c r="C27" s="63">
        <f>VLOOKUP($B27,score!$C$7:$AD$146,3,FALSE)</f>
        <v>21</v>
      </c>
      <c r="D27" s="28" t="str">
        <f>VLOOKUP($B27,score!$C$7:$AD$146,4,FALSE)</f>
        <v>Cvetka Burja&amp;Simon Žgavec</v>
      </c>
      <c r="E27" s="28">
        <f>VLOOKUP($B27,score!$C$7:$AD$146,5,FALSE)</f>
        <v>5</v>
      </c>
      <c r="F27" s="2">
        <f>VLOOKUP($B27,score!$C$7:$AB$146,6,FALSE)</f>
        <v>4</v>
      </c>
      <c r="G27" s="2">
        <f>VLOOKUP($B27,score!$C$7:$AB$146,7,FALSE)</f>
        <v>3</v>
      </c>
      <c r="H27" s="2">
        <f>VLOOKUP($B27,score!$C$7:$AB$146,8,FALSE)</f>
        <v>3</v>
      </c>
      <c r="I27" s="2">
        <f>VLOOKUP($B27,score!$C$7:$AB$146,9,FALSE)</f>
        <v>4</v>
      </c>
      <c r="J27" s="2">
        <f>VLOOKUP($B27,score!$C$7:$AB$146,10,FALSE)</f>
        <v>4</v>
      </c>
      <c r="K27" s="2">
        <f>VLOOKUP($B27,score!$C$7:$AB$146,11,FALSE)</f>
        <v>5</v>
      </c>
      <c r="L27" s="2">
        <f>VLOOKUP($B27,score!$C$7:$AB$146,12,FALSE)</f>
        <v>3</v>
      </c>
      <c r="M27" s="2">
        <f>VLOOKUP($B27,score!$C$7:$AB$146,13,FALSE)</f>
        <v>5</v>
      </c>
      <c r="N27" s="2">
        <f>VLOOKUP($B27,score!$C$7:$AB$146,14,FALSE)</f>
        <v>2</v>
      </c>
      <c r="O27" s="2">
        <f>VLOOKUP($B27,score!$C$7:$AB$146,15,FALSE)</f>
        <v>5</v>
      </c>
      <c r="P27" s="2">
        <f>VLOOKUP($B27,score!$C$7:$AB$146,16,FALSE)</f>
        <v>3</v>
      </c>
      <c r="Q27" s="2">
        <f>VLOOKUP($B27,score!$C$7:$AB$146,17,FALSE)</f>
        <v>3</v>
      </c>
      <c r="R27" s="2">
        <f>VLOOKUP($B27,score!$C$7:$AB$146,18,FALSE)</f>
        <v>4</v>
      </c>
      <c r="S27" s="2">
        <f>VLOOKUP($B27,score!$C$7:$AB$146,19,FALSE)</f>
        <v>4</v>
      </c>
      <c r="T27" s="2">
        <f>VLOOKUP($B27,score!$C$7:$AB$146,20,FALSE)</f>
        <v>5</v>
      </c>
      <c r="U27" s="2">
        <f>VLOOKUP($B27,score!$C$7:$AB$146,21,FALSE)</f>
        <v>3</v>
      </c>
      <c r="V27" s="2">
        <f>VLOOKUP($B27,score!$C$7:$AB$146,22,FALSE)</f>
        <v>5</v>
      </c>
      <c r="W27" s="2">
        <f>VLOOKUP($B27,score!$C$7:$AB$146,23,FALSE)</f>
        <v>3</v>
      </c>
      <c r="X27" s="26">
        <f>VLOOKUP($B27,score!$C$7:$AD$146,25,FALSE)</f>
        <v>68.000001100000006</v>
      </c>
      <c r="Y27" s="48">
        <f>VLOOKUP($B27,score!$C$7:$AD$146,26,FALSE)</f>
        <v>10.7</v>
      </c>
      <c r="Z27" s="45">
        <f>VLOOKUP($B27,score!$C$7:$AD$146,28,FALSE)</f>
        <v>62.650001099999997</v>
      </c>
    </row>
    <row r="28" spans="2:26" ht="17" x14ac:dyDescent="0.4">
      <c r="B28" s="62">
        <v>22</v>
      </c>
      <c r="C28" s="63">
        <f>VLOOKUP($B28,score!$C$7:$AD$146,3,FALSE)</f>
        <v>22</v>
      </c>
      <c r="D28" s="28" t="str">
        <f>VLOOKUP($B28,score!$C$7:$AD$146,4,FALSE)</f>
        <v>Romana&amp;Sašo Kranjc</v>
      </c>
      <c r="E28" s="28">
        <f>VLOOKUP($B28,score!$C$7:$AD$146,5,FALSE)</f>
        <v>2</v>
      </c>
      <c r="F28" s="2">
        <f>VLOOKUP($B28,score!$C$7:$AB$146,6,FALSE)</f>
        <v>4</v>
      </c>
      <c r="G28" s="2">
        <f>VLOOKUP($B28,score!$C$7:$AB$146,7,FALSE)</f>
        <v>3</v>
      </c>
      <c r="H28" s="2">
        <f>VLOOKUP($B28,score!$C$7:$AB$146,8,FALSE)</f>
        <v>3</v>
      </c>
      <c r="I28" s="2">
        <f>VLOOKUP($B28,score!$C$7:$AB$146,9,FALSE)</f>
        <v>4</v>
      </c>
      <c r="J28" s="2">
        <f>VLOOKUP($B28,score!$C$7:$AB$146,10,FALSE)</f>
        <v>5</v>
      </c>
      <c r="K28" s="2">
        <f>VLOOKUP($B28,score!$C$7:$AB$146,11,FALSE)</f>
        <v>3</v>
      </c>
      <c r="L28" s="2">
        <f>VLOOKUP($B28,score!$C$7:$AB$146,12,FALSE)</f>
        <v>3</v>
      </c>
      <c r="M28" s="2">
        <f>VLOOKUP($B28,score!$C$7:$AB$146,13,FALSE)</f>
        <v>5</v>
      </c>
      <c r="N28" s="2">
        <f>VLOOKUP($B28,score!$C$7:$AB$146,14,FALSE)</f>
        <v>3</v>
      </c>
      <c r="O28" s="2">
        <f>VLOOKUP($B28,score!$C$7:$AB$146,15,FALSE)</f>
        <v>4</v>
      </c>
      <c r="P28" s="2">
        <f>VLOOKUP($B28,score!$C$7:$AB$146,16,FALSE)</f>
        <v>4</v>
      </c>
      <c r="Q28" s="2">
        <f>VLOOKUP($B28,score!$C$7:$AB$146,17,FALSE)</f>
        <v>3</v>
      </c>
      <c r="R28" s="2">
        <f>VLOOKUP($B28,score!$C$7:$AB$146,18,FALSE)</f>
        <v>4</v>
      </c>
      <c r="S28" s="2">
        <f>VLOOKUP($B28,score!$C$7:$AB$146,19,FALSE)</f>
        <v>4</v>
      </c>
      <c r="T28" s="2">
        <f>VLOOKUP($B28,score!$C$7:$AB$146,20,FALSE)</f>
        <v>4</v>
      </c>
      <c r="U28" s="2">
        <f>VLOOKUP($B28,score!$C$7:$AB$146,21,FALSE)</f>
        <v>3</v>
      </c>
      <c r="V28" s="2">
        <f>VLOOKUP($B28,score!$C$7:$AB$146,22,FALSE)</f>
        <v>5</v>
      </c>
      <c r="W28" s="2">
        <f>VLOOKUP($B28,score!$C$7:$AB$146,23,FALSE)</f>
        <v>3</v>
      </c>
      <c r="X28" s="26">
        <f>VLOOKUP($B28,score!$C$7:$AD$146,25,FALSE)</f>
        <v>67.000002100000003</v>
      </c>
      <c r="Y28" s="48">
        <f>VLOOKUP($B28,score!$C$7:$AD$146,26,FALSE)</f>
        <v>7.7</v>
      </c>
      <c r="Z28" s="45">
        <f>VLOOKUP($B28,score!$C$7:$AD$146,28,FALSE)</f>
        <v>63.150002100000002</v>
      </c>
    </row>
    <row r="29" spans="2:26" ht="17" x14ac:dyDescent="0.4">
      <c r="B29" s="62">
        <v>23</v>
      </c>
      <c r="C29" s="63">
        <f>VLOOKUP($B29,score!$C$7:$AD$146,3,FALSE)</f>
        <v>23</v>
      </c>
      <c r="D29" s="28" t="str">
        <f>VLOOKUP($B29,score!$C$7:$AD$146,4,FALSE)</f>
        <v>Vito &amp; Nada Šmit</v>
      </c>
      <c r="E29" s="28">
        <f>VLOOKUP($B29,score!$C$7:$AD$146,5,FALSE)</f>
        <v>3</v>
      </c>
      <c r="F29" s="2">
        <f>VLOOKUP($B29,score!$C$7:$AB$146,6,FALSE)</f>
        <v>4</v>
      </c>
      <c r="G29" s="2">
        <f>VLOOKUP($B29,score!$C$7:$AB$146,7,FALSE)</f>
        <v>3</v>
      </c>
      <c r="H29" s="2">
        <f>VLOOKUP($B29,score!$C$7:$AB$146,8,FALSE)</f>
        <v>3</v>
      </c>
      <c r="I29" s="2">
        <f>VLOOKUP($B29,score!$C$7:$AB$146,9,FALSE)</f>
        <v>5</v>
      </c>
      <c r="J29" s="2">
        <f>VLOOKUP($B29,score!$C$7:$AB$146,10,FALSE)</f>
        <v>4</v>
      </c>
      <c r="K29" s="2">
        <f>VLOOKUP($B29,score!$C$7:$AB$146,11,FALSE)</f>
        <v>4</v>
      </c>
      <c r="L29" s="2">
        <f>VLOOKUP($B29,score!$C$7:$AB$146,12,FALSE)</f>
        <v>4</v>
      </c>
      <c r="M29" s="2">
        <f>VLOOKUP($B29,score!$C$7:$AB$146,13,FALSE)</f>
        <v>5</v>
      </c>
      <c r="N29" s="2">
        <f>VLOOKUP($B29,score!$C$7:$AB$146,14,FALSE)</f>
        <v>2</v>
      </c>
      <c r="O29" s="2">
        <f>VLOOKUP($B29,score!$C$7:$AB$146,15,FALSE)</f>
        <v>5</v>
      </c>
      <c r="P29" s="2">
        <f>VLOOKUP($B29,score!$C$7:$AB$146,16,FALSE)</f>
        <v>3</v>
      </c>
      <c r="Q29" s="2">
        <f>VLOOKUP($B29,score!$C$7:$AB$146,17,FALSE)</f>
        <v>3</v>
      </c>
      <c r="R29" s="2">
        <f>VLOOKUP($B29,score!$C$7:$AB$146,18,FALSE)</f>
        <v>4</v>
      </c>
      <c r="S29" s="2">
        <f>VLOOKUP($B29,score!$C$7:$AB$146,19,FALSE)</f>
        <v>4</v>
      </c>
      <c r="T29" s="2">
        <f>VLOOKUP($B29,score!$C$7:$AB$146,20,FALSE)</f>
        <v>4</v>
      </c>
      <c r="U29" s="2">
        <f>VLOOKUP($B29,score!$C$7:$AB$146,21,FALSE)</f>
        <v>4</v>
      </c>
      <c r="V29" s="2">
        <f>VLOOKUP($B29,score!$C$7:$AB$146,22,FALSE)</f>
        <v>4</v>
      </c>
      <c r="W29" s="2">
        <f>VLOOKUP($B29,score!$C$7:$AB$146,23,FALSE)</f>
        <v>3</v>
      </c>
      <c r="X29" s="26">
        <f>VLOOKUP($B29,score!$C$7:$AD$146,25,FALSE)</f>
        <v>68.000001800000007</v>
      </c>
      <c r="Y29" s="48">
        <f>VLOOKUP($B29,score!$C$7:$AD$146,26,FALSE)</f>
        <v>8.4</v>
      </c>
      <c r="Z29" s="45">
        <f>VLOOKUP($B29,score!$C$7:$AD$146,28,FALSE)</f>
        <v>63.800001799999997</v>
      </c>
    </row>
    <row r="30" spans="2:26" ht="17" x14ac:dyDescent="0.4">
      <c r="B30" s="62">
        <v>24</v>
      </c>
      <c r="C30" s="63">
        <f>VLOOKUP($B30,score!$C$7:$AD$146,3,FALSE)</f>
        <v>24</v>
      </c>
      <c r="D30" s="28" t="str">
        <f>VLOOKUP($B30,score!$C$7:$AD$146,4,FALSE)</f>
        <v>Niko Rostohar &amp; Janez Videmšek</v>
      </c>
      <c r="E30" s="28">
        <f>VLOOKUP($B30,score!$C$7:$AD$146,5,FALSE)</f>
        <v>1</v>
      </c>
      <c r="F30" s="2">
        <f>VLOOKUP($B30,score!$C$7:$AB$146,6,FALSE)</f>
        <v>3</v>
      </c>
      <c r="G30" s="2">
        <f>VLOOKUP($B30,score!$C$7:$AB$146,7,FALSE)</f>
        <v>3</v>
      </c>
      <c r="H30" s="2">
        <f>VLOOKUP($B30,score!$C$7:$AB$146,8,FALSE)</f>
        <v>4</v>
      </c>
      <c r="I30" s="2">
        <f>VLOOKUP($B30,score!$C$7:$AB$146,9,FALSE)</f>
        <v>5</v>
      </c>
      <c r="J30" s="2">
        <f>VLOOKUP($B30,score!$C$7:$AB$146,10,FALSE)</f>
        <v>4</v>
      </c>
      <c r="K30" s="2">
        <f>VLOOKUP($B30,score!$C$7:$AB$146,11,FALSE)</f>
        <v>4</v>
      </c>
      <c r="L30" s="2">
        <f>VLOOKUP($B30,score!$C$7:$AB$146,12,FALSE)</f>
        <v>4</v>
      </c>
      <c r="M30" s="2">
        <f>VLOOKUP($B30,score!$C$7:$AB$146,13,FALSE)</f>
        <v>4</v>
      </c>
      <c r="N30" s="2">
        <f>VLOOKUP($B30,score!$C$7:$AB$146,14,FALSE)</f>
        <v>4</v>
      </c>
      <c r="O30" s="2">
        <f>VLOOKUP($B30,score!$C$7:$AB$146,15,FALSE)</f>
        <v>4</v>
      </c>
      <c r="P30" s="2">
        <f>VLOOKUP($B30,score!$C$7:$AB$146,16,FALSE)</f>
        <v>3</v>
      </c>
      <c r="Q30" s="2">
        <f>VLOOKUP($B30,score!$C$7:$AB$146,17,FALSE)</f>
        <v>3</v>
      </c>
      <c r="R30" s="2">
        <f>VLOOKUP($B30,score!$C$7:$AB$146,18,FALSE)</f>
        <v>4</v>
      </c>
      <c r="S30" s="2">
        <f>VLOOKUP($B30,score!$C$7:$AB$146,19,FALSE)</f>
        <v>4</v>
      </c>
      <c r="T30" s="2">
        <f>VLOOKUP($B30,score!$C$7:$AB$146,20,FALSE)</f>
        <v>4</v>
      </c>
      <c r="U30" s="2">
        <f>VLOOKUP($B30,score!$C$7:$AB$146,21,FALSE)</f>
        <v>4</v>
      </c>
      <c r="V30" s="2">
        <f>VLOOKUP($B30,score!$C$7:$AB$146,22,FALSE)</f>
        <v>4</v>
      </c>
      <c r="W30" s="2">
        <f>VLOOKUP($B30,score!$C$7:$AB$146,23,FALSE)</f>
        <v>3</v>
      </c>
      <c r="X30" s="26">
        <f>VLOOKUP($B30,score!$C$7:$AD$146,25,FALSE)</f>
        <v>68.000003500000005</v>
      </c>
      <c r="Y30" s="48">
        <f>VLOOKUP($B30,score!$C$7:$AD$146,26,FALSE)</f>
        <v>8</v>
      </c>
      <c r="Z30" s="45">
        <f>VLOOKUP($B30,score!$C$7:$AD$146,28,FALSE)</f>
        <v>64.000003500000005</v>
      </c>
    </row>
    <row r="31" spans="2:26" ht="17" x14ac:dyDescent="0.4">
      <c r="B31" s="62">
        <v>25</v>
      </c>
      <c r="C31" s="63">
        <f>VLOOKUP($B31,score!$C$7:$AD$146,3,FALSE)</f>
        <v>25</v>
      </c>
      <c r="D31" s="28" t="str">
        <f>VLOOKUP($B31,score!$C$7:$AD$146,4,FALSE)</f>
        <v>Meta Škufca&amp;Gal Grudnik</v>
      </c>
      <c r="E31" s="28">
        <f>VLOOKUP($B31,score!$C$7:$AD$146,5,FALSE)</f>
        <v>1</v>
      </c>
      <c r="F31" s="2">
        <f>VLOOKUP($B31,score!$C$7:$AB$146,6,FALSE)</f>
        <v>4</v>
      </c>
      <c r="G31" s="2">
        <f>VLOOKUP($B31,score!$C$7:$AB$146,7,FALSE)</f>
        <v>3</v>
      </c>
      <c r="H31" s="2">
        <f>VLOOKUP($B31,score!$C$7:$AB$146,8,FALSE)</f>
        <v>3</v>
      </c>
      <c r="I31" s="2">
        <f>VLOOKUP($B31,score!$C$7:$AB$146,9,FALSE)</f>
        <v>4</v>
      </c>
      <c r="J31" s="2">
        <f>VLOOKUP($B31,score!$C$7:$AB$146,10,FALSE)</f>
        <v>4</v>
      </c>
      <c r="K31" s="2">
        <f>VLOOKUP($B31,score!$C$7:$AB$146,11,FALSE)</f>
        <v>4</v>
      </c>
      <c r="L31" s="2">
        <f>VLOOKUP($B31,score!$C$7:$AB$146,12,FALSE)</f>
        <v>3</v>
      </c>
      <c r="M31" s="2">
        <f>VLOOKUP($B31,score!$C$7:$AB$146,13,FALSE)</f>
        <v>4</v>
      </c>
      <c r="N31" s="2">
        <f>VLOOKUP($B31,score!$C$7:$AB$146,14,FALSE)</f>
        <v>4</v>
      </c>
      <c r="O31" s="2">
        <f>VLOOKUP($B31,score!$C$7:$AB$146,15,FALSE)</f>
        <v>5</v>
      </c>
      <c r="P31" s="2">
        <f>VLOOKUP($B31,score!$C$7:$AB$146,16,FALSE)</f>
        <v>5</v>
      </c>
      <c r="Q31" s="2">
        <f>VLOOKUP($B31,score!$C$7:$AB$146,17,FALSE)</f>
        <v>4</v>
      </c>
      <c r="R31" s="2">
        <f>VLOOKUP($B31,score!$C$7:$AB$146,18,FALSE)</f>
        <v>4</v>
      </c>
      <c r="S31" s="2">
        <f>VLOOKUP($B31,score!$C$7:$AB$146,19,FALSE)</f>
        <v>4</v>
      </c>
      <c r="T31" s="2">
        <f>VLOOKUP($B31,score!$C$7:$AB$146,20,FALSE)</f>
        <v>4</v>
      </c>
      <c r="U31" s="2">
        <f>VLOOKUP($B31,score!$C$7:$AB$146,21,FALSE)</f>
        <v>3</v>
      </c>
      <c r="V31" s="2">
        <f>VLOOKUP($B31,score!$C$7:$AB$146,22,FALSE)</f>
        <v>5</v>
      </c>
      <c r="W31" s="2">
        <f>VLOOKUP($B31,score!$C$7:$AB$146,23,FALSE)</f>
        <v>4</v>
      </c>
      <c r="X31" s="26">
        <f>VLOOKUP($B31,score!$C$7:$AD$146,25,FALSE)</f>
        <v>71.000001999999995</v>
      </c>
      <c r="Y31" s="48">
        <f>VLOOKUP($B31,score!$C$7:$AD$146,26,FALSE)</f>
        <v>13.6</v>
      </c>
      <c r="Z31" s="45">
        <f>VLOOKUP($B31,score!$C$7:$AD$146,28,FALSE)</f>
        <v>64.200001999999998</v>
      </c>
    </row>
    <row r="32" spans="2:26" ht="17" x14ac:dyDescent="0.4">
      <c r="B32" s="62">
        <v>26</v>
      </c>
      <c r="C32" s="63">
        <f>VLOOKUP($B32,score!$C$7:$AD$146,3,FALSE)</f>
        <v>26</v>
      </c>
      <c r="D32" s="28" t="str">
        <f>VLOOKUP($B32,score!$C$7:$AD$146,4,FALSE)</f>
        <v>Niko Rostohar&amp;Vito Šmit</v>
      </c>
      <c r="E32" s="28">
        <f>VLOOKUP($B32,score!$C$7:$AD$146,5,FALSE)</f>
        <v>1</v>
      </c>
      <c r="F32" s="2">
        <f>VLOOKUP($B32,score!$C$7:$AB$146,6,FALSE)</f>
        <v>5</v>
      </c>
      <c r="G32" s="2">
        <f>VLOOKUP($B32,score!$C$7:$AB$146,7,FALSE)</f>
        <v>4</v>
      </c>
      <c r="H32" s="2">
        <f>VLOOKUP($B32,score!$C$7:$AB$146,8,FALSE)</f>
        <v>4</v>
      </c>
      <c r="I32" s="2">
        <f>VLOOKUP($B32,score!$C$7:$AB$146,9,FALSE)</f>
        <v>4</v>
      </c>
      <c r="J32" s="2">
        <f>VLOOKUP($B32,score!$C$7:$AB$146,10,FALSE)</f>
        <v>4</v>
      </c>
      <c r="K32" s="2">
        <f>VLOOKUP($B32,score!$C$7:$AB$146,11,FALSE)</f>
        <v>4</v>
      </c>
      <c r="L32" s="2">
        <f>VLOOKUP($B32,score!$C$7:$AB$146,12,FALSE)</f>
        <v>2</v>
      </c>
      <c r="M32" s="2">
        <f>VLOOKUP($B32,score!$C$7:$AB$146,13,FALSE)</f>
        <v>4</v>
      </c>
      <c r="N32" s="2">
        <f>VLOOKUP($B32,score!$C$7:$AB$146,14,FALSE)</f>
        <v>3</v>
      </c>
      <c r="O32" s="2">
        <f>VLOOKUP($B32,score!$C$7:$AB$146,15,FALSE)</f>
        <v>4</v>
      </c>
      <c r="P32" s="2">
        <f>VLOOKUP($B32,score!$C$7:$AB$146,16,FALSE)</f>
        <v>4</v>
      </c>
      <c r="Q32" s="2">
        <f>VLOOKUP($B32,score!$C$7:$AB$146,17,FALSE)</f>
        <v>3</v>
      </c>
      <c r="R32" s="2">
        <f>VLOOKUP($B32,score!$C$7:$AB$146,18,FALSE)</f>
        <v>4</v>
      </c>
      <c r="S32" s="2">
        <f>VLOOKUP($B32,score!$C$7:$AB$146,19,FALSE)</f>
        <v>4</v>
      </c>
      <c r="T32" s="2">
        <f>VLOOKUP($B32,score!$C$7:$AB$146,20,FALSE)</f>
        <v>4</v>
      </c>
      <c r="U32" s="2">
        <f>VLOOKUP($B32,score!$C$7:$AB$146,21,FALSE)</f>
        <v>3</v>
      </c>
      <c r="V32" s="2">
        <f>VLOOKUP($B32,score!$C$7:$AB$146,22,FALSE)</f>
        <v>5</v>
      </c>
      <c r="W32" s="2">
        <f>VLOOKUP($B32,score!$C$7:$AB$146,23,FALSE)</f>
        <v>3</v>
      </c>
      <c r="X32" s="26">
        <f>VLOOKUP($B32,score!$C$7:$AD$146,25,FALSE)</f>
        <v>68.000003599999999</v>
      </c>
      <c r="Y32" s="48">
        <f>VLOOKUP($B32,score!$C$7:$AD$146,26,FALSE)</f>
        <v>6.5</v>
      </c>
      <c r="Z32" s="45">
        <f>VLOOKUP($B32,score!$C$7:$AD$146,28,FALSE)</f>
        <v>64.750003599999999</v>
      </c>
    </row>
    <row r="33" spans="2:26" ht="17" x14ac:dyDescent="0.4">
      <c r="B33" s="62">
        <v>27</v>
      </c>
      <c r="C33" s="63">
        <f>VLOOKUP($B33,score!$C$7:$AD$146,3,FALSE)</f>
        <v>27</v>
      </c>
      <c r="D33" s="28" t="str">
        <f>VLOOKUP($B33,score!$C$7:$AD$146,4,FALSE)</f>
        <v>Vesna K. Horvat&amp;Kurt Wandaller</v>
      </c>
      <c r="E33" s="28">
        <f>VLOOKUP($B33,score!$C$7:$AD$146,5,FALSE)</f>
        <v>2</v>
      </c>
      <c r="F33" s="2">
        <f>VLOOKUP($B33,score!$C$7:$AB$146,6,FALSE)</f>
        <v>4</v>
      </c>
      <c r="G33" s="2">
        <f>VLOOKUP($B33,score!$C$7:$AB$146,7,FALSE)</f>
        <v>3</v>
      </c>
      <c r="H33" s="2">
        <f>VLOOKUP($B33,score!$C$7:$AB$146,8,FALSE)</f>
        <v>4</v>
      </c>
      <c r="I33" s="2">
        <f>VLOOKUP($B33,score!$C$7:$AB$146,9,FALSE)</f>
        <v>4</v>
      </c>
      <c r="J33" s="2">
        <f>VLOOKUP($B33,score!$C$7:$AB$146,10,FALSE)</f>
        <v>5</v>
      </c>
      <c r="K33" s="2">
        <f>VLOOKUP($B33,score!$C$7:$AB$146,11,FALSE)</f>
        <v>5</v>
      </c>
      <c r="L33" s="2">
        <f>VLOOKUP($B33,score!$C$7:$AB$146,12,FALSE)</f>
        <v>4</v>
      </c>
      <c r="M33" s="2">
        <f>VLOOKUP($B33,score!$C$7:$AB$146,13,FALSE)</f>
        <v>4</v>
      </c>
      <c r="N33" s="2">
        <f>VLOOKUP($B33,score!$C$7:$AB$146,14,FALSE)</f>
        <v>3</v>
      </c>
      <c r="O33" s="2">
        <f>VLOOKUP($B33,score!$C$7:$AB$146,15,FALSE)</f>
        <v>5</v>
      </c>
      <c r="P33" s="2">
        <f>VLOOKUP($B33,score!$C$7:$AB$146,16,FALSE)</f>
        <v>3</v>
      </c>
      <c r="Q33" s="2">
        <f>VLOOKUP($B33,score!$C$7:$AB$146,17,FALSE)</f>
        <v>4</v>
      </c>
      <c r="R33" s="2">
        <f>VLOOKUP($B33,score!$C$7:$AB$146,18,FALSE)</f>
        <v>5</v>
      </c>
      <c r="S33" s="2">
        <f>VLOOKUP($B33,score!$C$7:$AB$146,19,FALSE)</f>
        <v>5</v>
      </c>
      <c r="T33" s="2">
        <f>VLOOKUP($B33,score!$C$7:$AB$146,20,FALSE)</f>
        <v>5</v>
      </c>
      <c r="U33" s="2">
        <f>VLOOKUP($B33,score!$C$7:$AB$146,21,FALSE)</f>
        <v>3</v>
      </c>
      <c r="V33" s="2">
        <f>VLOOKUP($B33,score!$C$7:$AB$146,22,FALSE)</f>
        <v>5</v>
      </c>
      <c r="W33" s="2">
        <f>VLOOKUP($B33,score!$C$7:$AB$146,23,FALSE)</f>
        <v>3</v>
      </c>
      <c r="X33" s="26">
        <f>VLOOKUP($B33,score!$C$7:$AD$146,25,FALSE)</f>
        <v>74.000004099999998</v>
      </c>
      <c r="Y33" s="48">
        <f>VLOOKUP($B33,score!$C$7:$AD$146,26,FALSE)</f>
        <v>18.2</v>
      </c>
      <c r="Z33" s="45">
        <f>VLOOKUP($B33,score!$C$7:$AD$146,28,FALSE)</f>
        <v>64.900004100000004</v>
      </c>
    </row>
    <row r="34" spans="2:26" ht="17" x14ac:dyDescent="0.4">
      <c r="B34" s="62">
        <v>28</v>
      </c>
      <c r="C34" s="63">
        <f>VLOOKUP($B34,score!$C$7:$AD$146,3,FALSE)</f>
        <v>28</v>
      </c>
      <c r="D34" s="28" t="str">
        <f>VLOOKUP($B34,score!$C$7:$AD$146,4,FALSE)</f>
        <v>Brigita Aljaž &amp; Alojz Mlinar</v>
      </c>
      <c r="E34" s="28">
        <f>VLOOKUP($B34,score!$C$7:$AD$146,5,FALSE)</f>
        <v>1</v>
      </c>
      <c r="F34" s="2">
        <f>VLOOKUP($B34,score!$C$7:$AB$146,6,FALSE)</f>
        <v>5</v>
      </c>
      <c r="G34" s="2">
        <f>VLOOKUP($B34,score!$C$7:$AB$146,7,FALSE)</f>
        <v>3</v>
      </c>
      <c r="H34" s="2">
        <f>VLOOKUP($B34,score!$C$7:$AB$146,8,FALSE)</f>
        <v>3</v>
      </c>
      <c r="I34" s="2">
        <f>VLOOKUP($B34,score!$C$7:$AB$146,9,FALSE)</f>
        <v>4</v>
      </c>
      <c r="J34" s="2">
        <f>VLOOKUP($B34,score!$C$7:$AB$146,10,FALSE)</f>
        <v>4</v>
      </c>
      <c r="K34" s="2">
        <f>VLOOKUP($B34,score!$C$7:$AB$146,11,FALSE)</f>
        <v>4</v>
      </c>
      <c r="L34" s="2">
        <f>VLOOKUP($B34,score!$C$7:$AB$146,12,FALSE)</f>
        <v>3</v>
      </c>
      <c r="M34" s="2">
        <f>VLOOKUP($B34,score!$C$7:$AB$146,13,FALSE)</f>
        <v>5</v>
      </c>
      <c r="N34" s="2">
        <f>VLOOKUP($B34,score!$C$7:$AB$146,14,FALSE)</f>
        <v>4</v>
      </c>
      <c r="O34" s="2">
        <f>VLOOKUP($B34,score!$C$7:$AB$146,15,FALSE)</f>
        <v>4</v>
      </c>
      <c r="P34" s="2">
        <f>VLOOKUP($B34,score!$C$7:$AB$146,16,FALSE)</f>
        <v>4</v>
      </c>
      <c r="Q34" s="2">
        <f>VLOOKUP($B34,score!$C$7:$AB$146,17,FALSE)</f>
        <v>4</v>
      </c>
      <c r="R34" s="2">
        <f>VLOOKUP($B34,score!$C$7:$AB$146,18,FALSE)</f>
        <v>4</v>
      </c>
      <c r="S34" s="2">
        <f>VLOOKUP($B34,score!$C$7:$AB$146,19,FALSE)</f>
        <v>4</v>
      </c>
      <c r="T34" s="2">
        <f>VLOOKUP($B34,score!$C$7:$AB$146,20,FALSE)</f>
        <v>5</v>
      </c>
      <c r="U34" s="2">
        <f>VLOOKUP($B34,score!$C$7:$AB$146,21,FALSE)</f>
        <v>3</v>
      </c>
      <c r="V34" s="2">
        <f>VLOOKUP($B34,score!$C$7:$AB$146,22,FALSE)</f>
        <v>5</v>
      </c>
      <c r="W34" s="2">
        <f>VLOOKUP($B34,score!$C$7:$AB$146,23,FALSE)</f>
        <v>2</v>
      </c>
      <c r="X34" s="26">
        <f>VLOOKUP($B34,score!$C$7:$AD$146,25,FALSE)</f>
        <v>70.000003100000001</v>
      </c>
      <c r="Y34" s="48">
        <f>VLOOKUP($B34,score!$C$7:$AD$146,26,FALSE)</f>
        <v>10.1</v>
      </c>
      <c r="Z34" s="45">
        <f>VLOOKUP($B34,score!$C$7:$AD$146,28,FALSE)</f>
        <v>64.950003100000004</v>
      </c>
    </row>
    <row r="35" spans="2:26" ht="17" x14ac:dyDescent="0.4">
      <c r="B35" s="62">
        <v>29</v>
      </c>
      <c r="C35" s="63">
        <f>VLOOKUP($B35,score!$C$7:$AD$146,3,FALSE)</f>
        <v>29</v>
      </c>
      <c r="D35" s="28" t="str">
        <f>VLOOKUP($B35,score!$C$7:$AD$146,4,FALSE)</f>
        <v>Marcel Rodman&amp; Manca</v>
      </c>
      <c r="E35" s="28">
        <f>VLOOKUP($B35,score!$C$7:$AD$146,5,FALSE)</f>
        <v>1</v>
      </c>
      <c r="F35" s="2">
        <f>VLOOKUP($B35,score!$C$7:$AB$146,6,FALSE)</f>
        <v>4</v>
      </c>
      <c r="G35" s="2">
        <f>VLOOKUP($B35,score!$C$7:$AB$146,7,FALSE)</f>
        <v>3</v>
      </c>
      <c r="H35" s="2">
        <f>VLOOKUP($B35,score!$C$7:$AB$146,8,FALSE)</f>
        <v>3</v>
      </c>
      <c r="I35" s="2">
        <f>VLOOKUP($B35,score!$C$7:$AB$146,9,FALSE)</f>
        <v>3</v>
      </c>
      <c r="J35" s="2">
        <f>VLOOKUP($B35,score!$C$7:$AB$146,10,FALSE)</f>
        <v>5</v>
      </c>
      <c r="K35" s="2">
        <f>VLOOKUP($B35,score!$C$7:$AB$146,11,FALSE)</f>
        <v>5</v>
      </c>
      <c r="L35" s="2">
        <f>VLOOKUP($B35,score!$C$7:$AB$146,12,FALSE)</f>
        <v>4</v>
      </c>
      <c r="M35" s="2">
        <f>VLOOKUP($B35,score!$C$7:$AB$146,13,FALSE)</f>
        <v>5</v>
      </c>
      <c r="N35" s="2">
        <f>VLOOKUP($B35,score!$C$7:$AB$146,14,FALSE)</f>
        <v>3</v>
      </c>
      <c r="O35" s="2">
        <f>VLOOKUP($B35,score!$C$7:$AB$146,15,FALSE)</f>
        <v>6</v>
      </c>
      <c r="P35" s="2">
        <f>VLOOKUP($B35,score!$C$7:$AB$146,16,FALSE)</f>
        <v>3</v>
      </c>
      <c r="Q35" s="2">
        <f>VLOOKUP($B35,score!$C$7:$AB$146,17,FALSE)</f>
        <v>4</v>
      </c>
      <c r="R35" s="2">
        <f>VLOOKUP($B35,score!$C$7:$AB$146,18,FALSE)</f>
        <v>4</v>
      </c>
      <c r="S35" s="2">
        <f>VLOOKUP($B35,score!$C$7:$AB$146,19,FALSE)</f>
        <v>4</v>
      </c>
      <c r="T35" s="2">
        <f>VLOOKUP($B35,score!$C$7:$AB$146,20,FALSE)</f>
        <v>5</v>
      </c>
      <c r="U35" s="2">
        <f>VLOOKUP($B35,score!$C$7:$AB$146,21,FALSE)</f>
        <v>3</v>
      </c>
      <c r="V35" s="2">
        <f>VLOOKUP($B35,score!$C$7:$AB$146,22,FALSE)</f>
        <v>5</v>
      </c>
      <c r="W35" s="2">
        <f>VLOOKUP($B35,score!$C$7:$AB$146,23,FALSE)</f>
        <v>3</v>
      </c>
      <c r="X35" s="26">
        <f>VLOOKUP($B35,score!$C$7:$AD$146,25,FALSE)</f>
        <v>72.000004200000006</v>
      </c>
      <c r="Y35" s="48">
        <f>VLOOKUP($B35,score!$C$7:$AD$146,26,FALSE)</f>
        <v>13</v>
      </c>
      <c r="Z35" s="45">
        <f>VLOOKUP($B35,score!$C$7:$AD$146,28,FALSE)</f>
        <v>65.500004200000006</v>
      </c>
    </row>
    <row r="36" spans="2:26" ht="17" x14ac:dyDescent="0.4">
      <c r="B36" s="62">
        <v>30</v>
      </c>
      <c r="C36" s="63">
        <f>VLOOKUP($B36,score!$C$7:$AD$146,3,FALSE)</f>
        <v>30</v>
      </c>
      <c r="D36" s="28" t="str">
        <f>VLOOKUP($B36,score!$C$7:$AD$146,4,FALSE)</f>
        <v>Saša Bohinc &amp; Brane Verhunc</v>
      </c>
      <c r="E36" s="28">
        <f>VLOOKUP($B36,score!$C$7:$AD$146,5,FALSE)</f>
        <v>5</v>
      </c>
      <c r="F36" s="2">
        <f>VLOOKUP($B36,score!$C$7:$AB$146,6,FALSE)</f>
        <v>4</v>
      </c>
      <c r="G36" s="2">
        <f>VLOOKUP($B36,score!$C$7:$AB$146,7,FALSE)</f>
        <v>3</v>
      </c>
      <c r="H36" s="2">
        <f>VLOOKUP($B36,score!$C$7:$AB$146,8,FALSE)</f>
        <v>3</v>
      </c>
      <c r="I36" s="2">
        <f>VLOOKUP($B36,score!$C$7:$AB$146,9,FALSE)</f>
        <v>4</v>
      </c>
      <c r="J36" s="2">
        <f>VLOOKUP($B36,score!$C$7:$AB$146,10,FALSE)</f>
        <v>5</v>
      </c>
      <c r="K36" s="2">
        <f>VLOOKUP($B36,score!$C$7:$AB$146,11,FALSE)</f>
        <v>4</v>
      </c>
      <c r="L36" s="2">
        <f>VLOOKUP($B36,score!$C$7:$AB$146,12,FALSE)</f>
        <v>3</v>
      </c>
      <c r="M36" s="2">
        <f>VLOOKUP($B36,score!$C$7:$AB$146,13,FALSE)</f>
        <v>5</v>
      </c>
      <c r="N36" s="2">
        <f>VLOOKUP($B36,score!$C$7:$AB$146,14,FALSE)</f>
        <v>4</v>
      </c>
      <c r="O36" s="2">
        <f>VLOOKUP($B36,score!$C$7:$AB$146,15,FALSE)</f>
        <v>4</v>
      </c>
      <c r="P36" s="2">
        <f>VLOOKUP($B36,score!$C$7:$AB$146,16,FALSE)</f>
        <v>3</v>
      </c>
      <c r="Q36" s="2">
        <f>VLOOKUP($B36,score!$C$7:$AB$146,17,FALSE)</f>
        <v>4</v>
      </c>
      <c r="R36" s="2">
        <f>VLOOKUP($B36,score!$C$7:$AB$146,18,FALSE)</f>
        <v>4</v>
      </c>
      <c r="S36" s="2">
        <f>VLOOKUP($B36,score!$C$7:$AB$146,19,FALSE)</f>
        <v>5</v>
      </c>
      <c r="T36" s="2">
        <f>VLOOKUP($B36,score!$C$7:$AB$146,20,FALSE)</f>
        <v>4</v>
      </c>
      <c r="U36" s="2">
        <f>VLOOKUP($B36,score!$C$7:$AB$146,21,FALSE)</f>
        <v>3</v>
      </c>
      <c r="V36" s="2">
        <f>VLOOKUP($B36,score!$C$7:$AB$146,22,FALSE)</f>
        <v>4</v>
      </c>
      <c r="W36" s="2">
        <f>VLOOKUP($B36,score!$C$7:$AB$146,23,FALSE)</f>
        <v>2</v>
      </c>
      <c r="X36" s="26">
        <f>VLOOKUP($B36,score!$C$7:$AD$146,25,FALSE)</f>
        <v>68.000002899999998</v>
      </c>
      <c r="Y36" s="48">
        <f>VLOOKUP($B36,score!$C$7:$AD$146,26,FALSE)</f>
        <v>3.7</v>
      </c>
      <c r="Z36" s="45">
        <f>VLOOKUP($B36,score!$C$7:$AD$146,28,FALSE)</f>
        <v>66.150002900000004</v>
      </c>
    </row>
    <row r="37" spans="2:26" ht="17" x14ac:dyDescent="0.4">
      <c r="B37" s="62">
        <v>31</v>
      </c>
      <c r="C37" s="63">
        <f>VLOOKUP($B37,score!$C$7:$AD$146,3,FALSE)</f>
        <v>31</v>
      </c>
      <c r="D37" s="28" t="str">
        <f>VLOOKUP($B37,score!$C$7:$AD$146,4,FALSE)</f>
        <v>Breda Jericijo&amp;Boris Debevec</v>
      </c>
      <c r="E37" s="28">
        <f>VLOOKUP($B37,score!$C$7:$AD$146,5,FALSE)</f>
        <v>6</v>
      </c>
      <c r="F37" s="2">
        <f>VLOOKUP($B37,score!$C$7:$AB$146,6,FALSE)</f>
        <v>5</v>
      </c>
      <c r="G37" s="2">
        <f>VLOOKUP($B37,score!$C$7:$AB$146,7,FALSE)</f>
        <v>3</v>
      </c>
      <c r="H37" s="2">
        <f>VLOOKUP($B37,score!$C$7:$AB$146,8,FALSE)</f>
        <v>3</v>
      </c>
      <c r="I37" s="2">
        <f>VLOOKUP($B37,score!$C$7:$AB$146,9,FALSE)</f>
        <v>4</v>
      </c>
      <c r="J37" s="2">
        <f>VLOOKUP($B37,score!$C$7:$AB$146,10,FALSE)</f>
        <v>5</v>
      </c>
      <c r="K37" s="2">
        <f>VLOOKUP($B37,score!$C$7:$AB$146,11,FALSE)</f>
        <v>5</v>
      </c>
      <c r="L37" s="2">
        <f>VLOOKUP($B37,score!$C$7:$AB$146,12,FALSE)</f>
        <v>4</v>
      </c>
      <c r="M37" s="2">
        <f>VLOOKUP($B37,score!$C$7:$AB$146,13,FALSE)</f>
        <v>4</v>
      </c>
      <c r="N37" s="2">
        <f>VLOOKUP($B37,score!$C$7:$AB$146,14,FALSE)</f>
        <v>3</v>
      </c>
      <c r="O37" s="2">
        <f>VLOOKUP($B37,score!$C$7:$AB$146,15,FALSE)</f>
        <v>4</v>
      </c>
      <c r="P37" s="2">
        <f>VLOOKUP($B37,score!$C$7:$AB$146,16,FALSE)</f>
        <v>3</v>
      </c>
      <c r="Q37" s="2">
        <f>VLOOKUP($B37,score!$C$7:$AB$146,17,FALSE)</f>
        <v>3</v>
      </c>
      <c r="R37" s="2">
        <f>VLOOKUP($B37,score!$C$7:$AB$146,18,FALSE)</f>
        <v>5</v>
      </c>
      <c r="S37" s="2">
        <f>VLOOKUP($B37,score!$C$7:$AB$146,19,FALSE)</f>
        <v>5</v>
      </c>
      <c r="T37" s="2">
        <f>VLOOKUP($B37,score!$C$7:$AB$146,20,FALSE)</f>
        <v>4</v>
      </c>
      <c r="U37" s="2">
        <f>VLOOKUP($B37,score!$C$7:$AB$146,21,FALSE)</f>
        <v>3</v>
      </c>
      <c r="V37" s="2">
        <f>VLOOKUP($B37,score!$C$7:$AB$146,22,FALSE)</f>
        <v>5</v>
      </c>
      <c r="W37" s="2">
        <f>VLOOKUP($B37,score!$C$7:$AB$146,23,FALSE)</f>
        <v>3</v>
      </c>
      <c r="X37" s="26">
        <f>VLOOKUP($B37,score!$C$7:$AD$146,25,FALSE)</f>
        <v>71.0000012</v>
      </c>
      <c r="Y37" s="48">
        <f>VLOOKUP($B37,score!$C$7:$AD$146,26,FALSE)</f>
        <v>7.5</v>
      </c>
      <c r="Z37" s="45">
        <f>VLOOKUP($B37,score!$C$7:$AD$146,28,FALSE)</f>
        <v>67.2500012</v>
      </c>
    </row>
    <row r="38" spans="2:26" ht="17" x14ac:dyDescent="0.4">
      <c r="B38" s="62">
        <v>32</v>
      </c>
      <c r="C38" s="63">
        <f>VLOOKUP($B38,score!$C$7:$AD$146,3,FALSE)</f>
        <v>32</v>
      </c>
      <c r="D38" s="28" t="str">
        <f>VLOOKUP($B38,score!$C$7:$AD$146,4,FALSE)</f>
        <v>Maja&amp;Marko Stojkovič</v>
      </c>
      <c r="E38" s="28">
        <f>VLOOKUP($B38,score!$C$7:$AD$146,5,FALSE)</f>
        <v>1</v>
      </c>
      <c r="F38" s="2">
        <f>VLOOKUP($B38,score!$C$7:$AB$146,6,FALSE)</f>
        <v>4</v>
      </c>
      <c r="G38" s="2">
        <f>VLOOKUP($B38,score!$C$7:$AB$146,7,FALSE)</f>
        <v>4</v>
      </c>
      <c r="H38" s="2">
        <f>VLOOKUP($B38,score!$C$7:$AB$146,8,FALSE)</f>
        <v>3</v>
      </c>
      <c r="I38" s="2">
        <f>VLOOKUP($B38,score!$C$7:$AB$146,9,FALSE)</f>
        <v>4</v>
      </c>
      <c r="J38" s="2">
        <f>VLOOKUP($B38,score!$C$7:$AB$146,10,FALSE)</f>
        <v>4</v>
      </c>
      <c r="K38" s="2">
        <f>VLOOKUP($B38,score!$C$7:$AB$146,11,FALSE)</f>
        <v>4</v>
      </c>
      <c r="L38" s="2">
        <f>VLOOKUP($B38,score!$C$7:$AB$146,12,FALSE)</f>
        <v>4</v>
      </c>
      <c r="M38" s="2">
        <f>VLOOKUP($B38,score!$C$7:$AB$146,13,FALSE)</f>
        <v>4</v>
      </c>
      <c r="N38" s="2">
        <f>VLOOKUP($B38,score!$C$7:$AB$146,14,FALSE)</f>
        <v>3</v>
      </c>
      <c r="O38" s="2">
        <f>VLOOKUP($B38,score!$C$7:$AB$146,15,FALSE)</f>
        <v>5</v>
      </c>
      <c r="P38" s="2">
        <f>VLOOKUP($B38,score!$C$7:$AB$146,16,FALSE)</f>
        <v>5</v>
      </c>
      <c r="Q38" s="2">
        <f>VLOOKUP($B38,score!$C$7:$AB$146,17,FALSE)</f>
        <v>4</v>
      </c>
      <c r="R38" s="2">
        <f>VLOOKUP($B38,score!$C$7:$AB$146,18,FALSE)</f>
        <v>4</v>
      </c>
      <c r="S38" s="2">
        <f>VLOOKUP($B38,score!$C$7:$AB$146,19,FALSE)</f>
        <v>4</v>
      </c>
      <c r="T38" s="2">
        <f>VLOOKUP($B38,score!$C$7:$AB$146,20,FALSE)</f>
        <v>4</v>
      </c>
      <c r="U38" s="2">
        <f>VLOOKUP($B38,score!$C$7:$AB$146,21,FALSE)</f>
        <v>5</v>
      </c>
      <c r="V38" s="2">
        <f>VLOOKUP($B38,score!$C$7:$AB$146,22,FALSE)</f>
        <v>4</v>
      </c>
      <c r="W38" s="2">
        <f>VLOOKUP($B38,score!$C$7:$AB$146,23,FALSE)</f>
        <v>3</v>
      </c>
      <c r="X38" s="26">
        <f>VLOOKUP($B38,score!$C$7:$AD$146,25,FALSE)</f>
        <v>72.000003000000007</v>
      </c>
      <c r="Y38" s="48">
        <f>VLOOKUP($B38,score!$C$7:$AD$146,26,FALSE)</f>
        <v>7.8</v>
      </c>
      <c r="Z38" s="45">
        <f>VLOOKUP($B38,score!$C$7:$AD$146,28,FALSE)</f>
        <v>68.100003000000001</v>
      </c>
    </row>
    <row r="39" spans="2:26" ht="17" x14ac:dyDescent="0.4">
      <c r="B39" s="62">
        <v>33</v>
      </c>
      <c r="C39" s="63">
        <f>VLOOKUP($B39,score!$C$7:$AD$146,3,FALSE)</f>
        <v>33</v>
      </c>
      <c r="D39" s="28" t="str">
        <f>VLOOKUP($B39,score!$C$7:$AD$146,4,FALSE)</f>
        <v>Grega &amp; Tevž Košir</v>
      </c>
      <c r="E39" s="28">
        <f>VLOOKUP($B39,score!$C$7:$AD$146,5,FALSE)</f>
        <v>3</v>
      </c>
      <c r="F39" s="2">
        <f>VLOOKUP($B39,score!$C$7:$AB$146,6,FALSE)</f>
        <v>6</v>
      </c>
      <c r="G39" s="2">
        <f>VLOOKUP($B39,score!$C$7:$AB$146,7,FALSE)</f>
        <v>5</v>
      </c>
      <c r="H39" s="2">
        <f>VLOOKUP($B39,score!$C$7:$AB$146,8,FALSE)</f>
        <v>4</v>
      </c>
      <c r="I39" s="2">
        <f>VLOOKUP($B39,score!$C$7:$AB$146,9,FALSE)</f>
        <v>5</v>
      </c>
      <c r="J39" s="2">
        <f>VLOOKUP($B39,score!$C$7:$AB$146,10,FALSE)</f>
        <v>5</v>
      </c>
      <c r="K39" s="2">
        <f>VLOOKUP($B39,score!$C$7:$AB$146,11,FALSE)</f>
        <v>6</v>
      </c>
      <c r="L39" s="2">
        <f>VLOOKUP($B39,score!$C$7:$AB$146,12,FALSE)</f>
        <v>4</v>
      </c>
      <c r="M39" s="2">
        <f>VLOOKUP($B39,score!$C$7:$AB$146,13,FALSE)</f>
        <v>4</v>
      </c>
      <c r="N39" s="2">
        <f>VLOOKUP($B39,score!$C$7:$AB$146,14,FALSE)</f>
        <v>4</v>
      </c>
      <c r="O39" s="2">
        <f>VLOOKUP($B39,score!$C$7:$AB$146,15,FALSE)</f>
        <v>5</v>
      </c>
      <c r="P39" s="2">
        <f>VLOOKUP($B39,score!$C$7:$AB$146,16,FALSE)</f>
        <v>4</v>
      </c>
      <c r="Q39" s="2">
        <f>VLOOKUP($B39,score!$C$7:$AB$146,17,FALSE)</f>
        <v>4</v>
      </c>
      <c r="R39" s="2">
        <f>VLOOKUP($B39,score!$C$7:$AB$146,18,FALSE)</f>
        <v>6</v>
      </c>
      <c r="S39" s="2">
        <f>VLOOKUP($B39,score!$C$7:$AB$146,19,FALSE)</f>
        <v>5</v>
      </c>
      <c r="T39" s="2">
        <f>VLOOKUP($B39,score!$C$7:$AB$146,20,FALSE)</f>
        <v>4</v>
      </c>
      <c r="U39" s="2">
        <f>VLOOKUP($B39,score!$C$7:$AB$146,21,FALSE)</f>
        <v>4</v>
      </c>
      <c r="V39" s="2">
        <f>VLOOKUP($B39,score!$C$7:$AB$146,22,FALSE)</f>
        <v>6</v>
      </c>
      <c r="W39" s="2">
        <f>VLOOKUP($B39,score!$C$7:$AB$146,23,FALSE)</f>
        <v>3</v>
      </c>
      <c r="X39" s="26">
        <f>VLOOKUP($B39,score!$C$7:$AD$146,25,FALSE)</f>
        <v>84.000001699999999</v>
      </c>
      <c r="Y39" s="48">
        <f>VLOOKUP($B39,score!$C$7:$AD$146,26,FALSE)</f>
        <v>25</v>
      </c>
      <c r="Z39" s="45">
        <f>VLOOKUP($B39,score!$C$7:$AD$146,28,FALSE)</f>
        <v>71.500001699999999</v>
      </c>
    </row>
    <row r="40" spans="2:26" ht="17" x14ac:dyDescent="0.4">
      <c r="B40" s="62">
        <v>34</v>
      </c>
      <c r="C40" s="63">
        <f>VLOOKUP($B40,score!$C$7:$AD$146,3,FALSE)</f>
        <v>34</v>
      </c>
      <c r="D40" s="28" t="str">
        <f>VLOOKUP($B40,score!$C$7:$AD$146,4,FALSE)</f>
        <v>Tatjana Taufer&amp;Igor Rus</v>
      </c>
      <c r="E40" s="28">
        <f>VLOOKUP($B40,score!$C$7:$AD$146,5,FALSE)</f>
        <v>1</v>
      </c>
      <c r="F40" s="2">
        <f>VLOOKUP($B40,score!$C$7:$AB$146,6,FALSE)</f>
        <v>5</v>
      </c>
      <c r="G40" s="2">
        <f>VLOOKUP($B40,score!$C$7:$AB$146,7,FALSE)</f>
        <v>4</v>
      </c>
      <c r="H40" s="2">
        <f>VLOOKUP($B40,score!$C$7:$AB$146,8,FALSE)</f>
        <v>4</v>
      </c>
      <c r="I40" s="2">
        <f>VLOOKUP($B40,score!$C$7:$AB$146,9,FALSE)</f>
        <v>5</v>
      </c>
      <c r="J40" s="2">
        <f>VLOOKUP($B40,score!$C$7:$AB$146,10,FALSE)</f>
        <v>4</v>
      </c>
      <c r="K40" s="2">
        <f>VLOOKUP($B40,score!$C$7:$AB$146,11,FALSE)</f>
        <v>5</v>
      </c>
      <c r="L40" s="2">
        <f>VLOOKUP($B40,score!$C$7:$AB$146,12,FALSE)</f>
        <v>4</v>
      </c>
      <c r="M40" s="2">
        <f>VLOOKUP($B40,score!$C$7:$AB$146,13,FALSE)</f>
        <v>6</v>
      </c>
      <c r="N40" s="2">
        <f>VLOOKUP($B40,score!$C$7:$AB$146,14,FALSE)</f>
        <v>3</v>
      </c>
      <c r="O40" s="2">
        <f>VLOOKUP($B40,score!$C$7:$AB$146,15,FALSE)</f>
        <v>5</v>
      </c>
      <c r="P40" s="2">
        <f>VLOOKUP($B40,score!$C$7:$AB$146,16,FALSE)</f>
        <v>5</v>
      </c>
      <c r="Q40" s="2">
        <f>VLOOKUP($B40,score!$C$7:$AB$146,17,FALSE)</f>
        <v>3</v>
      </c>
      <c r="R40" s="2">
        <f>VLOOKUP($B40,score!$C$7:$AB$146,18,FALSE)</f>
        <v>4</v>
      </c>
      <c r="S40" s="2">
        <f>VLOOKUP($B40,score!$C$7:$AB$146,19,FALSE)</f>
        <v>5</v>
      </c>
      <c r="T40" s="2">
        <f>VLOOKUP($B40,score!$C$7:$AB$146,20,FALSE)</f>
        <v>5</v>
      </c>
      <c r="U40" s="2">
        <f>VLOOKUP($B40,score!$C$7:$AB$146,21,FALSE)</f>
        <v>3</v>
      </c>
      <c r="V40" s="2">
        <f>VLOOKUP($B40,score!$C$7:$AB$146,22,FALSE)</f>
        <v>5</v>
      </c>
      <c r="W40" s="2">
        <f>VLOOKUP($B40,score!$C$7:$AB$146,23,FALSE)</f>
        <v>4</v>
      </c>
      <c r="X40" s="26">
        <f>VLOOKUP($B40,score!$C$7:$AD$146,25,FALSE)</f>
        <v>79.000003899999996</v>
      </c>
      <c r="Y40" s="48">
        <f>VLOOKUP($B40,score!$C$7:$AD$146,26,FALSE)</f>
        <v>14.4</v>
      </c>
      <c r="Z40" s="45">
        <f>VLOOKUP($B40,score!$C$7:$AD$146,28,FALSE)</f>
        <v>71.800003899999993</v>
      </c>
    </row>
    <row r="41" spans="2:26" ht="17" x14ac:dyDescent="0.4">
      <c r="B41" s="62">
        <v>35</v>
      </c>
      <c r="C41" s="63">
        <f>VLOOKUP($B41,score!$C$7:$AD$146,3,FALSE)</f>
        <v>35</v>
      </c>
      <c r="D41" s="28" t="str">
        <f>VLOOKUP($B41,score!$C$7:$AD$146,4,FALSE)</f>
        <v>Kim&amp;Simon Žgavec</v>
      </c>
      <c r="E41" s="28">
        <f>VLOOKUP($B41,score!$C$7:$AD$146,5,FALSE)</f>
        <v>1</v>
      </c>
      <c r="F41" s="2">
        <f>VLOOKUP($B41,score!$C$7:$AB$146,6,FALSE)</f>
        <v>6</v>
      </c>
      <c r="G41" s="2">
        <f>VLOOKUP($B41,score!$C$7:$AB$146,7,FALSE)</f>
        <v>4</v>
      </c>
      <c r="H41" s="2">
        <f>VLOOKUP($B41,score!$C$7:$AB$146,8,FALSE)</f>
        <v>9</v>
      </c>
      <c r="I41" s="2">
        <f>VLOOKUP($B41,score!$C$7:$AB$146,9,FALSE)</f>
        <v>6</v>
      </c>
      <c r="J41" s="2">
        <f>VLOOKUP($B41,score!$C$7:$AB$146,10,FALSE)</f>
        <v>5</v>
      </c>
      <c r="K41" s="2">
        <f>VLOOKUP($B41,score!$C$7:$AB$146,11,FALSE)</f>
        <v>5</v>
      </c>
      <c r="L41" s="2">
        <f>VLOOKUP($B41,score!$C$7:$AB$146,12,FALSE)</f>
        <v>4</v>
      </c>
      <c r="M41" s="2">
        <f>VLOOKUP($B41,score!$C$7:$AB$146,13,FALSE)</f>
        <v>6</v>
      </c>
      <c r="N41" s="2">
        <f>VLOOKUP($B41,score!$C$7:$AB$146,14,FALSE)</f>
        <v>3</v>
      </c>
      <c r="O41" s="2">
        <f>VLOOKUP($B41,score!$C$7:$AB$146,15,FALSE)</f>
        <v>7</v>
      </c>
      <c r="P41" s="2">
        <f>VLOOKUP($B41,score!$C$7:$AB$146,16,FALSE)</f>
        <v>4</v>
      </c>
      <c r="Q41" s="2">
        <f>VLOOKUP($B41,score!$C$7:$AB$146,17,FALSE)</f>
        <v>4</v>
      </c>
      <c r="R41" s="2">
        <f>VLOOKUP($B41,score!$C$7:$AB$146,18,FALSE)</f>
        <v>7</v>
      </c>
      <c r="S41" s="2">
        <f>VLOOKUP($B41,score!$C$7:$AB$146,19,FALSE)</f>
        <v>6</v>
      </c>
      <c r="T41" s="2">
        <f>VLOOKUP($B41,score!$C$7:$AB$146,20,FALSE)</f>
        <v>7</v>
      </c>
      <c r="U41" s="2">
        <f>VLOOKUP($B41,score!$C$7:$AB$146,21,FALSE)</f>
        <v>4</v>
      </c>
      <c r="V41" s="2">
        <f>VLOOKUP($B41,score!$C$7:$AB$146,22,FALSE)</f>
        <v>6</v>
      </c>
      <c r="W41" s="2">
        <f>VLOOKUP($B41,score!$C$7:$AB$146,23,FALSE)</f>
        <v>6</v>
      </c>
      <c r="X41" s="26">
        <f>VLOOKUP($B41,score!$C$7:$AD$146,25,FALSE)</f>
        <v>99.000003699999994</v>
      </c>
      <c r="Y41" s="48">
        <f>VLOOKUP($B41,score!$C$7:$AD$146,26,FALSE)</f>
        <v>19.899999999999999</v>
      </c>
      <c r="Z41" s="45">
        <f>VLOOKUP($B41,score!$C$7:$AD$146,28,FALSE)</f>
        <v>89.050003699999991</v>
      </c>
    </row>
    <row r="42" spans="2:26" ht="17" x14ac:dyDescent="0.4">
      <c r="B42" s="62">
        <v>36</v>
      </c>
      <c r="C42" s="63">
        <f>VLOOKUP($B42,score!$C$7:$AD$146,3,FALSE)</f>
        <v>36</v>
      </c>
      <c r="D42" s="28">
        <f>VLOOKUP($B42,score!$C$7:$AD$146,4,FALSE)</f>
        <v>0</v>
      </c>
      <c r="E42" s="28">
        <f>VLOOKUP($B42,score!$C$7:$AD$146,5,FALSE)</f>
        <v>0</v>
      </c>
      <c r="F42" s="2">
        <f>VLOOKUP($B42,score!$C$7:$AB$146,6,FALSE)</f>
        <v>0</v>
      </c>
      <c r="G42" s="2">
        <f>VLOOKUP($B42,score!$C$7:$AB$146,7,FALSE)</f>
        <v>0</v>
      </c>
      <c r="H42" s="2">
        <f>VLOOKUP($B42,score!$C$7:$AB$146,8,FALSE)</f>
        <v>0</v>
      </c>
      <c r="I42" s="2">
        <f>VLOOKUP($B42,score!$C$7:$AB$146,9,FALSE)</f>
        <v>0</v>
      </c>
      <c r="J42" s="2">
        <f>VLOOKUP($B42,score!$C$7:$AB$146,10,FALSE)</f>
        <v>0</v>
      </c>
      <c r="K42" s="2">
        <f>VLOOKUP($B42,score!$C$7:$AB$146,11,FALSE)</f>
        <v>0</v>
      </c>
      <c r="L42" s="2">
        <f>VLOOKUP($B42,score!$C$7:$AB$146,12,FALSE)</f>
        <v>0</v>
      </c>
      <c r="M42" s="2">
        <f>VLOOKUP($B42,score!$C$7:$AB$146,13,FALSE)</f>
        <v>0</v>
      </c>
      <c r="N42" s="2">
        <f>VLOOKUP($B42,score!$C$7:$AB$146,14,FALSE)</f>
        <v>0</v>
      </c>
      <c r="O42" s="2">
        <f>VLOOKUP($B42,score!$C$7:$AB$146,15,FALSE)</f>
        <v>0</v>
      </c>
      <c r="P42" s="2">
        <f>VLOOKUP($B42,score!$C$7:$AB$146,16,FALSE)</f>
        <v>0</v>
      </c>
      <c r="Q42" s="2">
        <f>VLOOKUP($B42,score!$C$7:$AB$146,17,FALSE)</f>
        <v>0</v>
      </c>
      <c r="R42" s="2">
        <f>VLOOKUP($B42,score!$C$7:$AB$146,18,FALSE)</f>
        <v>0</v>
      </c>
      <c r="S42" s="2">
        <f>VLOOKUP($B42,score!$C$7:$AB$146,19,FALSE)</f>
        <v>0</v>
      </c>
      <c r="T42" s="2">
        <f>VLOOKUP($B42,score!$C$7:$AB$146,20,FALSE)</f>
        <v>0</v>
      </c>
      <c r="U42" s="2">
        <f>VLOOKUP($B42,score!$C$7:$AB$146,21,FALSE)</f>
        <v>0</v>
      </c>
      <c r="V42" s="2">
        <f>VLOOKUP($B42,score!$C$7:$AB$146,22,FALSE)</f>
        <v>0</v>
      </c>
      <c r="W42" s="2">
        <f>VLOOKUP($B42,score!$C$7:$AB$146,23,FALSE)</f>
        <v>0</v>
      </c>
      <c r="X42" s="26">
        <f>VLOOKUP($B42,score!$C$7:$AD$146,25,FALSE)</f>
        <v>200.0000043</v>
      </c>
      <c r="Y42" s="48">
        <f>VLOOKUP($B42,score!$C$7:$AD$146,26,FALSE)</f>
        <v>11</v>
      </c>
      <c r="Z42" s="45">
        <f>VLOOKUP($B42,score!$C$7:$AD$146,28,FALSE)</f>
        <v>194.5000043</v>
      </c>
    </row>
    <row r="43" spans="2:26" ht="17" x14ac:dyDescent="0.4">
      <c r="B43" s="62">
        <v>37</v>
      </c>
      <c r="C43" s="63">
        <f>VLOOKUP($B43,score!$C$7:$AD$146,3,FALSE)</f>
        <v>37</v>
      </c>
      <c r="D43" s="28" t="str">
        <f>VLOOKUP($B43,score!$C$7:$AD$146,4,FALSE)</f>
        <v>Maja Rebolj &amp; Andrej Rebolj</v>
      </c>
      <c r="E43" s="28">
        <f>VLOOKUP($B43,score!$C$7:$AD$146,5,FALSE)</f>
        <v>0</v>
      </c>
      <c r="F43" s="2">
        <f>VLOOKUP($B43,score!$C$7:$AB$146,6,FALSE)</f>
        <v>0</v>
      </c>
      <c r="G43" s="2">
        <f>VLOOKUP($B43,score!$C$7:$AB$146,7,FALSE)</f>
        <v>0</v>
      </c>
      <c r="H43" s="2">
        <f>VLOOKUP($B43,score!$C$7:$AB$146,8,FALSE)</f>
        <v>0</v>
      </c>
      <c r="I43" s="2">
        <f>VLOOKUP($B43,score!$C$7:$AB$146,9,FALSE)</f>
        <v>0</v>
      </c>
      <c r="J43" s="2">
        <f>VLOOKUP($B43,score!$C$7:$AB$146,10,FALSE)</f>
        <v>0</v>
      </c>
      <c r="K43" s="2">
        <f>VLOOKUP($B43,score!$C$7:$AB$146,11,FALSE)</f>
        <v>0</v>
      </c>
      <c r="L43" s="2">
        <f>VLOOKUP($B43,score!$C$7:$AB$146,12,FALSE)</f>
        <v>0</v>
      </c>
      <c r="M43" s="2">
        <f>VLOOKUP($B43,score!$C$7:$AB$146,13,FALSE)</f>
        <v>0</v>
      </c>
      <c r="N43" s="2">
        <f>VLOOKUP($B43,score!$C$7:$AB$146,14,FALSE)</f>
        <v>0</v>
      </c>
      <c r="O43" s="2">
        <f>VLOOKUP($B43,score!$C$7:$AB$146,15,FALSE)</f>
        <v>0</v>
      </c>
      <c r="P43" s="2">
        <f>VLOOKUP($B43,score!$C$7:$AB$146,16,FALSE)</f>
        <v>0</v>
      </c>
      <c r="Q43" s="2">
        <f>VLOOKUP($B43,score!$C$7:$AB$146,17,FALSE)</f>
        <v>0</v>
      </c>
      <c r="R43" s="2">
        <f>VLOOKUP($B43,score!$C$7:$AB$146,18,FALSE)</f>
        <v>0</v>
      </c>
      <c r="S43" s="2">
        <f>VLOOKUP($B43,score!$C$7:$AB$146,19,FALSE)</f>
        <v>0</v>
      </c>
      <c r="T43" s="2">
        <f>VLOOKUP($B43,score!$C$7:$AB$146,20,FALSE)</f>
        <v>0</v>
      </c>
      <c r="U43" s="2">
        <f>VLOOKUP($B43,score!$C$7:$AB$146,21,FALSE)</f>
        <v>0</v>
      </c>
      <c r="V43" s="2">
        <f>VLOOKUP($B43,score!$C$7:$AB$146,22,FALSE)</f>
        <v>0</v>
      </c>
      <c r="W43" s="2">
        <f>VLOOKUP($B43,score!$C$7:$AB$146,23,FALSE)</f>
        <v>0</v>
      </c>
      <c r="X43" s="26">
        <f>VLOOKUP($B43,score!$C$7:$AD$146,25,FALSE)</f>
        <v>200.00000320000001</v>
      </c>
      <c r="Y43" s="48">
        <f>VLOOKUP($B43,score!$C$7:$AD$146,26,FALSE)</f>
        <v>7.5</v>
      </c>
      <c r="Z43" s="45">
        <f>VLOOKUP($B43,score!$C$7:$AD$146,28,FALSE)</f>
        <v>196.25000320000001</v>
      </c>
    </row>
    <row r="44" spans="2:26" ht="17" x14ac:dyDescent="0.4">
      <c r="B44" s="62">
        <v>38</v>
      </c>
      <c r="C44" s="63">
        <f>VLOOKUP($B44,score!$C$7:$AD$146,3,FALSE)</f>
        <v>38</v>
      </c>
      <c r="D44" s="28">
        <f>VLOOKUP($B44,score!$C$7:$AD$146,4,FALSE)</f>
        <v>0</v>
      </c>
      <c r="E44" s="28">
        <f>VLOOKUP($B44,score!$C$7:$AD$146,5,FALSE)</f>
        <v>0</v>
      </c>
      <c r="F44" s="2">
        <f>VLOOKUP($B44,score!$C$7:$AB$146,6,FALSE)</f>
        <v>0</v>
      </c>
      <c r="G44" s="2">
        <f>VLOOKUP($B44,score!$C$7:$AB$146,7,FALSE)</f>
        <v>0</v>
      </c>
      <c r="H44" s="2">
        <f>VLOOKUP($B44,score!$C$7:$AB$146,8,FALSE)</f>
        <v>0</v>
      </c>
      <c r="I44" s="2">
        <f>VLOOKUP($B44,score!$C$7:$AB$146,9,FALSE)</f>
        <v>0</v>
      </c>
      <c r="J44" s="2">
        <f>VLOOKUP($B44,score!$C$7:$AB$146,10,FALSE)</f>
        <v>0</v>
      </c>
      <c r="K44" s="2">
        <f>VLOOKUP($B44,score!$C$7:$AB$146,11,FALSE)</f>
        <v>0</v>
      </c>
      <c r="L44" s="2">
        <f>VLOOKUP($B44,score!$C$7:$AB$146,12,FALSE)</f>
        <v>0</v>
      </c>
      <c r="M44" s="2">
        <f>VLOOKUP($B44,score!$C$7:$AB$146,13,FALSE)</f>
        <v>0</v>
      </c>
      <c r="N44" s="2">
        <f>VLOOKUP($B44,score!$C$7:$AB$146,14,FALSE)</f>
        <v>0</v>
      </c>
      <c r="O44" s="2">
        <f>VLOOKUP($B44,score!$C$7:$AB$146,15,FALSE)</f>
        <v>0</v>
      </c>
      <c r="P44" s="2">
        <f>VLOOKUP($B44,score!$C$7:$AB$146,16,FALSE)</f>
        <v>0</v>
      </c>
      <c r="Q44" s="2">
        <f>VLOOKUP($B44,score!$C$7:$AB$146,17,FALSE)</f>
        <v>0</v>
      </c>
      <c r="R44" s="2">
        <f>VLOOKUP($B44,score!$C$7:$AB$146,18,FALSE)</f>
        <v>0</v>
      </c>
      <c r="S44" s="2">
        <f>VLOOKUP($B44,score!$C$7:$AB$146,19,FALSE)</f>
        <v>0</v>
      </c>
      <c r="T44" s="2">
        <f>VLOOKUP($B44,score!$C$7:$AB$146,20,FALSE)</f>
        <v>0</v>
      </c>
      <c r="U44" s="2">
        <f>VLOOKUP($B44,score!$C$7:$AB$146,21,FALSE)</f>
        <v>0</v>
      </c>
      <c r="V44" s="2">
        <f>VLOOKUP($B44,score!$C$7:$AB$146,22,FALSE)</f>
        <v>0</v>
      </c>
      <c r="W44" s="2">
        <f>VLOOKUP($B44,score!$C$7:$AB$146,23,FALSE)</f>
        <v>0</v>
      </c>
      <c r="X44" s="26">
        <f>VLOOKUP($B44,score!$C$7:$AD$146,25,FALSE)</f>
        <v>200.00000439999999</v>
      </c>
      <c r="Y44" s="48">
        <f>VLOOKUP($B44,score!$C$7:$AD$146,26,FALSE)</f>
        <v>-1.5</v>
      </c>
      <c r="Z44" s="45">
        <f>VLOOKUP($B44,score!$C$7:$AD$146,28,FALSE)</f>
        <v>200.75000439999999</v>
      </c>
    </row>
    <row r="45" spans="2:26" ht="17" x14ac:dyDescent="0.4">
      <c r="B45" s="62">
        <v>39</v>
      </c>
      <c r="C45" s="63">
        <f>VLOOKUP($B45,score!$C$7:$AD$146,3,FALSE)</f>
        <v>38</v>
      </c>
      <c r="D45" s="28">
        <f>VLOOKUP($B45,score!$C$7:$AD$146,4,FALSE)</f>
        <v>0</v>
      </c>
      <c r="E45" s="28">
        <f>VLOOKUP($B45,score!$C$7:$AD$146,5,FALSE)</f>
        <v>0</v>
      </c>
      <c r="F45" s="2">
        <f>VLOOKUP($B45,score!$C$7:$AB$146,6,FALSE)</f>
        <v>0</v>
      </c>
      <c r="G45" s="2">
        <f>VLOOKUP($B45,score!$C$7:$AB$146,7,FALSE)</f>
        <v>0</v>
      </c>
      <c r="H45" s="2">
        <f>VLOOKUP($B45,score!$C$7:$AB$146,8,FALSE)</f>
        <v>0</v>
      </c>
      <c r="I45" s="2">
        <f>VLOOKUP($B45,score!$C$7:$AB$146,9,FALSE)</f>
        <v>0</v>
      </c>
      <c r="J45" s="2">
        <f>VLOOKUP($B45,score!$C$7:$AB$146,10,FALSE)</f>
        <v>0</v>
      </c>
      <c r="K45" s="2">
        <f>VLOOKUP($B45,score!$C$7:$AB$146,11,FALSE)</f>
        <v>0</v>
      </c>
      <c r="L45" s="2">
        <f>VLOOKUP($B45,score!$C$7:$AB$146,12,FALSE)</f>
        <v>0</v>
      </c>
      <c r="M45" s="2">
        <f>VLOOKUP($B45,score!$C$7:$AB$146,13,FALSE)</f>
        <v>0</v>
      </c>
      <c r="N45" s="2">
        <f>VLOOKUP($B45,score!$C$7:$AB$146,14,FALSE)</f>
        <v>0</v>
      </c>
      <c r="O45" s="2">
        <f>VLOOKUP($B45,score!$C$7:$AB$146,15,FALSE)</f>
        <v>0</v>
      </c>
      <c r="P45" s="2">
        <f>VLOOKUP($B45,score!$C$7:$AB$146,16,FALSE)</f>
        <v>0</v>
      </c>
      <c r="Q45" s="2">
        <f>VLOOKUP($B45,score!$C$7:$AB$146,17,FALSE)</f>
        <v>0</v>
      </c>
      <c r="R45" s="2">
        <f>VLOOKUP($B45,score!$C$7:$AB$146,18,FALSE)</f>
        <v>0</v>
      </c>
      <c r="S45" s="2">
        <f>VLOOKUP($B45,score!$C$7:$AB$146,19,FALSE)</f>
        <v>0</v>
      </c>
      <c r="T45" s="2">
        <f>VLOOKUP($B45,score!$C$7:$AB$146,20,FALSE)</f>
        <v>0</v>
      </c>
      <c r="U45" s="2">
        <f>VLOOKUP($B45,score!$C$7:$AB$146,21,FALSE)</f>
        <v>0</v>
      </c>
      <c r="V45" s="2">
        <f>VLOOKUP($B45,score!$C$7:$AB$146,22,FALSE)</f>
        <v>0</v>
      </c>
      <c r="W45" s="2">
        <f>VLOOKUP($B45,score!$C$7:$AB$146,23,FALSE)</f>
        <v>0</v>
      </c>
      <c r="X45" s="26">
        <f>VLOOKUP($B45,score!$C$7:$AD$146,25,FALSE)</f>
        <v>200.00000449999999</v>
      </c>
      <c r="Y45" s="48">
        <f>VLOOKUP($B45,score!$C$7:$AD$146,26,FALSE)</f>
        <v>-1.5</v>
      </c>
      <c r="Z45" s="45">
        <f>VLOOKUP($B45,score!$C$7:$AD$146,28,FALSE)</f>
        <v>200.75000449999999</v>
      </c>
    </row>
    <row r="46" spans="2:26" ht="17" x14ac:dyDescent="0.4">
      <c r="B46" s="62">
        <v>40</v>
      </c>
      <c r="C46" s="63">
        <f>VLOOKUP($B46,score!$C$7:$AD$146,3,FALSE)</f>
        <v>38</v>
      </c>
      <c r="D46" s="28">
        <f>VLOOKUP($B46,score!$C$7:$AD$146,4,FALSE)</f>
        <v>0</v>
      </c>
      <c r="E46" s="28">
        <f>VLOOKUP($B46,score!$C$7:$AD$146,5,FALSE)</f>
        <v>0</v>
      </c>
      <c r="F46" s="2">
        <f>VLOOKUP($B46,score!$C$7:$AB$146,6,FALSE)</f>
        <v>0</v>
      </c>
      <c r="G46" s="2">
        <f>VLOOKUP($B46,score!$C$7:$AB$146,7,FALSE)</f>
        <v>0</v>
      </c>
      <c r="H46" s="2">
        <f>VLOOKUP($B46,score!$C$7:$AB$146,8,FALSE)</f>
        <v>0</v>
      </c>
      <c r="I46" s="2">
        <f>VLOOKUP($B46,score!$C$7:$AB$146,9,FALSE)</f>
        <v>0</v>
      </c>
      <c r="J46" s="2">
        <f>VLOOKUP($B46,score!$C$7:$AB$146,10,FALSE)</f>
        <v>0</v>
      </c>
      <c r="K46" s="2">
        <f>VLOOKUP($B46,score!$C$7:$AB$146,11,FALSE)</f>
        <v>0</v>
      </c>
      <c r="L46" s="2">
        <f>VLOOKUP($B46,score!$C$7:$AB$146,12,FALSE)</f>
        <v>0</v>
      </c>
      <c r="M46" s="2">
        <f>VLOOKUP($B46,score!$C$7:$AB$146,13,FALSE)</f>
        <v>0</v>
      </c>
      <c r="N46" s="2">
        <f>VLOOKUP($B46,score!$C$7:$AB$146,14,FALSE)</f>
        <v>0</v>
      </c>
      <c r="O46" s="2">
        <f>VLOOKUP($B46,score!$C$7:$AB$146,15,FALSE)</f>
        <v>0</v>
      </c>
      <c r="P46" s="2">
        <f>VLOOKUP($B46,score!$C$7:$AB$146,16,FALSE)</f>
        <v>0</v>
      </c>
      <c r="Q46" s="2">
        <f>VLOOKUP($B46,score!$C$7:$AB$146,17,FALSE)</f>
        <v>0</v>
      </c>
      <c r="R46" s="2">
        <f>VLOOKUP($B46,score!$C$7:$AB$146,18,FALSE)</f>
        <v>0</v>
      </c>
      <c r="S46" s="2">
        <f>VLOOKUP($B46,score!$C$7:$AB$146,19,FALSE)</f>
        <v>0</v>
      </c>
      <c r="T46" s="2">
        <f>VLOOKUP($B46,score!$C$7:$AB$146,20,FALSE)</f>
        <v>0</v>
      </c>
      <c r="U46" s="2">
        <f>VLOOKUP($B46,score!$C$7:$AB$146,21,FALSE)</f>
        <v>0</v>
      </c>
      <c r="V46" s="2">
        <f>VLOOKUP($B46,score!$C$7:$AB$146,22,FALSE)</f>
        <v>0</v>
      </c>
      <c r="W46" s="2">
        <f>VLOOKUP($B46,score!$C$7:$AB$146,23,FALSE)</f>
        <v>0</v>
      </c>
      <c r="X46" s="26">
        <f>VLOOKUP($B46,score!$C$7:$AD$146,25,FALSE)</f>
        <v>200.00000460000001</v>
      </c>
      <c r="Y46" s="48">
        <f>VLOOKUP($B46,score!$C$7:$AD$146,26,FALSE)</f>
        <v>-1.5</v>
      </c>
      <c r="Z46" s="45">
        <f>VLOOKUP($B46,score!$C$7:$AD$146,28,FALSE)</f>
        <v>200.75000460000001</v>
      </c>
    </row>
    <row r="47" spans="2:26" ht="17" x14ac:dyDescent="0.4">
      <c r="B47" s="62">
        <v>41</v>
      </c>
      <c r="C47" s="63">
        <f>VLOOKUP($B47,score!$C$7:$AD$146,3,FALSE)</f>
        <v>38</v>
      </c>
      <c r="D47" s="28">
        <f>VLOOKUP($B47,score!$C$7:$AD$146,4,FALSE)</f>
        <v>0</v>
      </c>
      <c r="E47" s="28">
        <f>VLOOKUP($B47,score!$C$7:$AD$146,5,FALSE)</f>
        <v>0</v>
      </c>
      <c r="F47" s="2">
        <f>VLOOKUP($B47,score!$C$7:$AB$146,6,FALSE)</f>
        <v>0</v>
      </c>
      <c r="G47" s="2">
        <f>VLOOKUP($B47,score!$C$7:$AB$146,7,FALSE)</f>
        <v>0</v>
      </c>
      <c r="H47" s="2">
        <f>VLOOKUP($B47,score!$C$7:$AB$146,8,FALSE)</f>
        <v>0</v>
      </c>
      <c r="I47" s="2">
        <f>VLOOKUP($B47,score!$C$7:$AB$146,9,FALSE)</f>
        <v>0</v>
      </c>
      <c r="J47" s="2">
        <f>VLOOKUP($B47,score!$C$7:$AB$146,10,FALSE)</f>
        <v>0</v>
      </c>
      <c r="K47" s="2">
        <f>VLOOKUP($B47,score!$C$7:$AB$146,11,FALSE)</f>
        <v>0</v>
      </c>
      <c r="L47" s="2">
        <f>VLOOKUP($B47,score!$C$7:$AB$146,12,FALSE)</f>
        <v>0</v>
      </c>
      <c r="M47" s="2">
        <f>VLOOKUP($B47,score!$C$7:$AB$146,13,FALSE)</f>
        <v>0</v>
      </c>
      <c r="N47" s="2">
        <f>VLOOKUP($B47,score!$C$7:$AB$146,14,FALSE)</f>
        <v>0</v>
      </c>
      <c r="O47" s="2">
        <f>VLOOKUP($B47,score!$C$7:$AB$146,15,FALSE)</f>
        <v>0</v>
      </c>
      <c r="P47" s="2">
        <f>VLOOKUP($B47,score!$C$7:$AB$146,16,FALSE)</f>
        <v>0</v>
      </c>
      <c r="Q47" s="2">
        <f>VLOOKUP($B47,score!$C$7:$AB$146,17,FALSE)</f>
        <v>0</v>
      </c>
      <c r="R47" s="2">
        <f>VLOOKUP($B47,score!$C$7:$AB$146,18,FALSE)</f>
        <v>0</v>
      </c>
      <c r="S47" s="2">
        <f>VLOOKUP($B47,score!$C$7:$AB$146,19,FALSE)</f>
        <v>0</v>
      </c>
      <c r="T47" s="2">
        <f>VLOOKUP($B47,score!$C$7:$AB$146,20,FALSE)</f>
        <v>0</v>
      </c>
      <c r="U47" s="2">
        <f>VLOOKUP($B47,score!$C$7:$AB$146,21,FALSE)</f>
        <v>0</v>
      </c>
      <c r="V47" s="2">
        <f>VLOOKUP($B47,score!$C$7:$AB$146,22,FALSE)</f>
        <v>0</v>
      </c>
      <c r="W47" s="2">
        <f>VLOOKUP($B47,score!$C$7:$AB$146,23,FALSE)</f>
        <v>0</v>
      </c>
      <c r="X47" s="26">
        <f>VLOOKUP($B47,score!$C$7:$AD$146,25,FALSE)</f>
        <v>200.00000470000001</v>
      </c>
      <c r="Y47" s="48">
        <f>VLOOKUP($B47,score!$C$7:$AD$146,26,FALSE)</f>
        <v>-1.5</v>
      </c>
      <c r="Z47" s="45">
        <f>VLOOKUP($B47,score!$C$7:$AD$146,28,FALSE)</f>
        <v>200.75000470000001</v>
      </c>
    </row>
    <row r="48" spans="2:26" ht="17" x14ac:dyDescent="0.4">
      <c r="B48" s="62">
        <v>42</v>
      </c>
      <c r="C48" s="63">
        <f>VLOOKUP($B48,score!$C$7:$AD$146,3,FALSE)</f>
        <v>38</v>
      </c>
      <c r="D48" s="28">
        <f>VLOOKUP($B48,score!$C$7:$AD$146,4,FALSE)</f>
        <v>0</v>
      </c>
      <c r="E48" s="28">
        <f>VLOOKUP($B48,score!$C$7:$AD$146,5,FALSE)</f>
        <v>0</v>
      </c>
      <c r="F48" s="2">
        <f>VLOOKUP($B48,score!$C$7:$AB$146,6,FALSE)</f>
        <v>0</v>
      </c>
      <c r="G48" s="2">
        <f>VLOOKUP($B48,score!$C$7:$AB$146,7,FALSE)</f>
        <v>0</v>
      </c>
      <c r="H48" s="2">
        <f>VLOOKUP($B48,score!$C$7:$AB$146,8,FALSE)</f>
        <v>0</v>
      </c>
      <c r="I48" s="2">
        <f>VLOOKUP($B48,score!$C$7:$AB$146,9,FALSE)</f>
        <v>0</v>
      </c>
      <c r="J48" s="2">
        <f>VLOOKUP($B48,score!$C$7:$AB$146,10,FALSE)</f>
        <v>0</v>
      </c>
      <c r="K48" s="2">
        <f>VLOOKUP($B48,score!$C$7:$AB$146,11,FALSE)</f>
        <v>0</v>
      </c>
      <c r="L48" s="2">
        <f>VLOOKUP($B48,score!$C$7:$AB$146,12,FALSE)</f>
        <v>0</v>
      </c>
      <c r="M48" s="2">
        <f>VLOOKUP($B48,score!$C$7:$AB$146,13,FALSE)</f>
        <v>0</v>
      </c>
      <c r="N48" s="2">
        <f>VLOOKUP($B48,score!$C$7:$AB$146,14,FALSE)</f>
        <v>0</v>
      </c>
      <c r="O48" s="2">
        <f>VLOOKUP($B48,score!$C$7:$AB$146,15,FALSE)</f>
        <v>0</v>
      </c>
      <c r="P48" s="2">
        <f>VLOOKUP($B48,score!$C$7:$AB$146,16,FALSE)</f>
        <v>0</v>
      </c>
      <c r="Q48" s="2">
        <f>VLOOKUP($B48,score!$C$7:$AB$146,17,FALSE)</f>
        <v>0</v>
      </c>
      <c r="R48" s="2">
        <f>VLOOKUP($B48,score!$C$7:$AB$146,18,FALSE)</f>
        <v>0</v>
      </c>
      <c r="S48" s="2">
        <f>VLOOKUP($B48,score!$C$7:$AB$146,19,FALSE)</f>
        <v>0</v>
      </c>
      <c r="T48" s="2">
        <f>VLOOKUP($B48,score!$C$7:$AB$146,20,FALSE)</f>
        <v>0</v>
      </c>
      <c r="U48" s="2">
        <f>VLOOKUP($B48,score!$C$7:$AB$146,21,FALSE)</f>
        <v>0</v>
      </c>
      <c r="V48" s="2">
        <f>VLOOKUP($B48,score!$C$7:$AB$146,22,FALSE)</f>
        <v>0</v>
      </c>
      <c r="W48" s="2">
        <f>VLOOKUP($B48,score!$C$7:$AB$146,23,FALSE)</f>
        <v>0</v>
      </c>
      <c r="X48" s="26">
        <f>VLOOKUP($B48,score!$C$7:$AD$146,25,FALSE)</f>
        <v>200.0000048</v>
      </c>
      <c r="Y48" s="48">
        <f>VLOOKUP($B48,score!$C$7:$AD$146,26,FALSE)</f>
        <v>-1.5</v>
      </c>
      <c r="Z48" s="45">
        <f>VLOOKUP($B48,score!$C$7:$AD$146,28,FALSE)</f>
        <v>200.7500048</v>
      </c>
    </row>
    <row r="49" spans="2:26" ht="17" x14ac:dyDescent="0.4">
      <c r="B49" s="62">
        <v>43</v>
      </c>
      <c r="C49" s="63">
        <f>VLOOKUP($B49,score!$C$7:$AD$146,3,FALSE)</f>
        <v>38</v>
      </c>
      <c r="D49" s="28">
        <f>VLOOKUP($B49,score!$C$7:$AD$146,4,FALSE)</f>
        <v>0</v>
      </c>
      <c r="E49" s="28">
        <f>VLOOKUP($B49,score!$C$7:$AD$146,5,FALSE)</f>
        <v>0</v>
      </c>
      <c r="F49" s="2">
        <f>VLOOKUP($B49,score!$C$7:$AB$146,6,FALSE)</f>
        <v>0</v>
      </c>
      <c r="G49" s="2">
        <f>VLOOKUP($B49,score!$C$7:$AB$146,7,FALSE)</f>
        <v>0</v>
      </c>
      <c r="H49" s="2">
        <f>VLOOKUP($B49,score!$C$7:$AB$146,8,FALSE)</f>
        <v>0</v>
      </c>
      <c r="I49" s="2">
        <f>VLOOKUP($B49,score!$C$7:$AB$146,9,FALSE)</f>
        <v>0</v>
      </c>
      <c r="J49" s="2">
        <f>VLOOKUP($B49,score!$C$7:$AB$146,10,FALSE)</f>
        <v>0</v>
      </c>
      <c r="K49" s="2">
        <f>VLOOKUP($B49,score!$C$7:$AB$146,11,FALSE)</f>
        <v>0</v>
      </c>
      <c r="L49" s="2">
        <f>VLOOKUP($B49,score!$C$7:$AB$146,12,FALSE)</f>
        <v>0</v>
      </c>
      <c r="M49" s="2">
        <f>VLOOKUP($B49,score!$C$7:$AB$146,13,FALSE)</f>
        <v>0</v>
      </c>
      <c r="N49" s="2">
        <f>VLOOKUP($B49,score!$C$7:$AB$146,14,FALSE)</f>
        <v>0</v>
      </c>
      <c r="O49" s="2">
        <f>VLOOKUP($B49,score!$C$7:$AB$146,15,FALSE)</f>
        <v>0</v>
      </c>
      <c r="P49" s="2">
        <f>VLOOKUP($B49,score!$C$7:$AB$146,16,FALSE)</f>
        <v>0</v>
      </c>
      <c r="Q49" s="2">
        <f>VLOOKUP($B49,score!$C$7:$AB$146,17,FALSE)</f>
        <v>0</v>
      </c>
      <c r="R49" s="2">
        <f>VLOOKUP($B49,score!$C$7:$AB$146,18,FALSE)</f>
        <v>0</v>
      </c>
      <c r="S49" s="2">
        <f>VLOOKUP($B49,score!$C$7:$AB$146,19,FALSE)</f>
        <v>0</v>
      </c>
      <c r="T49" s="2">
        <f>VLOOKUP($B49,score!$C$7:$AB$146,20,FALSE)</f>
        <v>0</v>
      </c>
      <c r="U49" s="2">
        <f>VLOOKUP($B49,score!$C$7:$AB$146,21,FALSE)</f>
        <v>0</v>
      </c>
      <c r="V49" s="2">
        <f>VLOOKUP($B49,score!$C$7:$AB$146,22,FALSE)</f>
        <v>0</v>
      </c>
      <c r="W49" s="2">
        <f>VLOOKUP($B49,score!$C$7:$AB$146,23,FALSE)</f>
        <v>0</v>
      </c>
      <c r="X49" s="26">
        <f>VLOOKUP($B49,score!$C$7:$AD$146,25,FALSE)</f>
        <v>200.00000489999999</v>
      </c>
      <c r="Y49" s="48">
        <f>VLOOKUP($B49,score!$C$7:$AD$146,26,FALSE)</f>
        <v>-1.5</v>
      </c>
      <c r="Z49" s="45">
        <f>VLOOKUP($B49,score!$C$7:$AD$146,28,FALSE)</f>
        <v>200.75000489999999</v>
      </c>
    </row>
    <row r="50" spans="2:26" ht="17" x14ac:dyDescent="0.4">
      <c r="B50" s="62">
        <v>44</v>
      </c>
      <c r="C50" s="63">
        <f>VLOOKUP($B50,score!$C$7:$AD$146,3,FALSE)</f>
        <v>38</v>
      </c>
      <c r="D50" s="28">
        <f>VLOOKUP($B50,score!$C$7:$AD$146,4,FALSE)</f>
        <v>0</v>
      </c>
      <c r="E50" s="28">
        <f>VLOOKUP($B50,score!$C$7:$AD$146,5,FALSE)</f>
        <v>0</v>
      </c>
      <c r="F50" s="2">
        <f>VLOOKUP($B50,score!$C$7:$AB$146,6,FALSE)</f>
        <v>0</v>
      </c>
      <c r="G50" s="2">
        <f>VLOOKUP($B50,score!$C$7:$AB$146,7,FALSE)</f>
        <v>0</v>
      </c>
      <c r="H50" s="2">
        <f>VLOOKUP($B50,score!$C$7:$AB$146,8,FALSE)</f>
        <v>0</v>
      </c>
      <c r="I50" s="2">
        <f>VLOOKUP($B50,score!$C$7:$AB$146,9,FALSE)</f>
        <v>0</v>
      </c>
      <c r="J50" s="2">
        <f>VLOOKUP($B50,score!$C$7:$AB$146,10,FALSE)</f>
        <v>0</v>
      </c>
      <c r="K50" s="2">
        <f>VLOOKUP($B50,score!$C$7:$AB$146,11,FALSE)</f>
        <v>0</v>
      </c>
      <c r="L50" s="2">
        <f>VLOOKUP($B50,score!$C$7:$AB$146,12,FALSE)</f>
        <v>0</v>
      </c>
      <c r="M50" s="2">
        <f>VLOOKUP($B50,score!$C$7:$AB$146,13,FALSE)</f>
        <v>0</v>
      </c>
      <c r="N50" s="2">
        <f>VLOOKUP($B50,score!$C$7:$AB$146,14,FALSE)</f>
        <v>0</v>
      </c>
      <c r="O50" s="2">
        <f>VLOOKUP($B50,score!$C$7:$AB$146,15,FALSE)</f>
        <v>0</v>
      </c>
      <c r="P50" s="2">
        <f>VLOOKUP($B50,score!$C$7:$AB$146,16,FALSE)</f>
        <v>0</v>
      </c>
      <c r="Q50" s="2">
        <f>VLOOKUP($B50,score!$C$7:$AB$146,17,FALSE)</f>
        <v>0</v>
      </c>
      <c r="R50" s="2">
        <f>VLOOKUP($B50,score!$C$7:$AB$146,18,FALSE)</f>
        <v>0</v>
      </c>
      <c r="S50" s="2">
        <f>VLOOKUP($B50,score!$C$7:$AB$146,19,FALSE)</f>
        <v>0</v>
      </c>
      <c r="T50" s="2">
        <f>VLOOKUP($B50,score!$C$7:$AB$146,20,FALSE)</f>
        <v>0</v>
      </c>
      <c r="U50" s="2">
        <f>VLOOKUP($B50,score!$C$7:$AB$146,21,FALSE)</f>
        <v>0</v>
      </c>
      <c r="V50" s="2">
        <f>VLOOKUP($B50,score!$C$7:$AB$146,22,FALSE)</f>
        <v>0</v>
      </c>
      <c r="W50" s="2">
        <f>VLOOKUP($B50,score!$C$7:$AB$146,23,FALSE)</f>
        <v>0</v>
      </c>
      <c r="X50" s="26">
        <f>VLOOKUP($B50,score!$C$7:$AD$146,25,FALSE)</f>
        <v>200.00000499999999</v>
      </c>
      <c r="Y50" s="48">
        <f>VLOOKUP($B50,score!$C$7:$AD$146,26,FALSE)</f>
        <v>-1.5</v>
      </c>
      <c r="Z50" s="45">
        <f>VLOOKUP($B50,score!$C$7:$AD$146,28,FALSE)</f>
        <v>200.75000499999999</v>
      </c>
    </row>
    <row r="51" spans="2:26" ht="17" x14ac:dyDescent="0.4">
      <c r="B51" s="62">
        <v>45</v>
      </c>
      <c r="C51" s="63">
        <f>VLOOKUP($B51,score!$C$7:$AD$146,3,FALSE)</f>
        <v>38</v>
      </c>
      <c r="D51" s="28">
        <f>VLOOKUP($B51,score!$C$7:$AD$146,4,FALSE)</f>
        <v>0</v>
      </c>
      <c r="E51" s="28">
        <f>VLOOKUP($B51,score!$C$7:$AD$146,5,FALSE)</f>
        <v>0</v>
      </c>
      <c r="F51" s="2">
        <f>VLOOKUP($B51,score!$C$7:$AB$146,6,FALSE)</f>
        <v>0</v>
      </c>
      <c r="G51" s="2">
        <f>VLOOKUP($B51,score!$C$7:$AB$146,7,FALSE)</f>
        <v>0</v>
      </c>
      <c r="H51" s="2">
        <f>VLOOKUP($B51,score!$C$7:$AB$146,8,FALSE)</f>
        <v>0</v>
      </c>
      <c r="I51" s="2">
        <f>VLOOKUP($B51,score!$C$7:$AB$146,9,FALSE)</f>
        <v>0</v>
      </c>
      <c r="J51" s="2">
        <f>VLOOKUP($B51,score!$C$7:$AB$146,10,FALSE)</f>
        <v>0</v>
      </c>
      <c r="K51" s="2">
        <f>VLOOKUP($B51,score!$C$7:$AB$146,11,FALSE)</f>
        <v>0</v>
      </c>
      <c r="L51" s="2">
        <f>VLOOKUP($B51,score!$C$7:$AB$146,12,FALSE)</f>
        <v>0</v>
      </c>
      <c r="M51" s="2">
        <f>VLOOKUP($B51,score!$C$7:$AB$146,13,FALSE)</f>
        <v>0</v>
      </c>
      <c r="N51" s="2">
        <f>VLOOKUP($B51,score!$C$7:$AB$146,14,FALSE)</f>
        <v>0</v>
      </c>
      <c r="O51" s="2">
        <f>VLOOKUP($B51,score!$C$7:$AB$146,15,FALSE)</f>
        <v>0</v>
      </c>
      <c r="P51" s="2">
        <f>VLOOKUP($B51,score!$C$7:$AB$146,16,FALSE)</f>
        <v>0</v>
      </c>
      <c r="Q51" s="2">
        <f>VLOOKUP($B51,score!$C$7:$AB$146,17,FALSE)</f>
        <v>0</v>
      </c>
      <c r="R51" s="2">
        <f>VLOOKUP($B51,score!$C$7:$AB$146,18,FALSE)</f>
        <v>0</v>
      </c>
      <c r="S51" s="2">
        <f>VLOOKUP($B51,score!$C$7:$AB$146,19,FALSE)</f>
        <v>0</v>
      </c>
      <c r="T51" s="2">
        <f>VLOOKUP($B51,score!$C$7:$AB$146,20,FALSE)</f>
        <v>0</v>
      </c>
      <c r="U51" s="2">
        <f>VLOOKUP($B51,score!$C$7:$AB$146,21,FALSE)</f>
        <v>0</v>
      </c>
      <c r="V51" s="2">
        <f>VLOOKUP($B51,score!$C$7:$AB$146,22,FALSE)</f>
        <v>0</v>
      </c>
      <c r="W51" s="2">
        <f>VLOOKUP($B51,score!$C$7:$AB$146,23,FALSE)</f>
        <v>0</v>
      </c>
      <c r="X51" s="26">
        <f>VLOOKUP($B51,score!$C$7:$AD$146,25,FALSE)</f>
        <v>200.00000510000001</v>
      </c>
      <c r="Y51" s="48">
        <f>VLOOKUP($B51,score!$C$7:$AD$146,26,FALSE)</f>
        <v>-1.5</v>
      </c>
      <c r="Z51" s="45">
        <f>VLOOKUP($B51,score!$C$7:$AD$146,28,FALSE)</f>
        <v>200.75000510000001</v>
      </c>
    </row>
    <row r="52" spans="2:26" ht="17" x14ac:dyDescent="0.4">
      <c r="B52" s="62">
        <v>46</v>
      </c>
      <c r="C52" s="63">
        <f>VLOOKUP($B52,score!$C$7:$AD$146,3,FALSE)</f>
        <v>38</v>
      </c>
      <c r="D52" s="28">
        <f>VLOOKUP($B52,score!$C$7:$AD$146,4,FALSE)</f>
        <v>0</v>
      </c>
      <c r="E52" s="28">
        <f>VLOOKUP($B52,score!$C$7:$AD$146,5,FALSE)</f>
        <v>0</v>
      </c>
      <c r="F52" s="2">
        <f>VLOOKUP($B52,score!$C$7:$AB$146,6,FALSE)</f>
        <v>0</v>
      </c>
      <c r="G52" s="2">
        <f>VLOOKUP($B52,score!$C$7:$AB$146,7,FALSE)</f>
        <v>0</v>
      </c>
      <c r="H52" s="2">
        <f>VLOOKUP($B52,score!$C$7:$AB$146,8,FALSE)</f>
        <v>0</v>
      </c>
      <c r="I52" s="2">
        <f>VLOOKUP($B52,score!$C$7:$AB$146,9,FALSE)</f>
        <v>0</v>
      </c>
      <c r="J52" s="2">
        <f>VLOOKUP($B52,score!$C$7:$AB$146,10,FALSE)</f>
        <v>0</v>
      </c>
      <c r="K52" s="2">
        <f>VLOOKUP($B52,score!$C$7:$AB$146,11,FALSE)</f>
        <v>0</v>
      </c>
      <c r="L52" s="2">
        <f>VLOOKUP($B52,score!$C$7:$AB$146,12,FALSE)</f>
        <v>0</v>
      </c>
      <c r="M52" s="2">
        <f>VLOOKUP($B52,score!$C$7:$AB$146,13,FALSE)</f>
        <v>0</v>
      </c>
      <c r="N52" s="2">
        <f>VLOOKUP($B52,score!$C$7:$AB$146,14,FALSE)</f>
        <v>0</v>
      </c>
      <c r="O52" s="2">
        <f>VLOOKUP($B52,score!$C$7:$AB$146,15,FALSE)</f>
        <v>0</v>
      </c>
      <c r="P52" s="2">
        <f>VLOOKUP($B52,score!$C$7:$AB$146,16,FALSE)</f>
        <v>0</v>
      </c>
      <c r="Q52" s="2">
        <f>VLOOKUP($B52,score!$C$7:$AB$146,17,FALSE)</f>
        <v>0</v>
      </c>
      <c r="R52" s="2">
        <f>VLOOKUP($B52,score!$C$7:$AB$146,18,FALSE)</f>
        <v>0</v>
      </c>
      <c r="S52" s="2">
        <f>VLOOKUP($B52,score!$C$7:$AB$146,19,FALSE)</f>
        <v>0</v>
      </c>
      <c r="T52" s="2">
        <f>VLOOKUP($B52,score!$C$7:$AB$146,20,FALSE)</f>
        <v>0</v>
      </c>
      <c r="U52" s="2">
        <f>VLOOKUP($B52,score!$C$7:$AB$146,21,FALSE)</f>
        <v>0</v>
      </c>
      <c r="V52" s="2">
        <f>VLOOKUP($B52,score!$C$7:$AB$146,22,FALSE)</f>
        <v>0</v>
      </c>
      <c r="W52" s="2">
        <f>VLOOKUP($B52,score!$C$7:$AB$146,23,FALSE)</f>
        <v>0</v>
      </c>
      <c r="X52" s="26">
        <f>VLOOKUP($B52,score!$C$7:$AD$146,25,FALSE)</f>
        <v>200.0000052</v>
      </c>
      <c r="Y52" s="48">
        <f>VLOOKUP($B52,score!$C$7:$AD$146,26,FALSE)</f>
        <v>-1.5</v>
      </c>
      <c r="Z52" s="45">
        <f>VLOOKUP($B52,score!$C$7:$AD$146,28,FALSE)</f>
        <v>200.7500052</v>
      </c>
    </row>
    <row r="53" spans="2:26" ht="17" hidden="1" x14ac:dyDescent="0.4">
      <c r="B53" s="62">
        <v>47</v>
      </c>
      <c r="C53" s="63">
        <f>VLOOKUP($B53,score!$C$7:$AD$146,3,FALSE)</f>
        <v>38</v>
      </c>
      <c r="D53" s="28">
        <f>VLOOKUP($B53,score!$C$7:$AD$146,4,FALSE)</f>
        <v>0</v>
      </c>
      <c r="E53" s="28">
        <f>VLOOKUP($B53,score!$C$7:$AD$146,5,FALSE)</f>
        <v>0</v>
      </c>
      <c r="F53" s="2">
        <f>VLOOKUP($B53,score!$C$7:$AB$146,6,FALSE)</f>
        <v>0</v>
      </c>
      <c r="G53" s="2">
        <f>VLOOKUP($B53,score!$C$7:$AB$146,7,FALSE)</f>
        <v>0</v>
      </c>
      <c r="H53" s="2">
        <f>VLOOKUP($B53,score!$C$7:$AB$146,8,FALSE)</f>
        <v>0</v>
      </c>
      <c r="I53" s="2">
        <f>VLOOKUP($B53,score!$C$7:$AB$146,9,FALSE)</f>
        <v>0</v>
      </c>
      <c r="J53" s="2">
        <f>VLOOKUP($B53,score!$C$7:$AB$146,10,FALSE)</f>
        <v>0</v>
      </c>
      <c r="K53" s="2">
        <f>VLOOKUP($B53,score!$C$7:$AB$146,11,FALSE)</f>
        <v>0</v>
      </c>
      <c r="L53" s="2">
        <f>VLOOKUP($B53,score!$C$7:$AB$146,12,FALSE)</f>
        <v>0</v>
      </c>
      <c r="M53" s="2">
        <f>VLOOKUP($B53,score!$C$7:$AB$146,13,FALSE)</f>
        <v>0</v>
      </c>
      <c r="N53" s="2">
        <f>VLOOKUP($B53,score!$C$7:$AB$146,14,FALSE)</f>
        <v>0</v>
      </c>
      <c r="O53" s="2">
        <f>VLOOKUP($B53,score!$C$7:$AB$146,15,FALSE)</f>
        <v>0</v>
      </c>
      <c r="P53" s="2">
        <f>VLOOKUP($B53,score!$C$7:$AB$146,16,FALSE)</f>
        <v>0</v>
      </c>
      <c r="Q53" s="2">
        <f>VLOOKUP($B53,score!$C$7:$AB$146,17,FALSE)</f>
        <v>0</v>
      </c>
      <c r="R53" s="2">
        <f>VLOOKUP($B53,score!$C$7:$AB$146,18,FALSE)</f>
        <v>0</v>
      </c>
      <c r="S53" s="2">
        <f>VLOOKUP($B53,score!$C$7:$AB$146,19,FALSE)</f>
        <v>0</v>
      </c>
      <c r="T53" s="2">
        <f>VLOOKUP($B53,score!$C$7:$AB$146,20,FALSE)</f>
        <v>0</v>
      </c>
      <c r="U53" s="2">
        <f>VLOOKUP($B53,score!$C$7:$AB$146,21,FALSE)</f>
        <v>0</v>
      </c>
      <c r="V53" s="2">
        <f>VLOOKUP($B53,score!$C$7:$AB$146,22,FALSE)</f>
        <v>0</v>
      </c>
      <c r="W53" s="2">
        <f>VLOOKUP($B53,score!$C$7:$AB$146,23,FALSE)</f>
        <v>0</v>
      </c>
      <c r="X53" s="26">
        <f>VLOOKUP($B53,score!$C$7:$AD$146,25,FALSE)</f>
        <v>200.0000053</v>
      </c>
      <c r="Y53" s="48">
        <f>VLOOKUP($B53,score!$C$7:$AD$146,26,FALSE)</f>
        <v>-1.5</v>
      </c>
      <c r="Z53" s="45">
        <f>VLOOKUP($B53,score!$C$7:$AD$146,28,FALSE)</f>
        <v>200.7500053</v>
      </c>
    </row>
    <row r="54" spans="2:26" ht="17" hidden="1" x14ac:dyDescent="0.4">
      <c r="B54" s="62">
        <v>48</v>
      </c>
      <c r="C54" s="63">
        <f>VLOOKUP($B54,score!$C$7:$AD$146,3,FALSE)</f>
        <v>38</v>
      </c>
      <c r="D54" s="28">
        <f>VLOOKUP($B54,score!$C$7:$AD$146,4,FALSE)</f>
        <v>0</v>
      </c>
      <c r="E54" s="28">
        <f>VLOOKUP($B54,score!$C$7:$AD$146,5,FALSE)</f>
        <v>0</v>
      </c>
      <c r="F54" s="2">
        <f>VLOOKUP($B54,score!$C$7:$AB$146,6,FALSE)</f>
        <v>0</v>
      </c>
      <c r="G54" s="2">
        <f>VLOOKUP($B54,score!$C$7:$AB$146,7,FALSE)</f>
        <v>0</v>
      </c>
      <c r="H54" s="2">
        <f>VLOOKUP($B54,score!$C$7:$AB$146,8,FALSE)</f>
        <v>0</v>
      </c>
      <c r="I54" s="2">
        <f>VLOOKUP($B54,score!$C$7:$AB$146,9,FALSE)</f>
        <v>0</v>
      </c>
      <c r="J54" s="2">
        <f>VLOOKUP($B54,score!$C$7:$AB$146,10,FALSE)</f>
        <v>0</v>
      </c>
      <c r="K54" s="2">
        <f>VLOOKUP($B54,score!$C$7:$AB$146,11,FALSE)</f>
        <v>0</v>
      </c>
      <c r="L54" s="2">
        <f>VLOOKUP($B54,score!$C$7:$AB$146,12,FALSE)</f>
        <v>0</v>
      </c>
      <c r="M54" s="2">
        <f>VLOOKUP($B54,score!$C$7:$AB$146,13,FALSE)</f>
        <v>0</v>
      </c>
      <c r="N54" s="2">
        <f>VLOOKUP($B54,score!$C$7:$AB$146,14,FALSE)</f>
        <v>0</v>
      </c>
      <c r="O54" s="2">
        <f>VLOOKUP($B54,score!$C$7:$AB$146,15,FALSE)</f>
        <v>0</v>
      </c>
      <c r="P54" s="2">
        <f>VLOOKUP($B54,score!$C$7:$AB$146,16,FALSE)</f>
        <v>0</v>
      </c>
      <c r="Q54" s="2">
        <f>VLOOKUP($B54,score!$C$7:$AB$146,17,FALSE)</f>
        <v>0</v>
      </c>
      <c r="R54" s="2">
        <f>VLOOKUP($B54,score!$C$7:$AB$146,18,FALSE)</f>
        <v>0</v>
      </c>
      <c r="S54" s="2">
        <f>VLOOKUP($B54,score!$C$7:$AB$146,19,FALSE)</f>
        <v>0</v>
      </c>
      <c r="T54" s="2">
        <f>VLOOKUP($B54,score!$C$7:$AB$146,20,FALSE)</f>
        <v>0</v>
      </c>
      <c r="U54" s="2">
        <f>VLOOKUP($B54,score!$C$7:$AB$146,21,FALSE)</f>
        <v>0</v>
      </c>
      <c r="V54" s="2">
        <f>VLOOKUP($B54,score!$C$7:$AB$146,22,FALSE)</f>
        <v>0</v>
      </c>
      <c r="W54" s="2">
        <f>VLOOKUP($B54,score!$C$7:$AB$146,23,FALSE)</f>
        <v>0</v>
      </c>
      <c r="X54" s="26">
        <f>VLOOKUP($B54,score!$C$7:$AD$146,25,FALSE)</f>
        <v>200.00000539999999</v>
      </c>
      <c r="Y54" s="48">
        <f>VLOOKUP($B54,score!$C$7:$AD$146,26,FALSE)</f>
        <v>-1.5</v>
      </c>
      <c r="Z54" s="45">
        <f>VLOOKUP($B54,score!$C$7:$AD$146,28,FALSE)</f>
        <v>200.75000539999999</v>
      </c>
    </row>
    <row r="55" spans="2:26" ht="17" hidden="1" x14ac:dyDescent="0.4">
      <c r="B55" s="62">
        <v>49</v>
      </c>
      <c r="C55" s="63">
        <f>VLOOKUP($B55,score!$C$7:$AD$146,3,FALSE)</f>
        <v>38</v>
      </c>
      <c r="D55" s="28">
        <f>VLOOKUP($B55,score!$C$7:$AD$146,4,FALSE)</f>
        <v>0</v>
      </c>
      <c r="E55" s="28">
        <f>VLOOKUP($B55,score!$C$7:$AD$146,5,FALSE)</f>
        <v>0</v>
      </c>
      <c r="F55" s="2">
        <f>VLOOKUP($B55,score!$C$7:$AB$146,6,FALSE)</f>
        <v>0</v>
      </c>
      <c r="G55" s="2">
        <f>VLOOKUP($B55,score!$C$7:$AB$146,7,FALSE)</f>
        <v>0</v>
      </c>
      <c r="H55" s="2">
        <f>VLOOKUP($B55,score!$C$7:$AB$146,8,FALSE)</f>
        <v>0</v>
      </c>
      <c r="I55" s="2">
        <f>VLOOKUP($B55,score!$C$7:$AB$146,9,FALSE)</f>
        <v>0</v>
      </c>
      <c r="J55" s="2">
        <f>VLOOKUP($B55,score!$C$7:$AB$146,10,FALSE)</f>
        <v>0</v>
      </c>
      <c r="K55" s="2">
        <f>VLOOKUP($B55,score!$C$7:$AB$146,11,FALSE)</f>
        <v>0</v>
      </c>
      <c r="L55" s="2">
        <f>VLOOKUP($B55,score!$C$7:$AB$146,12,FALSE)</f>
        <v>0</v>
      </c>
      <c r="M55" s="2">
        <f>VLOOKUP($B55,score!$C$7:$AB$146,13,FALSE)</f>
        <v>0</v>
      </c>
      <c r="N55" s="2">
        <f>VLOOKUP($B55,score!$C$7:$AB$146,14,FALSE)</f>
        <v>0</v>
      </c>
      <c r="O55" s="2">
        <f>VLOOKUP($B55,score!$C$7:$AB$146,15,FALSE)</f>
        <v>0</v>
      </c>
      <c r="P55" s="2">
        <f>VLOOKUP($B55,score!$C$7:$AB$146,16,FALSE)</f>
        <v>0</v>
      </c>
      <c r="Q55" s="2">
        <f>VLOOKUP($B55,score!$C$7:$AB$146,17,FALSE)</f>
        <v>0</v>
      </c>
      <c r="R55" s="2">
        <f>VLOOKUP($B55,score!$C$7:$AB$146,18,FALSE)</f>
        <v>0</v>
      </c>
      <c r="S55" s="2">
        <f>VLOOKUP($B55,score!$C$7:$AB$146,19,FALSE)</f>
        <v>0</v>
      </c>
      <c r="T55" s="2">
        <f>VLOOKUP($B55,score!$C$7:$AB$146,20,FALSE)</f>
        <v>0</v>
      </c>
      <c r="U55" s="2">
        <f>VLOOKUP($B55,score!$C$7:$AB$146,21,FALSE)</f>
        <v>0</v>
      </c>
      <c r="V55" s="2">
        <f>VLOOKUP($B55,score!$C$7:$AB$146,22,FALSE)</f>
        <v>0</v>
      </c>
      <c r="W55" s="2">
        <f>VLOOKUP($B55,score!$C$7:$AB$146,23,FALSE)</f>
        <v>0</v>
      </c>
      <c r="X55" s="26">
        <f>VLOOKUP($B55,score!$C$7:$AD$146,25,FALSE)</f>
        <v>200.00000549999999</v>
      </c>
      <c r="Y55" s="48">
        <f>VLOOKUP($B55,score!$C$7:$AD$146,26,FALSE)</f>
        <v>-1.5</v>
      </c>
      <c r="Z55" s="45">
        <f>VLOOKUP($B55,score!$C$7:$AD$146,28,FALSE)</f>
        <v>200.75000549999999</v>
      </c>
    </row>
    <row r="56" spans="2:26" ht="17" hidden="1" x14ac:dyDescent="0.4">
      <c r="B56" s="62">
        <v>50</v>
      </c>
      <c r="C56" s="63">
        <f>VLOOKUP($B56,score!$C$7:$AD$146,3,FALSE)</f>
        <v>38</v>
      </c>
      <c r="D56" s="28">
        <f>VLOOKUP($B56,score!$C$7:$AD$146,4,FALSE)</f>
        <v>0</v>
      </c>
      <c r="E56" s="28">
        <f>VLOOKUP($B56,score!$C$7:$AD$146,5,FALSE)</f>
        <v>0</v>
      </c>
      <c r="F56" s="2">
        <f>VLOOKUP($B56,score!$C$7:$AB$146,6,FALSE)</f>
        <v>0</v>
      </c>
      <c r="G56" s="2">
        <f>VLOOKUP($B56,score!$C$7:$AB$146,7,FALSE)</f>
        <v>0</v>
      </c>
      <c r="H56" s="2">
        <f>VLOOKUP($B56,score!$C$7:$AB$146,8,FALSE)</f>
        <v>0</v>
      </c>
      <c r="I56" s="2">
        <f>VLOOKUP($B56,score!$C$7:$AB$146,9,FALSE)</f>
        <v>0</v>
      </c>
      <c r="J56" s="2">
        <f>VLOOKUP($B56,score!$C$7:$AB$146,10,FALSE)</f>
        <v>0</v>
      </c>
      <c r="K56" s="2">
        <f>VLOOKUP($B56,score!$C$7:$AB$146,11,FALSE)</f>
        <v>0</v>
      </c>
      <c r="L56" s="2">
        <f>VLOOKUP($B56,score!$C$7:$AB$146,12,FALSE)</f>
        <v>0</v>
      </c>
      <c r="M56" s="2">
        <f>VLOOKUP($B56,score!$C$7:$AB$146,13,FALSE)</f>
        <v>0</v>
      </c>
      <c r="N56" s="2">
        <f>VLOOKUP($B56,score!$C$7:$AB$146,14,FALSE)</f>
        <v>0</v>
      </c>
      <c r="O56" s="2">
        <f>VLOOKUP($B56,score!$C$7:$AB$146,15,FALSE)</f>
        <v>0</v>
      </c>
      <c r="P56" s="2">
        <f>VLOOKUP($B56,score!$C$7:$AB$146,16,FALSE)</f>
        <v>0</v>
      </c>
      <c r="Q56" s="2">
        <f>VLOOKUP($B56,score!$C$7:$AB$146,17,FALSE)</f>
        <v>0</v>
      </c>
      <c r="R56" s="2">
        <f>VLOOKUP($B56,score!$C$7:$AB$146,18,FALSE)</f>
        <v>0</v>
      </c>
      <c r="S56" s="2">
        <f>VLOOKUP($B56,score!$C$7:$AB$146,19,FALSE)</f>
        <v>0</v>
      </c>
      <c r="T56" s="2">
        <f>VLOOKUP($B56,score!$C$7:$AB$146,20,FALSE)</f>
        <v>0</v>
      </c>
      <c r="U56" s="2">
        <f>VLOOKUP($B56,score!$C$7:$AB$146,21,FALSE)</f>
        <v>0</v>
      </c>
      <c r="V56" s="2">
        <f>VLOOKUP($B56,score!$C$7:$AB$146,22,FALSE)</f>
        <v>0</v>
      </c>
      <c r="W56" s="2">
        <f>VLOOKUP($B56,score!$C$7:$AB$146,23,FALSE)</f>
        <v>0</v>
      </c>
      <c r="X56" s="26">
        <f>VLOOKUP($B56,score!$C$7:$AD$146,25,FALSE)</f>
        <v>200.00000560000001</v>
      </c>
      <c r="Y56" s="48">
        <f>VLOOKUP($B56,score!$C$7:$AD$146,26,FALSE)</f>
        <v>-1.5</v>
      </c>
      <c r="Z56" s="45">
        <f>VLOOKUP($B56,score!$C$7:$AD$146,28,FALSE)</f>
        <v>200.75000560000001</v>
      </c>
    </row>
    <row r="57" spans="2:26" ht="17" hidden="1" x14ac:dyDescent="0.4">
      <c r="B57" s="62">
        <v>51</v>
      </c>
      <c r="C57" s="63">
        <f>VLOOKUP($B57,score!$C$7:$AD$146,3,FALSE)</f>
        <v>38</v>
      </c>
      <c r="D57" s="28">
        <f>VLOOKUP($B57,score!$C$7:$AD$146,4,FALSE)</f>
        <v>0</v>
      </c>
      <c r="E57" s="28">
        <f>VLOOKUP($B57,score!$C$7:$AD$146,5,FALSE)</f>
        <v>0</v>
      </c>
      <c r="F57" s="2">
        <f>VLOOKUP($B57,score!$C$7:$AB$146,6,FALSE)</f>
        <v>0</v>
      </c>
      <c r="G57" s="2">
        <f>VLOOKUP($B57,score!$C$7:$AB$146,7,FALSE)</f>
        <v>0</v>
      </c>
      <c r="H57" s="2">
        <f>VLOOKUP($B57,score!$C$7:$AB$146,8,FALSE)</f>
        <v>0</v>
      </c>
      <c r="I57" s="2">
        <f>VLOOKUP($B57,score!$C$7:$AB$146,9,FALSE)</f>
        <v>0</v>
      </c>
      <c r="J57" s="2">
        <f>VLOOKUP($B57,score!$C$7:$AB$146,10,FALSE)</f>
        <v>0</v>
      </c>
      <c r="K57" s="2">
        <f>VLOOKUP($B57,score!$C$7:$AB$146,11,FALSE)</f>
        <v>0</v>
      </c>
      <c r="L57" s="2">
        <f>VLOOKUP($B57,score!$C$7:$AB$146,12,FALSE)</f>
        <v>0</v>
      </c>
      <c r="M57" s="2">
        <f>VLOOKUP($B57,score!$C$7:$AB$146,13,FALSE)</f>
        <v>0</v>
      </c>
      <c r="N57" s="2">
        <f>VLOOKUP($B57,score!$C$7:$AB$146,14,FALSE)</f>
        <v>0</v>
      </c>
      <c r="O57" s="2">
        <f>VLOOKUP($B57,score!$C$7:$AB$146,15,FALSE)</f>
        <v>0</v>
      </c>
      <c r="P57" s="2">
        <f>VLOOKUP($B57,score!$C$7:$AB$146,16,FALSE)</f>
        <v>0</v>
      </c>
      <c r="Q57" s="2">
        <f>VLOOKUP($B57,score!$C$7:$AB$146,17,FALSE)</f>
        <v>0</v>
      </c>
      <c r="R57" s="2">
        <f>VLOOKUP($B57,score!$C$7:$AB$146,18,FALSE)</f>
        <v>0</v>
      </c>
      <c r="S57" s="2">
        <f>VLOOKUP($B57,score!$C$7:$AB$146,19,FALSE)</f>
        <v>0</v>
      </c>
      <c r="T57" s="2">
        <f>VLOOKUP($B57,score!$C$7:$AB$146,20,FALSE)</f>
        <v>0</v>
      </c>
      <c r="U57" s="2">
        <f>VLOOKUP($B57,score!$C$7:$AB$146,21,FALSE)</f>
        <v>0</v>
      </c>
      <c r="V57" s="2">
        <f>VLOOKUP($B57,score!$C$7:$AB$146,22,FALSE)</f>
        <v>0</v>
      </c>
      <c r="W57" s="2">
        <f>VLOOKUP($B57,score!$C$7:$AB$146,23,FALSE)</f>
        <v>0</v>
      </c>
      <c r="X57" s="26">
        <f>VLOOKUP($B57,score!$C$7:$AD$146,25,FALSE)</f>
        <v>200.0000057</v>
      </c>
      <c r="Y57" s="48">
        <f>VLOOKUP($B57,score!$C$7:$AD$146,26,FALSE)</f>
        <v>-1.5</v>
      </c>
      <c r="Z57" s="45">
        <f>VLOOKUP($B57,score!$C$7:$AD$146,28,FALSE)</f>
        <v>200.7500057</v>
      </c>
    </row>
    <row r="58" spans="2:26" ht="17" hidden="1" x14ac:dyDescent="0.4">
      <c r="B58" s="62">
        <v>52</v>
      </c>
      <c r="C58" s="63">
        <f>VLOOKUP($B58,score!$C$7:$AD$146,3,FALSE)</f>
        <v>38</v>
      </c>
      <c r="D58" s="28">
        <f>VLOOKUP($B58,score!$C$7:$AD$146,4,FALSE)</f>
        <v>0</v>
      </c>
      <c r="E58" s="28">
        <f>VLOOKUP($B58,score!$C$7:$AD$146,5,FALSE)</f>
        <v>0</v>
      </c>
      <c r="F58" s="2">
        <f>VLOOKUP($B58,score!$C$7:$AB$146,6,FALSE)</f>
        <v>0</v>
      </c>
      <c r="G58" s="2">
        <f>VLOOKUP($B58,score!$C$7:$AB$146,7,FALSE)</f>
        <v>0</v>
      </c>
      <c r="H58" s="2">
        <f>VLOOKUP($B58,score!$C$7:$AB$146,8,FALSE)</f>
        <v>0</v>
      </c>
      <c r="I58" s="2">
        <f>VLOOKUP($B58,score!$C$7:$AB$146,9,FALSE)</f>
        <v>0</v>
      </c>
      <c r="J58" s="2">
        <f>VLOOKUP($B58,score!$C$7:$AB$146,10,FALSE)</f>
        <v>0</v>
      </c>
      <c r="K58" s="2">
        <f>VLOOKUP($B58,score!$C$7:$AB$146,11,FALSE)</f>
        <v>0</v>
      </c>
      <c r="L58" s="2">
        <f>VLOOKUP($B58,score!$C$7:$AB$146,12,FALSE)</f>
        <v>0</v>
      </c>
      <c r="M58" s="2">
        <f>VLOOKUP($B58,score!$C$7:$AB$146,13,FALSE)</f>
        <v>0</v>
      </c>
      <c r="N58" s="2">
        <f>VLOOKUP($B58,score!$C$7:$AB$146,14,FALSE)</f>
        <v>0</v>
      </c>
      <c r="O58" s="2">
        <f>VLOOKUP($B58,score!$C$7:$AB$146,15,FALSE)</f>
        <v>0</v>
      </c>
      <c r="P58" s="2">
        <f>VLOOKUP($B58,score!$C$7:$AB$146,16,FALSE)</f>
        <v>0</v>
      </c>
      <c r="Q58" s="2">
        <f>VLOOKUP($B58,score!$C$7:$AB$146,17,FALSE)</f>
        <v>0</v>
      </c>
      <c r="R58" s="2">
        <f>VLOOKUP($B58,score!$C$7:$AB$146,18,FALSE)</f>
        <v>0</v>
      </c>
      <c r="S58" s="2">
        <f>VLOOKUP($B58,score!$C$7:$AB$146,19,FALSE)</f>
        <v>0</v>
      </c>
      <c r="T58" s="2">
        <f>VLOOKUP($B58,score!$C$7:$AB$146,20,FALSE)</f>
        <v>0</v>
      </c>
      <c r="U58" s="2">
        <f>VLOOKUP($B58,score!$C$7:$AB$146,21,FALSE)</f>
        <v>0</v>
      </c>
      <c r="V58" s="2">
        <f>VLOOKUP($B58,score!$C$7:$AB$146,22,FALSE)</f>
        <v>0</v>
      </c>
      <c r="W58" s="2">
        <f>VLOOKUP($B58,score!$C$7:$AB$146,23,FALSE)</f>
        <v>0</v>
      </c>
      <c r="X58" s="26">
        <f>VLOOKUP($B58,score!$C$7:$AD$146,25,FALSE)</f>
        <v>200.0000058</v>
      </c>
      <c r="Y58" s="48">
        <f>VLOOKUP($B58,score!$C$7:$AD$146,26,FALSE)</f>
        <v>-1.5</v>
      </c>
      <c r="Z58" s="45">
        <f>VLOOKUP($B58,score!$C$7:$AD$146,28,FALSE)</f>
        <v>200.7500058</v>
      </c>
    </row>
    <row r="59" spans="2:26" ht="17" hidden="1" x14ac:dyDescent="0.4">
      <c r="B59" s="62">
        <v>53</v>
      </c>
      <c r="C59" s="63">
        <f>VLOOKUP($B59,score!$C$7:$AD$146,3,FALSE)</f>
        <v>38</v>
      </c>
      <c r="D59" s="28">
        <f>VLOOKUP($B59,score!$C$7:$AD$146,4,FALSE)</f>
        <v>0</v>
      </c>
      <c r="E59" s="28">
        <f>VLOOKUP($B59,score!$C$7:$AD$146,5,FALSE)</f>
        <v>0</v>
      </c>
      <c r="F59" s="2">
        <f>VLOOKUP($B59,score!$C$7:$AB$146,6,FALSE)</f>
        <v>0</v>
      </c>
      <c r="G59" s="2">
        <f>VLOOKUP($B59,score!$C$7:$AB$146,7,FALSE)</f>
        <v>0</v>
      </c>
      <c r="H59" s="2">
        <f>VLOOKUP($B59,score!$C$7:$AB$146,8,FALSE)</f>
        <v>0</v>
      </c>
      <c r="I59" s="2">
        <f>VLOOKUP($B59,score!$C$7:$AB$146,9,FALSE)</f>
        <v>0</v>
      </c>
      <c r="J59" s="2">
        <f>VLOOKUP($B59,score!$C$7:$AB$146,10,FALSE)</f>
        <v>0</v>
      </c>
      <c r="K59" s="2">
        <f>VLOOKUP($B59,score!$C$7:$AB$146,11,FALSE)</f>
        <v>0</v>
      </c>
      <c r="L59" s="2">
        <f>VLOOKUP($B59,score!$C$7:$AB$146,12,FALSE)</f>
        <v>0</v>
      </c>
      <c r="M59" s="2">
        <f>VLOOKUP($B59,score!$C$7:$AB$146,13,FALSE)</f>
        <v>0</v>
      </c>
      <c r="N59" s="2">
        <f>VLOOKUP($B59,score!$C$7:$AB$146,14,FALSE)</f>
        <v>0</v>
      </c>
      <c r="O59" s="2">
        <f>VLOOKUP($B59,score!$C$7:$AB$146,15,FALSE)</f>
        <v>0</v>
      </c>
      <c r="P59" s="2">
        <f>VLOOKUP($B59,score!$C$7:$AB$146,16,FALSE)</f>
        <v>0</v>
      </c>
      <c r="Q59" s="2">
        <f>VLOOKUP($B59,score!$C$7:$AB$146,17,FALSE)</f>
        <v>0</v>
      </c>
      <c r="R59" s="2">
        <f>VLOOKUP($B59,score!$C$7:$AB$146,18,FALSE)</f>
        <v>0</v>
      </c>
      <c r="S59" s="2">
        <f>VLOOKUP($B59,score!$C$7:$AB$146,19,FALSE)</f>
        <v>0</v>
      </c>
      <c r="T59" s="2">
        <f>VLOOKUP($B59,score!$C$7:$AB$146,20,FALSE)</f>
        <v>0</v>
      </c>
      <c r="U59" s="2">
        <f>VLOOKUP($B59,score!$C$7:$AB$146,21,FALSE)</f>
        <v>0</v>
      </c>
      <c r="V59" s="2">
        <f>VLOOKUP($B59,score!$C$7:$AB$146,22,FALSE)</f>
        <v>0</v>
      </c>
      <c r="W59" s="2">
        <f>VLOOKUP($B59,score!$C$7:$AB$146,23,FALSE)</f>
        <v>0</v>
      </c>
      <c r="X59" s="26">
        <f>VLOOKUP($B59,score!$C$7:$AD$146,25,FALSE)</f>
        <v>200.00000589999999</v>
      </c>
      <c r="Y59" s="48">
        <f>VLOOKUP($B59,score!$C$7:$AD$146,26,FALSE)</f>
        <v>-1.5</v>
      </c>
      <c r="Z59" s="45">
        <f>VLOOKUP($B59,score!$C$7:$AD$146,28,FALSE)</f>
        <v>200.75000589999999</v>
      </c>
    </row>
    <row r="60" spans="2:26" ht="17" hidden="1" x14ac:dyDescent="0.4">
      <c r="B60" s="62">
        <v>54</v>
      </c>
      <c r="C60" s="63">
        <f>VLOOKUP($B60,score!$C$7:$AD$146,3,FALSE)</f>
        <v>38</v>
      </c>
      <c r="D60" s="28">
        <f>VLOOKUP($B60,score!$C$7:$AD$146,4,FALSE)</f>
        <v>0</v>
      </c>
      <c r="E60" s="28">
        <f>VLOOKUP($B60,score!$C$7:$AD$146,5,FALSE)</f>
        <v>0</v>
      </c>
      <c r="F60" s="2">
        <f>VLOOKUP($B60,score!$C$7:$AB$146,6,FALSE)</f>
        <v>0</v>
      </c>
      <c r="G60" s="2">
        <f>VLOOKUP($B60,score!$C$7:$AB$146,7,FALSE)</f>
        <v>0</v>
      </c>
      <c r="H60" s="2">
        <f>VLOOKUP($B60,score!$C$7:$AB$146,8,FALSE)</f>
        <v>0</v>
      </c>
      <c r="I60" s="2">
        <f>VLOOKUP($B60,score!$C$7:$AB$146,9,FALSE)</f>
        <v>0</v>
      </c>
      <c r="J60" s="2">
        <f>VLOOKUP($B60,score!$C$7:$AB$146,10,FALSE)</f>
        <v>0</v>
      </c>
      <c r="K60" s="2">
        <f>VLOOKUP($B60,score!$C$7:$AB$146,11,FALSE)</f>
        <v>0</v>
      </c>
      <c r="L60" s="2">
        <f>VLOOKUP($B60,score!$C$7:$AB$146,12,FALSE)</f>
        <v>0</v>
      </c>
      <c r="M60" s="2">
        <f>VLOOKUP($B60,score!$C$7:$AB$146,13,FALSE)</f>
        <v>0</v>
      </c>
      <c r="N60" s="2">
        <f>VLOOKUP($B60,score!$C$7:$AB$146,14,FALSE)</f>
        <v>0</v>
      </c>
      <c r="O60" s="2">
        <f>VLOOKUP($B60,score!$C$7:$AB$146,15,FALSE)</f>
        <v>0</v>
      </c>
      <c r="P60" s="2">
        <f>VLOOKUP($B60,score!$C$7:$AB$146,16,FALSE)</f>
        <v>0</v>
      </c>
      <c r="Q60" s="2">
        <f>VLOOKUP($B60,score!$C$7:$AB$146,17,FALSE)</f>
        <v>0</v>
      </c>
      <c r="R60" s="2">
        <f>VLOOKUP($B60,score!$C$7:$AB$146,18,FALSE)</f>
        <v>0</v>
      </c>
      <c r="S60" s="2">
        <f>VLOOKUP($B60,score!$C$7:$AB$146,19,FALSE)</f>
        <v>0</v>
      </c>
      <c r="T60" s="2">
        <f>VLOOKUP($B60,score!$C$7:$AB$146,20,FALSE)</f>
        <v>0</v>
      </c>
      <c r="U60" s="2">
        <f>VLOOKUP($B60,score!$C$7:$AB$146,21,FALSE)</f>
        <v>0</v>
      </c>
      <c r="V60" s="2">
        <f>VLOOKUP($B60,score!$C$7:$AB$146,22,FALSE)</f>
        <v>0</v>
      </c>
      <c r="W60" s="2">
        <f>VLOOKUP($B60,score!$C$7:$AB$146,23,FALSE)</f>
        <v>0</v>
      </c>
      <c r="X60" s="26">
        <f>VLOOKUP($B60,score!$C$7:$AD$146,25,FALSE)</f>
        <v>200.00000600000001</v>
      </c>
      <c r="Y60" s="48">
        <f>VLOOKUP($B60,score!$C$7:$AD$146,26,FALSE)</f>
        <v>-1.5</v>
      </c>
      <c r="Z60" s="45">
        <f>VLOOKUP($B60,score!$C$7:$AD$146,28,FALSE)</f>
        <v>200.75000600000001</v>
      </c>
    </row>
    <row r="61" spans="2:26" ht="17" hidden="1" x14ac:dyDescent="0.4">
      <c r="B61" s="62">
        <v>55</v>
      </c>
      <c r="C61" s="63">
        <f>VLOOKUP($B61,score!$C$7:$AD$146,3,FALSE)</f>
        <v>38</v>
      </c>
      <c r="D61" s="28">
        <f>VLOOKUP($B61,score!$C$7:$AD$146,4,FALSE)</f>
        <v>0</v>
      </c>
      <c r="E61" s="28">
        <f>VLOOKUP($B61,score!$C$7:$AD$146,5,FALSE)</f>
        <v>0</v>
      </c>
      <c r="F61" s="2">
        <f>VLOOKUP($B61,score!$C$7:$AB$146,6,FALSE)</f>
        <v>0</v>
      </c>
      <c r="G61" s="2">
        <f>VLOOKUP($B61,score!$C$7:$AB$146,7,FALSE)</f>
        <v>0</v>
      </c>
      <c r="H61" s="2">
        <f>VLOOKUP($B61,score!$C$7:$AB$146,8,FALSE)</f>
        <v>0</v>
      </c>
      <c r="I61" s="2">
        <f>VLOOKUP($B61,score!$C$7:$AB$146,9,FALSE)</f>
        <v>0</v>
      </c>
      <c r="J61" s="2">
        <f>VLOOKUP($B61,score!$C$7:$AB$146,10,FALSE)</f>
        <v>0</v>
      </c>
      <c r="K61" s="2">
        <f>VLOOKUP($B61,score!$C$7:$AB$146,11,FALSE)</f>
        <v>0</v>
      </c>
      <c r="L61" s="2">
        <f>VLOOKUP($B61,score!$C$7:$AB$146,12,FALSE)</f>
        <v>0</v>
      </c>
      <c r="M61" s="2">
        <f>VLOOKUP($B61,score!$C$7:$AB$146,13,FALSE)</f>
        <v>0</v>
      </c>
      <c r="N61" s="2">
        <f>VLOOKUP($B61,score!$C$7:$AB$146,14,FALSE)</f>
        <v>0</v>
      </c>
      <c r="O61" s="2">
        <f>VLOOKUP($B61,score!$C$7:$AB$146,15,FALSE)</f>
        <v>0</v>
      </c>
      <c r="P61" s="2">
        <f>VLOOKUP($B61,score!$C$7:$AB$146,16,FALSE)</f>
        <v>0</v>
      </c>
      <c r="Q61" s="2">
        <f>VLOOKUP($B61,score!$C$7:$AB$146,17,FALSE)</f>
        <v>0</v>
      </c>
      <c r="R61" s="2">
        <f>VLOOKUP($B61,score!$C$7:$AB$146,18,FALSE)</f>
        <v>0</v>
      </c>
      <c r="S61" s="2">
        <f>VLOOKUP($B61,score!$C$7:$AB$146,19,FALSE)</f>
        <v>0</v>
      </c>
      <c r="T61" s="2">
        <f>VLOOKUP($B61,score!$C$7:$AB$146,20,FALSE)</f>
        <v>0</v>
      </c>
      <c r="U61" s="2">
        <f>VLOOKUP($B61,score!$C$7:$AB$146,21,FALSE)</f>
        <v>0</v>
      </c>
      <c r="V61" s="2">
        <f>VLOOKUP($B61,score!$C$7:$AB$146,22,FALSE)</f>
        <v>0</v>
      </c>
      <c r="W61" s="2">
        <f>VLOOKUP($B61,score!$C$7:$AB$146,23,FALSE)</f>
        <v>0</v>
      </c>
      <c r="X61" s="26">
        <f>VLOOKUP($B61,score!$C$7:$AD$146,25,FALSE)</f>
        <v>200.00000610000001</v>
      </c>
      <c r="Y61" s="48">
        <f>VLOOKUP($B61,score!$C$7:$AD$146,26,FALSE)</f>
        <v>-1.5</v>
      </c>
      <c r="Z61" s="45">
        <f>VLOOKUP($B61,score!$C$7:$AD$146,28,FALSE)</f>
        <v>200.75000610000001</v>
      </c>
    </row>
    <row r="62" spans="2:26" ht="17" hidden="1" x14ac:dyDescent="0.4">
      <c r="B62" s="62">
        <v>56</v>
      </c>
      <c r="C62" s="63">
        <f>VLOOKUP($B62,score!$C$7:$AD$146,3,FALSE)</f>
        <v>38</v>
      </c>
      <c r="D62" s="28">
        <f>VLOOKUP($B62,score!$C$7:$AD$146,4,FALSE)</f>
        <v>0</v>
      </c>
      <c r="E62" s="28">
        <f>VLOOKUP($B62,score!$C$7:$AD$146,5,FALSE)</f>
        <v>0</v>
      </c>
      <c r="F62" s="2">
        <f>VLOOKUP($B62,score!$C$7:$AB$146,6,FALSE)</f>
        <v>0</v>
      </c>
      <c r="G62" s="2">
        <f>VLOOKUP($B62,score!$C$7:$AB$146,7,FALSE)</f>
        <v>0</v>
      </c>
      <c r="H62" s="2">
        <f>VLOOKUP($B62,score!$C$7:$AB$146,8,FALSE)</f>
        <v>0</v>
      </c>
      <c r="I62" s="2">
        <f>VLOOKUP($B62,score!$C$7:$AB$146,9,FALSE)</f>
        <v>0</v>
      </c>
      <c r="J62" s="2">
        <f>VLOOKUP($B62,score!$C$7:$AB$146,10,FALSE)</f>
        <v>0</v>
      </c>
      <c r="K62" s="2">
        <f>VLOOKUP($B62,score!$C$7:$AB$146,11,FALSE)</f>
        <v>0</v>
      </c>
      <c r="L62" s="2">
        <f>VLOOKUP($B62,score!$C$7:$AB$146,12,FALSE)</f>
        <v>0</v>
      </c>
      <c r="M62" s="2">
        <f>VLOOKUP($B62,score!$C$7:$AB$146,13,FALSE)</f>
        <v>0</v>
      </c>
      <c r="N62" s="2">
        <f>VLOOKUP($B62,score!$C$7:$AB$146,14,FALSE)</f>
        <v>0</v>
      </c>
      <c r="O62" s="2">
        <f>VLOOKUP($B62,score!$C$7:$AB$146,15,FALSE)</f>
        <v>0</v>
      </c>
      <c r="P62" s="2">
        <f>VLOOKUP($B62,score!$C$7:$AB$146,16,FALSE)</f>
        <v>0</v>
      </c>
      <c r="Q62" s="2">
        <f>VLOOKUP($B62,score!$C$7:$AB$146,17,FALSE)</f>
        <v>0</v>
      </c>
      <c r="R62" s="2">
        <f>VLOOKUP($B62,score!$C$7:$AB$146,18,FALSE)</f>
        <v>0</v>
      </c>
      <c r="S62" s="2">
        <f>VLOOKUP($B62,score!$C$7:$AB$146,19,FALSE)</f>
        <v>0</v>
      </c>
      <c r="T62" s="2">
        <f>VLOOKUP($B62,score!$C$7:$AB$146,20,FALSE)</f>
        <v>0</v>
      </c>
      <c r="U62" s="2">
        <f>VLOOKUP($B62,score!$C$7:$AB$146,21,FALSE)</f>
        <v>0</v>
      </c>
      <c r="V62" s="2">
        <f>VLOOKUP($B62,score!$C$7:$AB$146,22,FALSE)</f>
        <v>0</v>
      </c>
      <c r="W62" s="2">
        <f>VLOOKUP($B62,score!$C$7:$AB$146,23,FALSE)</f>
        <v>0</v>
      </c>
      <c r="X62" s="26">
        <f>VLOOKUP($B62,score!$C$7:$AD$146,25,FALSE)</f>
        <v>200.0000062</v>
      </c>
      <c r="Y62" s="48">
        <f>VLOOKUP($B62,score!$C$7:$AD$146,26,FALSE)</f>
        <v>-1.5</v>
      </c>
      <c r="Z62" s="45">
        <f>VLOOKUP($B62,score!$C$7:$AD$146,28,FALSE)</f>
        <v>200.7500062</v>
      </c>
    </row>
    <row r="63" spans="2:26" ht="17" hidden="1" x14ac:dyDescent="0.4">
      <c r="B63" s="62">
        <v>57</v>
      </c>
      <c r="C63" s="63">
        <f>VLOOKUP($B63,score!$C$7:$AD$146,3,FALSE)</f>
        <v>38</v>
      </c>
      <c r="D63" s="28">
        <f>VLOOKUP($B63,score!$C$7:$AD$146,4,FALSE)</f>
        <v>0</v>
      </c>
      <c r="E63" s="28">
        <f>VLOOKUP($B63,score!$C$7:$AD$146,5,FALSE)</f>
        <v>0</v>
      </c>
      <c r="F63" s="2">
        <f>VLOOKUP($B63,score!$C$7:$AB$146,6,FALSE)</f>
        <v>0</v>
      </c>
      <c r="G63" s="2">
        <f>VLOOKUP($B63,score!$C$7:$AB$146,7,FALSE)</f>
        <v>0</v>
      </c>
      <c r="H63" s="2">
        <f>VLOOKUP($B63,score!$C$7:$AB$146,8,FALSE)</f>
        <v>0</v>
      </c>
      <c r="I63" s="2">
        <f>VLOOKUP($B63,score!$C$7:$AB$146,9,FALSE)</f>
        <v>0</v>
      </c>
      <c r="J63" s="2">
        <f>VLOOKUP($B63,score!$C$7:$AB$146,10,FALSE)</f>
        <v>0</v>
      </c>
      <c r="K63" s="2">
        <f>VLOOKUP($B63,score!$C$7:$AB$146,11,FALSE)</f>
        <v>0</v>
      </c>
      <c r="L63" s="2">
        <f>VLOOKUP($B63,score!$C$7:$AB$146,12,FALSE)</f>
        <v>0</v>
      </c>
      <c r="M63" s="2">
        <f>VLOOKUP($B63,score!$C$7:$AB$146,13,FALSE)</f>
        <v>0</v>
      </c>
      <c r="N63" s="2">
        <f>VLOOKUP($B63,score!$C$7:$AB$146,14,FALSE)</f>
        <v>0</v>
      </c>
      <c r="O63" s="2">
        <f>VLOOKUP($B63,score!$C$7:$AB$146,15,FALSE)</f>
        <v>0</v>
      </c>
      <c r="P63" s="2">
        <f>VLOOKUP($B63,score!$C$7:$AB$146,16,FALSE)</f>
        <v>0</v>
      </c>
      <c r="Q63" s="2">
        <f>VLOOKUP($B63,score!$C$7:$AB$146,17,FALSE)</f>
        <v>0</v>
      </c>
      <c r="R63" s="2">
        <f>VLOOKUP($B63,score!$C$7:$AB$146,18,FALSE)</f>
        <v>0</v>
      </c>
      <c r="S63" s="2">
        <f>VLOOKUP($B63,score!$C$7:$AB$146,19,FALSE)</f>
        <v>0</v>
      </c>
      <c r="T63" s="2">
        <f>VLOOKUP($B63,score!$C$7:$AB$146,20,FALSE)</f>
        <v>0</v>
      </c>
      <c r="U63" s="2">
        <f>VLOOKUP($B63,score!$C$7:$AB$146,21,FALSE)</f>
        <v>0</v>
      </c>
      <c r="V63" s="2">
        <f>VLOOKUP($B63,score!$C$7:$AB$146,22,FALSE)</f>
        <v>0</v>
      </c>
      <c r="W63" s="2">
        <f>VLOOKUP($B63,score!$C$7:$AB$146,23,FALSE)</f>
        <v>0</v>
      </c>
      <c r="X63" s="26">
        <f>VLOOKUP($B63,score!$C$7:$AD$146,25,FALSE)</f>
        <v>200.0000063</v>
      </c>
      <c r="Y63" s="48">
        <f>VLOOKUP($B63,score!$C$7:$AD$146,26,FALSE)</f>
        <v>-1.5</v>
      </c>
      <c r="Z63" s="45">
        <f>VLOOKUP($B63,score!$C$7:$AD$146,28,FALSE)</f>
        <v>200.7500063</v>
      </c>
    </row>
    <row r="64" spans="2:26" ht="17" hidden="1" x14ac:dyDescent="0.4">
      <c r="B64" s="62">
        <v>58</v>
      </c>
      <c r="C64" s="63">
        <f>VLOOKUP($B64,score!$C$7:$AD$146,3,FALSE)</f>
        <v>38</v>
      </c>
      <c r="D64" s="28">
        <f>VLOOKUP($B64,score!$C$7:$AD$146,4,FALSE)</f>
        <v>0</v>
      </c>
      <c r="E64" s="28">
        <f>VLOOKUP($B64,score!$C$7:$AD$146,5,FALSE)</f>
        <v>0</v>
      </c>
      <c r="F64" s="2">
        <f>VLOOKUP($B64,score!$C$7:$AB$146,6,FALSE)</f>
        <v>0</v>
      </c>
      <c r="G64" s="2">
        <f>VLOOKUP($B64,score!$C$7:$AB$146,7,FALSE)</f>
        <v>0</v>
      </c>
      <c r="H64" s="2">
        <f>VLOOKUP($B64,score!$C$7:$AB$146,8,FALSE)</f>
        <v>0</v>
      </c>
      <c r="I64" s="2">
        <f>VLOOKUP($B64,score!$C$7:$AB$146,9,FALSE)</f>
        <v>0</v>
      </c>
      <c r="J64" s="2">
        <f>VLOOKUP($B64,score!$C$7:$AB$146,10,FALSE)</f>
        <v>0</v>
      </c>
      <c r="K64" s="2">
        <f>VLOOKUP($B64,score!$C$7:$AB$146,11,FALSE)</f>
        <v>0</v>
      </c>
      <c r="L64" s="2">
        <f>VLOOKUP($B64,score!$C$7:$AB$146,12,FALSE)</f>
        <v>0</v>
      </c>
      <c r="M64" s="2">
        <f>VLOOKUP($B64,score!$C$7:$AB$146,13,FALSE)</f>
        <v>0</v>
      </c>
      <c r="N64" s="2">
        <f>VLOOKUP($B64,score!$C$7:$AB$146,14,FALSE)</f>
        <v>0</v>
      </c>
      <c r="O64" s="2">
        <f>VLOOKUP($B64,score!$C$7:$AB$146,15,FALSE)</f>
        <v>0</v>
      </c>
      <c r="P64" s="2">
        <f>VLOOKUP($B64,score!$C$7:$AB$146,16,FALSE)</f>
        <v>0</v>
      </c>
      <c r="Q64" s="2">
        <f>VLOOKUP($B64,score!$C$7:$AB$146,17,FALSE)</f>
        <v>0</v>
      </c>
      <c r="R64" s="2">
        <f>VLOOKUP($B64,score!$C$7:$AB$146,18,FALSE)</f>
        <v>0</v>
      </c>
      <c r="S64" s="2">
        <f>VLOOKUP($B64,score!$C$7:$AB$146,19,FALSE)</f>
        <v>0</v>
      </c>
      <c r="T64" s="2">
        <f>VLOOKUP($B64,score!$C$7:$AB$146,20,FALSE)</f>
        <v>0</v>
      </c>
      <c r="U64" s="2">
        <f>VLOOKUP($B64,score!$C$7:$AB$146,21,FALSE)</f>
        <v>0</v>
      </c>
      <c r="V64" s="2">
        <f>VLOOKUP($B64,score!$C$7:$AB$146,22,FALSE)</f>
        <v>0</v>
      </c>
      <c r="W64" s="2">
        <f>VLOOKUP($B64,score!$C$7:$AB$146,23,FALSE)</f>
        <v>0</v>
      </c>
      <c r="X64" s="26">
        <f>VLOOKUP($B64,score!$C$7:$AD$146,25,FALSE)</f>
        <v>200.00000639999999</v>
      </c>
      <c r="Y64" s="48">
        <f>VLOOKUP($B64,score!$C$7:$AD$146,26,FALSE)</f>
        <v>-1.5</v>
      </c>
      <c r="Z64" s="45">
        <f>VLOOKUP($B64,score!$C$7:$AD$146,28,FALSE)</f>
        <v>200.75000639999999</v>
      </c>
    </row>
    <row r="65" spans="2:26" ht="17" hidden="1" x14ac:dyDescent="0.4">
      <c r="B65" s="62">
        <v>59</v>
      </c>
      <c r="C65" s="63">
        <f>VLOOKUP($B65,score!$C$7:$AD$146,3,FALSE)</f>
        <v>38</v>
      </c>
      <c r="D65" s="28">
        <f>VLOOKUP($B65,score!$C$7:$AD$146,4,FALSE)</f>
        <v>0</v>
      </c>
      <c r="E65" s="28">
        <f>VLOOKUP($B65,score!$C$7:$AD$146,5,FALSE)</f>
        <v>0</v>
      </c>
      <c r="F65" s="2">
        <f>VLOOKUP($B65,score!$C$7:$AB$146,6,FALSE)</f>
        <v>0</v>
      </c>
      <c r="G65" s="2">
        <f>VLOOKUP($B65,score!$C$7:$AB$146,7,FALSE)</f>
        <v>0</v>
      </c>
      <c r="H65" s="2">
        <f>VLOOKUP($B65,score!$C$7:$AB$146,8,FALSE)</f>
        <v>0</v>
      </c>
      <c r="I65" s="2">
        <f>VLOOKUP($B65,score!$C$7:$AB$146,9,FALSE)</f>
        <v>0</v>
      </c>
      <c r="J65" s="2">
        <f>VLOOKUP($B65,score!$C$7:$AB$146,10,FALSE)</f>
        <v>0</v>
      </c>
      <c r="K65" s="2">
        <f>VLOOKUP($B65,score!$C$7:$AB$146,11,FALSE)</f>
        <v>0</v>
      </c>
      <c r="L65" s="2">
        <f>VLOOKUP($B65,score!$C$7:$AB$146,12,FALSE)</f>
        <v>0</v>
      </c>
      <c r="M65" s="2">
        <f>VLOOKUP($B65,score!$C$7:$AB$146,13,FALSE)</f>
        <v>0</v>
      </c>
      <c r="N65" s="2">
        <f>VLOOKUP($B65,score!$C$7:$AB$146,14,FALSE)</f>
        <v>0</v>
      </c>
      <c r="O65" s="2">
        <f>VLOOKUP($B65,score!$C$7:$AB$146,15,FALSE)</f>
        <v>0</v>
      </c>
      <c r="P65" s="2">
        <f>VLOOKUP($B65,score!$C$7:$AB$146,16,FALSE)</f>
        <v>0</v>
      </c>
      <c r="Q65" s="2">
        <f>VLOOKUP($B65,score!$C$7:$AB$146,17,FALSE)</f>
        <v>0</v>
      </c>
      <c r="R65" s="2">
        <f>VLOOKUP($B65,score!$C$7:$AB$146,18,FALSE)</f>
        <v>0</v>
      </c>
      <c r="S65" s="2">
        <f>VLOOKUP($B65,score!$C$7:$AB$146,19,FALSE)</f>
        <v>0</v>
      </c>
      <c r="T65" s="2">
        <f>VLOOKUP($B65,score!$C$7:$AB$146,20,FALSE)</f>
        <v>0</v>
      </c>
      <c r="U65" s="2">
        <f>VLOOKUP($B65,score!$C$7:$AB$146,21,FALSE)</f>
        <v>0</v>
      </c>
      <c r="V65" s="2">
        <f>VLOOKUP($B65,score!$C$7:$AB$146,22,FALSE)</f>
        <v>0</v>
      </c>
      <c r="W65" s="2">
        <f>VLOOKUP($B65,score!$C$7:$AB$146,23,FALSE)</f>
        <v>0</v>
      </c>
      <c r="X65" s="26">
        <f>VLOOKUP($B65,score!$C$7:$AD$146,25,FALSE)</f>
        <v>200.00000650000001</v>
      </c>
      <c r="Y65" s="48">
        <f>VLOOKUP($B65,score!$C$7:$AD$146,26,FALSE)</f>
        <v>-1.5</v>
      </c>
      <c r="Z65" s="45">
        <f>VLOOKUP($B65,score!$C$7:$AD$146,28,FALSE)</f>
        <v>200.75000650000001</v>
      </c>
    </row>
    <row r="66" spans="2:26" ht="17" hidden="1" x14ac:dyDescent="0.4">
      <c r="B66" s="62">
        <v>60</v>
      </c>
      <c r="C66" s="63">
        <f>VLOOKUP($B66,score!$C$7:$AD$146,3,FALSE)</f>
        <v>38</v>
      </c>
      <c r="D66" s="28">
        <f>VLOOKUP($B66,score!$C$7:$AD$146,4,FALSE)</f>
        <v>0</v>
      </c>
      <c r="E66" s="28">
        <f>VLOOKUP($B66,score!$C$7:$AD$146,5,FALSE)</f>
        <v>0</v>
      </c>
      <c r="F66" s="2">
        <f>VLOOKUP($B66,score!$C$7:$AB$146,6,FALSE)</f>
        <v>0</v>
      </c>
      <c r="G66" s="2">
        <f>VLOOKUP($B66,score!$C$7:$AB$146,7,FALSE)</f>
        <v>0</v>
      </c>
      <c r="H66" s="2">
        <f>VLOOKUP($B66,score!$C$7:$AB$146,8,FALSE)</f>
        <v>0</v>
      </c>
      <c r="I66" s="2">
        <f>VLOOKUP($B66,score!$C$7:$AB$146,9,FALSE)</f>
        <v>0</v>
      </c>
      <c r="J66" s="2">
        <f>VLOOKUP($B66,score!$C$7:$AB$146,10,FALSE)</f>
        <v>0</v>
      </c>
      <c r="K66" s="2">
        <f>VLOOKUP($B66,score!$C$7:$AB$146,11,FALSE)</f>
        <v>0</v>
      </c>
      <c r="L66" s="2">
        <f>VLOOKUP($B66,score!$C$7:$AB$146,12,FALSE)</f>
        <v>0</v>
      </c>
      <c r="M66" s="2">
        <f>VLOOKUP($B66,score!$C$7:$AB$146,13,FALSE)</f>
        <v>0</v>
      </c>
      <c r="N66" s="2">
        <f>VLOOKUP($B66,score!$C$7:$AB$146,14,FALSE)</f>
        <v>0</v>
      </c>
      <c r="O66" s="2">
        <f>VLOOKUP($B66,score!$C$7:$AB$146,15,FALSE)</f>
        <v>0</v>
      </c>
      <c r="P66" s="2">
        <f>VLOOKUP($B66,score!$C$7:$AB$146,16,FALSE)</f>
        <v>0</v>
      </c>
      <c r="Q66" s="2">
        <f>VLOOKUP($B66,score!$C$7:$AB$146,17,FALSE)</f>
        <v>0</v>
      </c>
      <c r="R66" s="2">
        <f>VLOOKUP($B66,score!$C$7:$AB$146,18,FALSE)</f>
        <v>0</v>
      </c>
      <c r="S66" s="2">
        <f>VLOOKUP($B66,score!$C$7:$AB$146,19,FALSE)</f>
        <v>0</v>
      </c>
      <c r="T66" s="2">
        <f>VLOOKUP($B66,score!$C$7:$AB$146,20,FALSE)</f>
        <v>0</v>
      </c>
      <c r="U66" s="2">
        <f>VLOOKUP($B66,score!$C$7:$AB$146,21,FALSE)</f>
        <v>0</v>
      </c>
      <c r="V66" s="2">
        <f>VLOOKUP($B66,score!$C$7:$AB$146,22,FALSE)</f>
        <v>0</v>
      </c>
      <c r="W66" s="2">
        <f>VLOOKUP($B66,score!$C$7:$AB$146,23,FALSE)</f>
        <v>0</v>
      </c>
      <c r="X66" s="26">
        <f>VLOOKUP($B66,score!$C$7:$AD$146,25,FALSE)</f>
        <v>200.00000660000001</v>
      </c>
      <c r="Y66" s="48">
        <f>VLOOKUP($B66,score!$C$7:$AD$146,26,FALSE)</f>
        <v>-1.5</v>
      </c>
      <c r="Z66" s="45">
        <f>VLOOKUP($B66,score!$C$7:$AD$146,28,FALSE)</f>
        <v>200.75000660000001</v>
      </c>
    </row>
    <row r="67" spans="2:26" ht="17" hidden="1" x14ac:dyDescent="0.4">
      <c r="B67" s="62">
        <v>61</v>
      </c>
      <c r="C67" s="63">
        <f>VLOOKUP($B67,score!$C$7:$AD$146,3,FALSE)</f>
        <v>38</v>
      </c>
      <c r="D67" s="28">
        <f>VLOOKUP($B67,score!$C$7:$AD$146,4,FALSE)</f>
        <v>0</v>
      </c>
      <c r="E67" s="28">
        <f>VLOOKUP($B67,score!$C$7:$AD$146,5,FALSE)</f>
        <v>0</v>
      </c>
      <c r="F67" s="2">
        <f>VLOOKUP($B67,score!$C$7:$AB$146,6,FALSE)</f>
        <v>0</v>
      </c>
      <c r="G67" s="2">
        <f>VLOOKUP($B67,score!$C$7:$AB$146,7,FALSE)</f>
        <v>0</v>
      </c>
      <c r="H67" s="2">
        <f>VLOOKUP($B67,score!$C$7:$AB$146,8,FALSE)</f>
        <v>0</v>
      </c>
      <c r="I67" s="2">
        <f>VLOOKUP($B67,score!$C$7:$AB$146,9,FALSE)</f>
        <v>0</v>
      </c>
      <c r="J67" s="2">
        <f>VLOOKUP($B67,score!$C$7:$AB$146,10,FALSE)</f>
        <v>0</v>
      </c>
      <c r="K67" s="2">
        <f>VLOOKUP($B67,score!$C$7:$AB$146,11,FALSE)</f>
        <v>0</v>
      </c>
      <c r="L67" s="2">
        <f>VLOOKUP($B67,score!$C$7:$AB$146,12,FALSE)</f>
        <v>0</v>
      </c>
      <c r="M67" s="2">
        <f>VLOOKUP($B67,score!$C$7:$AB$146,13,FALSE)</f>
        <v>0</v>
      </c>
      <c r="N67" s="2">
        <f>VLOOKUP($B67,score!$C$7:$AB$146,14,FALSE)</f>
        <v>0</v>
      </c>
      <c r="O67" s="2">
        <f>VLOOKUP($B67,score!$C$7:$AB$146,15,FALSE)</f>
        <v>0</v>
      </c>
      <c r="P67" s="2">
        <f>VLOOKUP($B67,score!$C$7:$AB$146,16,FALSE)</f>
        <v>0</v>
      </c>
      <c r="Q67" s="2">
        <f>VLOOKUP($B67,score!$C$7:$AB$146,17,FALSE)</f>
        <v>0</v>
      </c>
      <c r="R67" s="2">
        <f>VLOOKUP($B67,score!$C$7:$AB$146,18,FALSE)</f>
        <v>0</v>
      </c>
      <c r="S67" s="2">
        <f>VLOOKUP($B67,score!$C$7:$AB$146,19,FALSE)</f>
        <v>0</v>
      </c>
      <c r="T67" s="2">
        <f>VLOOKUP($B67,score!$C$7:$AB$146,20,FALSE)</f>
        <v>0</v>
      </c>
      <c r="U67" s="2">
        <f>VLOOKUP($B67,score!$C$7:$AB$146,21,FALSE)</f>
        <v>0</v>
      </c>
      <c r="V67" s="2">
        <f>VLOOKUP($B67,score!$C$7:$AB$146,22,FALSE)</f>
        <v>0</v>
      </c>
      <c r="W67" s="2">
        <f>VLOOKUP($B67,score!$C$7:$AB$146,23,FALSE)</f>
        <v>0</v>
      </c>
      <c r="X67" s="26">
        <f>VLOOKUP($B67,score!$C$7:$AD$146,25,FALSE)</f>
        <v>200.0000067</v>
      </c>
      <c r="Y67" s="48">
        <f>VLOOKUP($B67,score!$C$7:$AD$146,26,FALSE)</f>
        <v>-1.5</v>
      </c>
      <c r="Z67" s="45">
        <f>VLOOKUP($B67,score!$C$7:$AD$146,28,FALSE)</f>
        <v>200.7500067</v>
      </c>
    </row>
    <row r="68" spans="2:26" ht="17" hidden="1" x14ac:dyDescent="0.4">
      <c r="B68" s="62">
        <v>62</v>
      </c>
      <c r="C68" s="63">
        <f>VLOOKUP($B68,score!$C$7:$AD$146,3,FALSE)</f>
        <v>38</v>
      </c>
      <c r="D68" s="28">
        <f>VLOOKUP($B68,score!$C$7:$AD$146,4,FALSE)</f>
        <v>0</v>
      </c>
      <c r="E68" s="28">
        <f>VLOOKUP($B68,score!$C$7:$AD$146,5,FALSE)</f>
        <v>0</v>
      </c>
      <c r="F68" s="2">
        <f>VLOOKUP($B68,score!$C$7:$AB$146,6,FALSE)</f>
        <v>0</v>
      </c>
      <c r="G68" s="2">
        <f>VLOOKUP($B68,score!$C$7:$AB$146,7,FALSE)</f>
        <v>0</v>
      </c>
      <c r="H68" s="2">
        <f>VLOOKUP($B68,score!$C$7:$AB$146,8,FALSE)</f>
        <v>0</v>
      </c>
      <c r="I68" s="2">
        <f>VLOOKUP($B68,score!$C$7:$AB$146,9,FALSE)</f>
        <v>0</v>
      </c>
      <c r="J68" s="2">
        <f>VLOOKUP($B68,score!$C$7:$AB$146,10,FALSE)</f>
        <v>0</v>
      </c>
      <c r="K68" s="2">
        <f>VLOOKUP($B68,score!$C$7:$AB$146,11,FALSE)</f>
        <v>0</v>
      </c>
      <c r="L68" s="2">
        <f>VLOOKUP($B68,score!$C$7:$AB$146,12,FALSE)</f>
        <v>0</v>
      </c>
      <c r="M68" s="2">
        <f>VLOOKUP($B68,score!$C$7:$AB$146,13,FALSE)</f>
        <v>0</v>
      </c>
      <c r="N68" s="2">
        <f>VLOOKUP($B68,score!$C$7:$AB$146,14,FALSE)</f>
        <v>0</v>
      </c>
      <c r="O68" s="2">
        <f>VLOOKUP($B68,score!$C$7:$AB$146,15,FALSE)</f>
        <v>0</v>
      </c>
      <c r="P68" s="2">
        <f>VLOOKUP($B68,score!$C$7:$AB$146,16,FALSE)</f>
        <v>0</v>
      </c>
      <c r="Q68" s="2">
        <f>VLOOKUP($B68,score!$C$7:$AB$146,17,FALSE)</f>
        <v>0</v>
      </c>
      <c r="R68" s="2">
        <f>VLOOKUP($B68,score!$C$7:$AB$146,18,FALSE)</f>
        <v>0</v>
      </c>
      <c r="S68" s="2">
        <f>VLOOKUP($B68,score!$C$7:$AB$146,19,FALSE)</f>
        <v>0</v>
      </c>
      <c r="T68" s="2">
        <f>VLOOKUP($B68,score!$C$7:$AB$146,20,FALSE)</f>
        <v>0</v>
      </c>
      <c r="U68" s="2">
        <f>VLOOKUP($B68,score!$C$7:$AB$146,21,FALSE)</f>
        <v>0</v>
      </c>
      <c r="V68" s="2">
        <f>VLOOKUP($B68,score!$C$7:$AB$146,22,FALSE)</f>
        <v>0</v>
      </c>
      <c r="W68" s="2">
        <f>VLOOKUP($B68,score!$C$7:$AB$146,23,FALSE)</f>
        <v>0</v>
      </c>
      <c r="X68" s="26">
        <f>VLOOKUP($B68,score!$C$7:$AD$146,25,FALSE)</f>
        <v>200.00000679999999</v>
      </c>
      <c r="Y68" s="48">
        <f>VLOOKUP($B68,score!$C$7:$AD$146,26,FALSE)</f>
        <v>-1.5</v>
      </c>
      <c r="Z68" s="45">
        <f>VLOOKUP($B68,score!$C$7:$AD$146,28,FALSE)</f>
        <v>200.75000679999999</v>
      </c>
    </row>
    <row r="69" spans="2:26" ht="15" hidden="1" customHeight="1" x14ac:dyDescent="0.4">
      <c r="B69" s="62">
        <v>63</v>
      </c>
      <c r="C69" s="63">
        <f>VLOOKUP($B69,score!$C$7:$AD$146,3,FALSE)</f>
        <v>38</v>
      </c>
      <c r="D69" s="28" t="str">
        <f>VLOOKUP($B69,score!$C$7:$AD$146,4,FALSE)</f>
        <v/>
      </c>
      <c r="E69" s="28">
        <f>VLOOKUP($B69,score!$C$7:$AD$146,5,FALSE)</f>
        <v>0</v>
      </c>
      <c r="F69" s="2">
        <f>VLOOKUP($B69,score!$C$7:$AB$146,6,FALSE)</f>
        <v>0</v>
      </c>
      <c r="G69" s="2">
        <f>VLOOKUP($B69,score!$C$7:$AB$146,7,FALSE)</f>
        <v>0</v>
      </c>
      <c r="H69" s="2">
        <f>VLOOKUP($B69,score!$C$7:$AB$146,8,FALSE)</f>
        <v>0</v>
      </c>
      <c r="I69" s="2">
        <f>VLOOKUP($B69,score!$C$7:$AB$146,9,FALSE)</f>
        <v>0</v>
      </c>
      <c r="J69" s="2">
        <f>VLOOKUP($B69,score!$C$7:$AB$146,10,FALSE)</f>
        <v>0</v>
      </c>
      <c r="K69" s="2">
        <f>VLOOKUP($B69,score!$C$7:$AB$146,11,FALSE)</f>
        <v>0</v>
      </c>
      <c r="L69" s="2">
        <f>VLOOKUP($B69,score!$C$7:$AB$146,12,FALSE)</f>
        <v>0</v>
      </c>
      <c r="M69" s="2">
        <f>VLOOKUP($B69,score!$C$7:$AB$146,13,FALSE)</f>
        <v>0</v>
      </c>
      <c r="N69" s="2">
        <f>VLOOKUP($B69,score!$C$7:$AB$146,14,FALSE)</f>
        <v>0</v>
      </c>
      <c r="O69" s="2">
        <f>VLOOKUP($B69,score!$C$7:$AB$146,15,FALSE)</f>
        <v>0</v>
      </c>
      <c r="P69" s="2">
        <f>VLOOKUP($B69,score!$C$7:$AB$146,16,FALSE)</f>
        <v>0</v>
      </c>
      <c r="Q69" s="2">
        <f>VLOOKUP($B69,score!$C$7:$AB$146,17,FALSE)</f>
        <v>0</v>
      </c>
      <c r="R69" s="2">
        <f>VLOOKUP($B69,score!$C$7:$AB$146,18,FALSE)</f>
        <v>0</v>
      </c>
      <c r="S69" s="2">
        <f>VLOOKUP($B69,score!$C$7:$AB$146,19,FALSE)</f>
        <v>0</v>
      </c>
      <c r="T69" s="2">
        <f>VLOOKUP($B69,score!$C$7:$AB$146,20,FALSE)</f>
        <v>0</v>
      </c>
      <c r="U69" s="2">
        <f>VLOOKUP($B69,score!$C$7:$AB$146,21,FALSE)</f>
        <v>0</v>
      </c>
      <c r="V69" s="2">
        <f>VLOOKUP($B69,score!$C$7:$AB$146,22,FALSE)</f>
        <v>0</v>
      </c>
      <c r="W69" s="2">
        <f>VLOOKUP($B69,score!$C$7:$AB$146,23,FALSE)</f>
        <v>0</v>
      </c>
      <c r="X69" s="26">
        <f>VLOOKUP($B69,score!$C$7:$AD$146,25,FALSE)</f>
        <v>200.00000689999999</v>
      </c>
      <c r="Y69" s="48">
        <f>VLOOKUP($B69,score!$C$7:$AD$146,26,FALSE)</f>
        <v>-1.5</v>
      </c>
      <c r="Z69" s="45">
        <f>VLOOKUP($B69,score!$C$7:$AD$146,28,FALSE)</f>
        <v>200.75000689999999</v>
      </c>
    </row>
    <row r="70" spans="2:26" ht="17" hidden="1" x14ac:dyDescent="0.4">
      <c r="B70" s="62">
        <v>64</v>
      </c>
      <c r="C70" s="63">
        <f>VLOOKUP($B70,score!$C$7:$AD$146,3,FALSE)</f>
        <v>38</v>
      </c>
      <c r="D70" s="28" t="str">
        <f>VLOOKUP($B70,score!$C$7:$AD$146,4,FALSE)</f>
        <v/>
      </c>
      <c r="E70" s="28">
        <f>VLOOKUP($B70,score!$C$7:$AD$146,5,FALSE)</f>
        <v>0</v>
      </c>
      <c r="F70" s="2">
        <f>VLOOKUP($B70,score!$C$7:$AB$146,6,FALSE)</f>
        <v>0</v>
      </c>
      <c r="G70" s="2">
        <f>VLOOKUP($B70,score!$C$7:$AB$146,7,FALSE)</f>
        <v>0</v>
      </c>
      <c r="H70" s="2">
        <f>VLOOKUP($B70,score!$C$7:$AB$146,8,FALSE)</f>
        <v>0</v>
      </c>
      <c r="I70" s="2">
        <f>VLOOKUP($B70,score!$C$7:$AB$146,9,FALSE)</f>
        <v>0</v>
      </c>
      <c r="J70" s="2">
        <f>VLOOKUP($B70,score!$C$7:$AB$146,10,FALSE)</f>
        <v>0</v>
      </c>
      <c r="K70" s="2">
        <f>VLOOKUP($B70,score!$C$7:$AB$146,11,FALSE)</f>
        <v>0</v>
      </c>
      <c r="L70" s="2">
        <f>VLOOKUP($B70,score!$C$7:$AB$146,12,FALSE)</f>
        <v>0</v>
      </c>
      <c r="M70" s="2">
        <f>VLOOKUP($B70,score!$C$7:$AB$146,13,FALSE)</f>
        <v>0</v>
      </c>
      <c r="N70" s="2">
        <f>VLOOKUP($B70,score!$C$7:$AB$146,14,FALSE)</f>
        <v>0</v>
      </c>
      <c r="O70" s="2">
        <f>VLOOKUP($B70,score!$C$7:$AB$146,15,FALSE)</f>
        <v>0</v>
      </c>
      <c r="P70" s="2">
        <f>VLOOKUP($B70,score!$C$7:$AB$146,16,FALSE)</f>
        <v>0</v>
      </c>
      <c r="Q70" s="2">
        <f>VLOOKUP($B70,score!$C$7:$AB$146,17,FALSE)</f>
        <v>0</v>
      </c>
      <c r="R70" s="2">
        <f>VLOOKUP($B70,score!$C$7:$AB$146,18,FALSE)</f>
        <v>0</v>
      </c>
      <c r="S70" s="2">
        <f>VLOOKUP($B70,score!$C$7:$AB$146,19,FALSE)</f>
        <v>0</v>
      </c>
      <c r="T70" s="2">
        <f>VLOOKUP($B70,score!$C$7:$AB$146,20,FALSE)</f>
        <v>0</v>
      </c>
      <c r="U70" s="2">
        <f>VLOOKUP($B70,score!$C$7:$AB$146,21,FALSE)</f>
        <v>0</v>
      </c>
      <c r="V70" s="2">
        <f>VLOOKUP($B70,score!$C$7:$AB$146,22,FALSE)</f>
        <v>0</v>
      </c>
      <c r="W70" s="2">
        <f>VLOOKUP($B70,score!$C$7:$AB$146,23,FALSE)</f>
        <v>0</v>
      </c>
      <c r="X70" s="26">
        <f>VLOOKUP($B70,score!$C$7:$AD$146,25,FALSE)</f>
        <v>200.00000700000001</v>
      </c>
      <c r="Y70" s="48">
        <f>VLOOKUP($B70,score!$C$7:$AD$146,26,FALSE)</f>
        <v>-1.5</v>
      </c>
      <c r="Z70" s="45">
        <f>VLOOKUP($B70,score!$C$7:$AD$146,28,FALSE)</f>
        <v>200.75000700000001</v>
      </c>
    </row>
    <row r="71" spans="2:26" ht="17" hidden="1" x14ac:dyDescent="0.4">
      <c r="B71" s="62">
        <v>65</v>
      </c>
      <c r="C71" s="63">
        <f>VLOOKUP($B71,score!$C$7:$AD$146,3,FALSE)</f>
        <v>38</v>
      </c>
      <c r="D71" s="28" t="str">
        <f>VLOOKUP($B71,score!$C$7:$AD$146,4,FALSE)</f>
        <v/>
      </c>
      <c r="E71" s="28">
        <f>VLOOKUP($B71,score!$C$7:$AD$146,5,FALSE)</f>
        <v>0</v>
      </c>
      <c r="F71" s="2">
        <f>VLOOKUP($B71,score!$C$7:$AB$146,6,FALSE)</f>
        <v>0</v>
      </c>
      <c r="G71" s="2">
        <f>VLOOKUP($B71,score!$C$7:$AB$146,7,FALSE)</f>
        <v>0</v>
      </c>
      <c r="H71" s="2">
        <f>VLOOKUP($B71,score!$C$7:$AB$146,8,FALSE)</f>
        <v>0</v>
      </c>
      <c r="I71" s="2">
        <f>VLOOKUP($B71,score!$C$7:$AB$146,9,FALSE)</f>
        <v>0</v>
      </c>
      <c r="J71" s="2">
        <f>VLOOKUP($B71,score!$C$7:$AB$146,10,FALSE)</f>
        <v>0</v>
      </c>
      <c r="K71" s="2">
        <f>VLOOKUP($B71,score!$C$7:$AB$146,11,FALSE)</f>
        <v>0</v>
      </c>
      <c r="L71" s="2">
        <f>VLOOKUP($B71,score!$C$7:$AB$146,12,FALSE)</f>
        <v>0</v>
      </c>
      <c r="M71" s="2">
        <f>VLOOKUP($B71,score!$C$7:$AB$146,13,FALSE)</f>
        <v>0</v>
      </c>
      <c r="N71" s="2">
        <f>VLOOKUP($B71,score!$C$7:$AB$146,14,FALSE)</f>
        <v>0</v>
      </c>
      <c r="O71" s="2">
        <f>VLOOKUP($B71,score!$C$7:$AB$146,15,FALSE)</f>
        <v>0</v>
      </c>
      <c r="P71" s="2">
        <f>VLOOKUP($B71,score!$C$7:$AB$146,16,FALSE)</f>
        <v>0</v>
      </c>
      <c r="Q71" s="2">
        <f>VLOOKUP($B71,score!$C$7:$AB$146,17,FALSE)</f>
        <v>0</v>
      </c>
      <c r="R71" s="2">
        <f>VLOOKUP($B71,score!$C$7:$AB$146,18,FALSE)</f>
        <v>0</v>
      </c>
      <c r="S71" s="2">
        <f>VLOOKUP($B71,score!$C$7:$AB$146,19,FALSE)</f>
        <v>0</v>
      </c>
      <c r="T71" s="2">
        <f>VLOOKUP($B71,score!$C$7:$AB$146,20,FALSE)</f>
        <v>0</v>
      </c>
      <c r="U71" s="2">
        <f>VLOOKUP($B71,score!$C$7:$AB$146,21,FALSE)</f>
        <v>0</v>
      </c>
      <c r="V71" s="2">
        <f>VLOOKUP($B71,score!$C$7:$AB$146,22,FALSE)</f>
        <v>0</v>
      </c>
      <c r="W71" s="2">
        <f>VLOOKUP($B71,score!$C$7:$AB$146,23,FALSE)</f>
        <v>0</v>
      </c>
      <c r="X71" s="26">
        <f>VLOOKUP($B71,score!$C$7:$AD$146,25,FALSE)</f>
        <v>200.0000071</v>
      </c>
      <c r="Y71" s="48">
        <f>VLOOKUP($B71,score!$C$7:$AD$146,26,FALSE)</f>
        <v>-1.5</v>
      </c>
      <c r="Z71" s="45">
        <f>VLOOKUP($B71,score!$C$7:$AD$146,28,FALSE)</f>
        <v>200.7500071</v>
      </c>
    </row>
    <row r="72" spans="2:26" ht="17" hidden="1" x14ac:dyDescent="0.4">
      <c r="B72" s="62">
        <v>66</v>
      </c>
      <c r="C72" s="63">
        <f>VLOOKUP($B72,score!$C$7:$AD$146,3,FALSE)</f>
        <v>38</v>
      </c>
      <c r="D72" s="28" t="str">
        <f>VLOOKUP($B72,score!$C$7:$AD$146,4,FALSE)</f>
        <v/>
      </c>
      <c r="E72" s="28">
        <f>VLOOKUP($B72,score!$C$7:$AD$146,5,FALSE)</f>
        <v>0</v>
      </c>
      <c r="F72" s="2">
        <f>VLOOKUP($B72,score!$C$7:$AB$146,6,FALSE)</f>
        <v>0</v>
      </c>
      <c r="G72" s="2">
        <f>VLOOKUP($B72,score!$C$7:$AB$146,7,FALSE)</f>
        <v>0</v>
      </c>
      <c r="H72" s="2">
        <f>VLOOKUP($B72,score!$C$7:$AB$146,8,FALSE)</f>
        <v>0</v>
      </c>
      <c r="I72" s="2">
        <f>VLOOKUP($B72,score!$C$7:$AB$146,9,FALSE)</f>
        <v>0</v>
      </c>
      <c r="J72" s="2">
        <f>VLOOKUP($B72,score!$C$7:$AB$146,10,FALSE)</f>
        <v>0</v>
      </c>
      <c r="K72" s="2">
        <f>VLOOKUP($B72,score!$C$7:$AB$146,11,FALSE)</f>
        <v>0</v>
      </c>
      <c r="L72" s="2">
        <f>VLOOKUP($B72,score!$C$7:$AB$146,12,FALSE)</f>
        <v>0</v>
      </c>
      <c r="M72" s="2">
        <f>VLOOKUP($B72,score!$C$7:$AB$146,13,FALSE)</f>
        <v>0</v>
      </c>
      <c r="N72" s="2">
        <f>VLOOKUP($B72,score!$C$7:$AB$146,14,FALSE)</f>
        <v>0</v>
      </c>
      <c r="O72" s="2">
        <f>VLOOKUP($B72,score!$C$7:$AB$146,15,FALSE)</f>
        <v>0</v>
      </c>
      <c r="P72" s="2">
        <f>VLOOKUP($B72,score!$C$7:$AB$146,16,FALSE)</f>
        <v>0</v>
      </c>
      <c r="Q72" s="2">
        <f>VLOOKUP($B72,score!$C$7:$AB$146,17,FALSE)</f>
        <v>0</v>
      </c>
      <c r="R72" s="2">
        <f>VLOOKUP($B72,score!$C$7:$AB$146,18,FALSE)</f>
        <v>0</v>
      </c>
      <c r="S72" s="2">
        <f>VLOOKUP($B72,score!$C$7:$AB$146,19,FALSE)</f>
        <v>0</v>
      </c>
      <c r="T72" s="2">
        <f>VLOOKUP($B72,score!$C$7:$AB$146,20,FALSE)</f>
        <v>0</v>
      </c>
      <c r="U72" s="2">
        <f>VLOOKUP($B72,score!$C$7:$AB$146,21,FALSE)</f>
        <v>0</v>
      </c>
      <c r="V72" s="2">
        <f>VLOOKUP($B72,score!$C$7:$AB$146,22,FALSE)</f>
        <v>0</v>
      </c>
      <c r="W72" s="2">
        <f>VLOOKUP($B72,score!$C$7:$AB$146,23,FALSE)</f>
        <v>0</v>
      </c>
      <c r="X72" s="26">
        <f>VLOOKUP($B72,score!$C$7:$AD$146,25,FALSE)</f>
        <v>200.0000072</v>
      </c>
      <c r="Y72" s="48">
        <f>VLOOKUP($B72,score!$C$7:$AD$146,26,FALSE)</f>
        <v>-1.5</v>
      </c>
      <c r="Z72" s="45">
        <f>VLOOKUP($B72,score!$C$7:$AD$146,28,FALSE)</f>
        <v>200.7500072</v>
      </c>
    </row>
    <row r="73" spans="2:26" ht="17" hidden="1" x14ac:dyDescent="0.4">
      <c r="B73" s="62">
        <v>67</v>
      </c>
      <c r="C73" s="63">
        <f>VLOOKUP($B73,score!$C$7:$AD$146,3,FALSE)</f>
        <v>38</v>
      </c>
      <c r="D73" s="28" t="str">
        <f>VLOOKUP($B73,score!$C$7:$AD$146,4,FALSE)</f>
        <v/>
      </c>
      <c r="E73" s="28">
        <f>VLOOKUP($B73,score!$C$7:$AD$146,5,FALSE)</f>
        <v>0</v>
      </c>
      <c r="F73" s="2">
        <f>VLOOKUP($B73,score!$C$7:$AB$146,6,FALSE)</f>
        <v>0</v>
      </c>
      <c r="G73" s="2">
        <f>VLOOKUP($B73,score!$C$7:$AB$146,7,FALSE)</f>
        <v>0</v>
      </c>
      <c r="H73" s="2">
        <f>VLOOKUP($B73,score!$C$7:$AB$146,8,FALSE)</f>
        <v>0</v>
      </c>
      <c r="I73" s="2">
        <f>VLOOKUP($B73,score!$C$7:$AB$146,9,FALSE)</f>
        <v>0</v>
      </c>
      <c r="J73" s="2">
        <f>VLOOKUP($B73,score!$C$7:$AB$146,10,FALSE)</f>
        <v>0</v>
      </c>
      <c r="K73" s="2">
        <f>VLOOKUP($B73,score!$C$7:$AB$146,11,FALSE)</f>
        <v>0</v>
      </c>
      <c r="L73" s="2">
        <f>VLOOKUP($B73,score!$C$7:$AB$146,12,FALSE)</f>
        <v>0</v>
      </c>
      <c r="M73" s="2">
        <f>VLOOKUP($B73,score!$C$7:$AB$146,13,FALSE)</f>
        <v>0</v>
      </c>
      <c r="N73" s="2">
        <f>VLOOKUP($B73,score!$C$7:$AB$146,14,FALSE)</f>
        <v>0</v>
      </c>
      <c r="O73" s="2">
        <f>VLOOKUP($B73,score!$C$7:$AB$146,15,FALSE)</f>
        <v>0</v>
      </c>
      <c r="P73" s="2">
        <f>VLOOKUP($B73,score!$C$7:$AB$146,16,FALSE)</f>
        <v>0</v>
      </c>
      <c r="Q73" s="2">
        <f>VLOOKUP($B73,score!$C$7:$AB$146,17,FALSE)</f>
        <v>0</v>
      </c>
      <c r="R73" s="2">
        <f>VLOOKUP($B73,score!$C$7:$AB$146,18,FALSE)</f>
        <v>0</v>
      </c>
      <c r="S73" s="2">
        <f>VLOOKUP($B73,score!$C$7:$AB$146,19,FALSE)</f>
        <v>0</v>
      </c>
      <c r="T73" s="2">
        <f>VLOOKUP($B73,score!$C$7:$AB$146,20,FALSE)</f>
        <v>0</v>
      </c>
      <c r="U73" s="2">
        <f>VLOOKUP($B73,score!$C$7:$AB$146,21,FALSE)</f>
        <v>0</v>
      </c>
      <c r="V73" s="2">
        <f>VLOOKUP($B73,score!$C$7:$AB$146,22,FALSE)</f>
        <v>0</v>
      </c>
      <c r="W73" s="2">
        <f>VLOOKUP($B73,score!$C$7:$AB$146,23,FALSE)</f>
        <v>0</v>
      </c>
      <c r="X73" s="26">
        <f>VLOOKUP($B73,score!$C$7:$AD$146,25,FALSE)</f>
        <v>200.00000729999999</v>
      </c>
      <c r="Y73" s="48">
        <f>VLOOKUP($B73,score!$C$7:$AD$146,26,FALSE)</f>
        <v>-1.5</v>
      </c>
      <c r="Z73" s="45">
        <f>VLOOKUP($B73,score!$C$7:$AD$146,28,FALSE)</f>
        <v>200.75000729999999</v>
      </c>
    </row>
    <row r="74" spans="2:26" ht="17" hidden="1" x14ac:dyDescent="0.4">
      <c r="B74" s="62">
        <v>68</v>
      </c>
      <c r="C74" s="63">
        <f>VLOOKUP($B74,score!$C$7:$AD$146,3,FALSE)</f>
        <v>38</v>
      </c>
      <c r="D74" s="28" t="str">
        <f>VLOOKUP($B74,score!$C$7:$AD$146,4,FALSE)</f>
        <v/>
      </c>
      <c r="E74" s="28">
        <f>VLOOKUP($B74,score!$C$7:$AD$146,5,FALSE)</f>
        <v>0</v>
      </c>
      <c r="F74" s="2">
        <f>VLOOKUP($B74,score!$C$7:$AB$146,6,FALSE)</f>
        <v>0</v>
      </c>
      <c r="G74" s="2">
        <f>VLOOKUP($B74,score!$C$7:$AB$146,7,FALSE)</f>
        <v>0</v>
      </c>
      <c r="H74" s="2">
        <f>VLOOKUP($B74,score!$C$7:$AB$146,8,FALSE)</f>
        <v>0</v>
      </c>
      <c r="I74" s="2">
        <f>VLOOKUP($B74,score!$C$7:$AB$146,9,FALSE)</f>
        <v>0</v>
      </c>
      <c r="J74" s="2">
        <f>VLOOKUP($B74,score!$C$7:$AB$146,10,FALSE)</f>
        <v>0</v>
      </c>
      <c r="K74" s="2">
        <f>VLOOKUP($B74,score!$C$7:$AB$146,11,FALSE)</f>
        <v>0</v>
      </c>
      <c r="L74" s="2">
        <f>VLOOKUP($B74,score!$C$7:$AB$146,12,FALSE)</f>
        <v>0</v>
      </c>
      <c r="M74" s="2">
        <f>VLOOKUP($B74,score!$C$7:$AB$146,13,FALSE)</f>
        <v>0</v>
      </c>
      <c r="N74" s="2">
        <f>VLOOKUP($B74,score!$C$7:$AB$146,14,FALSE)</f>
        <v>0</v>
      </c>
      <c r="O74" s="2">
        <f>VLOOKUP($B74,score!$C$7:$AB$146,15,FALSE)</f>
        <v>0</v>
      </c>
      <c r="P74" s="2">
        <f>VLOOKUP($B74,score!$C$7:$AB$146,16,FALSE)</f>
        <v>0</v>
      </c>
      <c r="Q74" s="2">
        <f>VLOOKUP($B74,score!$C$7:$AB$146,17,FALSE)</f>
        <v>0</v>
      </c>
      <c r="R74" s="2">
        <f>VLOOKUP($B74,score!$C$7:$AB$146,18,FALSE)</f>
        <v>0</v>
      </c>
      <c r="S74" s="2">
        <f>VLOOKUP($B74,score!$C$7:$AB$146,19,FALSE)</f>
        <v>0</v>
      </c>
      <c r="T74" s="2">
        <f>VLOOKUP($B74,score!$C$7:$AB$146,20,FALSE)</f>
        <v>0</v>
      </c>
      <c r="U74" s="2">
        <f>VLOOKUP($B74,score!$C$7:$AB$146,21,FALSE)</f>
        <v>0</v>
      </c>
      <c r="V74" s="2">
        <f>VLOOKUP($B74,score!$C$7:$AB$146,22,FALSE)</f>
        <v>0</v>
      </c>
      <c r="W74" s="2">
        <f>VLOOKUP($B74,score!$C$7:$AB$146,23,FALSE)</f>
        <v>0</v>
      </c>
      <c r="X74" s="26">
        <f>VLOOKUP($B74,score!$C$7:$AD$146,25,FALSE)</f>
        <v>200.00000739999999</v>
      </c>
      <c r="Y74" s="48">
        <f>VLOOKUP($B74,score!$C$7:$AD$146,26,FALSE)</f>
        <v>-1.5</v>
      </c>
      <c r="Z74" s="45">
        <f>VLOOKUP($B74,score!$C$7:$AD$146,28,FALSE)</f>
        <v>200.75000739999999</v>
      </c>
    </row>
    <row r="75" spans="2:26" ht="17" hidden="1" x14ac:dyDescent="0.4">
      <c r="B75" s="62">
        <v>69</v>
      </c>
      <c r="C75" s="63">
        <f>VLOOKUP($B75,score!$C$7:$AD$146,3,FALSE)</f>
        <v>38</v>
      </c>
      <c r="D75" s="28" t="str">
        <f>VLOOKUP($B75,score!$C$7:$AD$146,4,FALSE)</f>
        <v/>
      </c>
      <c r="E75" s="28">
        <f>VLOOKUP($B75,score!$C$7:$AD$146,5,FALSE)</f>
        <v>0</v>
      </c>
      <c r="F75" s="2">
        <f>VLOOKUP($B75,score!$C$7:$AB$146,6,FALSE)</f>
        <v>0</v>
      </c>
      <c r="G75" s="2">
        <f>VLOOKUP($B75,score!$C$7:$AB$146,7,FALSE)</f>
        <v>0</v>
      </c>
      <c r="H75" s="2">
        <f>VLOOKUP($B75,score!$C$7:$AB$146,8,FALSE)</f>
        <v>0</v>
      </c>
      <c r="I75" s="2">
        <f>VLOOKUP($B75,score!$C$7:$AB$146,9,FALSE)</f>
        <v>0</v>
      </c>
      <c r="J75" s="2">
        <f>VLOOKUP($B75,score!$C$7:$AB$146,10,FALSE)</f>
        <v>0</v>
      </c>
      <c r="K75" s="2">
        <f>VLOOKUP($B75,score!$C$7:$AB$146,11,FALSE)</f>
        <v>0</v>
      </c>
      <c r="L75" s="2">
        <f>VLOOKUP($B75,score!$C$7:$AB$146,12,FALSE)</f>
        <v>0</v>
      </c>
      <c r="M75" s="2">
        <f>VLOOKUP($B75,score!$C$7:$AB$146,13,FALSE)</f>
        <v>0</v>
      </c>
      <c r="N75" s="2">
        <f>VLOOKUP($B75,score!$C$7:$AB$146,14,FALSE)</f>
        <v>0</v>
      </c>
      <c r="O75" s="2">
        <f>VLOOKUP($B75,score!$C$7:$AB$146,15,FALSE)</f>
        <v>0</v>
      </c>
      <c r="P75" s="2">
        <f>VLOOKUP($B75,score!$C$7:$AB$146,16,FALSE)</f>
        <v>0</v>
      </c>
      <c r="Q75" s="2">
        <f>VLOOKUP($B75,score!$C$7:$AB$146,17,FALSE)</f>
        <v>0</v>
      </c>
      <c r="R75" s="2">
        <f>VLOOKUP($B75,score!$C$7:$AB$146,18,FALSE)</f>
        <v>0</v>
      </c>
      <c r="S75" s="2">
        <f>VLOOKUP($B75,score!$C$7:$AB$146,19,FALSE)</f>
        <v>0</v>
      </c>
      <c r="T75" s="2">
        <f>VLOOKUP($B75,score!$C$7:$AB$146,20,FALSE)</f>
        <v>0</v>
      </c>
      <c r="U75" s="2">
        <f>VLOOKUP($B75,score!$C$7:$AB$146,21,FALSE)</f>
        <v>0</v>
      </c>
      <c r="V75" s="2">
        <f>VLOOKUP($B75,score!$C$7:$AB$146,22,FALSE)</f>
        <v>0</v>
      </c>
      <c r="W75" s="2">
        <f>VLOOKUP($B75,score!$C$7:$AB$146,23,FALSE)</f>
        <v>0</v>
      </c>
      <c r="X75" s="26">
        <f>VLOOKUP($B75,score!$C$7:$AD$146,25,FALSE)</f>
        <v>200.00000750000001</v>
      </c>
      <c r="Y75" s="48">
        <f>VLOOKUP($B75,score!$C$7:$AD$146,26,FALSE)</f>
        <v>-1.5</v>
      </c>
      <c r="Z75" s="45">
        <f>VLOOKUP($B75,score!$C$7:$AD$146,28,FALSE)</f>
        <v>200.75000750000001</v>
      </c>
    </row>
    <row r="76" spans="2:26" ht="17" hidden="1" x14ac:dyDescent="0.4">
      <c r="B76" s="62">
        <v>70</v>
      </c>
      <c r="C76" s="63">
        <f>VLOOKUP($B76,score!$C$7:$AD$146,3,FALSE)</f>
        <v>38</v>
      </c>
      <c r="D76" s="28" t="str">
        <f>VLOOKUP($B76,score!$C$7:$AD$146,4,FALSE)</f>
        <v/>
      </c>
      <c r="E76" s="28">
        <f>VLOOKUP($B76,score!$C$7:$AD$146,5,FALSE)</f>
        <v>0</v>
      </c>
      <c r="F76" s="2">
        <f>VLOOKUP($B76,score!$C$7:$AB$146,6,FALSE)</f>
        <v>0</v>
      </c>
      <c r="G76" s="2">
        <f>VLOOKUP($B76,score!$C$7:$AB$146,7,FALSE)</f>
        <v>0</v>
      </c>
      <c r="H76" s="2">
        <f>VLOOKUP($B76,score!$C$7:$AB$146,8,FALSE)</f>
        <v>0</v>
      </c>
      <c r="I76" s="2">
        <f>VLOOKUP($B76,score!$C$7:$AB$146,9,FALSE)</f>
        <v>0</v>
      </c>
      <c r="J76" s="2">
        <f>VLOOKUP($B76,score!$C$7:$AB$146,10,FALSE)</f>
        <v>0</v>
      </c>
      <c r="K76" s="2">
        <f>VLOOKUP($B76,score!$C$7:$AB$146,11,FALSE)</f>
        <v>0</v>
      </c>
      <c r="L76" s="2">
        <f>VLOOKUP($B76,score!$C$7:$AB$146,12,FALSE)</f>
        <v>0</v>
      </c>
      <c r="M76" s="2">
        <f>VLOOKUP($B76,score!$C$7:$AB$146,13,FALSE)</f>
        <v>0</v>
      </c>
      <c r="N76" s="2">
        <f>VLOOKUP($B76,score!$C$7:$AB$146,14,FALSE)</f>
        <v>0</v>
      </c>
      <c r="O76" s="2">
        <f>VLOOKUP($B76,score!$C$7:$AB$146,15,FALSE)</f>
        <v>0</v>
      </c>
      <c r="P76" s="2">
        <f>VLOOKUP($B76,score!$C$7:$AB$146,16,FALSE)</f>
        <v>0</v>
      </c>
      <c r="Q76" s="2">
        <f>VLOOKUP($B76,score!$C$7:$AB$146,17,FALSE)</f>
        <v>0</v>
      </c>
      <c r="R76" s="2">
        <f>VLOOKUP($B76,score!$C$7:$AB$146,18,FALSE)</f>
        <v>0</v>
      </c>
      <c r="S76" s="2">
        <f>VLOOKUP($B76,score!$C$7:$AB$146,19,FALSE)</f>
        <v>0</v>
      </c>
      <c r="T76" s="2">
        <f>VLOOKUP($B76,score!$C$7:$AB$146,20,FALSE)</f>
        <v>0</v>
      </c>
      <c r="U76" s="2">
        <f>VLOOKUP($B76,score!$C$7:$AB$146,21,FALSE)</f>
        <v>0</v>
      </c>
      <c r="V76" s="2">
        <f>VLOOKUP($B76,score!$C$7:$AB$146,22,FALSE)</f>
        <v>0</v>
      </c>
      <c r="W76" s="2">
        <f>VLOOKUP($B76,score!$C$7:$AB$146,23,FALSE)</f>
        <v>0</v>
      </c>
      <c r="X76" s="26">
        <f>VLOOKUP($B76,score!$C$7:$AD$146,25,FALSE)</f>
        <v>200.0000076</v>
      </c>
      <c r="Y76" s="48">
        <f>VLOOKUP($B76,score!$C$7:$AD$146,26,FALSE)</f>
        <v>-1.5</v>
      </c>
      <c r="Z76" s="45">
        <f>VLOOKUP($B76,score!$C$7:$AD$146,28,FALSE)</f>
        <v>200.7500076</v>
      </c>
    </row>
    <row r="77" spans="2:26" ht="17" hidden="1" x14ac:dyDescent="0.4">
      <c r="B77" s="62">
        <v>71</v>
      </c>
      <c r="C77" s="63">
        <f>VLOOKUP($B77,score!$C$7:$AD$146,3,FALSE)</f>
        <v>38</v>
      </c>
      <c r="D77" s="28" t="str">
        <f>VLOOKUP($B77,score!$C$7:$AD$146,4,FALSE)</f>
        <v/>
      </c>
      <c r="E77" s="28">
        <f>VLOOKUP($B77,score!$C$7:$AD$146,5,FALSE)</f>
        <v>0</v>
      </c>
      <c r="F77" s="2">
        <f>VLOOKUP($B77,score!$C$7:$AB$146,6,FALSE)</f>
        <v>0</v>
      </c>
      <c r="G77" s="2">
        <f>VLOOKUP($B77,score!$C$7:$AB$146,7,FALSE)</f>
        <v>0</v>
      </c>
      <c r="H77" s="2">
        <f>VLOOKUP($B77,score!$C$7:$AB$146,8,FALSE)</f>
        <v>0</v>
      </c>
      <c r="I77" s="2">
        <f>VLOOKUP($B77,score!$C$7:$AB$146,9,FALSE)</f>
        <v>0</v>
      </c>
      <c r="J77" s="2">
        <f>VLOOKUP($B77,score!$C$7:$AB$146,10,FALSE)</f>
        <v>0</v>
      </c>
      <c r="K77" s="2">
        <f>VLOOKUP($B77,score!$C$7:$AB$146,11,FALSE)</f>
        <v>0</v>
      </c>
      <c r="L77" s="2">
        <f>VLOOKUP($B77,score!$C$7:$AB$146,12,FALSE)</f>
        <v>0</v>
      </c>
      <c r="M77" s="2">
        <f>VLOOKUP($B77,score!$C$7:$AB$146,13,FALSE)</f>
        <v>0</v>
      </c>
      <c r="N77" s="2">
        <f>VLOOKUP($B77,score!$C$7:$AB$146,14,FALSE)</f>
        <v>0</v>
      </c>
      <c r="O77" s="2">
        <f>VLOOKUP($B77,score!$C$7:$AB$146,15,FALSE)</f>
        <v>0</v>
      </c>
      <c r="P77" s="2">
        <f>VLOOKUP($B77,score!$C$7:$AB$146,16,FALSE)</f>
        <v>0</v>
      </c>
      <c r="Q77" s="2">
        <f>VLOOKUP($B77,score!$C$7:$AB$146,17,FALSE)</f>
        <v>0</v>
      </c>
      <c r="R77" s="2">
        <f>VLOOKUP($B77,score!$C$7:$AB$146,18,FALSE)</f>
        <v>0</v>
      </c>
      <c r="S77" s="2">
        <f>VLOOKUP($B77,score!$C$7:$AB$146,19,FALSE)</f>
        <v>0</v>
      </c>
      <c r="T77" s="2">
        <f>VLOOKUP($B77,score!$C$7:$AB$146,20,FALSE)</f>
        <v>0</v>
      </c>
      <c r="U77" s="2">
        <f>VLOOKUP($B77,score!$C$7:$AB$146,21,FALSE)</f>
        <v>0</v>
      </c>
      <c r="V77" s="2">
        <f>VLOOKUP($B77,score!$C$7:$AB$146,22,FALSE)</f>
        <v>0</v>
      </c>
      <c r="W77" s="2">
        <f>VLOOKUP($B77,score!$C$7:$AB$146,23,FALSE)</f>
        <v>0</v>
      </c>
      <c r="X77" s="26">
        <f>VLOOKUP($B77,score!$C$7:$AD$146,25,FALSE)</f>
        <v>200.0000077</v>
      </c>
      <c r="Y77" s="48">
        <f>VLOOKUP($B77,score!$C$7:$AD$146,26,FALSE)</f>
        <v>-1.5</v>
      </c>
      <c r="Z77" s="45">
        <f>VLOOKUP($B77,score!$C$7:$AD$146,28,FALSE)</f>
        <v>200.7500077</v>
      </c>
    </row>
    <row r="78" spans="2:26" ht="17" hidden="1" x14ac:dyDescent="0.4">
      <c r="B78" s="62">
        <v>72</v>
      </c>
      <c r="C78" s="63">
        <f>VLOOKUP($B78,score!$C$7:$AD$146,3,FALSE)</f>
        <v>38</v>
      </c>
      <c r="D78" s="28" t="str">
        <f>VLOOKUP($B78,score!$C$7:$AD$146,4,FALSE)</f>
        <v/>
      </c>
      <c r="E78" s="28">
        <f>VLOOKUP($B78,score!$C$7:$AD$146,5,FALSE)</f>
        <v>0</v>
      </c>
      <c r="F78" s="2">
        <f>VLOOKUP($B78,score!$C$7:$AB$146,6,FALSE)</f>
        <v>0</v>
      </c>
      <c r="G78" s="2">
        <f>VLOOKUP($B78,score!$C$7:$AB$146,7,FALSE)</f>
        <v>0</v>
      </c>
      <c r="H78" s="2">
        <f>VLOOKUP($B78,score!$C$7:$AB$146,8,FALSE)</f>
        <v>0</v>
      </c>
      <c r="I78" s="2">
        <f>VLOOKUP($B78,score!$C$7:$AB$146,9,FALSE)</f>
        <v>0</v>
      </c>
      <c r="J78" s="2">
        <f>VLOOKUP($B78,score!$C$7:$AB$146,10,FALSE)</f>
        <v>0</v>
      </c>
      <c r="K78" s="2">
        <f>VLOOKUP($B78,score!$C$7:$AB$146,11,FALSE)</f>
        <v>0</v>
      </c>
      <c r="L78" s="2">
        <f>VLOOKUP($B78,score!$C$7:$AB$146,12,FALSE)</f>
        <v>0</v>
      </c>
      <c r="M78" s="2">
        <f>VLOOKUP($B78,score!$C$7:$AB$146,13,FALSE)</f>
        <v>0</v>
      </c>
      <c r="N78" s="2">
        <f>VLOOKUP($B78,score!$C$7:$AB$146,14,FALSE)</f>
        <v>0</v>
      </c>
      <c r="O78" s="2">
        <f>VLOOKUP($B78,score!$C$7:$AB$146,15,FALSE)</f>
        <v>0</v>
      </c>
      <c r="P78" s="2">
        <f>VLOOKUP($B78,score!$C$7:$AB$146,16,FALSE)</f>
        <v>0</v>
      </c>
      <c r="Q78" s="2">
        <f>VLOOKUP($B78,score!$C$7:$AB$146,17,FALSE)</f>
        <v>0</v>
      </c>
      <c r="R78" s="2">
        <f>VLOOKUP($B78,score!$C$7:$AB$146,18,FALSE)</f>
        <v>0</v>
      </c>
      <c r="S78" s="2">
        <f>VLOOKUP($B78,score!$C$7:$AB$146,19,FALSE)</f>
        <v>0</v>
      </c>
      <c r="T78" s="2">
        <f>VLOOKUP($B78,score!$C$7:$AB$146,20,FALSE)</f>
        <v>0</v>
      </c>
      <c r="U78" s="2">
        <f>VLOOKUP($B78,score!$C$7:$AB$146,21,FALSE)</f>
        <v>0</v>
      </c>
      <c r="V78" s="2">
        <f>VLOOKUP($B78,score!$C$7:$AB$146,22,FALSE)</f>
        <v>0</v>
      </c>
      <c r="W78" s="2">
        <f>VLOOKUP($B78,score!$C$7:$AB$146,23,FALSE)</f>
        <v>0</v>
      </c>
      <c r="X78" s="26">
        <f>VLOOKUP($B78,score!$C$7:$AD$146,25,FALSE)</f>
        <v>200.00000779999999</v>
      </c>
      <c r="Y78" s="48">
        <f>VLOOKUP($B78,score!$C$7:$AD$146,26,FALSE)</f>
        <v>-1.5</v>
      </c>
      <c r="Z78" s="45">
        <f>VLOOKUP($B78,score!$C$7:$AD$146,28,FALSE)</f>
        <v>200.75000779999999</v>
      </c>
    </row>
    <row r="79" spans="2:26" ht="17" hidden="1" x14ac:dyDescent="0.4">
      <c r="B79" s="62">
        <v>73</v>
      </c>
      <c r="C79" s="63">
        <f>VLOOKUP($B79,score!$C$7:$AD$146,3,FALSE)</f>
        <v>38</v>
      </c>
      <c r="D79" s="28" t="str">
        <f>VLOOKUP($B79,score!$C$7:$AD$146,4,FALSE)</f>
        <v/>
      </c>
      <c r="E79" s="28">
        <f>VLOOKUP($B79,score!$C$7:$AD$146,5,FALSE)</f>
        <v>0</v>
      </c>
      <c r="F79" s="2">
        <f>VLOOKUP($B79,score!$C$7:$AB$146,6,FALSE)</f>
        <v>0</v>
      </c>
      <c r="G79" s="2">
        <f>VLOOKUP($B79,score!$C$7:$AB$146,7,FALSE)</f>
        <v>0</v>
      </c>
      <c r="H79" s="2">
        <f>VLOOKUP($B79,score!$C$7:$AB$146,8,FALSE)</f>
        <v>0</v>
      </c>
      <c r="I79" s="2">
        <f>VLOOKUP($B79,score!$C$7:$AB$146,9,FALSE)</f>
        <v>0</v>
      </c>
      <c r="J79" s="2">
        <f>VLOOKUP($B79,score!$C$7:$AB$146,10,FALSE)</f>
        <v>0</v>
      </c>
      <c r="K79" s="2">
        <f>VLOOKUP($B79,score!$C$7:$AB$146,11,FALSE)</f>
        <v>0</v>
      </c>
      <c r="L79" s="2">
        <f>VLOOKUP($B79,score!$C$7:$AB$146,12,FALSE)</f>
        <v>0</v>
      </c>
      <c r="M79" s="2">
        <f>VLOOKUP($B79,score!$C$7:$AB$146,13,FALSE)</f>
        <v>0</v>
      </c>
      <c r="N79" s="2">
        <f>VLOOKUP($B79,score!$C$7:$AB$146,14,FALSE)</f>
        <v>0</v>
      </c>
      <c r="O79" s="2">
        <f>VLOOKUP($B79,score!$C$7:$AB$146,15,FALSE)</f>
        <v>0</v>
      </c>
      <c r="P79" s="2">
        <f>VLOOKUP($B79,score!$C$7:$AB$146,16,FALSE)</f>
        <v>0</v>
      </c>
      <c r="Q79" s="2">
        <f>VLOOKUP($B79,score!$C$7:$AB$146,17,FALSE)</f>
        <v>0</v>
      </c>
      <c r="R79" s="2">
        <f>VLOOKUP($B79,score!$C$7:$AB$146,18,FALSE)</f>
        <v>0</v>
      </c>
      <c r="S79" s="2">
        <f>VLOOKUP($B79,score!$C$7:$AB$146,19,FALSE)</f>
        <v>0</v>
      </c>
      <c r="T79" s="2">
        <f>VLOOKUP($B79,score!$C$7:$AB$146,20,FALSE)</f>
        <v>0</v>
      </c>
      <c r="U79" s="2">
        <f>VLOOKUP($B79,score!$C$7:$AB$146,21,FALSE)</f>
        <v>0</v>
      </c>
      <c r="V79" s="2">
        <f>VLOOKUP($B79,score!$C$7:$AB$146,22,FALSE)</f>
        <v>0</v>
      </c>
      <c r="W79" s="2">
        <f>VLOOKUP($B79,score!$C$7:$AB$146,23,FALSE)</f>
        <v>0</v>
      </c>
      <c r="X79" s="26">
        <f>VLOOKUP($B79,score!$C$7:$AD$146,25,FALSE)</f>
        <v>200.00000790000001</v>
      </c>
      <c r="Y79" s="48">
        <f>VLOOKUP($B79,score!$C$7:$AD$146,26,FALSE)</f>
        <v>-1.5</v>
      </c>
      <c r="Z79" s="45">
        <f>VLOOKUP($B79,score!$C$7:$AD$146,28,FALSE)</f>
        <v>200.75000790000001</v>
      </c>
    </row>
    <row r="80" spans="2:26" ht="17" hidden="1" x14ac:dyDescent="0.4">
      <c r="B80" s="62">
        <v>74</v>
      </c>
      <c r="C80" s="63">
        <f>VLOOKUP($B80,score!$C$7:$AD$146,3,FALSE)</f>
        <v>38</v>
      </c>
      <c r="D80" s="28" t="str">
        <f>VLOOKUP($B80,score!$C$7:$AD$146,4,FALSE)</f>
        <v/>
      </c>
      <c r="E80" s="28">
        <f>VLOOKUP($B80,score!$C$7:$AD$146,5,FALSE)</f>
        <v>0</v>
      </c>
      <c r="F80" s="2">
        <f>VLOOKUP($B80,score!$C$7:$AB$146,6,FALSE)</f>
        <v>0</v>
      </c>
      <c r="G80" s="2">
        <f>VLOOKUP($B80,score!$C$7:$AB$146,7,FALSE)</f>
        <v>0</v>
      </c>
      <c r="H80" s="2">
        <f>VLOOKUP($B80,score!$C$7:$AB$146,8,FALSE)</f>
        <v>0</v>
      </c>
      <c r="I80" s="2">
        <f>VLOOKUP($B80,score!$C$7:$AB$146,9,FALSE)</f>
        <v>0</v>
      </c>
      <c r="J80" s="2">
        <f>VLOOKUP($B80,score!$C$7:$AB$146,10,FALSE)</f>
        <v>0</v>
      </c>
      <c r="K80" s="2">
        <f>VLOOKUP($B80,score!$C$7:$AB$146,11,FALSE)</f>
        <v>0</v>
      </c>
      <c r="L80" s="2">
        <f>VLOOKUP($B80,score!$C$7:$AB$146,12,FALSE)</f>
        <v>0</v>
      </c>
      <c r="M80" s="2">
        <f>VLOOKUP($B80,score!$C$7:$AB$146,13,FALSE)</f>
        <v>0</v>
      </c>
      <c r="N80" s="2">
        <f>VLOOKUP($B80,score!$C$7:$AB$146,14,FALSE)</f>
        <v>0</v>
      </c>
      <c r="O80" s="2">
        <f>VLOOKUP($B80,score!$C$7:$AB$146,15,FALSE)</f>
        <v>0</v>
      </c>
      <c r="P80" s="2">
        <f>VLOOKUP($B80,score!$C$7:$AB$146,16,FALSE)</f>
        <v>0</v>
      </c>
      <c r="Q80" s="2">
        <f>VLOOKUP($B80,score!$C$7:$AB$146,17,FALSE)</f>
        <v>0</v>
      </c>
      <c r="R80" s="2">
        <f>VLOOKUP($B80,score!$C$7:$AB$146,18,FALSE)</f>
        <v>0</v>
      </c>
      <c r="S80" s="2">
        <f>VLOOKUP($B80,score!$C$7:$AB$146,19,FALSE)</f>
        <v>0</v>
      </c>
      <c r="T80" s="2">
        <f>VLOOKUP($B80,score!$C$7:$AB$146,20,FALSE)</f>
        <v>0</v>
      </c>
      <c r="U80" s="2">
        <f>VLOOKUP($B80,score!$C$7:$AB$146,21,FALSE)</f>
        <v>0</v>
      </c>
      <c r="V80" s="2">
        <f>VLOOKUP($B80,score!$C$7:$AB$146,22,FALSE)</f>
        <v>0</v>
      </c>
      <c r="W80" s="2">
        <f>VLOOKUP($B80,score!$C$7:$AB$146,23,FALSE)</f>
        <v>0</v>
      </c>
      <c r="X80" s="26">
        <f>VLOOKUP($B80,score!$C$7:$AD$146,25,FALSE)</f>
        <v>200.00000800000001</v>
      </c>
      <c r="Y80" s="48">
        <f>VLOOKUP($B80,score!$C$7:$AD$146,26,FALSE)</f>
        <v>-1.5</v>
      </c>
      <c r="Z80" s="45">
        <f>VLOOKUP($B80,score!$C$7:$AD$146,28,FALSE)</f>
        <v>200.75000800000001</v>
      </c>
    </row>
    <row r="81" spans="2:26" ht="17" hidden="1" x14ac:dyDescent="0.4">
      <c r="B81" s="62">
        <v>75</v>
      </c>
      <c r="C81" s="63">
        <f>VLOOKUP($B81,score!$C$7:$AD$146,3,FALSE)</f>
        <v>38</v>
      </c>
      <c r="D81" s="28" t="str">
        <f>VLOOKUP($B81,score!$C$7:$AD$146,4,FALSE)</f>
        <v/>
      </c>
      <c r="E81" s="28">
        <f>VLOOKUP($B81,score!$C$7:$AD$146,5,FALSE)</f>
        <v>0</v>
      </c>
      <c r="F81" s="2">
        <f>VLOOKUP($B81,score!$C$7:$AB$146,6,FALSE)</f>
        <v>0</v>
      </c>
      <c r="G81" s="2">
        <f>VLOOKUP($B81,score!$C$7:$AB$146,7,FALSE)</f>
        <v>0</v>
      </c>
      <c r="H81" s="2">
        <f>VLOOKUP($B81,score!$C$7:$AB$146,8,FALSE)</f>
        <v>0</v>
      </c>
      <c r="I81" s="2">
        <f>VLOOKUP($B81,score!$C$7:$AB$146,9,FALSE)</f>
        <v>0</v>
      </c>
      <c r="J81" s="2">
        <f>VLOOKUP($B81,score!$C$7:$AB$146,10,FALSE)</f>
        <v>0</v>
      </c>
      <c r="K81" s="2">
        <f>VLOOKUP($B81,score!$C$7:$AB$146,11,FALSE)</f>
        <v>0</v>
      </c>
      <c r="L81" s="2">
        <f>VLOOKUP($B81,score!$C$7:$AB$146,12,FALSE)</f>
        <v>0</v>
      </c>
      <c r="M81" s="2">
        <f>VLOOKUP($B81,score!$C$7:$AB$146,13,FALSE)</f>
        <v>0</v>
      </c>
      <c r="N81" s="2">
        <f>VLOOKUP($B81,score!$C$7:$AB$146,14,FALSE)</f>
        <v>0</v>
      </c>
      <c r="O81" s="2">
        <f>VLOOKUP($B81,score!$C$7:$AB$146,15,FALSE)</f>
        <v>0</v>
      </c>
      <c r="P81" s="2">
        <f>VLOOKUP($B81,score!$C$7:$AB$146,16,FALSE)</f>
        <v>0</v>
      </c>
      <c r="Q81" s="2">
        <f>VLOOKUP($B81,score!$C$7:$AB$146,17,FALSE)</f>
        <v>0</v>
      </c>
      <c r="R81" s="2">
        <f>VLOOKUP($B81,score!$C$7:$AB$146,18,FALSE)</f>
        <v>0</v>
      </c>
      <c r="S81" s="2">
        <f>VLOOKUP($B81,score!$C$7:$AB$146,19,FALSE)</f>
        <v>0</v>
      </c>
      <c r="T81" s="2">
        <f>VLOOKUP($B81,score!$C$7:$AB$146,20,FALSE)</f>
        <v>0</v>
      </c>
      <c r="U81" s="2">
        <f>VLOOKUP($B81,score!$C$7:$AB$146,21,FALSE)</f>
        <v>0</v>
      </c>
      <c r="V81" s="2">
        <f>VLOOKUP($B81,score!$C$7:$AB$146,22,FALSE)</f>
        <v>0</v>
      </c>
      <c r="W81" s="2">
        <f>VLOOKUP($B81,score!$C$7:$AB$146,23,FALSE)</f>
        <v>0</v>
      </c>
      <c r="X81" s="26">
        <f>VLOOKUP($B81,score!$C$7:$AD$146,25,FALSE)</f>
        <v>200.0000081</v>
      </c>
      <c r="Y81" s="48">
        <f>VLOOKUP($B81,score!$C$7:$AD$146,26,FALSE)</f>
        <v>-1.5</v>
      </c>
      <c r="Z81" s="45">
        <f>VLOOKUP($B81,score!$C$7:$AD$146,28,FALSE)</f>
        <v>200.7500081</v>
      </c>
    </row>
    <row r="82" spans="2:26" ht="17" hidden="1" x14ac:dyDescent="0.4">
      <c r="B82" s="62">
        <v>76</v>
      </c>
      <c r="C82" s="63">
        <f>VLOOKUP($B82,score!$C$7:$AD$146,3,FALSE)</f>
        <v>38</v>
      </c>
      <c r="D82" s="28" t="str">
        <f>VLOOKUP($B82,score!$C$7:$AD$146,4,FALSE)</f>
        <v/>
      </c>
      <c r="E82" s="28">
        <f>VLOOKUP($B82,score!$C$7:$AD$146,5,FALSE)</f>
        <v>0</v>
      </c>
      <c r="F82" s="2">
        <f>VLOOKUP($B82,score!$C$7:$AB$146,6,FALSE)</f>
        <v>0</v>
      </c>
      <c r="G82" s="2">
        <f>VLOOKUP($B82,score!$C$7:$AB$146,7,FALSE)</f>
        <v>0</v>
      </c>
      <c r="H82" s="2">
        <f>VLOOKUP($B82,score!$C$7:$AB$146,8,FALSE)</f>
        <v>0</v>
      </c>
      <c r="I82" s="2">
        <f>VLOOKUP($B82,score!$C$7:$AB$146,9,FALSE)</f>
        <v>0</v>
      </c>
      <c r="J82" s="2">
        <f>VLOOKUP($B82,score!$C$7:$AB$146,10,FALSE)</f>
        <v>0</v>
      </c>
      <c r="K82" s="2">
        <f>VLOOKUP($B82,score!$C$7:$AB$146,11,FALSE)</f>
        <v>0</v>
      </c>
      <c r="L82" s="2">
        <f>VLOOKUP($B82,score!$C$7:$AB$146,12,FALSE)</f>
        <v>0</v>
      </c>
      <c r="M82" s="2">
        <f>VLOOKUP($B82,score!$C$7:$AB$146,13,FALSE)</f>
        <v>0</v>
      </c>
      <c r="N82" s="2">
        <f>VLOOKUP($B82,score!$C$7:$AB$146,14,FALSE)</f>
        <v>0</v>
      </c>
      <c r="O82" s="2">
        <f>VLOOKUP($B82,score!$C$7:$AB$146,15,FALSE)</f>
        <v>0</v>
      </c>
      <c r="P82" s="2">
        <f>VLOOKUP($B82,score!$C$7:$AB$146,16,FALSE)</f>
        <v>0</v>
      </c>
      <c r="Q82" s="2">
        <f>VLOOKUP($B82,score!$C$7:$AB$146,17,FALSE)</f>
        <v>0</v>
      </c>
      <c r="R82" s="2">
        <f>VLOOKUP($B82,score!$C$7:$AB$146,18,FALSE)</f>
        <v>0</v>
      </c>
      <c r="S82" s="2">
        <f>VLOOKUP($B82,score!$C$7:$AB$146,19,FALSE)</f>
        <v>0</v>
      </c>
      <c r="T82" s="2">
        <f>VLOOKUP($B82,score!$C$7:$AB$146,20,FALSE)</f>
        <v>0</v>
      </c>
      <c r="U82" s="2">
        <f>VLOOKUP($B82,score!$C$7:$AB$146,21,FALSE)</f>
        <v>0</v>
      </c>
      <c r="V82" s="2">
        <f>VLOOKUP($B82,score!$C$7:$AB$146,22,FALSE)</f>
        <v>0</v>
      </c>
      <c r="W82" s="2">
        <f>VLOOKUP($B82,score!$C$7:$AB$146,23,FALSE)</f>
        <v>0</v>
      </c>
      <c r="X82" s="26">
        <f>VLOOKUP($B82,score!$C$7:$AD$146,25,FALSE)</f>
        <v>200.0000082</v>
      </c>
      <c r="Y82" s="48">
        <f>VLOOKUP($B82,score!$C$7:$AD$146,26,FALSE)</f>
        <v>-1.5</v>
      </c>
      <c r="Z82" s="45">
        <f>VLOOKUP($B82,score!$C$7:$AD$146,28,FALSE)</f>
        <v>200.7500082</v>
      </c>
    </row>
    <row r="83" spans="2:26" ht="17" hidden="1" x14ac:dyDescent="0.4">
      <c r="B83" s="62">
        <v>77</v>
      </c>
      <c r="C83" s="63">
        <f>VLOOKUP($B83,score!$C$7:$AD$146,3,FALSE)</f>
        <v>38</v>
      </c>
      <c r="D83" s="28" t="str">
        <f>VLOOKUP($B83,score!$C$7:$AD$146,4,FALSE)</f>
        <v/>
      </c>
      <c r="E83" s="28">
        <f>VLOOKUP($B83,score!$C$7:$AD$146,5,FALSE)</f>
        <v>0</v>
      </c>
      <c r="F83" s="2">
        <f>VLOOKUP($B83,score!$C$7:$AB$146,6,FALSE)</f>
        <v>0</v>
      </c>
      <c r="G83" s="2">
        <f>VLOOKUP($B83,score!$C$7:$AB$146,7,FALSE)</f>
        <v>0</v>
      </c>
      <c r="H83" s="2">
        <f>VLOOKUP($B83,score!$C$7:$AB$146,8,FALSE)</f>
        <v>0</v>
      </c>
      <c r="I83" s="2">
        <f>VLOOKUP($B83,score!$C$7:$AB$146,9,FALSE)</f>
        <v>0</v>
      </c>
      <c r="J83" s="2">
        <f>VLOOKUP($B83,score!$C$7:$AB$146,10,FALSE)</f>
        <v>0</v>
      </c>
      <c r="K83" s="2">
        <f>VLOOKUP($B83,score!$C$7:$AB$146,11,FALSE)</f>
        <v>0</v>
      </c>
      <c r="L83" s="2">
        <f>VLOOKUP($B83,score!$C$7:$AB$146,12,FALSE)</f>
        <v>0</v>
      </c>
      <c r="M83" s="2">
        <f>VLOOKUP($B83,score!$C$7:$AB$146,13,FALSE)</f>
        <v>0</v>
      </c>
      <c r="N83" s="2">
        <f>VLOOKUP($B83,score!$C$7:$AB$146,14,FALSE)</f>
        <v>0</v>
      </c>
      <c r="O83" s="2">
        <f>VLOOKUP($B83,score!$C$7:$AB$146,15,FALSE)</f>
        <v>0</v>
      </c>
      <c r="P83" s="2">
        <f>VLOOKUP($B83,score!$C$7:$AB$146,16,FALSE)</f>
        <v>0</v>
      </c>
      <c r="Q83" s="2">
        <f>VLOOKUP($B83,score!$C$7:$AB$146,17,FALSE)</f>
        <v>0</v>
      </c>
      <c r="R83" s="2">
        <f>VLOOKUP($B83,score!$C$7:$AB$146,18,FALSE)</f>
        <v>0</v>
      </c>
      <c r="S83" s="2">
        <f>VLOOKUP($B83,score!$C$7:$AB$146,19,FALSE)</f>
        <v>0</v>
      </c>
      <c r="T83" s="2">
        <f>VLOOKUP($B83,score!$C$7:$AB$146,20,FALSE)</f>
        <v>0</v>
      </c>
      <c r="U83" s="2">
        <f>VLOOKUP($B83,score!$C$7:$AB$146,21,FALSE)</f>
        <v>0</v>
      </c>
      <c r="V83" s="2">
        <f>VLOOKUP($B83,score!$C$7:$AB$146,22,FALSE)</f>
        <v>0</v>
      </c>
      <c r="W83" s="2">
        <f>VLOOKUP($B83,score!$C$7:$AB$146,23,FALSE)</f>
        <v>0</v>
      </c>
      <c r="X83" s="26">
        <f>VLOOKUP($B83,score!$C$7:$AD$146,25,FALSE)</f>
        <v>200.00000829999999</v>
      </c>
      <c r="Y83" s="48">
        <f>VLOOKUP($B83,score!$C$7:$AD$146,26,FALSE)</f>
        <v>-1.5</v>
      </c>
      <c r="Z83" s="45">
        <f>VLOOKUP($B83,score!$C$7:$AD$146,28,FALSE)</f>
        <v>200.75000829999999</v>
      </c>
    </row>
    <row r="84" spans="2:26" ht="17" hidden="1" x14ac:dyDescent="0.4">
      <c r="B84" s="62">
        <v>78</v>
      </c>
      <c r="C84" s="63">
        <f>VLOOKUP($B84,score!$C$7:$AD$146,3,FALSE)</f>
        <v>38</v>
      </c>
      <c r="D84" s="28" t="str">
        <f>VLOOKUP($B84,score!$C$7:$AD$146,4,FALSE)</f>
        <v/>
      </c>
      <c r="E84" s="28">
        <f>VLOOKUP($B84,score!$C$7:$AD$146,5,FALSE)</f>
        <v>0</v>
      </c>
      <c r="F84" s="2">
        <f>VLOOKUP($B84,score!$C$7:$AB$146,6,FALSE)</f>
        <v>0</v>
      </c>
      <c r="G84" s="2">
        <f>VLOOKUP($B84,score!$C$7:$AB$146,7,FALSE)</f>
        <v>0</v>
      </c>
      <c r="H84" s="2">
        <f>VLOOKUP($B84,score!$C$7:$AB$146,8,FALSE)</f>
        <v>0</v>
      </c>
      <c r="I84" s="2">
        <f>VLOOKUP($B84,score!$C$7:$AB$146,9,FALSE)</f>
        <v>0</v>
      </c>
      <c r="J84" s="2">
        <f>VLOOKUP($B84,score!$C$7:$AB$146,10,FALSE)</f>
        <v>0</v>
      </c>
      <c r="K84" s="2">
        <f>VLOOKUP($B84,score!$C$7:$AB$146,11,FALSE)</f>
        <v>0</v>
      </c>
      <c r="L84" s="2">
        <f>VLOOKUP($B84,score!$C$7:$AB$146,12,FALSE)</f>
        <v>0</v>
      </c>
      <c r="M84" s="2">
        <f>VLOOKUP($B84,score!$C$7:$AB$146,13,FALSE)</f>
        <v>0</v>
      </c>
      <c r="N84" s="2">
        <f>VLOOKUP($B84,score!$C$7:$AB$146,14,FALSE)</f>
        <v>0</v>
      </c>
      <c r="O84" s="2">
        <f>VLOOKUP($B84,score!$C$7:$AB$146,15,FALSE)</f>
        <v>0</v>
      </c>
      <c r="P84" s="2">
        <f>VLOOKUP($B84,score!$C$7:$AB$146,16,FALSE)</f>
        <v>0</v>
      </c>
      <c r="Q84" s="2">
        <f>VLOOKUP($B84,score!$C$7:$AB$146,17,FALSE)</f>
        <v>0</v>
      </c>
      <c r="R84" s="2">
        <f>VLOOKUP($B84,score!$C$7:$AB$146,18,FALSE)</f>
        <v>0</v>
      </c>
      <c r="S84" s="2">
        <f>VLOOKUP($B84,score!$C$7:$AB$146,19,FALSE)</f>
        <v>0</v>
      </c>
      <c r="T84" s="2">
        <f>VLOOKUP($B84,score!$C$7:$AB$146,20,FALSE)</f>
        <v>0</v>
      </c>
      <c r="U84" s="2">
        <f>VLOOKUP($B84,score!$C$7:$AB$146,21,FALSE)</f>
        <v>0</v>
      </c>
      <c r="V84" s="2">
        <f>VLOOKUP($B84,score!$C$7:$AB$146,22,FALSE)</f>
        <v>0</v>
      </c>
      <c r="W84" s="2">
        <f>VLOOKUP($B84,score!$C$7:$AB$146,23,FALSE)</f>
        <v>0</v>
      </c>
      <c r="X84" s="26">
        <f>VLOOKUP($B84,score!$C$7:$AD$146,25,FALSE)</f>
        <v>200.00000840000001</v>
      </c>
      <c r="Y84" s="48">
        <f>VLOOKUP($B84,score!$C$7:$AD$146,26,FALSE)</f>
        <v>-1.5</v>
      </c>
      <c r="Z84" s="45">
        <f>VLOOKUP($B84,score!$C$7:$AD$146,28,FALSE)</f>
        <v>200.75000840000001</v>
      </c>
    </row>
    <row r="85" spans="2:26" ht="17" hidden="1" x14ac:dyDescent="0.4">
      <c r="B85" s="62">
        <v>79</v>
      </c>
      <c r="C85" s="63">
        <f>VLOOKUP($B85,score!$C$7:$AD$146,3,FALSE)</f>
        <v>38</v>
      </c>
      <c r="D85" s="28" t="str">
        <f>VLOOKUP($B85,score!$C$7:$AD$146,4,FALSE)</f>
        <v/>
      </c>
      <c r="E85" s="28">
        <f>VLOOKUP($B85,score!$C$7:$AD$146,5,FALSE)</f>
        <v>0</v>
      </c>
      <c r="F85" s="2">
        <f>VLOOKUP($B85,score!$C$7:$AB$146,6,FALSE)</f>
        <v>0</v>
      </c>
      <c r="G85" s="2">
        <f>VLOOKUP($B85,score!$C$7:$AB$146,7,FALSE)</f>
        <v>0</v>
      </c>
      <c r="H85" s="2">
        <f>VLOOKUP($B85,score!$C$7:$AB$146,8,FALSE)</f>
        <v>0</v>
      </c>
      <c r="I85" s="2">
        <f>VLOOKUP($B85,score!$C$7:$AB$146,9,FALSE)</f>
        <v>0</v>
      </c>
      <c r="J85" s="2">
        <f>VLOOKUP($B85,score!$C$7:$AB$146,10,FALSE)</f>
        <v>0</v>
      </c>
      <c r="K85" s="2">
        <f>VLOOKUP($B85,score!$C$7:$AB$146,11,FALSE)</f>
        <v>0</v>
      </c>
      <c r="L85" s="2">
        <f>VLOOKUP($B85,score!$C$7:$AB$146,12,FALSE)</f>
        <v>0</v>
      </c>
      <c r="M85" s="2">
        <f>VLOOKUP($B85,score!$C$7:$AB$146,13,FALSE)</f>
        <v>0</v>
      </c>
      <c r="N85" s="2">
        <f>VLOOKUP($B85,score!$C$7:$AB$146,14,FALSE)</f>
        <v>0</v>
      </c>
      <c r="O85" s="2">
        <f>VLOOKUP($B85,score!$C$7:$AB$146,15,FALSE)</f>
        <v>0</v>
      </c>
      <c r="P85" s="2">
        <f>VLOOKUP($B85,score!$C$7:$AB$146,16,FALSE)</f>
        <v>0</v>
      </c>
      <c r="Q85" s="2">
        <f>VLOOKUP($B85,score!$C$7:$AB$146,17,FALSE)</f>
        <v>0</v>
      </c>
      <c r="R85" s="2">
        <f>VLOOKUP($B85,score!$C$7:$AB$146,18,FALSE)</f>
        <v>0</v>
      </c>
      <c r="S85" s="2">
        <f>VLOOKUP($B85,score!$C$7:$AB$146,19,FALSE)</f>
        <v>0</v>
      </c>
      <c r="T85" s="2">
        <f>VLOOKUP($B85,score!$C$7:$AB$146,20,FALSE)</f>
        <v>0</v>
      </c>
      <c r="U85" s="2">
        <f>VLOOKUP($B85,score!$C$7:$AB$146,21,FALSE)</f>
        <v>0</v>
      </c>
      <c r="V85" s="2">
        <f>VLOOKUP($B85,score!$C$7:$AB$146,22,FALSE)</f>
        <v>0</v>
      </c>
      <c r="W85" s="2">
        <f>VLOOKUP($B85,score!$C$7:$AB$146,23,FALSE)</f>
        <v>0</v>
      </c>
      <c r="X85" s="26">
        <f>VLOOKUP($B85,score!$C$7:$AD$146,25,FALSE)</f>
        <v>200.00000850000001</v>
      </c>
      <c r="Y85" s="48">
        <f>VLOOKUP($B85,score!$C$7:$AD$146,26,FALSE)</f>
        <v>-1.5</v>
      </c>
      <c r="Z85" s="45">
        <f>VLOOKUP($B85,score!$C$7:$AD$146,28,FALSE)</f>
        <v>200.75000850000001</v>
      </c>
    </row>
    <row r="86" spans="2:26" ht="17" hidden="1" x14ac:dyDescent="0.4">
      <c r="B86" s="62">
        <v>80</v>
      </c>
      <c r="C86" s="63">
        <f>VLOOKUP($B86,score!$C$7:$AD$146,3,FALSE)</f>
        <v>38</v>
      </c>
      <c r="D86" s="28" t="str">
        <f>VLOOKUP($B86,score!$C$7:$AD$146,4,FALSE)</f>
        <v/>
      </c>
      <c r="E86" s="28">
        <f>VLOOKUP($B86,score!$C$7:$AD$146,5,FALSE)</f>
        <v>0</v>
      </c>
      <c r="F86" s="2">
        <f>VLOOKUP($B86,score!$C$7:$AB$146,6,FALSE)</f>
        <v>0</v>
      </c>
      <c r="G86" s="2">
        <f>VLOOKUP($B86,score!$C$7:$AB$146,7,FALSE)</f>
        <v>0</v>
      </c>
      <c r="H86" s="2">
        <f>VLOOKUP($B86,score!$C$7:$AB$146,8,FALSE)</f>
        <v>0</v>
      </c>
      <c r="I86" s="2">
        <f>VLOOKUP($B86,score!$C$7:$AB$146,9,FALSE)</f>
        <v>0</v>
      </c>
      <c r="J86" s="2">
        <f>VLOOKUP($B86,score!$C$7:$AB$146,10,FALSE)</f>
        <v>0</v>
      </c>
      <c r="K86" s="2">
        <f>VLOOKUP($B86,score!$C$7:$AB$146,11,FALSE)</f>
        <v>0</v>
      </c>
      <c r="L86" s="2">
        <f>VLOOKUP($B86,score!$C$7:$AB$146,12,FALSE)</f>
        <v>0</v>
      </c>
      <c r="M86" s="2">
        <f>VLOOKUP($B86,score!$C$7:$AB$146,13,FALSE)</f>
        <v>0</v>
      </c>
      <c r="N86" s="2">
        <f>VLOOKUP($B86,score!$C$7:$AB$146,14,FALSE)</f>
        <v>0</v>
      </c>
      <c r="O86" s="2">
        <f>VLOOKUP($B86,score!$C$7:$AB$146,15,FALSE)</f>
        <v>0</v>
      </c>
      <c r="P86" s="2">
        <f>VLOOKUP($B86,score!$C$7:$AB$146,16,FALSE)</f>
        <v>0</v>
      </c>
      <c r="Q86" s="2">
        <f>VLOOKUP($B86,score!$C$7:$AB$146,17,FALSE)</f>
        <v>0</v>
      </c>
      <c r="R86" s="2">
        <f>VLOOKUP($B86,score!$C$7:$AB$146,18,FALSE)</f>
        <v>0</v>
      </c>
      <c r="S86" s="2">
        <f>VLOOKUP($B86,score!$C$7:$AB$146,19,FALSE)</f>
        <v>0</v>
      </c>
      <c r="T86" s="2">
        <f>VLOOKUP($B86,score!$C$7:$AB$146,20,FALSE)</f>
        <v>0</v>
      </c>
      <c r="U86" s="2">
        <f>VLOOKUP($B86,score!$C$7:$AB$146,21,FALSE)</f>
        <v>0</v>
      </c>
      <c r="V86" s="2">
        <f>VLOOKUP($B86,score!$C$7:$AB$146,22,FALSE)</f>
        <v>0</v>
      </c>
      <c r="W86" s="2">
        <f>VLOOKUP($B86,score!$C$7:$AB$146,23,FALSE)</f>
        <v>0</v>
      </c>
      <c r="X86" s="26">
        <f>VLOOKUP($B86,score!$C$7:$AD$146,25,FALSE)</f>
        <v>200.0000086</v>
      </c>
      <c r="Y86" s="48">
        <f>VLOOKUP($B86,score!$C$7:$AD$146,26,FALSE)</f>
        <v>-1.5</v>
      </c>
      <c r="Z86" s="45">
        <f>VLOOKUP($B86,score!$C$7:$AD$146,28,FALSE)</f>
        <v>200.7500086</v>
      </c>
    </row>
    <row r="87" spans="2:26" ht="17" hidden="1" x14ac:dyDescent="0.4">
      <c r="B87" s="62">
        <v>81</v>
      </c>
      <c r="C87" s="63">
        <f>VLOOKUP($B87,score!$C$7:$AD$146,3,FALSE)</f>
        <v>38</v>
      </c>
      <c r="D87" s="28" t="str">
        <f>VLOOKUP($B87,score!$C$7:$AD$146,4,FALSE)</f>
        <v/>
      </c>
      <c r="E87" s="28">
        <f>VLOOKUP($B87,score!$C$7:$AD$146,5,FALSE)</f>
        <v>0</v>
      </c>
      <c r="F87" s="2">
        <f>VLOOKUP($B87,score!$C$7:$AB$146,6,FALSE)</f>
        <v>0</v>
      </c>
      <c r="G87" s="2">
        <f>VLOOKUP($B87,score!$C$7:$AB$146,7,FALSE)</f>
        <v>0</v>
      </c>
      <c r="H87" s="2">
        <f>VLOOKUP($B87,score!$C$7:$AB$146,8,FALSE)</f>
        <v>0</v>
      </c>
      <c r="I87" s="2">
        <f>VLOOKUP($B87,score!$C$7:$AB$146,9,FALSE)</f>
        <v>0</v>
      </c>
      <c r="J87" s="2">
        <f>VLOOKUP($B87,score!$C$7:$AB$146,10,FALSE)</f>
        <v>0</v>
      </c>
      <c r="K87" s="2">
        <f>VLOOKUP($B87,score!$C$7:$AB$146,11,FALSE)</f>
        <v>0</v>
      </c>
      <c r="L87" s="2">
        <f>VLOOKUP($B87,score!$C$7:$AB$146,12,FALSE)</f>
        <v>0</v>
      </c>
      <c r="M87" s="2">
        <f>VLOOKUP($B87,score!$C$7:$AB$146,13,FALSE)</f>
        <v>0</v>
      </c>
      <c r="N87" s="2">
        <f>VLOOKUP($B87,score!$C$7:$AB$146,14,FALSE)</f>
        <v>0</v>
      </c>
      <c r="O87" s="2">
        <f>VLOOKUP($B87,score!$C$7:$AB$146,15,FALSE)</f>
        <v>0</v>
      </c>
      <c r="P87" s="2">
        <f>VLOOKUP($B87,score!$C$7:$AB$146,16,FALSE)</f>
        <v>0</v>
      </c>
      <c r="Q87" s="2">
        <f>VLOOKUP($B87,score!$C$7:$AB$146,17,FALSE)</f>
        <v>0</v>
      </c>
      <c r="R87" s="2">
        <f>VLOOKUP($B87,score!$C$7:$AB$146,18,FALSE)</f>
        <v>0</v>
      </c>
      <c r="S87" s="2">
        <f>VLOOKUP($B87,score!$C$7:$AB$146,19,FALSE)</f>
        <v>0</v>
      </c>
      <c r="T87" s="2">
        <f>VLOOKUP($B87,score!$C$7:$AB$146,20,FALSE)</f>
        <v>0</v>
      </c>
      <c r="U87" s="2">
        <f>VLOOKUP($B87,score!$C$7:$AB$146,21,FALSE)</f>
        <v>0</v>
      </c>
      <c r="V87" s="2">
        <f>VLOOKUP($B87,score!$C$7:$AB$146,22,FALSE)</f>
        <v>0</v>
      </c>
      <c r="W87" s="2">
        <f>VLOOKUP($B87,score!$C$7:$AB$146,23,FALSE)</f>
        <v>0</v>
      </c>
      <c r="X87" s="26">
        <f>VLOOKUP($B87,score!$C$7:$AD$146,25,FALSE)</f>
        <v>200.0000087</v>
      </c>
      <c r="Y87" s="48">
        <f>VLOOKUP($B87,score!$C$7:$AD$146,26,FALSE)</f>
        <v>-1.5</v>
      </c>
      <c r="Z87" s="45">
        <f>VLOOKUP($B87,score!$C$7:$AD$146,28,FALSE)</f>
        <v>200.7500087</v>
      </c>
    </row>
    <row r="88" spans="2:26" ht="17" hidden="1" x14ac:dyDescent="0.4">
      <c r="B88" s="62">
        <v>82</v>
      </c>
      <c r="C88" s="63">
        <f>VLOOKUP($B88,score!$C$7:$AD$146,3,FALSE)</f>
        <v>38</v>
      </c>
      <c r="D88" s="28" t="str">
        <f>VLOOKUP($B88,score!$C$7:$AD$146,4,FALSE)</f>
        <v/>
      </c>
      <c r="E88" s="28">
        <f>VLOOKUP($B88,score!$C$7:$AD$146,5,FALSE)</f>
        <v>0</v>
      </c>
      <c r="F88" s="2">
        <f>VLOOKUP($B88,score!$C$7:$AB$146,6,FALSE)</f>
        <v>0</v>
      </c>
      <c r="G88" s="2">
        <f>VLOOKUP($B88,score!$C$7:$AB$146,7,FALSE)</f>
        <v>0</v>
      </c>
      <c r="H88" s="2">
        <f>VLOOKUP($B88,score!$C$7:$AB$146,8,FALSE)</f>
        <v>0</v>
      </c>
      <c r="I88" s="2">
        <f>VLOOKUP($B88,score!$C$7:$AB$146,9,FALSE)</f>
        <v>0</v>
      </c>
      <c r="J88" s="2">
        <f>VLOOKUP($B88,score!$C$7:$AB$146,10,FALSE)</f>
        <v>0</v>
      </c>
      <c r="K88" s="2">
        <f>VLOOKUP($B88,score!$C$7:$AB$146,11,FALSE)</f>
        <v>0</v>
      </c>
      <c r="L88" s="2">
        <f>VLOOKUP($B88,score!$C$7:$AB$146,12,FALSE)</f>
        <v>0</v>
      </c>
      <c r="M88" s="2">
        <f>VLOOKUP($B88,score!$C$7:$AB$146,13,FALSE)</f>
        <v>0</v>
      </c>
      <c r="N88" s="2">
        <f>VLOOKUP($B88,score!$C$7:$AB$146,14,FALSE)</f>
        <v>0</v>
      </c>
      <c r="O88" s="2">
        <f>VLOOKUP($B88,score!$C$7:$AB$146,15,FALSE)</f>
        <v>0</v>
      </c>
      <c r="P88" s="2">
        <f>VLOOKUP($B88,score!$C$7:$AB$146,16,FALSE)</f>
        <v>0</v>
      </c>
      <c r="Q88" s="2">
        <f>VLOOKUP($B88,score!$C$7:$AB$146,17,FALSE)</f>
        <v>0</v>
      </c>
      <c r="R88" s="2">
        <f>VLOOKUP($B88,score!$C$7:$AB$146,18,FALSE)</f>
        <v>0</v>
      </c>
      <c r="S88" s="2">
        <f>VLOOKUP($B88,score!$C$7:$AB$146,19,FALSE)</f>
        <v>0</v>
      </c>
      <c r="T88" s="2">
        <f>VLOOKUP($B88,score!$C$7:$AB$146,20,FALSE)</f>
        <v>0</v>
      </c>
      <c r="U88" s="2">
        <f>VLOOKUP($B88,score!$C$7:$AB$146,21,FALSE)</f>
        <v>0</v>
      </c>
      <c r="V88" s="2">
        <f>VLOOKUP($B88,score!$C$7:$AB$146,22,FALSE)</f>
        <v>0</v>
      </c>
      <c r="W88" s="2">
        <f>VLOOKUP($B88,score!$C$7:$AB$146,23,FALSE)</f>
        <v>0</v>
      </c>
      <c r="X88" s="26">
        <f>VLOOKUP($B88,score!$C$7:$AD$146,25,FALSE)</f>
        <v>200.00000879999999</v>
      </c>
      <c r="Y88" s="48">
        <f>VLOOKUP($B88,score!$C$7:$AD$146,26,FALSE)</f>
        <v>-1.5</v>
      </c>
      <c r="Z88" s="45">
        <f>VLOOKUP($B88,score!$C$7:$AD$146,28,FALSE)</f>
        <v>200.75000879999999</v>
      </c>
    </row>
    <row r="89" spans="2:26" ht="17" hidden="1" x14ac:dyDescent="0.4">
      <c r="B89" s="62">
        <v>83</v>
      </c>
      <c r="C89" s="63">
        <f>VLOOKUP($B89,score!$C$7:$AD$146,3,FALSE)</f>
        <v>38</v>
      </c>
      <c r="D89" s="28" t="str">
        <f>VLOOKUP($B89,score!$C$7:$AD$146,4,FALSE)</f>
        <v/>
      </c>
      <c r="E89" s="28">
        <f>VLOOKUP($B89,score!$C$7:$AD$146,5,FALSE)</f>
        <v>0</v>
      </c>
      <c r="F89" s="2">
        <f>VLOOKUP($B89,score!$C$7:$AB$146,6,FALSE)</f>
        <v>0</v>
      </c>
      <c r="G89" s="2">
        <f>VLOOKUP($B89,score!$C$7:$AB$146,7,FALSE)</f>
        <v>0</v>
      </c>
      <c r="H89" s="2">
        <f>VLOOKUP($B89,score!$C$7:$AB$146,8,FALSE)</f>
        <v>0</v>
      </c>
      <c r="I89" s="2">
        <f>VLOOKUP($B89,score!$C$7:$AB$146,9,FALSE)</f>
        <v>0</v>
      </c>
      <c r="J89" s="2">
        <f>VLOOKUP($B89,score!$C$7:$AB$146,10,FALSE)</f>
        <v>0</v>
      </c>
      <c r="K89" s="2">
        <f>VLOOKUP($B89,score!$C$7:$AB$146,11,FALSE)</f>
        <v>0</v>
      </c>
      <c r="L89" s="2">
        <f>VLOOKUP($B89,score!$C$7:$AB$146,12,FALSE)</f>
        <v>0</v>
      </c>
      <c r="M89" s="2">
        <f>VLOOKUP($B89,score!$C$7:$AB$146,13,FALSE)</f>
        <v>0</v>
      </c>
      <c r="N89" s="2">
        <f>VLOOKUP($B89,score!$C$7:$AB$146,14,FALSE)</f>
        <v>0</v>
      </c>
      <c r="O89" s="2">
        <f>VLOOKUP($B89,score!$C$7:$AB$146,15,FALSE)</f>
        <v>0</v>
      </c>
      <c r="P89" s="2">
        <f>VLOOKUP($B89,score!$C$7:$AB$146,16,FALSE)</f>
        <v>0</v>
      </c>
      <c r="Q89" s="2">
        <f>VLOOKUP($B89,score!$C$7:$AB$146,17,FALSE)</f>
        <v>0</v>
      </c>
      <c r="R89" s="2">
        <f>VLOOKUP($B89,score!$C$7:$AB$146,18,FALSE)</f>
        <v>0</v>
      </c>
      <c r="S89" s="2">
        <f>VLOOKUP($B89,score!$C$7:$AB$146,19,FALSE)</f>
        <v>0</v>
      </c>
      <c r="T89" s="2">
        <f>VLOOKUP($B89,score!$C$7:$AB$146,20,FALSE)</f>
        <v>0</v>
      </c>
      <c r="U89" s="2">
        <f>VLOOKUP($B89,score!$C$7:$AB$146,21,FALSE)</f>
        <v>0</v>
      </c>
      <c r="V89" s="2">
        <f>VLOOKUP($B89,score!$C$7:$AB$146,22,FALSE)</f>
        <v>0</v>
      </c>
      <c r="W89" s="2">
        <f>VLOOKUP($B89,score!$C$7:$AB$146,23,FALSE)</f>
        <v>0</v>
      </c>
      <c r="X89" s="26">
        <f>VLOOKUP($B89,score!$C$7:$AD$146,25,FALSE)</f>
        <v>200.00000890000001</v>
      </c>
      <c r="Y89" s="48">
        <f>VLOOKUP($B89,score!$C$7:$AD$146,26,FALSE)</f>
        <v>-1.5</v>
      </c>
      <c r="Z89" s="45">
        <f>VLOOKUP($B89,score!$C$7:$AD$146,28,FALSE)</f>
        <v>200.75000890000001</v>
      </c>
    </row>
    <row r="90" spans="2:26" ht="17" hidden="1" x14ac:dyDescent="0.4">
      <c r="B90" s="62">
        <v>84</v>
      </c>
      <c r="C90" s="63">
        <f>VLOOKUP($B90,score!$C$7:$AD$146,3,FALSE)</f>
        <v>38</v>
      </c>
      <c r="D90" s="28" t="str">
        <f>VLOOKUP($B90,score!$C$7:$AD$146,4,FALSE)</f>
        <v/>
      </c>
      <c r="E90" s="28">
        <f>VLOOKUP($B90,score!$C$7:$AD$146,5,FALSE)</f>
        <v>0</v>
      </c>
      <c r="F90" s="2">
        <f>VLOOKUP($B90,score!$C$7:$AB$146,6,FALSE)</f>
        <v>0</v>
      </c>
      <c r="G90" s="2">
        <f>VLOOKUP($B90,score!$C$7:$AB$146,7,FALSE)</f>
        <v>0</v>
      </c>
      <c r="H90" s="2">
        <f>VLOOKUP($B90,score!$C$7:$AB$146,8,FALSE)</f>
        <v>0</v>
      </c>
      <c r="I90" s="2">
        <f>VLOOKUP($B90,score!$C$7:$AB$146,9,FALSE)</f>
        <v>0</v>
      </c>
      <c r="J90" s="2">
        <f>VLOOKUP($B90,score!$C$7:$AB$146,10,FALSE)</f>
        <v>0</v>
      </c>
      <c r="K90" s="2">
        <f>VLOOKUP($B90,score!$C$7:$AB$146,11,FALSE)</f>
        <v>0</v>
      </c>
      <c r="L90" s="2">
        <f>VLOOKUP($B90,score!$C$7:$AB$146,12,FALSE)</f>
        <v>0</v>
      </c>
      <c r="M90" s="2">
        <f>VLOOKUP($B90,score!$C$7:$AB$146,13,FALSE)</f>
        <v>0</v>
      </c>
      <c r="N90" s="2">
        <f>VLOOKUP($B90,score!$C$7:$AB$146,14,FALSE)</f>
        <v>0</v>
      </c>
      <c r="O90" s="2">
        <f>VLOOKUP($B90,score!$C$7:$AB$146,15,FALSE)</f>
        <v>0</v>
      </c>
      <c r="P90" s="2">
        <f>VLOOKUP($B90,score!$C$7:$AB$146,16,FALSE)</f>
        <v>0</v>
      </c>
      <c r="Q90" s="2">
        <f>VLOOKUP($B90,score!$C$7:$AB$146,17,FALSE)</f>
        <v>0</v>
      </c>
      <c r="R90" s="2">
        <f>VLOOKUP($B90,score!$C$7:$AB$146,18,FALSE)</f>
        <v>0</v>
      </c>
      <c r="S90" s="2">
        <f>VLOOKUP($B90,score!$C$7:$AB$146,19,FALSE)</f>
        <v>0</v>
      </c>
      <c r="T90" s="2">
        <f>VLOOKUP($B90,score!$C$7:$AB$146,20,FALSE)</f>
        <v>0</v>
      </c>
      <c r="U90" s="2">
        <f>VLOOKUP($B90,score!$C$7:$AB$146,21,FALSE)</f>
        <v>0</v>
      </c>
      <c r="V90" s="2">
        <f>VLOOKUP($B90,score!$C$7:$AB$146,22,FALSE)</f>
        <v>0</v>
      </c>
      <c r="W90" s="2">
        <f>VLOOKUP($B90,score!$C$7:$AB$146,23,FALSE)</f>
        <v>0</v>
      </c>
      <c r="X90" s="26">
        <f>VLOOKUP($B90,score!$C$7:$AD$146,25,FALSE)</f>
        <v>200.00000900000001</v>
      </c>
      <c r="Y90" s="48">
        <f>VLOOKUP($B90,score!$C$7:$AD$146,26,FALSE)</f>
        <v>-1.5</v>
      </c>
      <c r="Z90" s="45">
        <f>VLOOKUP($B90,score!$C$7:$AD$146,28,FALSE)</f>
        <v>200.75000900000001</v>
      </c>
    </row>
    <row r="91" spans="2:26" ht="17" hidden="1" x14ac:dyDescent="0.4">
      <c r="B91" s="62">
        <v>85</v>
      </c>
      <c r="C91" s="63">
        <f>VLOOKUP($B91,score!$C$7:$AD$146,3,FALSE)</f>
        <v>38</v>
      </c>
      <c r="D91" s="28" t="str">
        <f>VLOOKUP($B91,score!$C$7:$AD$146,4,FALSE)</f>
        <v/>
      </c>
      <c r="E91" s="28">
        <f>VLOOKUP($B91,score!$C$7:$AD$146,5,FALSE)</f>
        <v>0</v>
      </c>
      <c r="F91" s="2">
        <f>VLOOKUP($B91,score!$C$7:$AB$146,6,FALSE)</f>
        <v>0</v>
      </c>
      <c r="G91" s="2">
        <f>VLOOKUP($B91,score!$C$7:$AB$146,7,FALSE)</f>
        <v>0</v>
      </c>
      <c r="H91" s="2">
        <f>VLOOKUP($B91,score!$C$7:$AB$146,8,FALSE)</f>
        <v>0</v>
      </c>
      <c r="I91" s="2">
        <f>VLOOKUP($B91,score!$C$7:$AB$146,9,FALSE)</f>
        <v>0</v>
      </c>
      <c r="J91" s="2">
        <f>VLOOKUP($B91,score!$C$7:$AB$146,10,FALSE)</f>
        <v>0</v>
      </c>
      <c r="K91" s="2">
        <f>VLOOKUP($B91,score!$C$7:$AB$146,11,FALSE)</f>
        <v>0</v>
      </c>
      <c r="L91" s="2">
        <f>VLOOKUP($B91,score!$C$7:$AB$146,12,FALSE)</f>
        <v>0</v>
      </c>
      <c r="M91" s="2">
        <f>VLOOKUP($B91,score!$C$7:$AB$146,13,FALSE)</f>
        <v>0</v>
      </c>
      <c r="N91" s="2">
        <f>VLOOKUP($B91,score!$C$7:$AB$146,14,FALSE)</f>
        <v>0</v>
      </c>
      <c r="O91" s="2">
        <f>VLOOKUP($B91,score!$C$7:$AB$146,15,FALSE)</f>
        <v>0</v>
      </c>
      <c r="P91" s="2">
        <f>VLOOKUP($B91,score!$C$7:$AB$146,16,FALSE)</f>
        <v>0</v>
      </c>
      <c r="Q91" s="2">
        <f>VLOOKUP($B91,score!$C$7:$AB$146,17,FALSE)</f>
        <v>0</v>
      </c>
      <c r="R91" s="2">
        <f>VLOOKUP($B91,score!$C$7:$AB$146,18,FALSE)</f>
        <v>0</v>
      </c>
      <c r="S91" s="2">
        <f>VLOOKUP($B91,score!$C$7:$AB$146,19,FALSE)</f>
        <v>0</v>
      </c>
      <c r="T91" s="2">
        <f>VLOOKUP($B91,score!$C$7:$AB$146,20,FALSE)</f>
        <v>0</v>
      </c>
      <c r="U91" s="2">
        <f>VLOOKUP($B91,score!$C$7:$AB$146,21,FALSE)</f>
        <v>0</v>
      </c>
      <c r="V91" s="2">
        <f>VLOOKUP($B91,score!$C$7:$AB$146,22,FALSE)</f>
        <v>0</v>
      </c>
      <c r="W91" s="2">
        <f>VLOOKUP($B91,score!$C$7:$AB$146,23,FALSE)</f>
        <v>0</v>
      </c>
      <c r="X91" s="26">
        <f>VLOOKUP($B91,score!$C$7:$AD$146,25,FALSE)</f>
        <v>200.0000091</v>
      </c>
      <c r="Y91" s="48">
        <f>VLOOKUP($B91,score!$C$7:$AD$146,26,FALSE)</f>
        <v>-1.5</v>
      </c>
      <c r="Z91" s="45">
        <f>VLOOKUP($B91,score!$C$7:$AD$146,28,FALSE)</f>
        <v>200.7500091</v>
      </c>
    </row>
    <row r="92" spans="2:26" ht="17" hidden="1" x14ac:dyDescent="0.4">
      <c r="B92" s="62">
        <v>86</v>
      </c>
      <c r="C92" s="63">
        <f>VLOOKUP($B92,score!$C$7:$AD$146,3,FALSE)</f>
        <v>38</v>
      </c>
      <c r="D92" s="28" t="str">
        <f>VLOOKUP($B92,score!$C$7:$AD$146,4,FALSE)</f>
        <v/>
      </c>
      <c r="E92" s="28">
        <f>VLOOKUP($B92,score!$C$7:$AD$146,5,FALSE)</f>
        <v>0</v>
      </c>
      <c r="F92" s="2">
        <f>VLOOKUP($B92,score!$C$7:$AB$146,6,FALSE)</f>
        <v>0</v>
      </c>
      <c r="G92" s="2">
        <f>VLOOKUP($B92,score!$C$7:$AB$146,7,FALSE)</f>
        <v>0</v>
      </c>
      <c r="H92" s="2">
        <f>VLOOKUP($B92,score!$C$7:$AB$146,8,FALSE)</f>
        <v>0</v>
      </c>
      <c r="I92" s="2">
        <f>VLOOKUP($B92,score!$C$7:$AB$146,9,FALSE)</f>
        <v>0</v>
      </c>
      <c r="J92" s="2">
        <f>VLOOKUP($B92,score!$C$7:$AB$146,10,FALSE)</f>
        <v>0</v>
      </c>
      <c r="K92" s="2">
        <f>VLOOKUP($B92,score!$C$7:$AB$146,11,FALSE)</f>
        <v>0</v>
      </c>
      <c r="L92" s="2">
        <f>VLOOKUP($B92,score!$C$7:$AB$146,12,FALSE)</f>
        <v>0</v>
      </c>
      <c r="M92" s="2">
        <f>VLOOKUP($B92,score!$C$7:$AB$146,13,FALSE)</f>
        <v>0</v>
      </c>
      <c r="N92" s="2">
        <f>VLOOKUP($B92,score!$C$7:$AB$146,14,FALSE)</f>
        <v>0</v>
      </c>
      <c r="O92" s="2">
        <f>VLOOKUP($B92,score!$C$7:$AB$146,15,FALSE)</f>
        <v>0</v>
      </c>
      <c r="P92" s="2">
        <f>VLOOKUP($B92,score!$C$7:$AB$146,16,FALSE)</f>
        <v>0</v>
      </c>
      <c r="Q92" s="2">
        <f>VLOOKUP($B92,score!$C$7:$AB$146,17,FALSE)</f>
        <v>0</v>
      </c>
      <c r="R92" s="2">
        <f>VLOOKUP($B92,score!$C$7:$AB$146,18,FALSE)</f>
        <v>0</v>
      </c>
      <c r="S92" s="2">
        <f>VLOOKUP($B92,score!$C$7:$AB$146,19,FALSE)</f>
        <v>0</v>
      </c>
      <c r="T92" s="2">
        <f>VLOOKUP($B92,score!$C$7:$AB$146,20,FALSE)</f>
        <v>0</v>
      </c>
      <c r="U92" s="2">
        <f>VLOOKUP($B92,score!$C$7:$AB$146,21,FALSE)</f>
        <v>0</v>
      </c>
      <c r="V92" s="2">
        <f>VLOOKUP($B92,score!$C$7:$AB$146,22,FALSE)</f>
        <v>0</v>
      </c>
      <c r="W92" s="2">
        <f>VLOOKUP($B92,score!$C$7:$AB$146,23,FALSE)</f>
        <v>0</v>
      </c>
      <c r="X92" s="26">
        <f>VLOOKUP($B92,score!$C$7:$AD$146,25,FALSE)</f>
        <v>200.00000919999999</v>
      </c>
      <c r="Y92" s="48">
        <f>VLOOKUP($B92,score!$C$7:$AD$146,26,FALSE)</f>
        <v>-1.5</v>
      </c>
      <c r="Z92" s="45">
        <f>VLOOKUP($B92,score!$C$7:$AD$146,28,FALSE)</f>
        <v>200.75000919999999</v>
      </c>
    </row>
    <row r="93" spans="2:26" ht="17" hidden="1" x14ac:dyDescent="0.4">
      <c r="B93" s="62">
        <v>87</v>
      </c>
      <c r="C93" s="63">
        <f>VLOOKUP($B93,score!$C$7:$AD$146,3,FALSE)</f>
        <v>38</v>
      </c>
      <c r="D93" s="28" t="str">
        <f>VLOOKUP($B93,score!$C$7:$AD$146,4,FALSE)</f>
        <v/>
      </c>
      <c r="E93" s="28">
        <f>VLOOKUP($B93,score!$C$7:$AD$146,5,FALSE)</f>
        <v>0</v>
      </c>
      <c r="F93" s="2">
        <f>VLOOKUP($B93,score!$C$7:$AB$146,6,FALSE)</f>
        <v>0</v>
      </c>
      <c r="G93" s="2">
        <f>VLOOKUP($B93,score!$C$7:$AB$146,7,FALSE)</f>
        <v>0</v>
      </c>
      <c r="H93" s="2">
        <f>VLOOKUP($B93,score!$C$7:$AB$146,8,FALSE)</f>
        <v>0</v>
      </c>
      <c r="I93" s="2">
        <f>VLOOKUP($B93,score!$C$7:$AB$146,9,FALSE)</f>
        <v>0</v>
      </c>
      <c r="J93" s="2">
        <f>VLOOKUP($B93,score!$C$7:$AB$146,10,FALSE)</f>
        <v>0</v>
      </c>
      <c r="K93" s="2">
        <f>VLOOKUP($B93,score!$C$7:$AB$146,11,FALSE)</f>
        <v>0</v>
      </c>
      <c r="L93" s="2">
        <f>VLOOKUP($B93,score!$C$7:$AB$146,12,FALSE)</f>
        <v>0</v>
      </c>
      <c r="M93" s="2">
        <f>VLOOKUP($B93,score!$C$7:$AB$146,13,FALSE)</f>
        <v>0</v>
      </c>
      <c r="N93" s="2">
        <f>VLOOKUP($B93,score!$C$7:$AB$146,14,FALSE)</f>
        <v>0</v>
      </c>
      <c r="O93" s="2">
        <f>VLOOKUP($B93,score!$C$7:$AB$146,15,FALSE)</f>
        <v>0</v>
      </c>
      <c r="P93" s="2">
        <f>VLOOKUP($B93,score!$C$7:$AB$146,16,FALSE)</f>
        <v>0</v>
      </c>
      <c r="Q93" s="2">
        <f>VLOOKUP($B93,score!$C$7:$AB$146,17,FALSE)</f>
        <v>0</v>
      </c>
      <c r="R93" s="2">
        <f>VLOOKUP($B93,score!$C$7:$AB$146,18,FALSE)</f>
        <v>0</v>
      </c>
      <c r="S93" s="2">
        <f>VLOOKUP($B93,score!$C$7:$AB$146,19,FALSE)</f>
        <v>0</v>
      </c>
      <c r="T93" s="2">
        <f>VLOOKUP($B93,score!$C$7:$AB$146,20,FALSE)</f>
        <v>0</v>
      </c>
      <c r="U93" s="2">
        <f>VLOOKUP($B93,score!$C$7:$AB$146,21,FALSE)</f>
        <v>0</v>
      </c>
      <c r="V93" s="2">
        <f>VLOOKUP($B93,score!$C$7:$AB$146,22,FALSE)</f>
        <v>0</v>
      </c>
      <c r="W93" s="2">
        <f>VLOOKUP($B93,score!$C$7:$AB$146,23,FALSE)</f>
        <v>0</v>
      </c>
      <c r="X93" s="26">
        <f>VLOOKUP($B93,score!$C$7:$AD$146,25,FALSE)</f>
        <v>200.00000929999999</v>
      </c>
      <c r="Y93" s="48">
        <f>VLOOKUP($B93,score!$C$7:$AD$146,26,FALSE)</f>
        <v>-1.5</v>
      </c>
      <c r="Z93" s="45">
        <f>VLOOKUP($B93,score!$C$7:$AD$146,28,FALSE)</f>
        <v>200.75000929999999</v>
      </c>
    </row>
    <row r="94" spans="2:26" ht="17" hidden="1" x14ac:dyDescent="0.4">
      <c r="B94" s="62">
        <v>88</v>
      </c>
      <c r="C94" s="63">
        <f>VLOOKUP($B94,score!$C$7:$AD$146,3,FALSE)</f>
        <v>38</v>
      </c>
      <c r="D94" s="28" t="str">
        <f>VLOOKUP($B94,score!$C$7:$AD$146,4,FALSE)</f>
        <v/>
      </c>
      <c r="E94" s="28">
        <f>VLOOKUP($B94,score!$C$7:$AD$146,5,FALSE)</f>
        <v>0</v>
      </c>
      <c r="F94" s="2">
        <f>VLOOKUP($B94,score!$C$7:$AB$146,6,FALSE)</f>
        <v>0</v>
      </c>
      <c r="G94" s="2">
        <f>VLOOKUP($B94,score!$C$7:$AB$146,7,FALSE)</f>
        <v>0</v>
      </c>
      <c r="H94" s="2">
        <f>VLOOKUP($B94,score!$C$7:$AB$146,8,FALSE)</f>
        <v>0</v>
      </c>
      <c r="I94" s="2">
        <f>VLOOKUP($B94,score!$C$7:$AB$146,9,FALSE)</f>
        <v>0</v>
      </c>
      <c r="J94" s="2">
        <f>VLOOKUP($B94,score!$C$7:$AB$146,10,FALSE)</f>
        <v>0</v>
      </c>
      <c r="K94" s="2">
        <f>VLOOKUP($B94,score!$C$7:$AB$146,11,FALSE)</f>
        <v>0</v>
      </c>
      <c r="L94" s="2">
        <f>VLOOKUP($B94,score!$C$7:$AB$146,12,FALSE)</f>
        <v>0</v>
      </c>
      <c r="M94" s="2">
        <f>VLOOKUP($B94,score!$C$7:$AB$146,13,FALSE)</f>
        <v>0</v>
      </c>
      <c r="N94" s="2">
        <f>VLOOKUP($B94,score!$C$7:$AB$146,14,FALSE)</f>
        <v>0</v>
      </c>
      <c r="O94" s="2">
        <f>VLOOKUP($B94,score!$C$7:$AB$146,15,FALSE)</f>
        <v>0</v>
      </c>
      <c r="P94" s="2">
        <f>VLOOKUP($B94,score!$C$7:$AB$146,16,FALSE)</f>
        <v>0</v>
      </c>
      <c r="Q94" s="2">
        <f>VLOOKUP($B94,score!$C$7:$AB$146,17,FALSE)</f>
        <v>0</v>
      </c>
      <c r="R94" s="2">
        <f>VLOOKUP($B94,score!$C$7:$AB$146,18,FALSE)</f>
        <v>0</v>
      </c>
      <c r="S94" s="2">
        <f>VLOOKUP($B94,score!$C$7:$AB$146,19,FALSE)</f>
        <v>0</v>
      </c>
      <c r="T94" s="2">
        <f>VLOOKUP($B94,score!$C$7:$AB$146,20,FALSE)</f>
        <v>0</v>
      </c>
      <c r="U94" s="2">
        <f>VLOOKUP($B94,score!$C$7:$AB$146,21,FALSE)</f>
        <v>0</v>
      </c>
      <c r="V94" s="2">
        <f>VLOOKUP($B94,score!$C$7:$AB$146,22,FALSE)</f>
        <v>0</v>
      </c>
      <c r="W94" s="2">
        <f>VLOOKUP($B94,score!$C$7:$AB$146,23,FALSE)</f>
        <v>0</v>
      </c>
      <c r="X94" s="26">
        <f>VLOOKUP($B94,score!$C$7:$AD$146,25,FALSE)</f>
        <v>200.00000940000001</v>
      </c>
      <c r="Y94" s="48">
        <f>VLOOKUP($B94,score!$C$7:$AD$146,26,FALSE)</f>
        <v>-1.5</v>
      </c>
      <c r="Z94" s="45">
        <f>VLOOKUP($B94,score!$C$7:$AD$146,28,FALSE)</f>
        <v>200.75000940000001</v>
      </c>
    </row>
    <row r="95" spans="2:26" ht="17" hidden="1" x14ac:dyDescent="0.4">
      <c r="B95" s="62">
        <v>89</v>
      </c>
      <c r="C95" s="63">
        <f>VLOOKUP($B95,score!$C$7:$AD$146,3,FALSE)</f>
        <v>38</v>
      </c>
      <c r="D95" s="28" t="str">
        <f>VLOOKUP($B95,score!$C$7:$AD$146,4,FALSE)</f>
        <v/>
      </c>
      <c r="E95" s="28">
        <f>VLOOKUP($B95,score!$C$7:$AD$146,5,FALSE)</f>
        <v>0</v>
      </c>
      <c r="F95" s="2">
        <f>VLOOKUP($B95,score!$C$7:$AB$146,6,FALSE)</f>
        <v>0</v>
      </c>
      <c r="G95" s="2">
        <f>VLOOKUP($B95,score!$C$7:$AB$146,7,FALSE)</f>
        <v>0</v>
      </c>
      <c r="H95" s="2">
        <f>VLOOKUP($B95,score!$C$7:$AB$146,8,FALSE)</f>
        <v>0</v>
      </c>
      <c r="I95" s="2">
        <f>VLOOKUP($B95,score!$C$7:$AB$146,9,FALSE)</f>
        <v>0</v>
      </c>
      <c r="J95" s="2">
        <f>VLOOKUP($B95,score!$C$7:$AB$146,10,FALSE)</f>
        <v>0</v>
      </c>
      <c r="K95" s="2">
        <f>VLOOKUP($B95,score!$C$7:$AB$146,11,FALSE)</f>
        <v>0</v>
      </c>
      <c r="L95" s="2">
        <f>VLOOKUP($B95,score!$C$7:$AB$146,12,FALSE)</f>
        <v>0</v>
      </c>
      <c r="M95" s="2">
        <f>VLOOKUP($B95,score!$C$7:$AB$146,13,FALSE)</f>
        <v>0</v>
      </c>
      <c r="N95" s="2">
        <f>VLOOKUP($B95,score!$C$7:$AB$146,14,FALSE)</f>
        <v>0</v>
      </c>
      <c r="O95" s="2">
        <f>VLOOKUP($B95,score!$C$7:$AB$146,15,FALSE)</f>
        <v>0</v>
      </c>
      <c r="P95" s="2">
        <f>VLOOKUP($B95,score!$C$7:$AB$146,16,FALSE)</f>
        <v>0</v>
      </c>
      <c r="Q95" s="2">
        <f>VLOOKUP($B95,score!$C$7:$AB$146,17,FALSE)</f>
        <v>0</v>
      </c>
      <c r="R95" s="2">
        <f>VLOOKUP($B95,score!$C$7:$AB$146,18,FALSE)</f>
        <v>0</v>
      </c>
      <c r="S95" s="2">
        <f>VLOOKUP($B95,score!$C$7:$AB$146,19,FALSE)</f>
        <v>0</v>
      </c>
      <c r="T95" s="2">
        <f>VLOOKUP($B95,score!$C$7:$AB$146,20,FALSE)</f>
        <v>0</v>
      </c>
      <c r="U95" s="2">
        <f>VLOOKUP($B95,score!$C$7:$AB$146,21,FALSE)</f>
        <v>0</v>
      </c>
      <c r="V95" s="2">
        <f>VLOOKUP($B95,score!$C$7:$AB$146,22,FALSE)</f>
        <v>0</v>
      </c>
      <c r="W95" s="2">
        <f>VLOOKUP($B95,score!$C$7:$AB$146,23,FALSE)</f>
        <v>0</v>
      </c>
      <c r="X95" s="26">
        <f>VLOOKUP($B95,score!$C$7:$AD$146,25,FALSE)</f>
        <v>200.0000095</v>
      </c>
      <c r="Y95" s="48">
        <f>VLOOKUP($B95,score!$C$7:$AD$146,26,FALSE)</f>
        <v>-1.5</v>
      </c>
      <c r="Z95" s="45">
        <f>VLOOKUP($B95,score!$C$7:$AD$146,28,FALSE)</f>
        <v>200.7500095</v>
      </c>
    </row>
    <row r="96" spans="2:26" ht="17" hidden="1" x14ac:dyDescent="0.4">
      <c r="B96" s="62">
        <v>90</v>
      </c>
      <c r="C96" s="63">
        <f>VLOOKUP($B96,score!$C$7:$AD$146,3,FALSE)</f>
        <v>38</v>
      </c>
      <c r="D96" s="28" t="str">
        <f>VLOOKUP($B96,score!$C$7:$AD$146,4,FALSE)</f>
        <v/>
      </c>
      <c r="E96" s="28">
        <f>VLOOKUP($B96,score!$C$7:$AD$146,5,FALSE)</f>
        <v>0</v>
      </c>
      <c r="F96" s="2">
        <f>VLOOKUP($B96,score!$C$7:$AB$146,6,FALSE)</f>
        <v>0</v>
      </c>
      <c r="G96" s="2">
        <f>VLOOKUP($B96,score!$C$7:$AB$146,7,FALSE)</f>
        <v>0</v>
      </c>
      <c r="H96" s="2">
        <f>VLOOKUP($B96,score!$C$7:$AB$146,8,FALSE)</f>
        <v>0</v>
      </c>
      <c r="I96" s="2">
        <f>VLOOKUP($B96,score!$C$7:$AB$146,9,FALSE)</f>
        <v>0</v>
      </c>
      <c r="J96" s="2">
        <f>VLOOKUP($B96,score!$C$7:$AB$146,10,FALSE)</f>
        <v>0</v>
      </c>
      <c r="K96" s="2">
        <f>VLOOKUP($B96,score!$C$7:$AB$146,11,FALSE)</f>
        <v>0</v>
      </c>
      <c r="L96" s="2">
        <f>VLOOKUP($B96,score!$C$7:$AB$146,12,FALSE)</f>
        <v>0</v>
      </c>
      <c r="M96" s="2">
        <f>VLOOKUP($B96,score!$C$7:$AB$146,13,FALSE)</f>
        <v>0</v>
      </c>
      <c r="N96" s="2">
        <f>VLOOKUP($B96,score!$C$7:$AB$146,14,FALSE)</f>
        <v>0</v>
      </c>
      <c r="O96" s="2">
        <f>VLOOKUP($B96,score!$C$7:$AB$146,15,FALSE)</f>
        <v>0</v>
      </c>
      <c r="P96" s="2">
        <f>VLOOKUP($B96,score!$C$7:$AB$146,16,FALSE)</f>
        <v>0</v>
      </c>
      <c r="Q96" s="2">
        <f>VLOOKUP($B96,score!$C$7:$AB$146,17,FALSE)</f>
        <v>0</v>
      </c>
      <c r="R96" s="2">
        <f>VLOOKUP($B96,score!$C$7:$AB$146,18,FALSE)</f>
        <v>0</v>
      </c>
      <c r="S96" s="2">
        <f>VLOOKUP($B96,score!$C$7:$AB$146,19,FALSE)</f>
        <v>0</v>
      </c>
      <c r="T96" s="2">
        <f>VLOOKUP($B96,score!$C$7:$AB$146,20,FALSE)</f>
        <v>0</v>
      </c>
      <c r="U96" s="2">
        <f>VLOOKUP($B96,score!$C$7:$AB$146,21,FALSE)</f>
        <v>0</v>
      </c>
      <c r="V96" s="2">
        <f>VLOOKUP($B96,score!$C$7:$AB$146,22,FALSE)</f>
        <v>0</v>
      </c>
      <c r="W96" s="2">
        <f>VLOOKUP($B96,score!$C$7:$AB$146,23,FALSE)</f>
        <v>0</v>
      </c>
      <c r="X96" s="26">
        <f>VLOOKUP($B96,score!$C$7:$AD$146,25,FALSE)</f>
        <v>200.0000096</v>
      </c>
      <c r="Y96" s="48">
        <f>VLOOKUP($B96,score!$C$7:$AD$146,26,FALSE)</f>
        <v>-1.5</v>
      </c>
      <c r="Z96" s="45">
        <f>VLOOKUP($B96,score!$C$7:$AD$146,28,FALSE)</f>
        <v>200.7500096</v>
      </c>
    </row>
    <row r="97" spans="2:26" ht="17" hidden="1" x14ac:dyDescent="0.4">
      <c r="B97" s="62">
        <v>91</v>
      </c>
      <c r="C97" s="63">
        <f>VLOOKUP($B97,score!$C$7:$AD$146,3,FALSE)</f>
        <v>38</v>
      </c>
      <c r="D97" s="28" t="str">
        <f>VLOOKUP($B97,score!$C$7:$AD$146,4,FALSE)</f>
        <v/>
      </c>
      <c r="E97" s="28">
        <f>VLOOKUP($B97,score!$C$7:$AD$146,5,FALSE)</f>
        <v>0</v>
      </c>
      <c r="F97" s="2">
        <f>VLOOKUP($B97,score!$C$7:$AB$146,6,FALSE)</f>
        <v>0</v>
      </c>
      <c r="G97" s="2">
        <f>VLOOKUP($B97,score!$C$7:$AB$146,7,FALSE)</f>
        <v>0</v>
      </c>
      <c r="H97" s="2">
        <f>VLOOKUP($B97,score!$C$7:$AB$146,8,FALSE)</f>
        <v>0</v>
      </c>
      <c r="I97" s="2">
        <f>VLOOKUP($B97,score!$C$7:$AB$146,9,FALSE)</f>
        <v>0</v>
      </c>
      <c r="J97" s="2">
        <f>VLOOKUP($B97,score!$C$7:$AB$146,10,FALSE)</f>
        <v>0</v>
      </c>
      <c r="K97" s="2">
        <f>VLOOKUP($B97,score!$C$7:$AB$146,11,FALSE)</f>
        <v>0</v>
      </c>
      <c r="L97" s="2">
        <f>VLOOKUP($B97,score!$C$7:$AB$146,12,FALSE)</f>
        <v>0</v>
      </c>
      <c r="M97" s="2">
        <f>VLOOKUP($B97,score!$C$7:$AB$146,13,FALSE)</f>
        <v>0</v>
      </c>
      <c r="N97" s="2">
        <f>VLOOKUP($B97,score!$C$7:$AB$146,14,FALSE)</f>
        <v>0</v>
      </c>
      <c r="O97" s="2">
        <f>VLOOKUP($B97,score!$C$7:$AB$146,15,FALSE)</f>
        <v>0</v>
      </c>
      <c r="P97" s="2">
        <f>VLOOKUP($B97,score!$C$7:$AB$146,16,FALSE)</f>
        <v>0</v>
      </c>
      <c r="Q97" s="2">
        <f>VLOOKUP($B97,score!$C$7:$AB$146,17,FALSE)</f>
        <v>0</v>
      </c>
      <c r="R97" s="2">
        <f>VLOOKUP($B97,score!$C$7:$AB$146,18,FALSE)</f>
        <v>0</v>
      </c>
      <c r="S97" s="2">
        <f>VLOOKUP($B97,score!$C$7:$AB$146,19,FALSE)</f>
        <v>0</v>
      </c>
      <c r="T97" s="2">
        <f>VLOOKUP($B97,score!$C$7:$AB$146,20,FALSE)</f>
        <v>0</v>
      </c>
      <c r="U97" s="2">
        <f>VLOOKUP($B97,score!$C$7:$AB$146,21,FALSE)</f>
        <v>0</v>
      </c>
      <c r="V97" s="2">
        <f>VLOOKUP($B97,score!$C$7:$AB$146,22,FALSE)</f>
        <v>0</v>
      </c>
      <c r="W97" s="2">
        <f>VLOOKUP($B97,score!$C$7:$AB$146,23,FALSE)</f>
        <v>0</v>
      </c>
      <c r="X97" s="26">
        <f>VLOOKUP($B97,score!$C$7:$AD$146,25,FALSE)</f>
        <v>200.00000969999999</v>
      </c>
      <c r="Y97" s="48">
        <f>VLOOKUP($B97,score!$C$7:$AD$146,26,FALSE)</f>
        <v>-1.5</v>
      </c>
      <c r="Z97" s="45">
        <f>VLOOKUP($B97,score!$C$7:$AD$146,28,FALSE)</f>
        <v>200.75000969999999</v>
      </c>
    </row>
    <row r="98" spans="2:26" ht="17" hidden="1" x14ac:dyDescent="0.4">
      <c r="B98" s="62">
        <v>92</v>
      </c>
      <c r="C98" s="63">
        <f>VLOOKUP($B98,score!$C$7:$AD$146,3,FALSE)</f>
        <v>38</v>
      </c>
      <c r="D98" s="28" t="str">
        <f>VLOOKUP($B98,score!$C$7:$AD$146,4,FALSE)</f>
        <v/>
      </c>
      <c r="E98" s="28">
        <f>VLOOKUP($B98,score!$C$7:$AD$146,5,FALSE)</f>
        <v>0</v>
      </c>
      <c r="F98" s="2">
        <f>VLOOKUP($B98,score!$C$7:$AB$146,6,FALSE)</f>
        <v>0</v>
      </c>
      <c r="G98" s="2">
        <f>VLOOKUP($B98,score!$C$7:$AB$146,7,FALSE)</f>
        <v>0</v>
      </c>
      <c r="H98" s="2">
        <f>VLOOKUP($B98,score!$C$7:$AB$146,8,FALSE)</f>
        <v>0</v>
      </c>
      <c r="I98" s="2">
        <f>VLOOKUP($B98,score!$C$7:$AB$146,9,FALSE)</f>
        <v>0</v>
      </c>
      <c r="J98" s="2">
        <f>VLOOKUP($B98,score!$C$7:$AB$146,10,FALSE)</f>
        <v>0</v>
      </c>
      <c r="K98" s="2">
        <f>VLOOKUP($B98,score!$C$7:$AB$146,11,FALSE)</f>
        <v>0</v>
      </c>
      <c r="L98" s="2">
        <f>VLOOKUP($B98,score!$C$7:$AB$146,12,FALSE)</f>
        <v>0</v>
      </c>
      <c r="M98" s="2">
        <f>VLOOKUP($B98,score!$C$7:$AB$146,13,FALSE)</f>
        <v>0</v>
      </c>
      <c r="N98" s="2">
        <f>VLOOKUP($B98,score!$C$7:$AB$146,14,FALSE)</f>
        <v>0</v>
      </c>
      <c r="O98" s="2">
        <f>VLOOKUP($B98,score!$C$7:$AB$146,15,FALSE)</f>
        <v>0</v>
      </c>
      <c r="P98" s="2">
        <f>VLOOKUP($B98,score!$C$7:$AB$146,16,FALSE)</f>
        <v>0</v>
      </c>
      <c r="Q98" s="2">
        <f>VLOOKUP($B98,score!$C$7:$AB$146,17,FALSE)</f>
        <v>0</v>
      </c>
      <c r="R98" s="2">
        <f>VLOOKUP($B98,score!$C$7:$AB$146,18,FALSE)</f>
        <v>0</v>
      </c>
      <c r="S98" s="2">
        <f>VLOOKUP($B98,score!$C$7:$AB$146,19,FALSE)</f>
        <v>0</v>
      </c>
      <c r="T98" s="2">
        <f>VLOOKUP($B98,score!$C$7:$AB$146,20,FALSE)</f>
        <v>0</v>
      </c>
      <c r="U98" s="2">
        <f>VLOOKUP($B98,score!$C$7:$AB$146,21,FALSE)</f>
        <v>0</v>
      </c>
      <c r="V98" s="2">
        <f>VLOOKUP($B98,score!$C$7:$AB$146,22,FALSE)</f>
        <v>0</v>
      </c>
      <c r="W98" s="2">
        <f>VLOOKUP($B98,score!$C$7:$AB$146,23,FALSE)</f>
        <v>0</v>
      </c>
      <c r="X98" s="26">
        <f>VLOOKUP($B98,score!$C$7:$AD$146,25,FALSE)</f>
        <v>200.00000979999999</v>
      </c>
      <c r="Y98" s="48">
        <f>VLOOKUP($B98,score!$C$7:$AD$146,26,FALSE)</f>
        <v>-1.5</v>
      </c>
      <c r="Z98" s="45">
        <f>VLOOKUP($B98,score!$C$7:$AD$146,28,FALSE)</f>
        <v>200.75000979999999</v>
      </c>
    </row>
    <row r="99" spans="2:26" ht="17" hidden="1" x14ac:dyDescent="0.4">
      <c r="B99" s="62">
        <v>93</v>
      </c>
      <c r="C99" s="63">
        <f>VLOOKUP($B99,score!$C$7:$AD$146,3,FALSE)</f>
        <v>38</v>
      </c>
      <c r="D99" s="28" t="str">
        <f>VLOOKUP($B99,score!$C$7:$AD$146,4,FALSE)</f>
        <v/>
      </c>
      <c r="E99" s="28">
        <f>VLOOKUP($B99,score!$C$7:$AD$146,5,FALSE)</f>
        <v>0</v>
      </c>
      <c r="F99" s="2">
        <f>VLOOKUP($B99,score!$C$7:$AB$146,6,FALSE)</f>
        <v>0</v>
      </c>
      <c r="G99" s="2">
        <f>VLOOKUP($B99,score!$C$7:$AB$146,7,FALSE)</f>
        <v>0</v>
      </c>
      <c r="H99" s="2">
        <f>VLOOKUP($B99,score!$C$7:$AB$146,8,FALSE)</f>
        <v>0</v>
      </c>
      <c r="I99" s="2">
        <f>VLOOKUP($B99,score!$C$7:$AB$146,9,FALSE)</f>
        <v>0</v>
      </c>
      <c r="J99" s="2">
        <f>VLOOKUP($B99,score!$C$7:$AB$146,10,FALSE)</f>
        <v>0</v>
      </c>
      <c r="K99" s="2">
        <f>VLOOKUP($B99,score!$C$7:$AB$146,11,FALSE)</f>
        <v>0</v>
      </c>
      <c r="L99" s="2">
        <f>VLOOKUP($B99,score!$C$7:$AB$146,12,FALSE)</f>
        <v>0</v>
      </c>
      <c r="M99" s="2">
        <f>VLOOKUP($B99,score!$C$7:$AB$146,13,FALSE)</f>
        <v>0</v>
      </c>
      <c r="N99" s="2">
        <f>VLOOKUP($B99,score!$C$7:$AB$146,14,FALSE)</f>
        <v>0</v>
      </c>
      <c r="O99" s="2">
        <f>VLOOKUP($B99,score!$C$7:$AB$146,15,FALSE)</f>
        <v>0</v>
      </c>
      <c r="P99" s="2">
        <f>VLOOKUP($B99,score!$C$7:$AB$146,16,FALSE)</f>
        <v>0</v>
      </c>
      <c r="Q99" s="2">
        <f>VLOOKUP($B99,score!$C$7:$AB$146,17,FALSE)</f>
        <v>0</v>
      </c>
      <c r="R99" s="2">
        <f>VLOOKUP($B99,score!$C$7:$AB$146,18,FALSE)</f>
        <v>0</v>
      </c>
      <c r="S99" s="2">
        <f>VLOOKUP($B99,score!$C$7:$AB$146,19,FALSE)</f>
        <v>0</v>
      </c>
      <c r="T99" s="2">
        <f>VLOOKUP($B99,score!$C$7:$AB$146,20,FALSE)</f>
        <v>0</v>
      </c>
      <c r="U99" s="2">
        <f>VLOOKUP($B99,score!$C$7:$AB$146,21,FALSE)</f>
        <v>0</v>
      </c>
      <c r="V99" s="2">
        <f>VLOOKUP($B99,score!$C$7:$AB$146,22,FALSE)</f>
        <v>0</v>
      </c>
      <c r="W99" s="2">
        <f>VLOOKUP($B99,score!$C$7:$AB$146,23,FALSE)</f>
        <v>0</v>
      </c>
      <c r="X99" s="26">
        <f>VLOOKUP($B99,score!$C$7:$AD$146,25,FALSE)</f>
        <v>200.00000990000001</v>
      </c>
      <c r="Y99" s="48">
        <f>VLOOKUP($B99,score!$C$7:$AD$146,26,FALSE)</f>
        <v>-1.5</v>
      </c>
      <c r="Z99" s="45">
        <f>VLOOKUP($B99,score!$C$7:$AD$146,28,FALSE)</f>
        <v>200.75000990000001</v>
      </c>
    </row>
    <row r="100" spans="2:26" ht="17" hidden="1" x14ac:dyDescent="0.4">
      <c r="B100" s="62">
        <v>94</v>
      </c>
      <c r="C100" s="63">
        <f>VLOOKUP($B100,score!$C$7:$AD$146,3,FALSE)</f>
        <v>38</v>
      </c>
      <c r="D100" s="28" t="str">
        <f>VLOOKUP($B100,score!$C$7:$AD$146,4,FALSE)</f>
        <v/>
      </c>
      <c r="E100" s="28">
        <f>VLOOKUP($B100,score!$C$7:$AD$146,5,FALSE)</f>
        <v>0</v>
      </c>
      <c r="F100" s="2">
        <f>VLOOKUP($B100,score!$C$7:$AB$146,6,FALSE)</f>
        <v>0</v>
      </c>
      <c r="G100" s="2">
        <f>VLOOKUP($B100,score!$C$7:$AB$146,7,FALSE)</f>
        <v>0</v>
      </c>
      <c r="H100" s="2">
        <f>VLOOKUP($B100,score!$C$7:$AB$146,8,FALSE)</f>
        <v>0</v>
      </c>
      <c r="I100" s="2">
        <f>VLOOKUP($B100,score!$C$7:$AB$146,9,FALSE)</f>
        <v>0</v>
      </c>
      <c r="J100" s="2">
        <f>VLOOKUP($B100,score!$C$7:$AB$146,10,FALSE)</f>
        <v>0</v>
      </c>
      <c r="K100" s="2">
        <f>VLOOKUP($B100,score!$C$7:$AB$146,11,FALSE)</f>
        <v>0</v>
      </c>
      <c r="L100" s="2">
        <f>VLOOKUP($B100,score!$C$7:$AB$146,12,FALSE)</f>
        <v>0</v>
      </c>
      <c r="M100" s="2">
        <f>VLOOKUP($B100,score!$C$7:$AB$146,13,FALSE)</f>
        <v>0</v>
      </c>
      <c r="N100" s="2">
        <f>VLOOKUP($B100,score!$C$7:$AB$146,14,FALSE)</f>
        <v>0</v>
      </c>
      <c r="O100" s="2">
        <f>VLOOKUP($B100,score!$C$7:$AB$146,15,FALSE)</f>
        <v>0</v>
      </c>
      <c r="P100" s="2">
        <f>VLOOKUP($B100,score!$C$7:$AB$146,16,FALSE)</f>
        <v>0</v>
      </c>
      <c r="Q100" s="2">
        <f>VLOOKUP($B100,score!$C$7:$AB$146,17,FALSE)</f>
        <v>0</v>
      </c>
      <c r="R100" s="2">
        <f>VLOOKUP($B100,score!$C$7:$AB$146,18,FALSE)</f>
        <v>0</v>
      </c>
      <c r="S100" s="2">
        <f>VLOOKUP($B100,score!$C$7:$AB$146,19,FALSE)</f>
        <v>0</v>
      </c>
      <c r="T100" s="2">
        <f>VLOOKUP($B100,score!$C$7:$AB$146,20,FALSE)</f>
        <v>0</v>
      </c>
      <c r="U100" s="2">
        <f>VLOOKUP($B100,score!$C$7:$AB$146,21,FALSE)</f>
        <v>0</v>
      </c>
      <c r="V100" s="2">
        <f>VLOOKUP($B100,score!$C$7:$AB$146,22,FALSE)</f>
        <v>0</v>
      </c>
      <c r="W100" s="2">
        <f>VLOOKUP($B100,score!$C$7:$AB$146,23,FALSE)</f>
        <v>0</v>
      </c>
      <c r="X100" s="26">
        <f>VLOOKUP($B100,score!$C$7:$AD$146,25,FALSE)</f>
        <v>200.00001</v>
      </c>
      <c r="Y100" s="48">
        <f>VLOOKUP($B100,score!$C$7:$AD$146,26,FALSE)</f>
        <v>-1.5</v>
      </c>
      <c r="Z100" s="45">
        <f>VLOOKUP($B100,score!$C$7:$AD$146,28,FALSE)</f>
        <v>200.75001</v>
      </c>
    </row>
    <row r="101" spans="2:26" ht="17" hidden="1" x14ac:dyDescent="0.4">
      <c r="B101" s="62">
        <v>95</v>
      </c>
      <c r="C101" s="63">
        <f>VLOOKUP($B101,score!$C$7:$AD$146,3,FALSE)</f>
        <v>38</v>
      </c>
      <c r="D101" s="28" t="str">
        <f>VLOOKUP($B101,score!$C$7:$AD$146,4,FALSE)</f>
        <v/>
      </c>
      <c r="E101" s="28">
        <f>VLOOKUP($B101,score!$C$7:$AD$146,5,FALSE)</f>
        <v>0</v>
      </c>
      <c r="F101" s="2">
        <f>VLOOKUP($B101,score!$C$7:$AB$146,6,FALSE)</f>
        <v>0</v>
      </c>
      <c r="G101" s="2">
        <f>VLOOKUP($B101,score!$C$7:$AB$146,7,FALSE)</f>
        <v>0</v>
      </c>
      <c r="H101" s="2">
        <f>VLOOKUP($B101,score!$C$7:$AB$146,8,FALSE)</f>
        <v>0</v>
      </c>
      <c r="I101" s="2">
        <f>VLOOKUP($B101,score!$C$7:$AB$146,9,FALSE)</f>
        <v>0</v>
      </c>
      <c r="J101" s="2">
        <f>VLOOKUP($B101,score!$C$7:$AB$146,10,FALSE)</f>
        <v>0</v>
      </c>
      <c r="K101" s="2">
        <f>VLOOKUP($B101,score!$C$7:$AB$146,11,FALSE)</f>
        <v>0</v>
      </c>
      <c r="L101" s="2">
        <f>VLOOKUP($B101,score!$C$7:$AB$146,12,FALSE)</f>
        <v>0</v>
      </c>
      <c r="M101" s="2">
        <f>VLOOKUP($B101,score!$C$7:$AB$146,13,FALSE)</f>
        <v>0</v>
      </c>
      <c r="N101" s="2">
        <f>VLOOKUP($B101,score!$C$7:$AB$146,14,FALSE)</f>
        <v>0</v>
      </c>
      <c r="O101" s="2">
        <f>VLOOKUP($B101,score!$C$7:$AB$146,15,FALSE)</f>
        <v>0</v>
      </c>
      <c r="P101" s="2">
        <f>VLOOKUP($B101,score!$C$7:$AB$146,16,FALSE)</f>
        <v>0</v>
      </c>
      <c r="Q101" s="2">
        <f>VLOOKUP($B101,score!$C$7:$AB$146,17,FALSE)</f>
        <v>0</v>
      </c>
      <c r="R101" s="2">
        <f>VLOOKUP($B101,score!$C$7:$AB$146,18,FALSE)</f>
        <v>0</v>
      </c>
      <c r="S101" s="2">
        <f>VLOOKUP($B101,score!$C$7:$AB$146,19,FALSE)</f>
        <v>0</v>
      </c>
      <c r="T101" s="2">
        <f>VLOOKUP($B101,score!$C$7:$AB$146,20,FALSE)</f>
        <v>0</v>
      </c>
      <c r="U101" s="2">
        <f>VLOOKUP($B101,score!$C$7:$AB$146,21,FALSE)</f>
        <v>0</v>
      </c>
      <c r="V101" s="2">
        <f>VLOOKUP($B101,score!$C$7:$AB$146,22,FALSE)</f>
        <v>0</v>
      </c>
      <c r="W101" s="2">
        <f>VLOOKUP($B101,score!$C$7:$AB$146,23,FALSE)</f>
        <v>0</v>
      </c>
      <c r="X101" s="26">
        <f>VLOOKUP($B101,score!$C$7:$AD$146,25,FALSE)</f>
        <v>200.0000101</v>
      </c>
      <c r="Y101" s="48">
        <f>VLOOKUP($B101,score!$C$7:$AD$146,26,FALSE)</f>
        <v>-1.5</v>
      </c>
      <c r="Z101" s="45">
        <f>VLOOKUP($B101,score!$C$7:$AD$146,28,FALSE)</f>
        <v>200.7500101</v>
      </c>
    </row>
    <row r="102" spans="2:26" ht="17" hidden="1" x14ac:dyDescent="0.4">
      <c r="B102" s="62">
        <v>96</v>
      </c>
      <c r="C102" s="63">
        <f>VLOOKUP($B102,score!$C$7:$AD$146,3,FALSE)</f>
        <v>38</v>
      </c>
      <c r="D102" s="28" t="str">
        <f>VLOOKUP($B102,score!$C$7:$AD$146,4,FALSE)</f>
        <v/>
      </c>
      <c r="E102" s="28">
        <f>VLOOKUP($B102,score!$C$7:$AD$146,5,FALSE)</f>
        <v>0</v>
      </c>
      <c r="F102" s="2">
        <f>VLOOKUP($B102,score!$C$7:$AB$146,6,FALSE)</f>
        <v>0</v>
      </c>
      <c r="G102" s="2">
        <f>VLOOKUP($B102,score!$C$7:$AB$146,7,FALSE)</f>
        <v>0</v>
      </c>
      <c r="H102" s="2">
        <f>VLOOKUP($B102,score!$C$7:$AB$146,8,FALSE)</f>
        <v>0</v>
      </c>
      <c r="I102" s="2">
        <f>VLOOKUP($B102,score!$C$7:$AB$146,9,FALSE)</f>
        <v>0</v>
      </c>
      <c r="J102" s="2">
        <f>VLOOKUP($B102,score!$C$7:$AB$146,10,FALSE)</f>
        <v>0</v>
      </c>
      <c r="K102" s="2">
        <f>VLOOKUP($B102,score!$C$7:$AB$146,11,FALSE)</f>
        <v>0</v>
      </c>
      <c r="L102" s="2">
        <f>VLOOKUP($B102,score!$C$7:$AB$146,12,FALSE)</f>
        <v>0</v>
      </c>
      <c r="M102" s="2">
        <f>VLOOKUP($B102,score!$C$7:$AB$146,13,FALSE)</f>
        <v>0</v>
      </c>
      <c r="N102" s="2">
        <f>VLOOKUP($B102,score!$C$7:$AB$146,14,FALSE)</f>
        <v>0</v>
      </c>
      <c r="O102" s="2">
        <f>VLOOKUP($B102,score!$C$7:$AB$146,15,FALSE)</f>
        <v>0</v>
      </c>
      <c r="P102" s="2">
        <f>VLOOKUP($B102,score!$C$7:$AB$146,16,FALSE)</f>
        <v>0</v>
      </c>
      <c r="Q102" s="2">
        <f>VLOOKUP($B102,score!$C$7:$AB$146,17,FALSE)</f>
        <v>0</v>
      </c>
      <c r="R102" s="2">
        <f>VLOOKUP($B102,score!$C$7:$AB$146,18,FALSE)</f>
        <v>0</v>
      </c>
      <c r="S102" s="2">
        <f>VLOOKUP($B102,score!$C$7:$AB$146,19,FALSE)</f>
        <v>0</v>
      </c>
      <c r="T102" s="2">
        <f>VLOOKUP($B102,score!$C$7:$AB$146,20,FALSE)</f>
        <v>0</v>
      </c>
      <c r="U102" s="2">
        <f>VLOOKUP($B102,score!$C$7:$AB$146,21,FALSE)</f>
        <v>0</v>
      </c>
      <c r="V102" s="2">
        <f>VLOOKUP($B102,score!$C$7:$AB$146,22,FALSE)</f>
        <v>0</v>
      </c>
      <c r="W102" s="2">
        <f>VLOOKUP($B102,score!$C$7:$AB$146,23,FALSE)</f>
        <v>0</v>
      </c>
      <c r="X102" s="26">
        <f>VLOOKUP($B102,score!$C$7:$AD$146,25,FALSE)</f>
        <v>200.00001019999999</v>
      </c>
      <c r="Y102" s="48">
        <f>VLOOKUP($B102,score!$C$7:$AD$146,26,FALSE)</f>
        <v>-1.5</v>
      </c>
      <c r="Z102" s="45">
        <f>VLOOKUP($B102,score!$C$7:$AD$146,28,FALSE)</f>
        <v>200.75001019999999</v>
      </c>
    </row>
    <row r="103" spans="2:26" ht="17" hidden="1" x14ac:dyDescent="0.4">
      <c r="B103" s="62">
        <v>97</v>
      </c>
      <c r="C103" s="63">
        <f>VLOOKUP($B103,score!$C$7:$AD$146,3,FALSE)</f>
        <v>38</v>
      </c>
      <c r="D103" s="28" t="str">
        <f>VLOOKUP($B103,score!$C$7:$AD$146,4,FALSE)</f>
        <v/>
      </c>
      <c r="E103" s="28">
        <f>VLOOKUP($B103,score!$C$7:$AD$146,5,FALSE)</f>
        <v>0</v>
      </c>
      <c r="F103" s="2">
        <f>VLOOKUP($B103,score!$C$7:$AB$146,6,FALSE)</f>
        <v>0</v>
      </c>
      <c r="G103" s="2">
        <f>VLOOKUP($B103,score!$C$7:$AB$146,7,FALSE)</f>
        <v>0</v>
      </c>
      <c r="H103" s="2">
        <f>VLOOKUP($B103,score!$C$7:$AB$146,8,FALSE)</f>
        <v>0</v>
      </c>
      <c r="I103" s="2">
        <f>VLOOKUP($B103,score!$C$7:$AB$146,9,FALSE)</f>
        <v>0</v>
      </c>
      <c r="J103" s="2">
        <f>VLOOKUP($B103,score!$C$7:$AB$146,10,FALSE)</f>
        <v>0</v>
      </c>
      <c r="K103" s="2">
        <f>VLOOKUP($B103,score!$C$7:$AB$146,11,FALSE)</f>
        <v>0</v>
      </c>
      <c r="L103" s="2">
        <f>VLOOKUP($B103,score!$C$7:$AB$146,12,FALSE)</f>
        <v>0</v>
      </c>
      <c r="M103" s="2">
        <f>VLOOKUP($B103,score!$C$7:$AB$146,13,FALSE)</f>
        <v>0</v>
      </c>
      <c r="N103" s="2">
        <f>VLOOKUP($B103,score!$C$7:$AB$146,14,FALSE)</f>
        <v>0</v>
      </c>
      <c r="O103" s="2">
        <f>VLOOKUP($B103,score!$C$7:$AB$146,15,FALSE)</f>
        <v>0</v>
      </c>
      <c r="P103" s="2">
        <f>VLOOKUP($B103,score!$C$7:$AB$146,16,FALSE)</f>
        <v>0</v>
      </c>
      <c r="Q103" s="2">
        <f>VLOOKUP($B103,score!$C$7:$AB$146,17,FALSE)</f>
        <v>0</v>
      </c>
      <c r="R103" s="2">
        <f>VLOOKUP($B103,score!$C$7:$AB$146,18,FALSE)</f>
        <v>0</v>
      </c>
      <c r="S103" s="2">
        <f>VLOOKUP($B103,score!$C$7:$AB$146,19,FALSE)</f>
        <v>0</v>
      </c>
      <c r="T103" s="2">
        <f>VLOOKUP($B103,score!$C$7:$AB$146,20,FALSE)</f>
        <v>0</v>
      </c>
      <c r="U103" s="2">
        <f>VLOOKUP($B103,score!$C$7:$AB$146,21,FALSE)</f>
        <v>0</v>
      </c>
      <c r="V103" s="2">
        <f>VLOOKUP($B103,score!$C$7:$AB$146,22,FALSE)</f>
        <v>0</v>
      </c>
      <c r="W103" s="2">
        <f>VLOOKUP($B103,score!$C$7:$AB$146,23,FALSE)</f>
        <v>0</v>
      </c>
      <c r="X103" s="26">
        <f>VLOOKUP($B103,score!$C$7:$AD$146,25,FALSE)</f>
        <v>200.00001030000001</v>
      </c>
      <c r="Y103" s="48">
        <f>VLOOKUP($B103,score!$C$7:$AD$146,26,FALSE)</f>
        <v>-1.5</v>
      </c>
      <c r="Z103" s="45">
        <f>VLOOKUP($B103,score!$C$7:$AD$146,28,FALSE)</f>
        <v>200.75001030000001</v>
      </c>
    </row>
    <row r="104" spans="2:26" ht="17" hidden="1" x14ac:dyDescent="0.4">
      <c r="B104" s="62">
        <v>98</v>
      </c>
      <c r="C104" s="63">
        <f>VLOOKUP($B104,score!$C$7:$AD$146,3,FALSE)</f>
        <v>38</v>
      </c>
      <c r="D104" s="28" t="str">
        <f>VLOOKUP($B104,score!$C$7:$AD$146,4,FALSE)</f>
        <v/>
      </c>
      <c r="E104" s="28">
        <f>VLOOKUP($B104,score!$C$7:$AD$146,5,FALSE)</f>
        <v>0</v>
      </c>
      <c r="F104" s="2">
        <f>VLOOKUP($B104,score!$C$7:$AB$146,6,FALSE)</f>
        <v>0</v>
      </c>
      <c r="G104" s="2">
        <f>VLOOKUP($B104,score!$C$7:$AB$146,7,FALSE)</f>
        <v>0</v>
      </c>
      <c r="H104" s="2">
        <f>VLOOKUP($B104,score!$C$7:$AB$146,8,FALSE)</f>
        <v>0</v>
      </c>
      <c r="I104" s="2">
        <f>VLOOKUP($B104,score!$C$7:$AB$146,9,FALSE)</f>
        <v>0</v>
      </c>
      <c r="J104" s="2">
        <f>VLOOKUP($B104,score!$C$7:$AB$146,10,FALSE)</f>
        <v>0</v>
      </c>
      <c r="K104" s="2">
        <f>VLOOKUP($B104,score!$C$7:$AB$146,11,FALSE)</f>
        <v>0</v>
      </c>
      <c r="L104" s="2">
        <f>VLOOKUP($B104,score!$C$7:$AB$146,12,FALSE)</f>
        <v>0</v>
      </c>
      <c r="M104" s="2">
        <f>VLOOKUP($B104,score!$C$7:$AB$146,13,FALSE)</f>
        <v>0</v>
      </c>
      <c r="N104" s="2">
        <f>VLOOKUP($B104,score!$C$7:$AB$146,14,FALSE)</f>
        <v>0</v>
      </c>
      <c r="O104" s="2">
        <f>VLOOKUP($B104,score!$C$7:$AB$146,15,FALSE)</f>
        <v>0</v>
      </c>
      <c r="P104" s="2">
        <f>VLOOKUP($B104,score!$C$7:$AB$146,16,FALSE)</f>
        <v>0</v>
      </c>
      <c r="Q104" s="2">
        <f>VLOOKUP($B104,score!$C$7:$AB$146,17,FALSE)</f>
        <v>0</v>
      </c>
      <c r="R104" s="2">
        <f>VLOOKUP($B104,score!$C$7:$AB$146,18,FALSE)</f>
        <v>0</v>
      </c>
      <c r="S104" s="2">
        <f>VLOOKUP($B104,score!$C$7:$AB$146,19,FALSE)</f>
        <v>0</v>
      </c>
      <c r="T104" s="2">
        <f>VLOOKUP($B104,score!$C$7:$AB$146,20,FALSE)</f>
        <v>0</v>
      </c>
      <c r="U104" s="2">
        <f>VLOOKUP($B104,score!$C$7:$AB$146,21,FALSE)</f>
        <v>0</v>
      </c>
      <c r="V104" s="2">
        <f>VLOOKUP($B104,score!$C$7:$AB$146,22,FALSE)</f>
        <v>0</v>
      </c>
      <c r="W104" s="2">
        <f>VLOOKUP($B104,score!$C$7:$AB$146,23,FALSE)</f>
        <v>0</v>
      </c>
      <c r="X104" s="26">
        <f>VLOOKUP($B104,score!$C$7:$AD$146,25,FALSE)</f>
        <v>200.00001040000001</v>
      </c>
      <c r="Y104" s="48">
        <f>VLOOKUP($B104,score!$C$7:$AD$146,26,FALSE)</f>
        <v>-1.5</v>
      </c>
      <c r="Z104" s="45">
        <f>VLOOKUP($B104,score!$C$7:$AD$146,28,FALSE)</f>
        <v>200.75001040000001</v>
      </c>
    </row>
    <row r="105" spans="2:26" ht="17" hidden="1" x14ac:dyDescent="0.4">
      <c r="B105" s="62">
        <v>99</v>
      </c>
      <c r="C105" s="63">
        <f>VLOOKUP($B105,score!$C$7:$AD$146,3,FALSE)</f>
        <v>38</v>
      </c>
      <c r="D105" s="28" t="str">
        <f>VLOOKUP($B105,score!$C$7:$AD$146,4,FALSE)</f>
        <v/>
      </c>
      <c r="E105" s="28">
        <f>VLOOKUP($B105,score!$C$7:$AD$146,5,FALSE)</f>
        <v>0</v>
      </c>
      <c r="F105" s="2">
        <f>VLOOKUP($B105,score!$C$7:$AB$146,6,FALSE)</f>
        <v>0</v>
      </c>
      <c r="G105" s="2">
        <f>VLOOKUP($B105,score!$C$7:$AB$146,7,FALSE)</f>
        <v>0</v>
      </c>
      <c r="H105" s="2">
        <f>VLOOKUP($B105,score!$C$7:$AB$146,8,FALSE)</f>
        <v>0</v>
      </c>
      <c r="I105" s="2">
        <f>VLOOKUP($B105,score!$C$7:$AB$146,9,FALSE)</f>
        <v>0</v>
      </c>
      <c r="J105" s="2">
        <f>VLOOKUP($B105,score!$C$7:$AB$146,10,FALSE)</f>
        <v>0</v>
      </c>
      <c r="K105" s="2">
        <f>VLOOKUP($B105,score!$C$7:$AB$146,11,FALSE)</f>
        <v>0</v>
      </c>
      <c r="L105" s="2">
        <f>VLOOKUP($B105,score!$C$7:$AB$146,12,FALSE)</f>
        <v>0</v>
      </c>
      <c r="M105" s="2">
        <f>VLOOKUP($B105,score!$C$7:$AB$146,13,FALSE)</f>
        <v>0</v>
      </c>
      <c r="N105" s="2">
        <f>VLOOKUP($B105,score!$C$7:$AB$146,14,FALSE)</f>
        <v>0</v>
      </c>
      <c r="O105" s="2">
        <f>VLOOKUP($B105,score!$C$7:$AB$146,15,FALSE)</f>
        <v>0</v>
      </c>
      <c r="P105" s="2">
        <f>VLOOKUP($B105,score!$C$7:$AB$146,16,FALSE)</f>
        <v>0</v>
      </c>
      <c r="Q105" s="2">
        <f>VLOOKUP($B105,score!$C$7:$AB$146,17,FALSE)</f>
        <v>0</v>
      </c>
      <c r="R105" s="2">
        <f>VLOOKUP($B105,score!$C$7:$AB$146,18,FALSE)</f>
        <v>0</v>
      </c>
      <c r="S105" s="2">
        <f>VLOOKUP($B105,score!$C$7:$AB$146,19,FALSE)</f>
        <v>0</v>
      </c>
      <c r="T105" s="2">
        <f>VLOOKUP($B105,score!$C$7:$AB$146,20,FALSE)</f>
        <v>0</v>
      </c>
      <c r="U105" s="2">
        <f>VLOOKUP($B105,score!$C$7:$AB$146,21,FALSE)</f>
        <v>0</v>
      </c>
      <c r="V105" s="2">
        <f>VLOOKUP($B105,score!$C$7:$AB$146,22,FALSE)</f>
        <v>0</v>
      </c>
      <c r="W105" s="2">
        <f>VLOOKUP($B105,score!$C$7:$AB$146,23,FALSE)</f>
        <v>0</v>
      </c>
      <c r="X105" s="26">
        <f>VLOOKUP($B105,score!$C$7:$AD$146,25,FALSE)</f>
        <v>200.0000105</v>
      </c>
      <c r="Y105" s="48">
        <f>VLOOKUP($B105,score!$C$7:$AD$146,26,FALSE)</f>
        <v>-1.5</v>
      </c>
      <c r="Z105" s="45">
        <f>VLOOKUP($B105,score!$C$7:$AD$146,28,FALSE)</f>
        <v>200.7500105</v>
      </c>
    </row>
    <row r="106" spans="2:26" ht="17" hidden="1" x14ac:dyDescent="0.4">
      <c r="B106" s="62">
        <v>100</v>
      </c>
      <c r="C106" s="63">
        <f>VLOOKUP($B106,score!$C$7:$AD$146,3,FALSE)</f>
        <v>38</v>
      </c>
      <c r="D106" s="28" t="str">
        <f>VLOOKUP($B106,score!$C$7:$AD$146,4,FALSE)</f>
        <v/>
      </c>
      <c r="E106" s="28">
        <f>VLOOKUP($B106,score!$C$7:$AD$146,5,FALSE)</f>
        <v>0</v>
      </c>
      <c r="F106" s="2">
        <f>VLOOKUP($B106,score!$C$7:$AB$146,6,FALSE)</f>
        <v>0</v>
      </c>
      <c r="G106" s="2">
        <f>VLOOKUP($B106,score!$C$7:$AB$146,7,FALSE)</f>
        <v>0</v>
      </c>
      <c r="H106" s="2">
        <f>VLOOKUP($B106,score!$C$7:$AB$146,8,FALSE)</f>
        <v>0</v>
      </c>
      <c r="I106" s="2">
        <f>VLOOKUP($B106,score!$C$7:$AB$146,9,FALSE)</f>
        <v>0</v>
      </c>
      <c r="J106" s="2">
        <f>VLOOKUP($B106,score!$C$7:$AB$146,10,FALSE)</f>
        <v>0</v>
      </c>
      <c r="K106" s="2">
        <f>VLOOKUP($B106,score!$C$7:$AB$146,11,FALSE)</f>
        <v>0</v>
      </c>
      <c r="L106" s="2">
        <f>VLOOKUP($B106,score!$C$7:$AB$146,12,FALSE)</f>
        <v>0</v>
      </c>
      <c r="M106" s="2">
        <f>VLOOKUP($B106,score!$C$7:$AB$146,13,FALSE)</f>
        <v>0</v>
      </c>
      <c r="N106" s="2">
        <f>VLOOKUP($B106,score!$C$7:$AB$146,14,FALSE)</f>
        <v>0</v>
      </c>
      <c r="O106" s="2">
        <f>VLOOKUP($B106,score!$C$7:$AB$146,15,FALSE)</f>
        <v>0</v>
      </c>
      <c r="P106" s="2">
        <f>VLOOKUP($B106,score!$C$7:$AB$146,16,FALSE)</f>
        <v>0</v>
      </c>
      <c r="Q106" s="2">
        <f>VLOOKUP($B106,score!$C$7:$AB$146,17,FALSE)</f>
        <v>0</v>
      </c>
      <c r="R106" s="2">
        <f>VLOOKUP($B106,score!$C$7:$AB$146,18,FALSE)</f>
        <v>0</v>
      </c>
      <c r="S106" s="2">
        <f>VLOOKUP($B106,score!$C$7:$AB$146,19,FALSE)</f>
        <v>0</v>
      </c>
      <c r="T106" s="2">
        <f>VLOOKUP($B106,score!$C$7:$AB$146,20,FALSE)</f>
        <v>0</v>
      </c>
      <c r="U106" s="2">
        <f>VLOOKUP($B106,score!$C$7:$AB$146,21,FALSE)</f>
        <v>0</v>
      </c>
      <c r="V106" s="2">
        <f>VLOOKUP($B106,score!$C$7:$AB$146,22,FALSE)</f>
        <v>0</v>
      </c>
      <c r="W106" s="2">
        <f>VLOOKUP($B106,score!$C$7:$AB$146,23,FALSE)</f>
        <v>0</v>
      </c>
      <c r="X106" s="26">
        <f>VLOOKUP($B106,score!$C$7:$AD$146,25,FALSE)</f>
        <v>200.0000106</v>
      </c>
      <c r="Y106" s="48">
        <f>VLOOKUP($B106,score!$C$7:$AD$146,26,FALSE)</f>
        <v>-1.5</v>
      </c>
      <c r="Z106" s="45">
        <f>VLOOKUP($B106,score!$C$7:$AD$146,28,FALSE)</f>
        <v>200.7500106</v>
      </c>
    </row>
    <row r="107" spans="2:26" ht="17" hidden="1" x14ac:dyDescent="0.4">
      <c r="B107" s="62">
        <v>101</v>
      </c>
      <c r="C107" s="63">
        <f>VLOOKUP($B107,score!$C$7:$AD$146,3,FALSE)</f>
        <v>38</v>
      </c>
      <c r="D107" s="28" t="str">
        <f>VLOOKUP($B107,score!$C$7:$AD$146,4,FALSE)</f>
        <v/>
      </c>
      <c r="E107" s="28">
        <f>VLOOKUP($B107,score!$C$7:$AD$146,5,FALSE)</f>
        <v>0</v>
      </c>
      <c r="F107" s="2">
        <f>VLOOKUP($B107,score!$C$7:$AB$146,6,FALSE)</f>
        <v>0</v>
      </c>
      <c r="G107" s="2">
        <f>VLOOKUP($B107,score!$C$7:$AB$146,7,FALSE)</f>
        <v>0</v>
      </c>
      <c r="H107" s="2">
        <f>VLOOKUP($B107,score!$C$7:$AB$146,8,FALSE)</f>
        <v>0</v>
      </c>
      <c r="I107" s="2">
        <f>VLOOKUP($B107,score!$C$7:$AB$146,9,FALSE)</f>
        <v>0</v>
      </c>
      <c r="J107" s="2">
        <f>VLOOKUP($B107,score!$C$7:$AB$146,10,FALSE)</f>
        <v>0</v>
      </c>
      <c r="K107" s="2">
        <f>VLOOKUP($B107,score!$C$7:$AB$146,11,FALSE)</f>
        <v>0</v>
      </c>
      <c r="L107" s="2">
        <f>VLOOKUP($B107,score!$C$7:$AB$146,12,FALSE)</f>
        <v>0</v>
      </c>
      <c r="M107" s="2">
        <f>VLOOKUP($B107,score!$C$7:$AB$146,13,FALSE)</f>
        <v>0</v>
      </c>
      <c r="N107" s="2">
        <f>VLOOKUP($B107,score!$C$7:$AB$146,14,FALSE)</f>
        <v>0</v>
      </c>
      <c r="O107" s="2">
        <f>VLOOKUP($B107,score!$C$7:$AB$146,15,FALSE)</f>
        <v>0</v>
      </c>
      <c r="P107" s="2">
        <f>VLOOKUP($B107,score!$C$7:$AB$146,16,FALSE)</f>
        <v>0</v>
      </c>
      <c r="Q107" s="2">
        <f>VLOOKUP($B107,score!$C$7:$AB$146,17,FALSE)</f>
        <v>0</v>
      </c>
      <c r="R107" s="2">
        <f>VLOOKUP($B107,score!$C$7:$AB$146,18,FALSE)</f>
        <v>0</v>
      </c>
      <c r="S107" s="2">
        <f>VLOOKUP($B107,score!$C$7:$AB$146,19,FALSE)</f>
        <v>0</v>
      </c>
      <c r="T107" s="2">
        <f>VLOOKUP($B107,score!$C$7:$AB$146,20,FALSE)</f>
        <v>0</v>
      </c>
      <c r="U107" s="2">
        <f>VLOOKUP($B107,score!$C$7:$AB$146,21,FALSE)</f>
        <v>0</v>
      </c>
      <c r="V107" s="2">
        <f>VLOOKUP($B107,score!$C$7:$AB$146,22,FALSE)</f>
        <v>0</v>
      </c>
      <c r="W107" s="2">
        <f>VLOOKUP($B107,score!$C$7:$AB$146,23,FALSE)</f>
        <v>0</v>
      </c>
      <c r="X107" s="26">
        <f>VLOOKUP($B107,score!$C$7:$AD$146,25,FALSE)</f>
        <v>200.00001069999999</v>
      </c>
      <c r="Y107" s="48">
        <f>VLOOKUP($B107,score!$C$7:$AD$146,26,FALSE)</f>
        <v>-1.5</v>
      </c>
      <c r="Z107" s="45">
        <f>VLOOKUP($B107,score!$C$7:$AD$146,28,FALSE)</f>
        <v>200.75001069999999</v>
      </c>
    </row>
    <row r="108" spans="2:26" ht="17" hidden="1" x14ac:dyDescent="0.4">
      <c r="B108" s="62">
        <v>102</v>
      </c>
      <c r="C108" s="63">
        <f>VLOOKUP($B108,score!$C$7:$AD$146,3,FALSE)</f>
        <v>38</v>
      </c>
      <c r="D108" s="28" t="str">
        <f>VLOOKUP($B108,score!$C$7:$AD$146,4,FALSE)</f>
        <v/>
      </c>
      <c r="E108" s="28">
        <f>VLOOKUP($B108,score!$C$7:$AD$146,5,FALSE)</f>
        <v>0</v>
      </c>
      <c r="F108" s="2">
        <f>VLOOKUP($B108,score!$C$7:$AB$146,6,FALSE)</f>
        <v>0</v>
      </c>
      <c r="G108" s="2">
        <f>VLOOKUP($B108,score!$C$7:$AB$146,7,FALSE)</f>
        <v>0</v>
      </c>
      <c r="H108" s="2">
        <f>VLOOKUP($B108,score!$C$7:$AB$146,8,FALSE)</f>
        <v>0</v>
      </c>
      <c r="I108" s="2">
        <f>VLOOKUP($B108,score!$C$7:$AB$146,9,FALSE)</f>
        <v>0</v>
      </c>
      <c r="J108" s="2">
        <f>VLOOKUP($B108,score!$C$7:$AB$146,10,FALSE)</f>
        <v>0</v>
      </c>
      <c r="K108" s="2">
        <f>VLOOKUP($B108,score!$C$7:$AB$146,11,FALSE)</f>
        <v>0</v>
      </c>
      <c r="L108" s="2">
        <f>VLOOKUP($B108,score!$C$7:$AB$146,12,FALSE)</f>
        <v>0</v>
      </c>
      <c r="M108" s="2">
        <f>VLOOKUP($B108,score!$C$7:$AB$146,13,FALSE)</f>
        <v>0</v>
      </c>
      <c r="N108" s="2">
        <f>VLOOKUP($B108,score!$C$7:$AB$146,14,FALSE)</f>
        <v>0</v>
      </c>
      <c r="O108" s="2">
        <f>VLOOKUP($B108,score!$C$7:$AB$146,15,FALSE)</f>
        <v>0</v>
      </c>
      <c r="P108" s="2">
        <f>VLOOKUP($B108,score!$C$7:$AB$146,16,FALSE)</f>
        <v>0</v>
      </c>
      <c r="Q108" s="2">
        <f>VLOOKUP($B108,score!$C$7:$AB$146,17,FALSE)</f>
        <v>0</v>
      </c>
      <c r="R108" s="2">
        <f>VLOOKUP($B108,score!$C$7:$AB$146,18,FALSE)</f>
        <v>0</v>
      </c>
      <c r="S108" s="2">
        <f>VLOOKUP($B108,score!$C$7:$AB$146,19,FALSE)</f>
        <v>0</v>
      </c>
      <c r="T108" s="2">
        <f>VLOOKUP($B108,score!$C$7:$AB$146,20,FALSE)</f>
        <v>0</v>
      </c>
      <c r="U108" s="2">
        <f>VLOOKUP($B108,score!$C$7:$AB$146,21,FALSE)</f>
        <v>0</v>
      </c>
      <c r="V108" s="2">
        <f>VLOOKUP($B108,score!$C$7:$AB$146,22,FALSE)</f>
        <v>0</v>
      </c>
      <c r="W108" s="2">
        <f>VLOOKUP($B108,score!$C$7:$AB$146,23,FALSE)</f>
        <v>0</v>
      </c>
      <c r="X108" s="26">
        <f>VLOOKUP($B108,score!$C$7:$AD$146,25,FALSE)</f>
        <v>200.00001080000001</v>
      </c>
      <c r="Y108" s="48">
        <f>VLOOKUP($B108,score!$C$7:$AD$146,26,FALSE)</f>
        <v>-1.5</v>
      </c>
      <c r="Z108" s="45">
        <f>VLOOKUP($B108,score!$C$7:$AD$146,28,FALSE)</f>
        <v>200.75001080000001</v>
      </c>
    </row>
    <row r="109" spans="2:26" ht="17" hidden="1" x14ac:dyDescent="0.4">
      <c r="B109" s="62">
        <v>103</v>
      </c>
      <c r="C109" s="63">
        <f>VLOOKUP($B109,score!$C$7:$AD$146,3,FALSE)</f>
        <v>38</v>
      </c>
      <c r="D109" s="28" t="str">
        <f>VLOOKUP($B109,score!$C$7:$AD$146,4,FALSE)</f>
        <v/>
      </c>
      <c r="E109" s="28">
        <f>VLOOKUP($B109,score!$C$7:$AD$146,5,FALSE)</f>
        <v>0</v>
      </c>
      <c r="F109" s="2">
        <f>VLOOKUP($B109,score!$C$7:$AB$146,6,FALSE)</f>
        <v>0</v>
      </c>
      <c r="G109" s="2">
        <f>VLOOKUP($B109,score!$C$7:$AB$146,7,FALSE)</f>
        <v>0</v>
      </c>
      <c r="H109" s="2">
        <f>VLOOKUP($B109,score!$C$7:$AB$146,8,FALSE)</f>
        <v>0</v>
      </c>
      <c r="I109" s="2">
        <f>VLOOKUP($B109,score!$C$7:$AB$146,9,FALSE)</f>
        <v>0</v>
      </c>
      <c r="J109" s="2">
        <f>VLOOKUP($B109,score!$C$7:$AB$146,10,FALSE)</f>
        <v>0</v>
      </c>
      <c r="K109" s="2">
        <f>VLOOKUP($B109,score!$C$7:$AB$146,11,FALSE)</f>
        <v>0</v>
      </c>
      <c r="L109" s="2">
        <f>VLOOKUP($B109,score!$C$7:$AB$146,12,FALSE)</f>
        <v>0</v>
      </c>
      <c r="M109" s="2">
        <f>VLOOKUP($B109,score!$C$7:$AB$146,13,FALSE)</f>
        <v>0</v>
      </c>
      <c r="N109" s="2">
        <f>VLOOKUP($B109,score!$C$7:$AB$146,14,FALSE)</f>
        <v>0</v>
      </c>
      <c r="O109" s="2">
        <f>VLOOKUP($B109,score!$C$7:$AB$146,15,FALSE)</f>
        <v>0</v>
      </c>
      <c r="P109" s="2">
        <f>VLOOKUP($B109,score!$C$7:$AB$146,16,FALSE)</f>
        <v>0</v>
      </c>
      <c r="Q109" s="2">
        <f>VLOOKUP($B109,score!$C$7:$AB$146,17,FALSE)</f>
        <v>0</v>
      </c>
      <c r="R109" s="2">
        <f>VLOOKUP($B109,score!$C$7:$AB$146,18,FALSE)</f>
        <v>0</v>
      </c>
      <c r="S109" s="2">
        <f>VLOOKUP($B109,score!$C$7:$AB$146,19,FALSE)</f>
        <v>0</v>
      </c>
      <c r="T109" s="2">
        <f>VLOOKUP($B109,score!$C$7:$AB$146,20,FALSE)</f>
        <v>0</v>
      </c>
      <c r="U109" s="2">
        <f>VLOOKUP($B109,score!$C$7:$AB$146,21,FALSE)</f>
        <v>0</v>
      </c>
      <c r="V109" s="2">
        <f>VLOOKUP($B109,score!$C$7:$AB$146,22,FALSE)</f>
        <v>0</v>
      </c>
      <c r="W109" s="2">
        <f>VLOOKUP($B109,score!$C$7:$AB$146,23,FALSE)</f>
        <v>0</v>
      </c>
      <c r="X109" s="26">
        <f>VLOOKUP($B109,score!$C$7:$AD$146,25,FALSE)</f>
        <v>200.00001090000001</v>
      </c>
      <c r="Y109" s="48">
        <f>VLOOKUP($B109,score!$C$7:$AD$146,26,FALSE)</f>
        <v>-1.5</v>
      </c>
      <c r="Z109" s="45">
        <f>VLOOKUP($B109,score!$C$7:$AD$146,28,FALSE)</f>
        <v>200.75001090000001</v>
      </c>
    </row>
    <row r="110" spans="2:26" ht="17" hidden="1" x14ac:dyDescent="0.4">
      <c r="B110" s="62">
        <v>104</v>
      </c>
      <c r="C110" s="63">
        <f>VLOOKUP($B110,score!$C$7:$AD$146,3,FALSE)</f>
        <v>38</v>
      </c>
      <c r="D110" s="28" t="str">
        <f>VLOOKUP($B110,score!$C$7:$AD$146,4,FALSE)</f>
        <v/>
      </c>
      <c r="E110" s="28">
        <f>VLOOKUP($B110,score!$C$7:$AD$146,5,FALSE)</f>
        <v>0</v>
      </c>
      <c r="F110" s="2">
        <f>VLOOKUP($B110,score!$C$7:$AB$146,6,FALSE)</f>
        <v>0</v>
      </c>
      <c r="G110" s="2">
        <f>VLOOKUP($B110,score!$C$7:$AB$146,7,FALSE)</f>
        <v>0</v>
      </c>
      <c r="H110" s="2">
        <f>VLOOKUP($B110,score!$C$7:$AB$146,8,FALSE)</f>
        <v>0</v>
      </c>
      <c r="I110" s="2">
        <f>VLOOKUP($B110,score!$C$7:$AB$146,9,FALSE)</f>
        <v>0</v>
      </c>
      <c r="J110" s="2">
        <f>VLOOKUP($B110,score!$C$7:$AB$146,10,FALSE)</f>
        <v>0</v>
      </c>
      <c r="K110" s="2">
        <f>VLOOKUP($B110,score!$C$7:$AB$146,11,FALSE)</f>
        <v>0</v>
      </c>
      <c r="L110" s="2">
        <f>VLOOKUP($B110,score!$C$7:$AB$146,12,FALSE)</f>
        <v>0</v>
      </c>
      <c r="M110" s="2">
        <f>VLOOKUP($B110,score!$C$7:$AB$146,13,FALSE)</f>
        <v>0</v>
      </c>
      <c r="N110" s="2">
        <f>VLOOKUP($B110,score!$C$7:$AB$146,14,FALSE)</f>
        <v>0</v>
      </c>
      <c r="O110" s="2">
        <f>VLOOKUP($B110,score!$C$7:$AB$146,15,FALSE)</f>
        <v>0</v>
      </c>
      <c r="P110" s="2">
        <f>VLOOKUP($B110,score!$C$7:$AB$146,16,FALSE)</f>
        <v>0</v>
      </c>
      <c r="Q110" s="2">
        <f>VLOOKUP($B110,score!$C$7:$AB$146,17,FALSE)</f>
        <v>0</v>
      </c>
      <c r="R110" s="2">
        <f>VLOOKUP($B110,score!$C$7:$AB$146,18,FALSE)</f>
        <v>0</v>
      </c>
      <c r="S110" s="2">
        <f>VLOOKUP($B110,score!$C$7:$AB$146,19,FALSE)</f>
        <v>0</v>
      </c>
      <c r="T110" s="2">
        <f>VLOOKUP($B110,score!$C$7:$AB$146,20,FALSE)</f>
        <v>0</v>
      </c>
      <c r="U110" s="2">
        <f>VLOOKUP($B110,score!$C$7:$AB$146,21,FALSE)</f>
        <v>0</v>
      </c>
      <c r="V110" s="2">
        <f>VLOOKUP($B110,score!$C$7:$AB$146,22,FALSE)</f>
        <v>0</v>
      </c>
      <c r="W110" s="2">
        <f>VLOOKUP($B110,score!$C$7:$AB$146,23,FALSE)</f>
        <v>0</v>
      </c>
      <c r="X110" s="26">
        <f>VLOOKUP($B110,score!$C$7:$AD$146,25,FALSE)</f>
        <v>200.000011</v>
      </c>
      <c r="Y110" s="48">
        <f>VLOOKUP($B110,score!$C$7:$AD$146,26,FALSE)</f>
        <v>-1.5</v>
      </c>
      <c r="Z110" s="45">
        <f>VLOOKUP($B110,score!$C$7:$AD$146,28,FALSE)</f>
        <v>200.750011</v>
      </c>
    </row>
    <row r="111" spans="2:26" ht="17" hidden="1" x14ac:dyDescent="0.4">
      <c r="B111" s="62">
        <v>105</v>
      </c>
      <c r="C111" s="63">
        <f>VLOOKUP($B111,score!$C$7:$AD$146,3,FALSE)</f>
        <v>38</v>
      </c>
      <c r="D111" s="28" t="str">
        <f>VLOOKUP($B111,score!$C$7:$AD$146,4,FALSE)</f>
        <v/>
      </c>
      <c r="E111" s="28">
        <f>VLOOKUP($B111,score!$C$7:$AD$146,5,FALSE)</f>
        <v>0</v>
      </c>
      <c r="F111" s="2">
        <f>VLOOKUP($B111,score!$C$7:$AB$146,6,FALSE)</f>
        <v>0</v>
      </c>
      <c r="G111" s="2">
        <f>VLOOKUP($B111,score!$C$7:$AB$146,7,FALSE)</f>
        <v>0</v>
      </c>
      <c r="H111" s="2">
        <f>VLOOKUP($B111,score!$C$7:$AB$146,8,FALSE)</f>
        <v>0</v>
      </c>
      <c r="I111" s="2">
        <f>VLOOKUP($B111,score!$C$7:$AB$146,9,FALSE)</f>
        <v>0</v>
      </c>
      <c r="J111" s="2">
        <f>VLOOKUP($B111,score!$C$7:$AB$146,10,FALSE)</f>
        <v>0</v>
      </c>
      <c r="K111" s="2">
        <f>VLOOKUP($B111,score!$C$7:$AB$146,11,FALSE)</f>
        <v>0</v>
      </c>
      <c r="L111" s="2">
        <f>VLOOKUP($B111,score!$C$7:$AB$146,12,FALSE)</f>
        <v>0</v>
      </c>
      <c r="M111" s="2">
        <f>VLOOKUP($B111,score!$C$7:$AB$146,13,FALSE)</f>
        <v>0</v>
      </c>
      <c r="N111" s="2">
        <f>VLOOKUP($B111,score!$C$7:$AB$146,14,FALSE)</f>
        <v>0</v>
      </c>
      <c r="O111" s="2">
        <f>VLOOKUP($B111,score!$C$7:$AB$146,15,FALSE)</f>
        <v>0</v>
      </c>
      <c r="P111" s="2">
        <f>VLOOKUP($B111,score!$C$7:$AB$146,16,FALSE)</f>
        <v>0</v>
      </c>
      <c r="Q111" s="2">
        <f>VLOOKUP($B111,score!$C$7:$AB$146,17,FALSE)</f>
        <v>0</v>
      </c>
      <c r="R111" s="2">
        <f>VLOOKUP($B111,score!$C$7:$AB$146,18,FALSE)</f>
        <v>0</v>
      </c>
      <c r="S111" s="2">
        <f>VLOOKUP($B111,score!$C$7:$AB$146,19,FALSE)</f>
        <v>0</v>
      </c>
      <c r="T111" s="2">
        <f>VLOOKUP($B111,score!$C$7:$AB$146,20,FALSE)</f>
        <v>0</v>
      </c>
      <c r="U111" s="2">
        <f>VLOOKUP($B111,score!$C$7:$AB$146,21,FALSE)</f>
        <v>0</v>
      </c>
      <c r="V111" s="2">
        <f>VLOOKUP($B111,score!$C$7:$AB$146,22,FALSE)</f>
        <v>0</v>
      </c>
      <c r="W111" s="2">
        <f>VLOOKUP($B111,score!$C$7:$AB$146,23,FALSE)</f>
        <v>0</v>
      </c>
      <c r="X111" s="26">
        <f>VLOOKUP($B111,score!$C$7:$AD$146,25,FALSE)</f>
        <v>200.00001109999999</v>
      </c>
      <c r="Y111" s="48">
        <f>VLOOKUP($B111,score!$C$7:$AD$146,26,FALSE)</f>
        <v>-1.5</v>
      </c>
      <c r="Z111" s="45">
        <f>VLOOKUP($B111,score!$C$7:$AD$146,28,FALSE)</f>
        <v>200.75001109999999</v>
      </c>
    </row>
    <row r="112" spans="2:26" ht="17" hidden="1" x14ac:dyDescent="0.4">
      <c r="B112" s="62">
        <v>106</v>
      </c>
      <c r="C112" s="63">
        <f>VLOOKUP($B112,score!$C$7:$AD$146,3,FALSE)</f>
        <v>38</v>
      </c>
      <c r="D112" s="28" t="str">
        <f>VLOOKUP($B112,score!$C$7:$AD$146,4,FALSE)</f>
        <v/>
      </c>
      <c r="E112" s="28">
        <f>VLOOKUP($B112,score!$C$7:$AD$146,5,FALSE)</f>
        <v>0</v>
      </c>
      <c r="F112" s="2">
        <f>VLOOKUP($B112,score!$C$7:$AB$146,6,FALSE)</f>
        <v>0</v>
      </c>
      <c r="G112" s="2">
        <f>VLOOKUP($B112,score!$C$7:$AB$146,7,FALSE)</f>
        <v>0</v>
      </c>
      <c r="H112" s="2">
        <f>VLOOKUP($B112,score!$C$7:$AB$146,8,FALSE)</f>
        <v>0</v>
      </c>
      <c r="I112" s="2">
        <f>VLOOKUP($B112,score!$C$7:$AB$146,9,FALSE)</f>
        <v>0</v>
      </c>
      <c r="J112" s="2">
        <f>VLOOKUP($B112,score!$C$7:$AB$146,10,FALSE)</f>
        <v>0</v>
      </c>
      <c r="K112" s="2">
        <f>VLOOKUP($B112,score!$C$7:$AB$146,11,FALSE)</f>
        <v>0</v>
      </c>
      <c r="L112" s="2">
        <f>VLOOKUP($B112,score!$C$7:$AB$146,12,FALSE)</f>
        <v>0</v>
      </c>
      <c r="M112" s="2">
        <f>VLOOKUP($B112,score!$C$7:$AB$146,13,FALSE)</f>
        <v>0</v>
      </c>
      <c r="N112" s="2">
        <f>VLOOKUP($B112,score!$C$7:$AB$146,14,FALSE)</f>
        <v>0</v>
      </c>
      <c r="O112" s="2">
        <f>VLOOKUP($B112,score!$C$7:$AB$146,15,FALSE)</f>
        <v>0</v>
      </c>
      <c r="P112" s="2">
        <f>VLOOKUP($B112,score!$C$7:$AB$146,16,FALSE)</f>
        <v>0</v>
      </c>
      <c r="Q112" s="2">
        <f>VLOOKUP($B112,score!$C$7:$AB$146,17,FALSE)</f>
        <v>0</v>
      </c>
      <c r="R112" s="2">
        <f>VLOOKUP($B112,score!$C$7:$AB$146,18,FALSE)</f>
        <v>0</v>
      </c>
      <c r="S112" s="2">
        <f>VLOOKUP($B112,score!$C$7:$AB$146,19,FALSE)</f>
        <v>0</v>
      </c>
      <c r="T112" s="2">
        <f>VLOOKUP($B112,score!$C$7:$AB$146,20,FALSE)</f>
        <v>0</v>
      </c>
      <c r="U112" s="2">
        <f>VLOOKUP($B112,score!$C$7:$AB$146,21,FALSE)</f>
        <v>0</v>
      </c>
      <c r="V112" s="2">
        <f>VLOOKUP($B112,score!$C$7:$AB$146,22,FALSE)</f>
        <v>0</v>
      </c>
      <c r="W112" s="2">
        <f>VLOOKUP($B112,score!$C$7:$AB$146,23,FALSE)</f>
        <v>0</v>
      </c>
      <c r="X112" s="26">
        <f>VLOOKUP($B112,score!$C$7:$AD$146,25,FALSE)</f>
        <v>200.00001119999999</v>
      </c>
      <c r="Y112" s="48">
        <f>VLOOKUP($B112,score!$C$7:$AD$146,26,FALSE)</f>
        <v>-1.5</v>
      </c>
      <c r="Z112" s="45">
        <f>VLOOKUP($B112,score!$C$7:$AD$146,28,FALSE)</f>
        <v>200.75001119999999</v>
      </c>
    </row>
    <row r="113" spans="2:26" ht="17" hidden="1" x14ac:dyDescent="0.4">
      <c r="B113" s="62">
        <v>107</v>
      </c>
      <c r="C113" s="63">
        <f>VLOOKUP($B113,score!$C$7:$AD$146,3,FALSE)</f>
        <v>38</v>
      </c>
      <c r="D113" s="28" t="str">
        <f>VLOOKUP($B113,score!$C$7:$AD$146,4,FALSE)</f>
        <v/>
      </c>
      <c r="E113" s="28">
        <f>VLOOKUP($B113,score!$C$7:$AD$146,5,FALSE)</f>
        <v>0</v>
      </c>
      <c r="F113" s="2">
        <f>VLOOKUP($B113,score!$C$7:$AB$146,6,FALSE)</f>
        <v>0</v>
      </c>
      <c r="G113" s="2">
        <f>VLOOKUP($B113,score!$C$7:$AB$146,7,FALSE)</f>
        <v>0</v>
      </c>
      <c r="H113" s="2">
        <f>VLOOKUP($B113,score!$C$7:$AB$146,8,FALSE)</f>
        <v>0</v>
      </c>
      <c r="I113" s="2">
        <f>VLOOKUP($B113,score!$C$7:$AB$146,9,FALSE)</f>
        <v>0</v>
      </c>
      <c r="J113" s="2">
        <f>VLOOKUP($B113,score!$C$7:$AB$146,10,FALSE)</f>
        <v>0</v>
      </c>
      <c r="K113" s="2">
        <f>VLOOKUP($B113,score!$C$7:$AB$146,11,FALSE)</f>
        <v>0</v>
      </c>
      <c r="L113" s="2">
        <f>VLOOKUP($B113,score!$C$7:$AB$146,12,FALSE)</f>
        <v>0</v>
      </c>
      <c r="M113" s="2">
        <f>VLOOKUP($B113,score!$C$7:$AB$146,13,FALSE)</f>
        <v>0</v>
      </c>
      <c r="N113" s="2">
        <f>VLOOKUP($B113,score!$C$7:$AB$146,14,FALSE)</f>
        <v>0</v>
      </c>
      <c r="O113" s="2">
        <f>VLOOKUP($B113,score!$C$7:$AB$146,15,FALSE)</f>
        <v>0</v>
      </c>
      <c r="P113" s="2">
        <f>VLOOKUP($B113,score!$C$7:$AB$146,16,FALSE)</f>
        <v>0</v>
      </c>
      <c r="Q113" s="2">
        <f>VLOOKUP($B113,score!$C$7:$AB$146,17,FALSE)</f>
        <v>0</v>
      </c>
      <c r="R113" s="2">
        <f>VLOOKUP($B113,score!$C$7:$AB$146,18,FALSE)</f>
        <v>0</v>
      </c>
      <c r="S113" s="2">
        <f>VLOOKUP($B113,score!$C$7:$AB$146,19,FALSE)</f>
        <v>0</v>
      </c>
      <c r="T113" s="2">
        <f>VLOOKUP($B113,score!$C$7:$AB$146,20,FALSE)</f>
        <v>0</v>
      </c>
      <c r="U113" s="2">
        <f>VLOOKUP($B113,score!$C$7:$AB$146,21,FALSE)</f>
        <v>0</v>
      </c>
      <c r="V113" s="2">
        <f>VLOOKUP($B113,score!$C$7:$AB$146,22,FALSE)</f>
        <v>0</v>
      </c>
      <c r="W113" s="2">
        <f>VLOOKUP($B113,score!$C$7:$AB$146,23,FALSE)</f>
        <v>0</v>
      </c>
      <c r="X113" s="26">
        <f>VLOOKUP($B113,score!$C$7:$AD$146,25,FALSE)</f>
        <v>200.00001130000001</v>
      </c>
      <c r="Y113" s="48">
        <f>VLOOKUP($B113,score!$C$7:$AD$146,26,FALSE)</f>
        <v>-1.5</v>
      </c>
      <c r="Z113" s="45">
        <f>VLOOKUP($B113,score!$C$7:$AD$146,28,FALSE)</f>
        <v>200.75001130000001</v>
      </c>
    </row>
    <row r="114" spans="2:26" ht="17" hidden="1" x14ac:dyDescent="0.4">
      <c r="B114" s="62">
        <v>108</v>
      </c>
      <c r="C114" s="63">
        <f>VLOOKUP($B114,score!$C$7:$AD$146,3,FALSE)</f>
        <v>38</v>
      </c>
      <c r="D114" s="28" t="str">
        <f>VLOOKUP($B114,score!$C$7:$AD$146,4,FALSE)</f>
        <v/>
      </c>
      <c r="E114" s="28">
        <f>VLOOKUP($B114,score!$C$7:$AD$146,5,FALSE)</f>
        <v>0</v>
      </c>
      <c r="F114" s="2">
        <f>VLOOKUP($B114,score!$C$7:$AB$146,6,FALSE)</f>
        <v>0</v>
      </c>
      <c r="G114" s="2">
        <f>VLOOKUP($B114,score!$C$7:$AB$146,7,FALSE)</f>
        <v>0</v>
      </c>
      <c r="H114" s="2">
        <f>VLOOKUP($B114,score!$C$7:$AB$146,8,FALSE)</f>
        <v>0</v>
      </c>
      <c r="I114" s="2">
        <f>VLOOKUP($B114,score!$C$7:$AB$146,9,FALSE)</f>
        <v>0</v>
      </c>
      <c r="J114" s="2">
        <f>VLOOKUP($B114,score!$C$7:$AB$146,10,FALSE)</f>
        <v>0</v>
      </c>
      <c r="K114" s="2">
        <f>VLOOKUP($B114,score!$C$7:$AB$146,11,FALSE)</f>
        <v>0</v>
      </c>
      <c r="L114" s="2">
        <f>VLOOKUP($B114,score!$C$7:$AB$146,12,FALSE)</f>
        <v>0</v>
      </c>
      <c r="M114" s="2">
        <f>VLOOKUP($B114,score!$C$7:$AB$146,13,FALSE)</f>
        <v>0</v>
      </c>
      <c r="N114" s="2">
        <f>VLOOKUP($B114,score!$C$7:$AB$146,14,FALSE)</f>
        <v>0</v>
      </c>
      <c r="O114" s="2">
        <f>VLOOKUP($B114,score!$C$7:$AB$146,15,FALSE)</f>
        <v>0</v>
      </c>
      <c r="P114" s="2">
        <f>VLOOKUP($B114,score!$C$7:$AB$146,16,FALSE)</f>
        <v>0</v>
      </c>
      <c r="Q114" s="2">
        <f>VLOOKUP($B114,score!$C$7:$AB$146,17,FALSE)</f>
        <v>0</v>
      </c>
      <c r="R114" s="2">
        <f>VLOOKUP($B114,score!$C$7:$AB$146,18,FALSE)</f>
        <v>0</v>
      </c>
      <c r="S114" s="2">
        <f>VLOOKUP($B114,score!$C$7:$AB$146,19,FALSE)</f>
        <v>0</v>
      </c>
      <c r="T114" s="2">
        <f>VLOOKUP($B114,score!$C$7:$AB$146,20,FALSE)</f>
        <v>0</v>
      </c>
      <c r="U114" s="2">
        <f>VLOOKUP($B114,score!$C$7:$AB$146,21,FALSE)</f>
        <v>0</v>
      </c>
      <c r="V114" s="2">
        <f>VLOOKUP($B114,score!$C$7:$AB$146,22,FALSE)</f>
        <v>0</v>
      </c>
      <c r="W114" s="2">
        <f>VLOOKUP($B114,score!$C$7:$AB$146,23,FALSE)</f>
        <v>0</v>
      </c>
      <c r="X114" s="26">
        <f>VLOOKUP($B114,score!$C$7:$AD$146,25,FALSE)</f>
        <v>200.00001140000001</v>
      </c>
      <c r="Y114" s="48">
        <f>VLOOKUP($B114,score!$C$7:$AD$146,26,FALSE)</f>
        <v>-1.5</v>
      </c>
      <c r="Z114" s="45">
        <f>VLOOKUP($B114,score!$C$7:$AD$146,28,FALSE)</f>
        <v>200.75001140000001</v>
      </c>
    </row>
    <row r="115" spans="2:26" ht="17" hidden="1" x14ac:dyDescent="0.4">
      <c r="B115" s="62">
        <v>109</v>
      </c>
      <c r="C115" s="63">
        <f>VLOOKUP($B115,score!$C$7:$AD$146,3,FALSE)</f>
        <v>38</v>
      </c>
      <c r="D115" s="28" t="str">
        <f>VLOOKUP($B115,score!$C$7:$AD$146,4,FALSE)</f>
        <v/>
      </c>
      <c r="E115" s="28">
        <f>VLOOKUP($B115,score!$C$7:$AD$146,5,FALSE)</f>
        <v>0</v>
      </c>
      <c r="F115" s="2">
        <f>VLOOKUP($B115,score!$C$7:$AB$146,6,FALSE)</f>
        <v>0</v>
      </c>
      <c r="G115" s="2">
        <f>VLOOKUP($B115,score!$C$7:$AB$146,7,FALSE)</f>
        <v>0</v>
      </c>
      <c r="H115" s="2">
        <f>VLOOKUP($B115,score!$C$7:$AB$146,8,FALSE)</f>
        <v>0</v>
      </c>
      <c r="I115" s="2">
        <f>VLOOKUP($B115,score!$C$7:$AB$146,9,FALSE)</f>
        <v>0</v>
      </c>
      <c r="J115" s="2">
        <f>VLOOKUP($B115,score!$C$7:$AB$146,10,FALSE)</f>
        <v>0</v>
      </c>
      <c r="K115" s="2">
        <f>VLOOKUP($B115,score!$C$7:$AB$146,11,FALSE)</f>
        <v>0</v>
      </c>
      <c r="L115" s="2">
        <f>VLOOKUP($B115,score!$C$7:$AB$146,12,FALSE)</f>
        <v>0</v>
      </c>
      <c r="M115" s="2">
        <f>VLOOKUP($B115,score!$C$7:$AB$146,13,FALSE)</f>
        <v>0</v>
      </c>
      <c r="N115" s="2">
        <f>VLOOKUP($B115,score!$C$7:$AB$146,14,FALSE)</f>
        <v>0</v>
      </c>
      <c r="O115" s="2">
        <f>VLOOKUP($B115,score!$C$7:$AB$146,15,FALSE)</f>
        <v>0</v>
      </c>
      <c r="P115" s="2">
        <f>VLOOKUP($B115,score!$C$7:$AB$146,16,FALSE)</f>
        <v>0</v>
      </c>
      <c r="Q115" s="2">
        <f>VLOOKUP($B115,score!$C$7:$AB$146,17,FALSE)</f>
        <v>0</v>
      </c>
      <c r="R115" s="2">
        <f>VLOOKUP($B115,score!$C$7:$AB$146,18,FALSE)</f>
        <v>0</v>
      </c>
      <c r="S115" s="2">
        <f>VLOOKUP($B115,score!$C$7:$AB$146,19,FALSE)</f>
        <v>0</v>
      </c>
      <c r="T115" s="2">
        <f>VLOOKUP($B115,score!$C$7:$AB$146,20,FALSE)</f>
        <v>0</v>
      </c>
      <c r="U115" s="2">
        <f>VLOOKUP($B115,score!$C$7:$AB$146,21,FALSE)</f>
        <v>0</v>
      </c>
      <c r="V115" s="2">
        <f>VLOOKUP($B115,score!$C$7:$AB$146,22,FALSE)</f>
        <v>0</v>
      </c>
      <c r="W115" s="2">
        <f>VLOOKUP($B115,score!$C$7:$AB$146,23,FALSE)</f>
        <v>0</v>
      </c>
      <c r="X115" s="26">
        <f>VLOOKUP($B115,score!$C$7:$AD$146,25,FALSE)</f>
        <v>200.0000115</v>
      </c>
      <c r="Y115" s="48">
        <f>VLOOKUP($B115,score!$C$7:$AD$146,26,FALSE)</f>
        <v>-1.5</v>
      </c>
      <c r="Z115" s="45">
        <f>VLOOKUP($B115,score!$C$7:$AD$146,28,FALSE)</f>
        <v>200.7500115</v>
      </c>
    </row>
    <row r="116" spans="2:26" ht="17" hidden="1" x14ac:dyDescent="0.4">
      <c r="B116" s="62">
        <v>110</v>
      </c>
      <c r="C116" s="63">
        <f>VLOOKUP($B116,score!$C$7:$AD$146,3,FALSE)</f>
        <v>38</v>
      </c>
      <c r="D116" s="28" t="str">
        <f>VLOOKUP($B116,score!$C$7:$AD$146,4,FALSE)</f>
        <v/>
      </c>
      <c r="E116" s="28">
        <f>VLOOKUP($B116,score!$C$7:$AD$146,5,FALSE)</f>
        <v>0</v>
      </c>
      <c r="F116" s="2">
        <f>VLOOKUP($B116,score!$C$7:$AB$146,6,FALSE)</f>
        <v>0</v>
      </c>
      <c r="G116" s="2">
        <f>VLOOKUP($B116,score!$C$7:$AB$146,7,FALSE)</f>
        <v>0</v>
      </c>
      <c r="H116" s="2">
        <f>VLOOKUP($B116,score!$C$7:$AB$146,8,FALSE)</f>
        <v>0</v>
      </c>
      <c r="I116" s="2">
        <f>VLOOKUP($B116,score!$C$7:$AB$146,9,FALSE)</f>
        <v>0</v>
      </c>
      <c r="J116" s="2">
        <f>VLOOKUP($B116,score!$C$7:$AB$146,10,FALSE)</f>
        <v>0</v>
      </c>
      <c r="K116" s="2">
        <f>VLOOKUP($B116,score!$C$7:$AB$146,11,FALSE)</f>
        <v>0</v>
      </c>
      <c r="L116" s="2">
        <f>VLOOKUP($B116,score!$C$7:$AB$146,12,FALSE)</f>
        <v>0</v>
      </c>
      <c r="M116" s="2">
        <f>VLOOKUP($B116,score!$C$7:$AB$146,13,FALSE)</f>
        <v>0</v>
      </c>
      <c r="N116" s="2">
        <f>VLOOKUP($B116,score!$C$7:$AB$146,14,FALSE)</f>
        <v>0</v>
      </c>
      <c r="O116" s="2">
        <f>VLOOKUP($B116,score!$C$7:$AB$146,15,FALSE)</f>
        <v>0</v>
      </c>
      <c r="P116" s="2">
        <f>VLOOKUP($B116,score!$C$7:$AB$146,16,FALSE)</f>
        <v>0</v>
      </c>
      <c r="Q116" s="2">
        <f>VLOOKUP($B116,score!$C$7:$AB$146,17,FALSE)</f>
        <v>0</v>
      </c>
      <c r="R116" s="2">
        <f>VLOOKUP($B116,score!$C$7:$AB$146,18,FALSE)</f>
        <v>0</v>
      </c>
      <c r="S116" s="2">
        <f>VLOOKUP($B116,score!$C$7:$AB$146,19,FALSE)</f>
        <v>0</v>
      </c>
      <c r="T116" s="2">
        <f>VLOOKUP($B116,score!$C$7:$AB$146,20,FALSE)</f>
        <v>0</v>
      </c>
      <c r="U116" s="2">
        <f>VLOOKUP($B116,score!$C$7:$AB$146,21,FALSE)</f>
        <v>0</v>
      </c>
      <c r="V116" s="2">
        <f>VLOOKUP($B116,score!$C$7:$AB$146,22,FALSE)</f>
        <v>0</v>
      </c>
      <c r="W116" s="2">
        <f>VLOOKUP($B116,score!$C$7:$AB$146,23,FALSE)</f>
        <v>0</v>
      </c>
      <c r="X116" s="26">
        <f>VLOOKUP($B116,score!$C$7:$AD$146,25,FALSE)</f>
        <v>200.00001159999999</v>
      </c>
      <c r="Y116" s="48">
        <f>VLOOKUP($B116,score!$C$7:$AD$146,26,FALSE)</f>
        <v>-1.5</v>
      </c>
      <c r="Z116" s="45">
        <f>VLOOKUP($B116,score!$C$7:$AD$146,28,FALSE)</f>
        <v>200.75001159999999</v>
      </c>
    </row>
    <row r="117" spans="2:26" ht="17" hidden="1" x14ac:dyDescent="0.4">
      <c r="B117" s="62">
        <v>111</v>
      </c>
      <c r="C117" s="63">
        <f>VLOOKUP($B117,score!$C$7:$AD$146,3,FALSE)</f>
        <v>38</v>
      </c>
      <c r="D117" s="28" t="str">
        <f>VLOOKUP($B117,score!$C$7:$AD$146,4,FALSE)</f>
        <v/>
      </c>
      <c r="E117" s="28">
        <f>VLOOKUP($B117,score!$C$7:$AD$146,5,FALSE)</f>
        <v>0</v>
      </c>
      <c r="F117" s="2">
        <f>VLOOKUP($B117,score!$C$7:$AB$146,6,FALSE)</f>
        <v>0</v>
      </c>
      <c r="G117" s="2">
        <f>VLOOKUP($B117,score!$C$7:$AB$146,7,FALSE)</f>
        <v>0</v>
      </c>
      <c r="H117" s="2">
        <f>VLOOKUP($B117,score!$C$7:$AB$146,8,FALSE)</f>
        <v>0</v>
      </c>
      <c r="I117" s="2">
        <f>VLOOKUP($B117,score!$C$7:$AB$146,9,FALSE)</f>
        <v>0</v>
      </c>
      <c r="J117" s="2">
        <f>VLOOKUP($B117,score!$C$7:$AB$146,10,FALSE)</f>
        <v>0</v>
      </c>
      <c r="K117" s="2">
        <f>VLOOKUP($B117,score!$C$7:$AB$146,11,FALSE)</f>
        <v>0</v>
      </c>
      <c r="L117" s="2">
        <f>VLOOKUP($B117,score!$C$7:$AB$146,12,FALSE)</f>
        <v>0</v>
      </c>
      <c r="M117" s="2">
        <f>VLOOKUP($B117,score!$C$7:$AB$146,13,FALSE)</f>
        <v>0</v>
      </c>
      <c r="N117" s="2">
        <f>VLOOKUP($B117,score!$C$7:$AB$146,14,FALSE)</f>
        <v>0</v>
      </c>
      <c r="O117" s="2">
        <f>VLOOKUP($B117,score!$C$7:$AB$146,15,FALSE)</f>
        <v>0</v>
      </c>
      <c r="P117" s="2">
        <f>VLOOKUP($B117,score!$C$7:$AB$146,16,FALSE)</f>
        <v>0</v>
      </c>
      <c r="Q117" s="2">
        <f>VLOOKUP($B117,score!$C$7:$AB$146,17,FALSE)</f>
        <v>0</v>
      </c>
      <c r="R117" s="2">
        <f>VLOOKUP($B117,score!$C$7:$AB$146,18,FALSE)</f>
        <v>0</v>
      </c>
      <c r="S117" s="2">
        <f>VLOOKUP($B117,score!$C$7:$AB$146,19,FALSE)</f>
        <v>0</v>
      </c>
      <c r="T117" s="2">
        <f>VLOOKUP($B117,score!$C$7:$AB$146,20,FALSE)</f>
        <v>0</v>
      </c>
      <c r="U117" s="2">
        <f>VLOOKUP($B117,score!$C$7:$AB$146,21,FALSE)</f>
        <v>0</v>
      </c>
      <c r="V117" s="2">
        <f>VLOOKUP($B117,score!$C$7:$AB$146,22,FALSE)</f>
        <v>0</v>
      </c>
      <c r="W117" s="2">
        <f>VLOOKUP($B117,score!$C$7:$AB$146,23,FALSE)</f>
        <v>0</v>
      </c>
      <c r="X117" s="26">
        <f>VLOOKUP($B117,score!$C$7:$AD$146,25,FALSE)</f>
        <v>200.00001169999999</v>
      </c>
      <c r="Y117" s="48">
        <f>VLOOKUP($B117,score!$C$7:$AD$146,26,FALSE)</f>
        <v>-1.5</v>
      </c>
      <c r="Z117" s="45">
        <f>VLOOKUP($B117,score!$C$7:$AD$146,28,FALSE)</f>
        <v>200.75001169999999</v>
      </c>
    </row>
    <row r="118" spans="2:26" ht="17" hidden="1" x14ac:dyDescent="0.4">
      <c r="B118" s="62">
        <v>112</v>
      </c>
      <c r="C118" s="63">
        <f>VLOOKUP($B118,score!$C$7:$AD$146,3,FALSE)</f>
        <v>38</v>
      </c>
      <c r="D118" s="28" t="str">
        <f>VLOOKUP($B118,score!$C$7:$AD$146,4,FALSE)</f>
        <v/>
      </c>
      <c r="E118" s="28">
        <f>VLOOKUP($B118,score!$C$7:$AD$146,5,FALSE)</f>
        <v>0</v>
      </c>
      <c r="F118" s="2">
        <f>VLOOKUP($B118,score!$C$7:$AB$146,6,FALSE)</f>
        <v>0</v>
      </c>
      <c r="G118" s="2">
        <f>VLOOKUP($B118,score!$C$7:$AB$146,7,FALSE)</f>
        <v>0</v>
      </c>
      <c r="H118" s="2">
        <f>VLOOKUP($B118,score!$C$7:$AB$146,8,FALSE)</f>
        <v>0</v>
      </c>
      <c r="I118" s="2">
        <f>VLOOKUP($B118,score!$C$7:$AB$146,9,FALSE)</f>
        <v>0</v>
      </c>
      <c r="J118" s="2">
        <f>VLOOKUP($B118,score!$C$7:$AB$146,10,FALSE)</f>
        <v>0</v>
      </c>
      <c r="K118" s="2">
        <f>VLOOKUP($B118,score!$C$7:$AB$146,11,FALSE)</f>
        <v>0</v>
      </c>
      <c r="L118" s="2">
        <f>VLOOKUP($B118,score!$C$7:$AB$146,12,FALSE)</f>
        <v>0</v>
      </c>
      <c r="M118" s="2">
        <f>VLOOKUP($B118,score!$C$7:$AB$146,13,FALSE)</f>
        <v>0</v>
      </c>
      <c r="N118" s="2">
        <f>VLOOKUP($B118,score!$C$7:$AB$146,14,FALSE)</f>
        <v>0</v>
      </c>
      <c r="O118" s="2">
        <f>VLOOKUP($B118,score!$C$7:$AB$146,15,FALSE)</f>
        <v>0</v>
      </c>
      <c r="P118" s="2">
        <f>VLOOKUP($B118,score!$C$7:$AB$146,16,FALSE)</f>
        <v>0</v>
      </c>
      <c r="Q118" s="2">
        <f>VLOOKUP($B118,score!$C$7:$AB$146,17,FALSE)</f>
        <v>0</v>
      </c>
      <c r="R118" s="2">
        <f>VLOOKUP($B118,score!$C$7:$AB$146,18,FALSE)</f>
        <v>0</v>
      </c>
      <c r="S118" s="2">
        <f>VLOOKUP($B118,score!$C$7:$AB$146,19,FALSE)</f>
        <v>0</v>
      </c>
      <c r="T118" s="2">
        <f>VLOOKUP($B118,score!$C$7:$AB$146,20,FALSE)</f>
        <v>0</v>
      </c>
      <c r="U118" s="2">
        <f>VLOOKUP($B118,score!$C$7:$AB$146,21,FALSE)</f>
        <v>0</v>
      </c>
      <c r="V118" s="2">
        <f>VLOOKUP($B118,score!$C$7:$AB$146,22,FALSE)</f>
        <v>0</v>
      </c>
      <c r="W118" s="2">
        <f>VLOOKUP($B118,score!$C$7:$AB$146,23,FALSE)</f>
        <v>0</v>
      </c>
      <c r="X118" s="26">
        <f>VLOOKUP($B118,score!$C$7:$AD$146,25,FALSE)</f>
        <v>200.00001180000001</v>
      </c>
      <c r="Y118" s="48">
        <f>VLOOKUP($B118,score!$C$7:$AD$146,26,FALSE)</f>
        <v>-1.5</v>
      </c>
      <c r="Z118" s="45">
        <f>VLOOKUP($B118,score!$C$7:$AD$146,28,FALSE)</f>
        <v>200.75001180000001</v>
      </c>
    </row>
    <row r="119" spans="2:26" ht="17" hidden="1" x14ac:dyDescent="0.4">
      <c r="B119" s="62">
        <v>113</v>
      </c>
      <c r="C119" s="63">
        <f>VLOOKUP($B119,score!$C$7:$AD$146,3,FALSE)</f>
        <v>38</v>
      </c>
      <c r="D119" s="28" t="str">
        <f>VLOOKUP($B119,score!$C$7:$AD$146,4,FALSE)</f>
        <v/>
      </c>
      <c r="E119" s="28">
        <f>VLOOKUP($B119,score!$C$7:$AD$146,5,FALSE)</f>
        <v>0</v>
      </c>
      <c r="F119" s="2">
        <f>VLOOKUP($B119,score!$C$7:$AB$146,6,FALSE)</f>
        <v>0</v>
      </c>
      <c r="G119" s="2">
        <f>VLOOKUP($B119,score!$C$7:$AB$146,7,FALSE)</f>
        <v>0</v>
      </c>
      <c r="H119" s="2">
        <f>VLOOKUP($B119,score!$C$7:$AB$146,8,FALSE)</f>
        <v>0</v>
      </c>
      <c r="I119" s="2">
        <f>VLOOKUP($B119,score!$C$7:$AB$146,9,FALSE)</f>
        <v>0</v>
      </c>
      <c r="J119" s="2">
        <f>VLOOKUP($B119,score!$C$7:$AB$146,10,FALSE)</f>
        <v>0</v>
      </c>
      <c r="K119" s="2">
        <f>VLOOKUP($B119,score!$C$7:$AB$146,11,FALSE)</f>
        <v>0</v>
      </c>
      <c r="L119" s="2">
        <f>VLOOKUP($B119,score!$C$7:$AB$146,12,FALSE)</f>
        <v>0</v>
      </c>
      <c r="M119" s="2">
        <f>VLOOKUP($B119,score!$C$7:$AB$146,13,FALSE)</f>
        <v>0</v>
      </c>
      <c r="N119" s="2">
        <f>VLOOKUP($B119,score!$C$7:$AB$146,14,FALSE)</f>
        <v>0</v>
      </c>
      <c r="O119" s="2">
        <f>VLOOKUP($B119,score!$C$7:$AB$146,15,FALSE)</f>
        <v>0</v>
      </c>
      <c r="P119" s="2">
        <f>VLOOKUP($B119,score!$C$7:$AB$146,16,FALSE)</f>
        <v>0</v>
      </c>
      <c r="Q119" s="2">
        <f>VLOOKUP($B119,score!$C$7:$AB$146,17,FALSE)</f>
        <v>0</v>
      </c>
      <c r="R119" s="2">
        <f>VLOOKUP($B119,score!$C$7:$AB$146,18,FALSE)</f>
        <v>0</v>
      </c>
      <c r="S119" s="2">
        <f>VLOOKUP($B119,score!$C$7:$AB$146,19,FALSE)</f>
        <v>0</v>
      </c>
      <c r="T119" s="2">
        <f>VLOOKUP($B119,score!$C$7:$AB$146,20,FALSE)</f>
        <v>0</v>
      </c>
      <c r="U119" s="2">
        <f>VLOOKUP($B119,score!$C$7:$AB$146,21,FALSE)</f>
        <v>0</v>
      </c>
      <c r="V119" s="2">
        <f>VLOOKUP($B119,score!$C$7:$AB$146,22,FALSE)</f>
        <v>0</v>
      </c>
      <c r="W119" s="2">
        <f>VLOOKUP($B119,score!$C$7:$AB$146,23,FALSE)</f>
        <v>0</v>
      </c>
      <c r="X119" s="26">
        <f>VLOOKUP($B119,score!$C$7:$AD$146,25,FALSE)</f>
        <v>200.0000119</v>
      </c>
      <c r="Y119" s="48">
        <f>VLOOKUP($B119,score!$C$7:$AD$146,26,FALSE)</f>
        <v>-1.5</v>
      </c>
      <c r="Z119" s="45">
        <f>VLOOKUP($B119,score!$C$7:$AD$146,28,FALSE)</f>
        <v>200.7500119</v>
      </c>
    </row>
    <row r="120" spans="2:26" ht="17" hidden="1" x14ac:dyDescent="0.4">
      <c r="B120" s="62">
        <v>114</v>
      </c>
      <c r="C120" s="63">
        <f>VLOOKUP($B120,score!$C$7:$AD$146,3,FALSE)</f>
        <v>38</v>
      </c>
      <c r="D120" s="28" t="str">
        <f>VLOOKUP($B120,score!$C$7:$AD$146,4,FALSE)</f>
        <v/>
      </c>
      <c r="E120" s="28">
        <f>VLOOKUP($B120,score!$C$7:$AD$146,5,FALSE)</f>
        <v>0</v>
      </c>
      <c r="F120" s="2">
        <f>VLOOKUP($B120,score!$C$7:$AB$146,6,FALSE)</f>
        <v>0</v>
      </c>
      <c r="G120" s="2">
        <f>VLOOKUP($B120,score!$C$7:$AB$146,7,FALSE)</f>
        <v>0</v>
      </c>
      <c r="H120" s="2">
        <f>VLOOKUP($B120,score!$C$7:$AB$146,8,FALSE)</f>
        <v>0</v>
      </c>
      <c r="I120" s="2">
        <f>VLOOKUP($B120,score!$C$7:$AB$146,9,FALSE)</f>
        <v>0</v>
      </c>
      <c r="J120" s="2">
        <f>VLOOKUP($B120,score!$C$7:$AB$146,10,FALSE)</f>
        <v>0</v>
      </c>
      <c r="K120" s="2">
        <f>VLOOKUP($B120,score!$C$7:$AB$146,11,FALSE)</f>
        <v>0</v>
      </c>
      <c r="L120" s="2">
        <f>VLOOKUP($B120,score!$C$7:$AB$146,12,FALSE)</f>
        <v>0</v>
      </c>
      <c r="M120" s="2">
        <f>VLOOKUP($B120,score!$C$7:$AB$146,13,FALSE)</f>
        <v>0</v>
      </c>
      <c r="N120" s="2">
        <f>VLOOKUP($B120,score!$C$7:$AB$146,14,FALSE)</f>
        <v>0</v>
      </c>
      <c r="O120" s="2">
        <f>VLOOKUP($B120,score!$C$7:$AB$146,15,FALSE)</f>
        <v>0</v>
      </c>
      <c r="P120" s="2">
        <f>VLOOKUP($B120,score!$C$7:$AB$146,16,FALSE)</f>
        <v>0</v>
      </c>
      <c r="Q120" s="2">
        <f>VLOOKUP($B120,score!$C$7:$AB$146,17,FALSE)</f>
        <v>0</v>
      </c>
      <c r="R120" s="2">
        <f>VLOOKUP($B120,score!$C$7:$AB$146,18,FALSE)</f>
        <v>0</v>
      </c>
      <c r="S120" s="2">
        <f>VLOOKUP($B120,score!$C$7:$AB$146,19,FALSE)</f>
        <v>0</v>
      </c>
      <c r="T120" s="2">
        <f>VLOOKUP($B120,score!$C$7:$AB$146,20,FALSE)</f>
        <v>0</v>
      </c>
      <c r="U120" s="2">
        <f>VLOOKUP($B120,score!$C$7:$AB$146,21,FALSE)</f>
        <v>0</v>
      </c>
      <c r="V120" s="2">
        <f>VLOOKUP($B120,score!$C$7:$AB$146,22,FALSE)</f>
        <v>0</v>
      </c>
      <c r="W120" s="2">
        <f>VLOOKUP($B120,score!$C$7:$AB$146,23,FALSE)</f>
        <v>0</v>
      </c>
      <c r="X120" s="26">
        <f>VLOOKUP($B120,score!$C$7:$AD$146,25,FALSE)</f>
        <v>200.000012</v>
      </c>
      <c r="Y120" s="48">
        <f>VLOOKUP($B120,score!$C$7:$AD$146,26,FALSE)</f>
        <v>-1.5</v>
      </c>
      <c r="Z120" s="45">
        <f>VLOOKUP($B120,score!$C$7:$AD$146,28,FALSE)</f>
        <v>200.750012</v>
      </c>
    </row>
    <row r="121" spans="2:26" ht="17" hidden="1" x14ac:dyDescent="0.4">
      <c r="B121" s="62">
        <v>115</v>
      </c>
      <c r="C121" s="63">
        <f>VLOOKUP($B121,score!$C$7:$AD$146,3,FALSE)</f>
        <v>38</v>
      </c>
      <c r="D121" s="28" t="str">
        <f>VLOOKUP($B121,score!$C$7:$AD$146,4,FALSE)</f>
        <v/>
      </c>
      <c r="E121" s="28">
        <f>VLOOKUP($B121,score!$C$7:$AD$146,5,FALSE)</f>
        <v>0</v>
      </c>
      <c r="F121" s="2">
        <f>VLOOKUP($B121,score!$C$7:$AB$146,6,FALSE)</f>
        <v>0</v>
      </c>
      <c r="G121" s="2">
        <f>VLOOKUP($B121,score!$C$7:$AB$146,7,FALSE)</f>
        <v>0</v>
      </c>
      <c r="H121" s="2">
        <f>VLOOKUP($B121,score!$C$7:$AB$146,8,FALSE)</f>
        <v>0</v>
      </c>
      <c r="I121" s="2">
        <f>VLOOKUP($B121,score!$C$7:$AB$146,9,FALSE)</f>
        <v>0</v>
      </c>
      <c r="J121" s="2">
        <f>VLOOKUP($B121,score!$C$7:$AB$146,10,FALSE)</f>
        <v>0</v>
      </c>
      <c r="K121" s="2">
        <f>VLOOKUP($B121,score!$C$7:$AB$146,11,FALSE)</f>
        <v>0</v>
      </c>
      <c r="L121" s="2">
        <f>VLOOKUP($B121,score!$C$7:$AB$146,12,FALSE)</f>
        <v>0</v>
      </c>
      <c r="M121" s="2">
        <f>VLOOKUP($B121,score!$C$7:$AB$146,13,FALSE)</f>
        <v>0</v>
      </c>
      <c r="N121" s="2">
        <f>VLOOKUP($B121,score!$C$7:$AB$146,14,FALSE)</f>
        <v>0</v>
      </c>
      <c r="O121" s="2">
        <f>VLOOKUP($B121,score!$C$7:$AB$146,15,FALSE)</f>
        <v>0</v>
      </c>
      <c r="P121" s="2">
        <f>VLOOKUP($B121,score!$C$7:$AB$146,16,FALSE)</f>
        <v>0</v>
      </c>
      <c r="Q121" s="2">
        <f>VLOOKUP($B121,score!$C$7:$AB$146,17,FALSE)</f>
        <v>0</v>
      </c>
      <c r="R121" s="2">
        <f>VLOOKUP($B121,score!$C$7:$AB$146,18,FALSE)</f>
        <v>0</v>
      </c>
      <c r="S121" s="2">
        <f>VLOOKUP($B121,score!$C$7:$AB$146,19,FALSE)</f>
        <v>0</v>
      </c>
      <c r="T121" s="2">
        <f>VLOOKUP($B121,score!$C$7:$AB$146,20,FALSE)</f>
        <v>0</v>
      </c>
      <c r="U121" s="2">
        <f>VLOOKUP($B121,score!$C$7:$AB$146,21,FALSE)</f>
        <v>0</v>
      </c>
      <c r="V121" s="2">
        <f>VLOOKUP($B121,score!$C$7:$AB$146,22,FALSE)</f>
        <v>0</v>
      </c>
      <c r="W121" s="2">
        <f>VLOOKUP($B121,score!$C$7:$AB$146,23,FALSE)</f>
        <v>0</v>
      </c>
      <c r="X121" s="26">
        <f>VLOOKUP($B121,score!$C$7:$AD$146,25,FALSE)</f>
        <v>200.00001209999999</v>
      </c>
      <c r="Y121" s="48">
        <f>VLOOKUP($B121,score!$C$7:$AD$146,26,FALSE)</f>
        <v>-1.5</v>
      </c>
      <c r="Z121" s="45">
        <f>VLOOKUP($B121,score!$C$7:$AD$146,28,FALSE)</f>
        <v>200.75001209999999</v>
      </c>
    </row>
    <row r="122" spans="2:26" ht="17" hidden="1" x14ac:dyDescent="0.4">
      <c r="B122" s="62">
        <v>116</v>
      </c>
      <c r="C122" s="63">
        <f>VLOOKUP($B122,score!$C$7:$AD$146,3,FALSE)</f>
        <v>38</v>
      </c>
      <c r="D122" s="28" t="str">
        <f>VLOOKUP($B122,score!$C$7:$AD$146,4,FALSE)</f>
        <v/>
      </c>
      <c r="E122" s="28">
        <f>VLOOKUP($B122,score!$C$7:$AD$146,5,FALSE)</f>
        <v>0</v>
      </c>
      <c r="F122" s="2">
        <f>VLOOKUP($B122,score!$C$7:$AB$146,6,FALSE)</f>
        <v>0</v>
      </c>
      <c r="G122" s="2">
        <f>VLOOKUP($B122,score!$C$7:$AB$146,7,FALSE)</f>
        <v>0</v>
      </c>
      <c r="H122" s="2">
        <f>VLOOKUP($B122,score!$C$7:$AB$146,8,FALSE)</f>
        <v>0</v>
      </c>
      <c r="I122" s="2">
        <f>VLOOKUP($B122,score!$C$7:$AB$146,9,FALSE)</f>
        <v>0</v>
      </c>
      <c r="J122" s="2">
        <f>VLOOKUP($B122,score!$C$7:$AB$146,10,FALSE)</f>
        <v>0</v>
      </c>
      <c r="K122" s="2">
        <f>VLOOKUP($B122,score!$C$7:$AB$146,11,FALSE)</f>
        <v>0</v>
      </c>
      <c r="L122" s="2">
        <f>VLOOKUP($B122,score!$C$7:$AB$146,12,FALSE)</f>
        <v>0</v>
      </c>
      <c r="M122" s="2">
        <f>VLOOKUP($B122,score!$C$7:$AB$146,13,FALSE)</f>
        <v>0</v>
      </c>
      <c r="N122" s="2">
        <f>VLOOKUP($B122,score!$C$7:$AB$146,14,FALSE)</f>
        <v>0</v>
      </c>
      <c r="O122" s="2">
        <f>VLOOKUP($B122,score!$C$7:$AB$146,15,FALSE)</f>
        <v>0</v>
      </c>
      <c r="P122" s="2">
        <f>VLOOKUP($B122,score!$C$7:$AB$146,16,FALSE)</f>
        <v>0</v>
      </c>
      <c r="Q122" s="2">
        <f>VLOOKUP($B122,score!$C$7:$AB$146,17,FALSE)</f>
        <v>0</v>
      </c>
      <c r="R122" s="2">
        <f>VLOOKUP($B122,score!$C$7:$AB$146,18,FALSE)</f>
        <v>0</v>
      </c>
      <c r="S122" s="2">
        <f>VLOOKUP($B122,score!$C$7:$AB$146,19,FALSE)</f>
        <v>0</v>
      </c>
      <c r="T122" s="2">
        <f>VLOOKUP($B122,score!$C$7:$AB$146,20,FALSE)</f>
        <v>0</v>
      </c>
      <c r="U122" s="2">
        <f>VLOOKUP($B122,score!$C$7:$AB$146,21,FALSE)</f>
        <v>0</v>
      </c>
      <c r="V122" s="2">
        <f>VLOOKUP($B122,score!$C$7:$AB$146,22,FALSE)</f>
        <v>0</v>
      </c>
      <c r="W122" s="2">
        <f>VLOOKUP($B122,score!$C$7:$AB$146,23,FALSE)</f>
        <v>0</v>
      </c>
      <c r="X122" s="26">
        <f>VLOOKUP($B122,score!$C$7:$AD$146,25,FALSE)</f>
        <v>200.00001219999999</v>
      </c>
      <c r="Y122" s="48">
        <f>VLOOKUP($B122,score!$C$7:$AD$146,26,FALSE)</f>
        <v>-1.5</v>
      </c>
      <c r="Z122" s="45">
        <f>VLOOKUP($B122,score!$C$7:$AD$146,28,FALSE)</f>
        <v>200.75001219999999</v>
      </c>
    </row>
    <row r="123" spans="2:26" ht="17" hidden="1" x14ac:dyDescent="0.4">
      <c r="B123" s="62">
        <v>117</v>
      </c>
      <c r="C123" s="63">
        <f>VLOOKUP($B123,score!$C$7:$AD$146,3,FALSE)</f>
        <v>38</v>
      </c>
      <c r="D123" s="28" t="str">
        <f>VLOOKUP($B123,score!$C$7:$AD$146,4,FALSE)</f>
        <v/>
      </c>
      <c r="E123" s="28">
        <f>VLOOKUP($B123,score!$C$7:$AD$146,5,FALSE)</f>
        <v>0</v>
      </c>
      <c r="F123" s="2">
        <f>VLOOKUP($B123,score!$C$7:$AB$146,6,FALSE)</f>
        <v>0</v>
      </c>
      <c r="G123" s="2">
        <f>VLOOKUP($B123,score!$C$7:$AB$146,7,FALSE)</f>
        <v>0</v>
      </c>
      <c r="H123" s="2">
        <f>VLOOKUP($B123,score!$C$7:$AB$146,8,FALSE)</f>
        <v>0</v>
      </c>
      <c r="I123" s="2">
        <f>VLOOKUP($B123,score!$C$7:$AB$146,9,FALSE)</f>
        <v>0</v>
      </c>
      <c r="J123" s="2">
        <f>VLOOKUP($B123,score!$C$7:$AB$146,10,FALSE)</f>
        <v>0</v>
      </c>
      <c r="K123" s="2">
        <f>VLOOKUP($B123,score!$C$7:$AB$146,11,FALSE)</f>
        <v>0</v>
      </c>
      <c r="L123" s="2">
        <f>VLOOKUP($B123,score!$C$7:$AB$146,12,FALSE)</f>
        <v>0</v>
      </c>
      <c r="M123" s="2">
        <f>VLOOKUP($B123,score!$C$7:$AB$146,13,FALSE)</f>
        <v>0</v>
      </c>
      <c r="N123" s="2">
        <f>VLOOKUP($B123,score!$C$7:$AB$146,14,FALSE)</f>
        <v>0</v>
      </c>
      <c r="O123" s="2">
        <f>VLOOKUP($B123,score!$C$7:$AB$146,15,FALSE)</f>
        <v>0</v>
      </c>
      <c r="P123" s="2">
        <f>VLOOKUP($B123,score!$C$7:$AB$146,16,FALSE)</f>
        <v>0</v>
      </c>
      <c r="Q123" s="2">
        <f>VLOOKUP($B123,score!$C$7:$AB$146,17,FALSE)</f>
        <v>0</v>
      </c>
      <c r="R123" s="2">
        <f>VLOOKUP($B123,score!$C$7:$AB$146,18,FALSE)</f>
        <v>0</v>
      </c>
      <c r="S123" s="2">
        <f>VLOOKUP($B123,score!$C$7:$AB$146,19,FALSE)</f>
        <v>0</v>
      </c>
      <c r="T123" s="2">
        <f>VLOOKUP($B123,score!$C$7:$AB$146,20,FALSE)</f>
        <v>0</v>
      </c>
      <c r="U123" s="2">
        <f>VLOOKUP($B123,score!$C$7:$AB$146,21,FALSE)</f>
        <v>0</v>
      </c>
      <c r="V123" s="2">
        <f>VLOOKUP($B123,score!$C$7:$AB$146,22,FALSE)</f>
        <v>0</v>
      </c>
      <c r="W123" s="2">
        <f>VLOOKUP($B123,score!$C$7:$AB$146,23,FALSE)</f>
        <v>0</v>
      </c>
      <c r="X123" s="26">
        <f>VLOOKUP($B123,score!$C$7:$AD$146,25,FALSE)</f>
        <v>200.00001230000001</v>
      </c>
      <c r="Y123" s="48">
        <f>VLOOKUP($B123,score!$C$7:$AD$146,26,FALSE)</f>
        <v>-1.5</v>
      </c>
      <c r="Z123" s="45">
        <f>VLOOKUP($B123,score!$C$7:$AD$146,28,FALSE)</f>
        <v>200.75001230000001</v>
      </c>
    </row>
    <row r="124" spans="2:26" ht="17" hidden="1" x14ac:dyDescent="0.4">
      <c r="B124" s="62">
        <v>118</v>
      </c>
      <c r="C124" s="63">
        <f>VLOOKUP($B124,score!$C$7:$AD$146,3,FALSE)</f>
        <v>38</v>
      </c>
      <c r="D124" s="28" t="str">
        <f>VLOOKUP($B124,score!$C$7:$AD$146,4,FALSE)</f>
        <v/>
      </c>
      <c r="E124" s="28">
        <f>VLOOKUP($B124,score!$C$7:$AD$146,5,FALSE)</f>
        <v>0</v>
      </c>
      <c r="F124" s="2">
        <f>VLOOKUP($B124,score!$C$7:$AB$146,6,FALSE)</f>
        <v>0</v>
      </c>
      <c r="G124" s="2">
        <f>VLOOKUP($B124,score!$C$7:$AB$146,7,FALSE)</f>
        <v>0</v>
      </c>
      <c r="H124" s="2">
        <f>VLOOKUP($B124,score!$C$7:$AB$146,8,FALSE)</f>
        <v>0</v>
      </c>
      <c r="I124" s="2">
        <f>VLOOKUP($B124,score!$C$7:$AB$146,9,FALSE)</f>
        <v>0</v>
      </c>
      <c r="J124" s="2">
        <f>VLOOKUP($B124,score!$C$7:$AB$146,10,FALSE)</f>
        <v>0</v>
      </c>
      <c r="K124" s="2">
        <f>VLOOKUP($B124,score!$C$7:$AB$146,11,FALSE)</f>
        <v>0</v>
      </c>
      <c r="L124" s="2">
        <f>VLOOKUP($B124,score!$C$7:$AB$146,12,FALSE)</f>
        <v>0</v>
      </c>
      <c r="M124" s="2">
        <f>VLOOKUP($B124,score!$C$7:$AB$146,13,FALSE)</f>
        <v>0</v>
      </c>
      <c r="N124" s="2">
        <f>VLOOKUP($B124,score!$C$7:$AB$146,14,FALSE)</f>
        <v>0</v>
      </c>
      <c r="O124" s="2">
        <f>VLOOKUP($B124,score!$C$7:$AB$146,15,FALSE)</f>
        <v>0</v>
      </c>
      <c r="P124" s="2">
        <f>VLOOKUP($B124,score!$C$7:$AB$146,16,FALSE)</f>
        <v>0</v>
      </c>
      <c r="Q124" s="2">
        <f>VLOOKUP($B124,score!$C$7:$AB$146,17,FALSE)</f>
        <v>0</v>
      </c>
      <c r="R124" s="2">
        <f>VLOOKUP($B124,score!$C$7:$AB$146,18,FALSE)</f>
        <v>0</v>
      </c>
      <c r="S124" s="2">
        <f>VLOOKUP($B124,score!$C$7:$AB$146,19,FALSE)</f>
        <v>0</v>
      </c>
      <c r="T124" s="2">
        <f>VLOOKUP($B124,score!$C$7:$AB$146,20,FALSE)</f>
        <v>0</v>
      </c>
      <c r="U124" s="2">
        <f>VLOOKUP($B124,score!$C$7:$AB$146,21,FALSE)</f>
        <v>0</v>
      </c>
      <c r="V124" s="2">
        <f>VLOOKUP($B124,score!$C$7:$AB$146,22,FALSE)</f>
        <v>0</v>
      </c>
      <c r="W124" s="2">
        <f>VLOOKUP($B124,score!$C$7:$AB$146,23,FALSE)</f>
        <v>0</v>
      </c>
      <c r="X124" s="26">
        <f>VLOOKUP($B124,score!$C$7:$AD$146,25,FALSE)</f>
        <v>200.0000124</v>
      </c>
      <c r="Y124" s="48">
        <f>VLOOKUP($B124,score!$C$7:$AD$146,26,FALSE)</f>
        <v>-1.5</v>
      </c>
      <c r="Z124" s="45">
        <f>VLOOKUP($B124,score!$C$7:$AD$146,28,FALSE)</f>
        <v>200.7500124</v>
      </c>
    </row>
    <row r="125" spans="2:26" ht="17" hidden="1" x14ac:dyDescent="0.4">
      <c r="B125" s="62">
        <v>119</v>
      </c>
      <c r="C125" s="63">
        <f>VLOOKUP($B125,score!$C$7:$AD$146,3,FALSE)</f>
        <v>38</v>
      </c>
      <c r="D125" s="28" t="str">
        <f>VLOOKUP($B125,score!$C$7:$AD$146,4,FALSE)</f>
        <v/>
      </c>
      <c r="E125" s="28">
        <f>VLOOKUP($B125,score!$C$7:$AD$146,5,FALSE)</f>
        <v>0</v>
      </c>
      <c r="F125" s="2">
        <f>VLOOKUP($B125,score!$C$7:$AB$146,6,FALSE)</f>
        <v>0</v>
      </c>
      <c r="G125" s="2">
        <f>VLOOKUP($B125,score!$C$7:$AB$146,7,FALSE)</f>
        <v>0</v>
      </c>
      <c r="H125" s="2">
        <f>VLOOKUP($B125,score!$C$7:$AB$146,8,FALSE)</f>
        <v>0</v>
      </c>
      <c r="I125" s="2">
        <f>VLOOKUP($B125,score!$C$7:$AB$146,9,FALSE)</f>
        <v>0</v>
      </c>
      <c r="J125" s="2">
        <f>VLOOKUP($B125,score!$C$7:$AB$146,10,FALSE)</f>
        <v>0</v>
      </c>
      <c r="K125" s="2">
        <f>VLOOKUP($B125,score!$C$7:$AB$146,11,FALSE)</f>
        <v>0</v>
      </c>
      <c r="L125" s="2">
        <f>VLOOKUP($B125,score!$C$7:$AB$146,12,FALSE)</f>
        <v>0</v>
      </c>
      <c r="M125" s="2">
        <f>VLOOKUP($B125,score!$C$7:$AB$146,13,FALSE)</f>
        <v>0</v>
      </c>
      <c r="N125" s="2">
        <f>VLOOKUP($B125,score!$C$7:$AB$146,14,FALSE)</f>
        <v>0</v>
      </c>
      <c r="O125" s="2">
        <f>VLOOKUP($B125,score!$C$7:$AB$146,15,FALSE)</f>
        <v>0</v>
      </c>
      <c r="P125" s="2">
        <f>VLOOKUP($B125,score!$C$7:$AB$146,16,FALSE)</f>
        <v>0</v>
      </c>
      <c r="Q125" s="2">
        <f>VLOOKUP($B125,score!$C$7:$AB$146,17,FALSE)</f>
        <v>0</v>
      </c>
      <c r="R125" s="2">
        <f>VLOOKUP($B125,score!$C$7:$AB$146,18,FALSE)</f>
        <v>0</v>
      </c>
      <c r="S125" s="2">
        <f>VLOOKUP($B125,score!$C$7:$AB$146,19,FALSE)</f>
        <v>0</v>
      </c>
      <c r="T125" s="2">
        <f>VLOOKUP($B125,score!$C$7:$AB$146,20,FALSE)</f>
        <v>0</v>
      </c>
      <c r="U125" s="2">
        <f>VLOOKUP($B125,score!$C$7:$AB$146,21,FALSE)</f>
        <v>0</v>
      </c>
      <c r="V125" s="2">
        <f>VLOOKUP($B125,score!$C$7:$AB$146,22,FALSE)</f>
        <v>0</v>
      </c>
      <c r="W125" s="2">
        <f>VLOOKUP($B125,score!$C$7:$AB$146,23,FALSE)</f>
        <v>0</v>
      </c>
      <c r="X125" s="26">
        <f>VLOOKUP($B125,score!$C$7:$AD$146,25,FALSE)</f>
        <v>200.0000125</v>
      </c>
      <c r="Y125" s="48">
        <f>VLOOKUP($B125,score!$C$7:$AD$146,26,FALSE)</f>
        <v>-1.5</v>
      </c>
      <c r="Z125" s="45">
        <f>VLOOKUP($B125,score!$C$7:$AD$146,28,FALSE)</f>
        <v>200.7500125</v>
      </c>
    </row>
    <row r="126" spans="2:26" ht="17" hidden="1" x14ac:dyDescent="0.4">
      <c r="B126" s="62">
        <v>120</v>
      </c>
      <c r="C126" s="63">
        <f>VLOOKUP($B126,score!$C$7:$AD$146,3,FALSE)</f>
        <v>38</v>
      </c>
      <c r="D126" s="28" t="str">
        <f>VLOOKUP($B126,score!$C$7:$AD$146,4,FALSE)</f>
        <v/>
      </c>
      <c r="E126" s="28">
        <f>VLOOKUP($B126,score!$C$7:$AD$146,5,FALSE)</f>
        <v>0</v>
      </c>
      <c r="F126" s="2">
        <f>VLOOKUP($B126,score!$C$7:$AB$146,6,FALSE)</f>
        <v>0</v>
      </c>
      <c r="G126" s="2">
        <f>VLOOKUP($B126,score!$C$7:$AB$146,7,FALSE)</f>
        <v>0</v>
      </c>
      <c r="H126" s="2">
        <f>VLOOKUP($B126,score!$C$7:$AB$146,8,FALSE)</f>
        <v>0</v>
      </c>
      <c r="I126" s="2">
        <f>VLOOKUP($B126,score!$C$7:$AB$146,9,FALSE)</f>
        <v>0</v>
      </c>
      <c r="J126" s="2">
        <f>VLOOKUP($B126,score!$C$7:$AB$146,10,FALSE)</f>
        <v>0</v>
      </c>
      <c r="K126" s="2">
        <f>VLOOKUP($B126,score!$C$7:$AB$146,11,FALSE)</f>
        <v>0</v>
      </c>
      <c r="L126" s="2">
        <f>VLOOKUP($B126,score!$C$7:$AB$146,12,FALSE)</f>
        <v>0</v>
      </c>
      <c r="M126" s="2">
        <f>VLOOKUP($B126,score!$C$7:$AB$146,13,FALSE)</f>
        <v>0</v>
      </c>
      <c r="N126" s="2">
        <f>VLOOKUP($B126,score!$C$7:$AB$146,14,FALSE)</f>
        <v>0</v>
      </c>
      <c r="O126" s="2">
        <f>VLOOKUP($B126,score!$C$7:$AB$146,15,FALSE)</f>
        <v>0</v>
      </c>
      <c r="P126" s="2">
        <f>VLOOKUP($B126,score!$C$7:$AB$146,16,FALSE)</f>
        <v>0</v>
      </c>
      <c r="Q126" s="2">
        <f>VLOOKUP($B126,score!$C$7:$AB$146,17,FALSE)</f>
        <v>0</v>
      </c>
      <c r="R126" s="2">
        <f>VLOOKUP($B126,score!$C$7:$AB$146,18,FALSE)</f>
        <v>0</v>
      </c>
      <c r="S126" s="2">
        <f>VLOOKUP($B126,score!$C$7:$AB$146,19,FALSE)</f>
        <v>0</v>
      </c>
      <c r="T126" s="2">
        <f>VLOOKUP($B126,score!$C$7:$AB$146,20,FALSE)</f>
        <v>0</v>
      </c>
      <c r="U126" s="2">
        <f>VLOOKUP($B126,score!$C$7:$AB$146,21,FALSE)</f>
        <v>0</v>
      </c>
      <c r="V126" s="2">
        <f>VLOOKUP($B126,score!$C$7:$AB$146,22,FALSE)</f>
        <v>0</v>
      </c>
      <c r="W126" s="2">
        <f>VLOOKUP($B126,score!$C$7:$AB$146,23,FALSE)</f>
        <v>0</v>
      </c>
      <c r="X126" s="26">
        <f>VLOOKUP($B126,score!$C$7:$AD$146,25,FALSE)</f>
        <v>200.00001259999999</v>
      </c>
      <c r="Y126" s="48">
        <f>VLOOKUP($B126,score!$C$7:$AD$146,26,FALSE)</f>
        <v>-1.5</v>
      </c>
      <c r="Z126" s="45">
        <f>VLOOKUP($B126,score!$C$7:$AD$146,28,FALSE)</f>
        <v>200.75001259999999</v>
      </c>
    </row>
    <row r="127" spans="2:26" ht="17" hidden="1" x14ac:dyDescent="0.4">
      <c r="B127" s="62">
        <v>121</v>
      </c>
      <c r="C127" s="63">
        <f>VLOOKUP($B127,score!$C$7:$AD$146,3,FALSE)</f>
        <v>38</v>
      </c>
      <c r="D127" s="28" t="str">
        <f>VLOOKUP($B127,score!$C$7:$AD$146,4,FALSE)</f>
        <v/>
      </c>
      <c r="E127" s="28">
        <f>VLOOKUP($B127,score!$C$7:$AD$146,5,FALSE)</f>
        <v>0</v>
      </c>
      <c r="F127" s="2">
        <f>VLOOKUP($B127,score!$C$7:$AB$146,6,FALSE)</f>
        <v>0</v>
      </c>
      <c r="G127" s="2">
        <f>VLOOKUP($B127,score!$C$7:$AB$146,7,FALSE)</f>
        <v>0</v>
      </c>
      <c r="H127" s="2">
        <f>VLOOKUP($B127,score!$C$7:$AB$146,8,FALSE)</f>
        <v>0</v>
      </c>
      <c r="I127" s="2">
        <f>VLOOKUP($B127,score!$C$7:$AB$146,9,FALSE)</f>
        <v>0</v>
      </c>
      <c r="J127" s="2">
        <f>VLOOKUP($B127,score!$C$7:$AB$146,10,FALSE)</f>
        <v>0</v>
      </c>
      <c r="K127" s="2">
        <f>VLOOKUP($B127,score!$C$7:$AB$146,11,FALSE)</f>
        <v>0</v>
      </c>
      <c r="L127" s="2">
        <f>VLOOKUP($B127,score!$C$7:$AB$146,12,FALSE)</f>
        <v>0</v>
      </c>
      <c r="M127" s="2">
        <f>VLOOKUP($B127,score!$C$7:$AB$146,13,FALSE)</f>
        <v>0</v>
      </c>
      <c r="N127" s="2">
        <f>VLOOKUP($B127,score!$C$7:$AB$146,14,FALSE)</f>
        <v>0</v>
      </c>
      <c r="O127" s="2">
        <f>VLOOKUP($B127,score!$C$7:$AB$146,15,FALSE)</f>
        <v>0</v>
      </c>
      <c r="P127" s="2">
        <f>VLOOKUP($B127,score!$C$7:$AB$146,16,FALSE)</f>
        <v>0</v>
      </c>
      <c r="Q127" s="2">
        <f>VLOOKUP($B127,score!$C$7:$AB$146,17,FALSE)</f>
        <v>0</v>
      </c>
      <c r="R127" s="2">
        <f>VLOOKUP($B127,score!$C$7:$AB$146,18,FALSE)</f>
        <v>0</v>
      </c>
      <c r="S127" s="2">
        <f>VLOOKUP($B127,score!$C$7:$AB$146,19,FALSE)</f>
        <v>0</v>
      </c>
      <c r="T127" s="2">
        <f>VLOOKUP($B127,score!$C$7:$AB$146,20,FALSE)</f>
        <v>0</v>
      </c>
      <c r="U127" s="2">
        <f>VLOOKUP($B127,score!$C$7:$AB$146,21,FALSE)</f>
        <v>0</v>
      </c>
      <c r="V127" s="2">
        <f>VLOOKUP($B127,score!$C$7:$AB$146,22,FALSE)</f>
        <v>0</v>
      </c>
      <c r="W127" s="2">
        <f>VLOOKUP($B127,score!$C$7:$AB$146,23,FALSE)</f>
        <v>0</v>
      </c>
      <c r="X127" s="26">
        <f>VLOOKUP($B127,score!$C$7:$AD$146,25,FALSE)</f>
        <v>200.00001270000001</v>
      </c>
      <c r="Y127" s="48">
        <f>VLOOKUP($B127,score!$C$7:$AD$146,26,FALSE)</f>
        <v>-1.5</v>
      </c>
      <c r="Z127" s="45">
        <f>VLOOKUP($B127,score!$C$7:$AD$146,28,FALSE)</f>
        <v>200.75001270000001</v>
      </c>
    </row>
    <row r="128" spans="2:26" ht="17" hidden="1" x14ac:dyDescent="0.4">
      <c r="B128" s="62">
        <v>122</v>
      </c>
      <c r="C128" s="63">
        <f>VLOOKUP($B128,score!$C$7:$AD$146,3,FALSE)</f>
        <v>38</v>
      </c>
      <c r="D128" s="28" t="str">
        <f>VLOOKUP($B128,score!$C$7:$AD$146,4,FALSE)</f>
        <v/>
      </c>
      <c r="E128" s="28">
        <f>VLOOKUP($B128,score!$C$7:$AD$146,5,FALSE)</f>
        <v>0</v>
      </c>
      <c r="F128" s="2">
        <f>VLOOKUP($B128,score!$C$7:$AB$146,6,FALSE)</f>
        <v>0</v>
      </c>
      <c r="G128" s="2">
        <f>VLOOKUP($B128,score!$C$7:$AB$146,7,FALSE)</f>
        <v>0</v>
      </c>
      <c r="H128" s="2">
        <f>VLOOKUP($B128,score!$C$7:$AB$146,8,FALSE)</f>
        <v>0</v>
      </c>
      <c r="I128" s="2">
        <f>VLOOKUP($B128,score!$C$7:$AB$146,9,FALSE)</f>
        <v>0</v>
      </c>
      <c r="J128" s="2">
        <f>VLOOKUP($B128,score!$C$7:$AB$146,10,FALSE)</f>
        <v>0</v>
      </c>
      <c r="K128" s="2">
        <f>VLOOKUP($B128,score!$C$7:$AB$146,11,FALSE)</f>
        <v>0</v>
      </c>
      <c r="L128" s="2">
        <f>VLOOKUP($B128,score!$C$7:$AB$146,12,FALSE)</f>
        <v>0</v>
      </c>
      <c r="M128" s="2">
        <f>VLOOKUP($B128,score!$C$7:$AB$146,13,FALSE)</f>
        <v>0</v>
      </c>
      <c r="N128" s="2">
        <f>VLOOKUP($B128,score!$C$7:$AB$146,14,FALSE)</f>
        <v>0</v>
      </c>
      <c r="O128" s="2">
        <f>VLOOKUP($B128,score!$C$7:$AB$146,15,FALSE)</f>
        <v>0</v>
      </c>
      <c r="P128" s="2">
        <f>VLOOKUP($B128,score!$C$7:$AB$146,16,FALSE)</f>
        <v>0</v>
      </c>
      <c r="Q128" s="2">
        <f>VLOOKUP($B128,score!$C$7:$AB$146,17,FALSE)</f>
        <v>0</v>
      </c>
      <c r="R128" s="2">
        <f>VLOOKUP($B128,score!$C$7:$AB$146,18,FALSE)</f>
        <v>0</v>
      </c>
      <c r="S128" s="2">
        <f>VLOOKUP($B128,score!$C$7:$AB$146,19,FALSE)</f>
        <v>0</v>
      </c>
      <c r="T128" s="2">
        <f>VLOOKUP($B128,score!$C$7:$AB$146,20,FALSE)</f>
        <v>0</v>
      </c>
      <c r="U128" s="2">
        <f>VLOOKUP($B128,score!$C$7:$AB$146,21,FALSE)</f>
        <v>0</v>
      </c>
      <c r="V128" s="2">
        <f>VLOOKUP($B128,score!$C$7:$AB$146,22,FALSE)</f>
        <v>0</v>
      </c>
      <c r="W128" s="2">
        <f>VLOOKUP($B128,score!$C$7:$AB$146,23,FALSE)</f>
        <v>0</v>
      </c>
      <c r="X128" s="26">
        <f>VLOOKUP($B128,score!$C$7:$AD$146,25,FALSE)</f>
        <v>200.00001280000001</v>
      </c>
      <c r="Y128" s="48">
        <f>VLOOKUP($B128,score!$C$7:$AD$146,26,FALSE)</f>
        <v>-1.5</v>
      </c>
      <c r="Z128" s="45">
        <f>VLOOKUP($B128,score!$C$7:$AD$146,28,FALSE)</f>
        <v>200.75001280000001</v>
      </c>
    </row>
    <row r="129" spans="2:26" ht="17" hidden="1" x14ac:dyDescent="0.4">
      <c r="B129" s="62">
        <v>123</v>
      </c>
      <c r="C129" s="63">
        <f>VLOOKUP($B129,score!$C$7:$AD$146,3,FALSE)</f>
        <v>38</v>
      </c>
      <c r="D129" s="28" t="str">
        <f>VLOOKUP($B129,score!$C$7:$AD$146,4,FALSE)</f>
        <v/>
      </c>
      <c r="E129" s="28">
        <f>VLOOKUP($B129,score!$C$7:$AD$146,5,FALSE)</f>
        <v>0</v>
      </c>
      <c r="F129" s="2">
        <f>VLOOKUP($B129,score!$C$7:$AB$146,6,FALSE)</f>
        <v>0</v>
      </c>
      <c r="G129" s="2">
        <f>VLOOKUP($B129,score!$C$7:$AB$146,7,FALSE)</f>
        <v>0</v>
      </c>
      <c r="H129" s="2">
        <f>VLOOKUP($B129,score!$C$7:$AB$146,8,FALSE)</f>
        <v>0</v>
      </c>
      <c r="I129" s="2">
        <f>VLOOKUP($B129,score!$C$7:$AB$146,9,FALSE)</f>
        <v>0</v>
      </c>
      <c r="J129" s="2">
        <f>VLOOKUP($B129,score!$C$7:$AB$146,10,FALSE)</f>
        <v>0</v>
      </c>
      <c r="K129" s="2">
        <f>VLOOKUP($B129,score!$C$7:$AB$146,11,FALSE)</f>
        <v>0</v>
      </c>
      <c r="L129" s="2">
        <f>VLOOKUP($B129,score!$C$7:$AB$146,12,FALSE)</f>
        <v>0</v>
      </c>
      <c r="M129" s="2">
        <f>VLOOKUP($B129,score!$C$7:$AB$146,13,FALSE)</f>
        <v>0</v>
      </c>
      <c r="N129" s="2">
        <f>VLOOKUP($B129,score!$C$7:$AB$146,14,FALSE)</f>
        <v>0</v>
      </c>
      <c r="O129" s="2">
        <f>VLOOKUP($B129,score!$C$7:$AB$146,15,FALSE)</f>
        <v>0</v>
      </c>
      <c r="P129" s="2">
        <f>VLOOKUP($B129,score!$C$7:$AB$146,16,FALSE)</f>
        <v>0</v>
      </c>
      <c r="Q129" s="2">
        <f>VLOOKUP($B129,score!$C$7:$AB$146,17,FALSE)</f>
        <v>0</v>
      </c>
      <c r="R129" s="2">
        <f>VLOOKUP($B129,score!$C$7:$AB$146,18,FALSE)</f>
        <v>0</v>
      </c>
      <c r="S129" s="2">
        <f>VLOOKUP($B129,score!$C$7:$AB$146,19,FALSE)</f>
        <v>0</v>
      </c>
      <c r="T129" s="2">
        <f>VLOOKUP($B129,score!$C$7:$AB$146,20,FALSE)</f>
        <v>0</v>
      </c>
      <c r="U129" s="2">
        <f>VLOOKUP($B129,score!$C$7:$AB$146,21,FALSE)</f>
        <v>0</v>
      </c>
      <c r="V129" s="2">
        <f>VLOOKUP($B129,score!$C$7:$AB$146,22,FALSE)</f>
        <v>0</v>
      </c>
      <c r="W129" s="2">
        <f>VLOOKUP($B129,score!$C$7:$AB$146,23,FALSE)</f>
        <v>0</v>
      </c>
      <c r="X129" s="26">
        <f>VLOOKUP($B129,score!$C$7:$AD$146,25,FALSE)</f>
        <v>200.0000129</v>
      </c>
      <c r="Y129" s="48">
        <f>VLOOKUP($B129,score!$C$7:$AD$146,26,FALSE)</f>
        <v>-1.5</v>
      </c>
      <c r="Z129" s="45">
        <f>VLOOKUP($B129,score!$C$7:$AD$146,28,FALSE)</f>
        <v>200.7500129</v>
      </c>
    </row>
    <row r="130" spans="2:26" ht="17" hidden="1" x14ac:dyDescent="0.4">
      <c r="B130" s="62">
        <v>124</v>
      </c>
      <c r="C130" s="63">
        <f>VLOOKUP($B130,score!$C$7:$AD$146,3,FALSE)</f>
        <v>38</v>
      </c>
      <c r="D130" s="28" t="str">
        <f>VLOOKUP($B130,score!$C$7:$AD$146,4,FALSE)</f>
        <v/>
      </c>
      <c r="E130" s="28">
        <f>VLOOKUP($B130,score!$C$7:$AD$146,5,FALSE)</f>
        <v>0</v>
      </c>
      <c r="F130" s="2">
        <f>VLOOKUP($B130,score!$C$7:$AB$146,6,FALSE)</f>
        <v>0</v>
      </c>
      <c r="G130" s="2">
        <f>VLOOKUP($B130,score!$C$7:$AB$146,7,FALSE)</f>
        <v>0</v>
      </c>
      <c r="H130" s="2">
        <f>VLOOKUP($B130,score!$C$7:$AB$146,8,FALSE)</f>
        <v>0</v>
      </c>
      <c r="I130" s="2">
        <f>VLOOKUP($B130,score!$C$7:$AB$146,9,FALSE)</f>
        <v>0</v>
      </c>
      <c r="J130" s="2">
        <f>VLOOKUP($B130,score!$C$7:$AB$146,10,FALSE)</f>
        <v>0</v>
      </c>
      <c r="K130" s="2">
        <f>VLOOKUP($B130,score!$C$7:$AB$146,11,FALSE)</f>
        <v>0</v>
      </c>
      <c r="L130" s="2">
        <f>VLOOKUP($B130,score!$C$7:$AB$146,12,FALSE)</f>
        <v>0</v>
      </c>
      <c r="M130" s="2">
        <f>VLOOKUP($B130,score!$C$7:$AB$146,13,FALSE)</f>
        <v>0</v>
      </c>
      <c r="N130" s="2">
        <f>VLOOKUP($B130,score!$C$7:$AB$146,14,FALSE)</f>
        <v>0</v>
      </c>
      <c r="O130" s="2">
        <f>VLOOKUP($B130,score!$C$7:$AB$146,15,FALSE)</f>
        <v>0</v>
      </c>
      <c r="P130" s="2">
        <f>VLOOKUP($B130,score!$C$7:$AB$146,16,FALSE)</f>
        <v>0</v>
      </c>
      <c r="Q130" s="2">
        <f>VLOOKUP($B130,score!$C$7:$AB$146,17,FALSE)</f>
        <v>0</v>
      </c>
      <c r="R130" s="2">
        <f>VLOOKUP($B130,score!$C$7:$AB$146,18,FALSE)</f>
        <v>0</v>
      </c>
      <c r="S130" s="2">
        <f>VLOOKUP($B130,score!$C$7:$AB$146,19,FALSE)</f>
        <v>0</v>
      </c>
      <c r="T130" s="2">
        <f>VLOOKUP($B130,score!$C$7:$AB$146,20,FALSE)</f>
        <v>0</v>
      </c>
      <c r="U130" s="2">
        <f>VLOOKUP($B130,score!$C$7:$AB$146,21,FALSE)</f>
        <v>0</v>
      </c>
      <c r="V130" s="2">
        <f>VLOOKUP($B130,score!$C$7:$AB$146,22,FALSE)</f>
        <v>0</v>
      </c>
      <c r="W130" s="2">
        <f>VLOOKUP($B130,score!$C$7:$AB$146,23,FALSE)</f>
        <v>0</v>
      </c>
      <c r="X130" s="26">
        <f>VLOOKUP($B130,score!$C$7:$AD$146,25,FALSE)</f>
        <v>200.000013</v>
      </c>
      <c r="Y130" s="48">
        <f>VLOOKUP($B130,score!$C$7:$AD$146,26,FALSE)</f>
        <v>-1.5</v>
      </c>
      <c r="Z130" s="45">
        <f>VLOOKUP($B130,score!$C$7:$AD$146,28,FALSE)</f>
        <v>200.750013</v>
      </c>
    </row>
    <row r="131" spans="2:26" ht="17" hidden="1" x14ac:dyDescent="0.4">
      <c r="B131" s="62">
        <v>125</v>
      </c>
      <c r="C131" s="63">
        <f>VLOOKUP($B131,score!$C$7:$AD$146,3,FALSE)</f>
        <v>38</v>
      </c>
      <c r="D131" s="28" t="str">
        <f>VLOOKUP($B131,score!$C$7:$AD$146,4,FALSE)</f>
        <v/>
      </c>
      <c r="E131" s="28">
        <f>VLOOKUP($B131,score!$C$7:$AD$146,5,FALSE)</f>
        <v>0</v>
      </c>
      <c r="F131" s="2">
        <f>VLOOKUP($B131,score!$C$7:$AB$146,6,FALSE)</f>
        <v>0</v>
      </c>
      <c r="G131" s="2">
        <f>VLOOKUP($B131,score!$C$7:$AB$146,7,FALSE)</f>
        <v>0</v>
      </c>
      <c r="H131" s="2">
        <f>VLOOKUP($B131,score!$C$7:$AB$146,8,FALSE)</f>
        <v>0</v>
      </c>
      <c r="I131" s="2">
        <f>VLOOKUP($B131,score!$C$7:$AB$146,9,FALSE)</f>
        <v>0</v>
      </c>
      <c r="J131" s="2">
        <f>VLOOKUP($B131,score!$C$7:$AB$146,10,FALSE)</f>
        <v>0</v>
      </c>
      <c r="K131" s="2">
        <f>VLOOKUP($B131,score!$C$7:$AB$146,11,FALSE)</f>
        <v>0</v>
      </c>
      <c r="L131" s="2">
        <f>VLOOKUP($B131,score!$C$7:$AB$146,12,FALSE)</f>
        <v>0</v>
      </c>
      <c r="M131" s="2">
        <f>VLOOKUP($B131,score!$C$7:$AB$146,13,FALSE)</f>
        <v>0</v>
      </c>
      <c r="N131" s="2">
        <f>VLOOKUP($B131,score!$C$7:$AB$146,14,FALSE)</f>
        <v>0</v>
      </c>
      <c r="O131" s="2">
        <f>VLOOKUP($B131,score!$C$7:$AB$146,15,FALSE)</f>
        <v>0</v>
      </c>
      <c r="P131" s="2">
        <f>VLOOKUP($B131,score!$C$7:$AB$146,16,FALSE)</f>
        <v>0</v>
      </c>
      <c r="Q131" s="2">
        <f>VLOOKUP($B131,score!$C$7:$AB$146,17,FALSE)</f>
        <v>0</v>
      </c>
      <c r="R131" s="2">
        <f>VLOOKUP($B131,score!$C$7:$AB$146,18,FALSE)</f>
        <v>0</v>
      </c>
      <c r="S131" s="2">
        <f>VLOOKUP($B131,score!$C$7:$AB$146,19,FALSE)</f>
        <v>0</v>
      </c>
      <c r="T131" s="2">
        <f>VLOOKUP($B131,score!$C$7:$AB$146,20,FALSE)</f>
        <v>0</v>
      </c>
      <c r="U131" s="2">
        <f>VLOOKUP($B131,score!$C$7:$AB$146,21,FALSE)</f>
        <v>0</v>
      </c>
      <c r="V131" s="2">
        <f>VLOOKUP($B131,score!$C$7:$AB$146,22,FALSE)</f>
        <v>0</v>
      </c>
      <c r="W131" s="2">
        <f>VLOOKUP($B131,score!$C$7:$AB$146,23,FALSE)</f>
        <v>0</v>
      </c>
      <c r="X131" s="26">
        <f>VLOOKUP($B131,score!$C$7:$AD$146,25,FALSE)</f>
        <v>200.00001309999999</v>
      </c>
      <c r="Y131" s="48">
        <f>VLOOKUP($B131,score!$C$7:$AD$146,26,FALSE)</f>
        <v>-1.5</v>
      </c>
      <c r="Z131" s="45">
        <f>VLOOKUP($B131,score!$C$7:$AD$146,28,FALSE)</f>
        <v>200.75001309999999</v>
      </c>
    </row>
    <row r="132" spans="2:26" ht="17" hidden="1" x14ac:dyDescent="0.4">
      <c r="B132" s="62">
        <v>126</v>
      </c>
      <c r="C132" s="63">
        <f>VLOOKUP($B132,score!$C$7:$AD$146,3,FALSE)</f>
        <v>38</v>
      </c>
      <c r="D132" s="28" t="str">
        <f>VLOOKUP($B132,score!$C$7:$AD$146,4,FALSE)</f>
        <v/>
      </c>
      <c r="E132" s="28">
        <f>VLOOKUP($B132,score!$C$7:$AD$146,5,FALSE)</f>
        <v>0</v>
      </c>
      <c r="F132" s="2">
        <f>VLOOKUP($B132,score!$C$7:$AB$146,6,FALSE)</f>
        <v>0</v>
      </c>
      <c r="G132" s="2">
        <f>VLOOKUP($B132,score!$C$7:$AB$146,7,FALSE)</f>
        <v>0</v>
      </c>
      <c r="H132" s="2">
        <f>VLOOKUP($B132,score!$C$7:$AB$146,8,FALSE)</f>
        <v>0</v>
      </c>
      <c r="I132" s="2">
        <f>VLOOKUP($B132,score!$C$7:$AB$146,9,FALSE)</f>
        <v>0</v>
      </c>
      <c r="J132" s="2">
        <f>VLOOKUP($B132,score!$C$7:$AB$146,10,FALSE)</f>
        <v>0</v>
      </c>
      <c r="K132" s="2">
        <f>VLOOKUP($B132,score!$C$7:$AB$146,11,FALSE)</f>
        <v>0</v>
      </c>
      <c r="L132" s="2">
        <f>VLOOKUP($B132,score!$C$7:$AB$146,12,FALSE)</f>
        <v>0</v>
      </c>
      <c r="M132" s="2">
        <f>VLOOKUP($B132,score!$C$7:$AB$146,13,FALSE)</f>
        <v>0</v>
      </c>
      <c r="N132" s="2">
        <f>VLOOKUP($B132,score!$C$7:$AB$146,14,FALSE)</f>
        <v>0</v>
      </c>
      <c r="O132" s="2">
        <f>VLOOKUP($B132,score!$C$7:$AB$146,15,FALSE)</f>
        <v>0</v>
      </c>
      <c r="P132" s="2">
        <f>VLOOKUP($B132,score!$C$7:$AB$146,16,FALSE)</f>
        <v>0</v>
      </c>
      <c r="Q132" s="2">
        <f>VLOOKUP($B132,score!$C$7:$AB$146,17,FALSE)</f>
        <v>0</v>
      </c>
      <c r="R132" s="2">
        <f>VLOOKUP($B132,score!$C$7:$AB$146,18,FALSE)</f>
        <v>0</v>
      </c>
      <c r="S132" s="2">
        <f>VLOOKUP($B132,score!$C$7:$AB$146,19,FALSE)</f>
        <v>0</v>
      </c>
      <c r="T132" s="2">
        <f>VLOOKUP($B132,score!$C$7:$AB$146,20,FALSE)</f>
        <v>0</v>
      </c>
      <c r="U132" s="2">
        <f>VLOOKUP($B132,score!$C$7:$AB$146,21,FALSE)</f>
        <v>0</v>
      </c>
      <c r="V132" s="2">
        <f>VLOOKUP($B132,score!$C$7:$AB$146,22,FALSE)</f>
        <v>0</v>
      </c>
      <c r="W132" s="2">
        <f>VLOOKUP($B132,score!$C$7:$AB$146,23,FALSE)</f>
        <v>0</v>
      </c>
      <c r="X132" s="26">
        <f>VLOOKUP($B132,score!$C$7:$AD$146,25,FALSE)</f>
        <v>200.00001320000001</v>
      </c>
      <c r="Y132" s="48">
        <f>VLOOKUP($B132,score!$C$7:$AD$146,26,FALSE)</f>
        <v>-1.5</v>
      </c>
      <c r="Z132" s="45">
        <f>VLOOKUP($B132,score!$C$7:$AD$146,28,FALSE)</f>
        <v>200.75001320000001</v>
      </c>
    </row>
    <row r="133" spans="2:26" ht="17" hidden="1" x14ac:dyDescent="0.4">
      <c r="B133" s="62">
        <v>127</v>
      </c>
      <c r="C133" s="63">
        <f>VLOOKUP($B133,score!$C$7:$AD$146,3,FALSE)</f>
        <v>38</v>
      </c>
      <c r="D133" s="28" t="str">
        <f>VLOOKUP($B133,score!$C$7:$AD$146,4,FALSE)</f>
        <v/>
      </c>
      <c r="E133" s="28">
        <f>VLOOKUP($B133,score!$C$7:$AD$146,5,FALSE)</f>
        <v>0</v>
      </c>
      <c r="F133" s="2">
        <f>VLOOKUP($B133,score!$C$7:$AB$146,6,FALSE)</f>
        <v>0</v>
      </c>
      <c r="G133" s="2">
        <f>VLOOKUP($B133,score!$C$7:$AB$146,7,FALSE)</f>
        <v>0</v>
      </c>
      <c r="H133" s="2">
        <f>VLOOKUP($B133,score!$C$7:$AB$146,8,FALSE)</f>
        <v>0</v>
      </c>
      <c r="I133" s="2">
        <f>VLOOKUP($B133,score!$C$7:$AB$146,9,FALSE)</f>
        <v>0</v>
      </c>
      <c r="J133" s="2">
        <f>VLOOKUP($B133,score!$C$7:$AB$146,10,FALSE)</f>
        <v>0</v>
      </c>
      <c r="K133" s="2">
        <f>VLOOKUP($B133,score!$C$7:$AB$146,11,FALSE)</f>
        <v>0</v>
      </c>
      <c r="L133" s="2">
        <f>VLOOKUP($B133,score!$C$7:$AB$146,12,FALSE)</f>
        <v>0</v>
      </c>
      <c r="M133" s="2">
        <f>VLOOKUP($B133,score!$C$7:$AB$146,13,FALSE)</f>
        <v>0</v>
      </c>
      <c r="N133" s="2">
        <f>VLOOKUP($B133,score!$C$7:$AB$146,14,FALSE)</f>
        <v>0</v>
      </c>
      <c r="O133" s="2">
        <f>VLOOKUP($B133,score!$C$7:$AB$146,15,FALSE)</f>
        <v>0</v>
      </c>
      <c r="P133" s="2">
        <f>VLOOKUP($B133,score!$C$7:$AB$146,16,FALSE)</f>
        <v>0</v>
      </c>
      <c r="Q133" s="2">
        <f>VLOOKUP($B133,score!$C$7:$AB$146,17,FALSE)</f>
        <v>0</v>
      </c>
      <c r="R133" s="2">
        <f>VLOOKUP($B133,score!$C$7:$AB$146,18,FALSE)</f>
        <v>0</v>
      </c>
      <c r="S133" s="2">
        <f>VLOOKUP($B133,score!$C$7:$AB$146,19,FALSE)</f>
        <v>0</v>
      </c>
      <c r="T133" s="2">
        <f>VLOOKUP($B133,score!$C$7:$AB$146,20,FALSE)</f>
        <v>0</v>
      </c>
      <c r="U133" s="2">
        <f>VLOOKUP($B133,score!$C$7:$AB$146,21,FALSE)</f>
        <v>0</v>
      </c>
      <c r="V133" s="2">
        <f>VLOOKUP($B133,score!$C$7:$AB$146,22,FALSE)</f>
        <v>0</v>
      </c>
      <c r="W133" s="2">
        <f>VLOOKUP($B133,score!$C$7:$AB$146,23,FALSE)</f>
        <v>0</v>
      </c>
      <c r="X133" s="26">
        <f>VLOOKUP($B133,score!$C$7:$AD$146,25,FALSE)</f>
        <v>200.00001330000001</v>
      </c>
      <c r="Y133" s="48">
        <f>VLOOKUP($B133,score!$C$7:$AD$146,26,FALSE)</f>
        <v>-1.5</v>
      </c>
      <c r="Z133" s="45">
        <f>VLOOKUP($B133,score!$C$7:$AD$146,28,FALSE)</f>
        <v>200.75001330000001</v>
      </c>
    </row>
    <row r="134" spans="2:26" ht="17" hidden="1" x14ac:dyDescent="0.4">
      <c r="B134" s="62">
        <v>128</v>
      </c>
      <c r="C134" s="63">
        <f>VLOOKUP($B134,score!$C$7:$AD$146,3,FALSE)</f>
        <v>38</v>
      </c>
      <c r="D134" s="28" t="str">
        <f>VLOOKUP($B134,score!$C$7:$AD$146,4,FALSE)</f>
        <v/>
      </c>
      <c r="E134" s="28">
        <f>VLOOKUP($B134,score!$C$7:$AD$146,5,FALSE)</f>
        <v>0</v>
      </c>
      <c r="F134" s="2">
        <f>VLOOKUP($B134,score!$C$7:$AB$146,6,FALSE)</f>
        <v>0</v>
      </c>
      <c r="G134" s="2">
        <f>VLOOKUP($B134,score!$C$7:$AB$146,7,FALSE)</f>
        <v>0</v>
      </c>
      <c r="H134" s="2">
        <f>VLOOKUP($B134,score!$C$7:$AB$146,8,FALSE)</f>
        <v>0</v>
      </c>
      <c r="I134" s="2">
        <f>VLOOKUP($B134,score!$C$7:$AB$146,9,FALSE)</f>
        <v>0</v>
      </c>
      <c r="J134" s="2">
        <f>VLOOKUP($B134,score!$C$7:$AB$146,10,FALSE)</f>
        <v>0</v>
      </c>
      <c r="K134" s="2">
        <f>VLOOKUP($B134,score!$C$7:$AB$146,11,FALSE)</f>
        <v>0</v>
      </c>
      <c r="L134" s="2">
        <f>VLOOKUP($B134,score!$C$7:$AB$146,12,FALSE)</f>
        <v>0</v>
      </c>
      <c r="M134" s="2">
        <f>VLOOKUP($B134,score!$C$7:$AB$146,13,FALSE)</f>
        <v>0</v>
      </c>
      <c r="N134" s="2">
        <f>VLOOKUP($B134,score!$C$7:$AB$146,14,FALSE)</f>
        <v>0</v>
      </c>
      <c r="O134" s="2">
        <f>VLOOKUP($B134,score!$C$7:$AB$146,15,FALSE)</f>
        <v>0</v>
      </c>
      <c r="P134" s="2">
        <f>VLOOKUP($B134,score!$C$7:$AB$146,16,FALSE)</f>
        <v>0</v>
      </c>
      <c r="Q134" s="2">
        <f>VLOOKUP($B134,score!$C$7:$AB$146,17,FALSE)</f>
        <v>0</v>
      </c>
      <c r="R134" s="2">
        <f>VLOOKUP($B134,score!$C$7:$AB$146,18,FALSE)</f>
        <v>0</v>
      </c>
      <c r="S134" s="2">
        <f>VLOOKUP($B134,score!$C$7:$AB$146,19,FALSE)</f>
        <v>0</v>
      </c>
      <c r="T134" s="2">
        <f>VLOOKUP($B134,score!$C$7:$AB$146,20,FALSE)</f>
        <v>0</v>
      </c>
      <c r="U134" s="2">
        <f>VLOOKUP($B134,score!$C$7:$AB$146,21,FALSE)</f>
        <v>0</v>
      </c>
      <c r="V134" s="2">
        <f>VLOOKUP($B134,score!$C$7:$AB$146,22,FALSE)</f>
        <v>0</v>
      </c>
      <c r="W134" s="2">
        <f>VLOOKUP($B134,score!$C$7:$AB$146,23,FALSE)</f>
        <v>0</v>
      </c>
      <c r="X134" s="26">
        <f>VLOOKUP($B134,score!$C$7:$AD$146,25,FALSE)</f>
        <v>200.0000134</v>
      </c>
      <c r="Y134" s="48">
        <f>VLOOKUP($B134,score!$C$7:$AD$146,26,FALSE)</f>
        <v>-1.5</v>
      </c>
      <c r="Z134" s="45">
        <f>VLOOKUP($B134,score!$C$7:$AD$146,28,FALSE)</f>
        <v>200.7500134</v>
      </c>
    </row>
    <row r="135" spans="2:26" ht="17" hidden="1" x14ac:dyDescent="0.4">
      <c r="B135" s="62">
        <v>129</v>
      </c>
      <c r="C135" s="63">
        <f>VLOOKUP($B135,score!$C$7:$AD$146,3,FALSE)</f>
        <v>38</v>
      </c>
      <c r="D135" s="28" t="str">
        <f>VLOOKUP($B135,score!$C$7:$AD$146,4,FALSE)</f>
        <v/>
      </c>
      <c r="E135" s="28">
        <f>VLOOKUP($B135,score!$C$7:$AD$146,5,FALSE)</f>
        <v>0</v>
      </c>
      <c r="F135" s="2">
        <f>VLOOKUP($B135,score!$C$7:$AB$146,6,FALSE)</f>
        <v>0</v>
      </c>
      <c r="G135" s="2">
        <f>VLOOKUP($B135,score!$C$7:$AB$146,7,FALSE)</f>
        <v>0</v>
      </c>
      <c r="H135" s="2">
        <f>VLOOKUP($B135,score!$C$7:$AB$146,8,FALSE)</f>
        <v>0</v>
      </c>
      <c r="I135" s="2">
        <f>VLOOKUP($B135,score!$C$7:$AB$146,9,FALSE)</f>
        <v>0</v>
      </c>
      <c r="J135" s="2">
        <f>VLOOKUP($B135,score!$C$7:$AB$146,10,FALSE)</f>
        <v>0</v>
      </c>
      <c r="K135" s="2">
        <f>VLOOKUP($B135,score!$C$7:$AB$146,11,FALSE)</f>
        <v>0</v>
      </c>
      <c r="L135" s="2">
        <f>VLOOKUP($B135,score!$C$7:$AB$146,12,FALSE)</f>
        <v>0</v>
      </c>
      <c r="M135" s="2">
        <f>VLOOKUP($B135,score!$C$7:$AB$146,13,FALSE)</f>
        <v>0</v>
      </c>
      <c r="N135" s="2">
        <f>VLOOKUP($B135,score!$C$7:$AB$146,14,FALSE)</f>
        <v>0</v>
      </c>
      <c r="O135" s="2">
        <f>VLOOKUP($B135,score!$C$7:$AB$146,15,FALSE)</f>
        <v>0</v>
      </c>
      <c r="P135" s="2">
        <f>VLOOKUP($B135,score!$C$7:$AB$146,16,FALSE)</f>
        <v>0</v>
      </c>
      <c r="Q135" s="2">
        <f>VLOOKUP($B135,score!$C$7:$AB$146,17,FALSE)</f>
        <v>0</v>
      </c>
      <c r="R135" s="2">
        <f>VLOOKUP($B135,score!$C$7:$AB$146,18,FALSE)</f>
        <v>0</v>
      </c>
      <c r="S135" s="2">
        <f>VLOOKUP($B135,score!$C$7:$AB$146,19,FALSE)</f>
        <v>0</v>
      </c>
      <c r="T135" s="2">
        <f>VLOOKUP($B135,score!$C$7:$AB$146,20,FALSE)</f>
        <v>0</v>
      </c>
      <c r="U135" s="2">
        <f>VLOOKUP($B135,score!$C$7:$AB$146,21,FALSE)</f>
        <v>0</v>
      </c>
      <c r="V135" s="2">
        <f>VLOOKUP($B135,score!$C$7:$AB$146,22,FALSE)</f>
        <v>0</v>
      </c>
      <c r="W135" s="2">
        <f>VLOOKUP($B135,score!$C$7:$AB$146,23,FALSE)</f>
        <v>0</v>
      </c>
      <c r="X135" s="26">
        <f>VLOOKUP($B135,score!$C$7:$AD$146,25,FALSE)</f>
        <v>200.00001349999999</v>
      </c>
      <c r="Y135" s="48">
        <f>VLOOKUP($B135,score!$C$7:$AD$146,26,FALSE)</f>
        <v>-1.5</v>
      </c>
      <c r="Z135" s="45">
        <f>VLOOKUP($B135,score!$C$7:$AD$146,28,FALSE)</f>
        <v>200.75001349999999</v>
      </c>
    </row>
    <row r="136" spans="2:26" ht="17" hidden="1" x14ac:dyDescent="0.4">
      <c r="B136" s="62">
        <v>130</v>
      </c>
      <c r="C136" s="63">
        <f>VLOOKUP($B136,score!$C$7:$AD$146,3,FALSE)</f>
        <v>38</v>
      </c>
      <c r="D136" s="28" t="str">
        <f>VLOOKUP($B136,score!$C$7:$AD$146,4,FALSE)</f>
        <v/>
      </c>
      <c r="E136" s="28">
        <f>VLOOKUP($B136,score!$C$7:$AD$146,5,FALSE)</f>
        <v>0</v>
      </c>
      <c r="F136" s="2">
        <f>VLOOKUP($B136,score!$C$7:$AB$146,6,FALSE)</f>
        <v>0</v>
      </c>
      <c r="G136" s="2">
        <f>VLOOKUP($B136,score!$C$7:$AB$146,7,FALSE)</f>
        <v>0</v>
      </c>
      <c r="H136" s="2">
        <f>VLOOKUP($B136,score!$C$7:$AB$146,8,FALSE)</f>
        <v>0</v>
      </c>
      <c r="I136" s="2">
        <f>VLOOKUP($B136,score!$C$7:$AB$146,9,FALSE)</f>
        <v>0</v>
      </c>
      <c r="J136" s="2">
        <f>VLOOKUP($B136,score!$C$7:$AB$146,10,FALSE)</f>
        <v>0</v>
      </c>
      <c r="K136" s="2">
        <f>VLOOKUP($B136,score!$C$7:$AB$146,11,FALSE)</f>
        <v>0</v>
      </c>
      <c r="L136" s="2">
        <f>VLOOKUP($B136,score!$C$7:$AB$146,12,FALSE)</f>
        <v>0</v>
      </c>
      <c r="M136" s="2">
        <f>VLOOKUP($B136,score!$C$7:$AB$146,13,FALSE)</f>
        <v>0</v>
      </c>
      <c r="N136" s="2">
        <f>VLOOKUP($B136,score!$C$7:$AB$146,14,FALSE)</f>
        <v>0</v>
      </c>
      <c r="O136" s="2">
        <f>VLOOKUP($B136,score!$C$7:$AB$146,15,FALSE)</f>
        <v>0</v>
      </c>
      <c r="P136" s="2">
        <f>VLOOKUP($B136,score!$C$7:$AB$146,16,FALSE)</f>
        <v>0</v>
      </c>
      <c r="Q136" s="2">
        <f>VLOOKUP($B136,score!$C$7:$AB$146,17,FALSE)</f>
        <v>0</v>
      </c>
      <c r="R136" s="2">
        <f>VLOOKUP($B136,score!$C$7:$AB$146,18,FALSE)</f>
        <v>0</v>
      </c>
      <c r="S136" s="2">
        <f>VLOOKUP($B136,score!$C$7:$AB$146,19,FALSE)</f>
        <v>0</v>
      </c>
      <c r="T136" s="2">
        <f>VLOOKUP($B136,score!$C$7:$AB$146,20,FALSE)</f>
        <v>0</v>
      </c>
      <c r="U136" s="2">
        <f>VLOOKUP($B136,score!$C$7:$AB$146,21,FALSE)</f>
        <v>0</v>
      </c>
      <c r="V136" s="2">
        <f>VLOOKUP($B136,score!$C$7:$AB$146,22,FALSE)</f>
        <v>0</v>
      </c>
      <c r="W136" s="2">
        <f>VLOOKUP($B136,score!$C$7:$AB$146,23,FALSE)</f>
        <v>0</v>
      </c>
      <c r="X136" s="26">
        <f>VLOOKUP($B136,score!$C$7:$AD$146,25,FALSE)</f>
        <v>200.00001359999999</v>
      </c>
      <c r="Y136" s="48">
        <f>VLOOKUP($B136,score!$C$7:$AD$146,26,FALSE)</f>
        <v>-1.5</v>
      </c>
      <c r="Z136" s="45">
        <f>VLOOKUP($B136,score!$C$7:$AD$146,28,FALSE)</f>
        <v>200.75001359999999</v>
      </c>
    </row>
    <row r="137" spans="2:26" ht="17" hidden="1" x14ac:dyDescent="0.4">
      <c r="B137" s="62">
        <v>131</v>
      </c>
      <c r="C137" s="63">
        <f>VLOOKUP($B137,score!$C$7:$AD$146,3,FALSE)</f>
        <v>38</v>
      </c>
      <c r="D137" s="28" t="str">
        <f>VLOOKUP($B137,score!$C$7:$AD$146,4,FALSE)</f>
        <v/>
      </c>
      <c r="E137" s="28">
        <f>VLOOKUP($B137,score!$C$7:$AD$146,5,FALSE)</f>
        <v>0</v>
      </c>
      <c r="F137" s="2">
        <f>VLOOKUP($B137,score!$C$7:$AB$146,6,FALSE)</f>
        <v>0</v>
      </c>
      <c r="G137" s="2">
        <f>VLOOKUP($B137,score!$C$7:$AB$146,7,FALSE)</f>
        <v>0</v>
      </c>
      <c r="H137" s="2">
        <f>VLOOKUP($B137,score!$C$7:$AB$146,8,FALSE)</f>
        <v>0</v>
      </c>
      <c r="I137" s="2">
        <f>VLOOKUP($B137,score!$C$7:$AB$146,9,FALSE)</f>
        <v>0</v>
      </c>
      <c r="J137" s="2">
        <f>VLOOKUP($B137,score!$C$7:$AB$146,10,FALSE)</f>
        <v>0</v>
      </c>
      <c r="K137" s="2">
        <f>VLOOKUP($B137,score!$C$7:$AB$146,11,FALSE)</f>
        <v>0</v>
      </c>
      <c r="L137" s="2">
        <f>VLOOKUP($B137,score!$C$7:$AB$146,12,FALSE)</f>
        <v>0</v>
      </c>
      <c r="M137" s="2">
        <f>VLOOKUP($B137,score!$C$7:$AB$146,13,FALSE)</f>
        <v>0</v>
      </c>
      <c r="N137" s="2">
        <f>VLOOKUP($B137,score!$C$7:$AB$146,14,FALSE)</f>
        <v>0</v>
      </c>
      <c r="O137" s="2">
        <f>VLOOKUP($B137,score!$C$7:$AB$146,15,FALSE)</f>
        <v>0</v>
      </c>
      <c r="P137" s="2">
        <f>VLOOKUP($B137,score!$C$7:$AB$146,16,FALSE)</f>
        <v>0</v>
      </c>
      <c r="Q137" s="2">
        <f>VLOOKUP($B137,score!$C$7:$AB$146,17,FALSE)</f>
        <v>0</v>
      </c>
      <c r="R137" s="2">
        <f>VLOOKUP($B137,score!$C$7:$AB$146,18,FALSE)</f>
        <v>0</v>
      </c>
      <c r="S137" s="2">
        <f>VLOOKUP($B137,score!$C$7:$AB$146,19,FALSE)</f>
        <v>0</v>
      </c>
      <c r="T137" s="2">
        <f>VLOOKUP($B137,score!$C$7:$AB$146,20,FALSE)</f>
        <v>0</v>
      </c>
      <c r="U137" s="2">
        <f>VLOOKUP($B137,score!$C$7:$AB$146,21,FALSE)</f>
        <v>0</v>
      </c>
      <c r="V137" s="2">
        <f>VLOOKUP($B137,score!$C$7:$AB$146,22,FALSE)</f>
        <v>0</v>
      </c>
      <c r="W137" s="2">
        <f>VLOOKUP($B137,score!$C$7:$AB$146,23,FALSE)</f>
        <v>0</v>
      </c>
      <c r="X137" s="26">
        <f>VLOOKUP($B137,score!$C$7:$AD$146,25,FALSE)</f>
        <v>200.00001370000001</v>
      </c>
      <c r="Y137" s="48">
        <f>VLOOKUP($B137,score!$C$7:$AD$146,26,FALSE)</f>
        <v>-1.5</v>
      </c>
      <c r="Z137" s="45">
        <f>VLOOKUP($B137,score!$C$7:$AD$146,28,FALSE)</f>
        <v>200.75001370000001</v>
      </c>
    </row>
    <row r="138" spans="2:26" ht="17" hidden="1" x14ac:dyDescent="0.4">
      <c r="B138" s="62">
        <v>132</v>
      </c>
      <c r="C138" s="63">
        <f>VLOOKUP($B138,score!$C$7:$AD$146,3,FALSE)</f>
        <v>38</v>
      </c>
      <c r="D138" s="28" t="str">
        <f>VLOOKUP($B138,score!$C$7:$AD$146,4,FALSE)</f>
        <v/>
      </c>
      <c r="E138" s="28">
        <f>VLOOKUP($B138,score!$C$7:$AD$146,5,FALSE)</f>
        <v>0</v>
      </c>
      <c r="F138" s="2">
        <f>VLOOKUP($B138,score!$C$7:$AB$146,6,FALSE)</f>
        <v>0</v>
      </c>
      <c r="G138" s="2">
        <f>VLOOKUP($B138,score!$C$7:$AB$146,7,FALSE)</f>
        <v>0</v>
      </c>
      <c r="H138" s="2">
        <f>VLOOKUP($B138,score!$C$7:$AB$146,8,FALSE)</f>
        <v>0</v>
      </c>
      <c r="I138" s="2">
        <f>VLOOKUP($B138,score!$C$7:$AB$146,9,FALSE)</f>
        <v>0</v>
      </c>
      <c r="J138" s="2">
        <f>VLOOKUP($B138,score!$C$7:$AB$146,10,FALSE)</f>
        <v>0</v>
      </c>
      <c r="K138" s="2">
        <f>VLOOKUP($B138,score!$C$7:$AB$146,11,FALSE)</f>
        <v>0</v>
      </c>
      <c r="L138" s="2">
        <f>VLOOKUP($B138,score!$C$7:$AB$146,12,FALSE)</f>
        <v>0</v>
      </c>
      <c r="M138" s="2">
        <f>VLOOKUP($B138,score!$C$7:$AB$146,13,FALSE)</f>
        <v>0</v>
      </c>
      <c r="N138" s="2">
        <f>VLOOKUP($B138,score!$C$7:$AB$146,14,FALSE)</f>
        <v>0</v>
      </c>
      <c r="O138" s="2">
        <f>VLOOKUP($B138,score!$C$7:$AB$146,15,FALSE)</f>
        <v>0</v>
      </c>
      <c r="P138" s="2">
        <f>VLOOKUP($B138,score!$C$7:$AB$146,16,FALSE)</f>
        <v>0</v>
      </c>
      <c r="Q138" s="2">
        <f>VLOOKUP($B138,score!$C$7:$AB$146,17,FALSE)</f>
        <v>0</v>
      </c>
      <c r="R138" s="2">
        <f>VLOOKUP($B138,score!$C$7:$AB$146,18,FALSE)</f>
        <v>0</v>
      </c>
      <c r="S138" s="2">
        <f>VLOOKUP($B138,score!$C$7:$AB$146,19,FALSE)</f>
        <v>0</v>
      </c>
      <c r="T138" s="2">
        <f>VLOOKUP($B138,score!$C$7:$AB$146,20,FALSE)</f>
        <v>0</v>
      </c>
      <c r="U138" s="2">
        <f>VLOOKUP($B138,score!$C$7:$AB$146,21,FALSE)</f>
        <v>0</v>
      </c>
      <c r="V138" s="2">
        <f>VLOOKUP($B138,score!$C$7:$AB$146,22,FALSE)</f>
        <v>0</v>
      </c>
      <c r="W138" s="2">
        <f>VLOOKUP($B138,score!$C$7:$AB$146,23,FALSE)</f>
        <v>0</v>
      </c>
      <c r="X138" s="26">
        <f>VLOOKUP($B138,score!$C$7:$AD$146,25,FALSE)</f>
        <v>200.0000138</v>
      </c>
      <c r="Y138" s="48">
        <f>VLOOKUP($B138,score!$C$7:$AD$146,26,FALSE)</f>
        <v>-1.5</v>
      </c>
      <c r="Z138" s="45">
        <f>VLOOKUP($B138,score!$C$7:$AD$146,28,FALSE)</f>
        <v>200.7500138</v>
      </c>
    </row>
    <row r="139" spans="2:26" ht="17" hidden="1" x14ac:dyDescent="0.4">
      <c r="B139" s="62">
        <v>133</v>
      </c>
      <c r="C139" s="63">
        <f>VLOOKUP($B139,score!$C$7:$AD$146,3,FALSE)</f>
        <v>38</v>
      </c>
      <c r="D139" s="28" t="str">
        <f>VLOOKUP($B139,score!$C$7:$AD$146,4,FALSE)</f>
        <v/>
      </c>
      <c r="E139" s="28">
        <f>VLOOKUP($B139,score!$C$7:$AD$146,5,FALSE)</f>
        <v>0</v>
      </c>
      <c r="F139" s="2">
        <f>VLOOKUP($B139,score!$C$7:$AB$146,6,FALSE)</f>
        <v>0</v>
      </c>
      <c r="G139" s="2">
        <f>VLOOKUP($B139,score!$C$7:$AB$146,7,FALSE)</f>
        <v>0</v>
      </c>
      <c r="H139" s="2">
        <f>VLOOKUP($B139,score!$C$7:$AB$146,8,FALSE)</f>
        <v>0</v>
      </c>
      <c r="I139" s="2">
        <f>VLOOKUP($B139,score!$C$7:$AB$146,9,FALSE)</f>
        <v>0</v>
      </c>
      <c r="J139" s="2">
        <f>VLOOKUP($B139,score!$C$7:$AB$146,10,FALSE)</f>
        <v>0</v>
      </c>
      <c r="K139" s="2">
        <f>VLOOKUP($B139,score!$C$7:$AB$146,11,FALSE)</f>
        <v>0</v>
      </c>
      <c r="L139" s="2">
        <f>VLOOKUP($B139,score!$C$7:$AB$146,12,FALSE)</f>
        <v>0</v>
      </c>
      <c r="M139" s="2">
        <f>VLOOKUP($B139,score!$C$7:$AB$146,13,FALSE)</f>
        <v>0</v>
      </c>
      <c r="N139" s="2">
        <f>VLOOKUP($B139,score!$C$7:$AB$146,14,FALSE)</f>
        <v>0</v>
      </c>
      <c r="O139" s="2">
        <f>VLOOKUP($B139,score!$C$7:$AB$146,15,FALSE)</f>
        <v>0</v>
      </c>
      <c r="P139" s="2">
        <f>VLOOKUP($B139,score!$C$7:$AB$146,16,FALSE)</f>
        <v>0</v>
      </c>
      <c r="Q139" s="2">
        <f>VLOOKUP($B139,score!$C$7:$AB$146,17,FALSE)</f>
        <v>0</v>
      </c>
      <c r="R139" s="2">
        <f>VLOOKUP($B139,score!$C$7:$AB$146,18,FALSE)</f>
        <v>0</v>
      </c>
      <c r="S139" s="2">
        <f>VLOOKUP($B139,score!$C$7:$AB$146,19,FALSE)</f>
        <v>0</v>
      </c>
      <c r="T139" s="2">
        <f>VLOOKUP($B139,score!$C$7:$AB$146,20,FALSE)</f>
        <v>0</v>
      </c>
      <c r="U139" s="2">
        <f>VLOOKUP($B139,score!$C$7:$AB$146,21,FALSE)</f>
        <v>0</v>
      </c>
      <c r="V139" s="2">
        <f>VLOOKUP($B139,score!$C$7:$AB$146,22,FALSE)</f>
        <v>0</v>
      </c>
      <c r="W139" s="2">
        <f>VLOOKUP($B139,score!$C$7:$AB$146,23,FALSE)</f>
        <v>0</v>
      </c>
      <c r="X139" s="26">
        <f>VLOOKUP($B139,score!$C$7:$AD$146,25,FALSE)</f>
        <v>200.0000139</v>
      </c>
      <c r="Y139" s="48">
        <f>VLOOKUP($B139,score!$C$7:$AD$146,26,FALSE)</f>
        <v>-1.5</v>
      </c>
      <c r="Z139" s="45">
        <f>VLOOKUP($B139,score!$C$7:$AD$146,28,FALSE)</f>
        <v>200.7500139</v>
      </c>
    </row>
    <row r="140" spans="2:26" ht="17" hidden="1" x14ac:dyDescent="0.4">
      <c r="B140" s="62">
        <v>134</v>
      </c>
      <c r="C140" s="63">
        <f>VLOOKUP($B140,score!$C$7:$AD$146,3,FALSE)</f>
        <v>38</v>
      </c>
      <c r="D140" s="28" t="str">
        <f>VLOOKUP($B140,score!$C$7:$AD$146,4,FALSE)</f>
        <v/>
      </c>
      <c r="E140" s="28">
        <f>VLOOKUP($B140,score!$C$7:$AD$146,5,FALSE)</f>
        <v>0</v>
      </c>
      <c r="F140" s="2">
        <f>VLOOKUP($B140,score!$C$7:$AB$146,6,FALSE)</f>
        <v>0</v>
      </c>
      <c r="G140" s="2">
        <f>VLOOKUP($B140,score!$C$7:$AB$146,7,FALSE)</f>
        <v>0</v>
      </c>
      <c r="H140" s="2">
        <f>VLOOKUP($B140,score!$C$7:$AB$146,8,FALSE)</f>
        <v>0</v>
      </c>
      <c r="I140" s="2">
        <f>VLOOKUP($B140,score!$C$7:$AB$146,9,FALSE)</f>
        <v>0</v>
      </c>
      <c r="J140" s="2">
        <f>VLOOKUP($B140,score!$C$7:$AB$146,10,FALSE)</f>
        <v>0</v>
      </c>
      <c r="K140" s="2">
        <f>VLOOKUP($B140,score!$C$7:$AB$146,11,FALSE)</f>
        <v>0</v>
      </c>
      <c r="L140" s="2">
        <f>VLOOKUP($B140,score!$C$7:$AB$146,12,FALSE)</f>
        <v>0</v>
      </c>
      <c r="M140" s="2">
        <f>VLOOKUP($B140,score!$C$7:$AB$146,13,FALSE)</f>
        <v>0</v>
      </c>
      <c r="N140" s="2">
        <f>VLOOKUP($B140,score!$C$7:$AB$146,14,FALSE)</f>
        <v>0</v>
      </c>
      <c r="O140" s="2">
        <f>VLOOKUP($B140,score!$C$7:$AB$146,15,FALSE)</f>
        <v>0</v>
      </c>
      <c r="P140" s="2">
        <f>VLOOKUP($B140,score!$C$7:$AB$146,16,FALSE)</f>
        <v>0</v>
      </c>
      <c r="Q140" s="2">
        <f>VLOOKUP($B140,score!$C$7:$AB$146,17,FALSE)</f>
        <v>0</v>
      </c>
      <c r="R140" s="2">
        <f>VLOOKUP($B140,score!$C$7:$AB$146,18,FALSE)</f>
        <v>0</v>
      </c>
      <c r="S140" s="2">
        <f>VLOOKUP($B140,score!$C$7:$AB$146,19,FALSE)</f>
        <v>0</v>
      </c>
      <c r="T140" s="2">
        <f>VLOOKUP($B140,score!$C$7:$AB$146,20,FALSE)</f>
        <v>0</v>
      </c>
      <c r="U140" s="2">
        <f>VLOOKUP($B140,score!$C$7:$AB$146,21,FALSE)</f>
        <v>0</v>
      </c>
      <c r="V140" s="2">
        <f>VLOOKUP($B140,score!$C$7:$AB$146,22,FALSE)</f>
        <v>0</v>
      </c>
      <c r="W140" s="2">
        <f>VLOOKUP($B140,score!$C$7:$AB$146,23,FALSE)</f>
        <v>0</v>
      </c>
      <c r="X140" s="26">
        <f>VLOOKUP($B140,score!$C$7:$AD$146,25,FALSE)</f>
        <v>200.00001399999999</v>
      </c>
      <c r="Y140" s="48">
        <f>VLOOKUP($B140,score!$C$7:$AD$146,26,FALSE)</f>
        <v>-1.5</v>
      </c>
      <c r="Z140" s="45">
        <f>VLOOKUP($B140,score!$C$7:$AD$146,28,FALSE)</f>
        <v>200.75001399999999</v>
      </c>
    </row>
    <row r="141" spans="2:26" ht="17" hidden="1" x14ac:dyDescent="0.4">
      <c r="B141" s="62">
        <v>135</v>
      </c>
      <c r="C141" s="63">
        <f>VLOOKUP($B141,score!$C$7:$AD$146,3,FALSE)</f>
        <v>38</v>
      </c>
      <c r="D141" s="28" t="str">
        <f>VLOOKUP($B141,score!$C$7:$AD$146,4,FALSE)</f>
        <v/>
      </c>
      <c r="E141" s="28">
        <f>VLOOKUP($B141,score!$C$7:$AD$146,5,FALSE)</f>
        <v>0</v>
      </c>
      <c r="F141" s="2">
        <f>VLOOKUP($B141,score!$C$7:$AB$146,6,FALSE)</f>
        <v>0</v>
      </c>
      <c r="G141" s="2">
        <f>VLOOKUP($B141,score!$C$7:$AB$146,7,FALSE)</f>
        <v>0</v>
      </c>
      <c r="H141" s="2">
        <f>VLOOKUP($B141,score!$C$7:$AB$146,8,FALSE)</f>
        <v>0</v>
      </c>
      <c r="I141" s="2">
        <f>VLOOKUP($B141,score!$C$7:$AB$146,9,FALSE)</f>
        <v>0</v>
      </c>
      <c r="J141" s="2">
        <f>VLOOKUP($B141,score!$C$7:$AB$146,10,FALSE)</f>
        <v>0</v>
      </c>
      <c r="K141" s="2">
        <f>VLOOKUP($B141,score!$C$7:$AB$146,11,FALSE)</f>
        <v>0</v>
      </c>
      <c r="L141" s="2">
        <f>VLOOKUP($B141,score!$C$7:$AB$146,12,FALSE)</f>
        <v>0</v>
      </c>
      <c r="M141" s="2">
        <f>VLOOKUP($B141,score!$C$7:$AB$146,13,FALSE)</f>
        <v>0</v>
      </c>
      <c r="N141" s="2">
        <f>VLOOKUP($B141,score!$C$7:$AB$146,14,FALSE)</f>
        <v>0</v>
      </c>
      <c r="O141" s="2">
        <f>VLOOKUP($B141,score!$C$7:$AB$146,15,FALSE)</f>
        <v>0</v>
      </c>
      <c r="P141" s="2">
        <f>VLOOKUP($B141,score!$C$7:$AB$146,16,FALSE)</f>
        <v>0</v>
      </c>
      <c r="Q141" s="2">
        <f>VLOOKUP($B141,score!$C$7:$AB$146,17,FALSE)</f>
        <v>0</v>
      </c>
      <c r="R141" s="2">
        <f>VLOOKUP($B141,score!$C$7:$AB$146,18,FALSE)</f>
        <v>0</v>
      </c>
      <c r="S141" s="2">
        <f>VLOOKUP($B141,score!$C$7:$AB$146,19,FALSE)</f>
        <v>0</v>
      </c>
      <c r="T141" s="2">
        <f>VLOOKUP($B141,score!$C$7:$AB$146,20,FALSE)</f>
        <v>0</v>
      </c>
      <c r="U141" s="2">
        <f>VLOOKUP($B141,score!$C$7:$AB$146,21,FALSE)</f>
        <v>0</v>
      </c>
      <c r="V141" s="2">
        <f>VLOOKUP($B141,score!$C$7:$AB$146,22,FALSE)</f>
        <v>0</v>
      </c>
      <c r="W141" s="2">
        <f>VLOOKUP($B141,score!$C$7:$AB$146,23,FALSE)</f>
        <v>0</v>
      </c>
      <c r="X141" s="26">
        <f>VLOOKUP($B141,score!$C$7:$AD$146,25,FALSE)</f>
        <v>200.00001409999999</v>
      </c>
      <c r="Y141" s="48">
        <f>VLOOKUP($B141,score!$C$7:$AD$146,26,FALSE)</f>
        <v>-1.5</v>
      </c>
      <c r="Z141" s="45">
        <f>VLOOKUP($B141,score!$C$7:$AD$146,28,FALSE)</f>
        <v>200.75001409999999</v>
      </c>
    </row>
    <row r="142" spans="2:26" ht="17" hidden="1" x14ac:dyDescent="0.4">
      <c r="B142" s="62">
        <v>136</v>
      </c>
      <c r="C142" s="63">
        <f>VLOOKUP($B142,score!$C$7:$AD$146,3,FALSE)</f>
        <v>38</v>
      </c>
      <c r="D142" s="28" t="str">
        <f>VLOOKUP($B142,score!$C$7:$AD$146,4,FALSE)</f>
        <v/>
      </c>
      <c r="E142" s="28">
        <f>VLOOKUP($B142,score!$C$7:$AD$146,5,FALSE)</f>
        <v>0</v>
      </c>
      <c r="F142" s="2">
        <f>VLOOKUP($B142,score!$C$7:$AB$146,6,FALSE)</f>
        <v>0</v>
      </c>
      <c r="G142" s="2">
        <f>VLOOKUP($B142,score!$C$7:$AB$146,7,FALSE)</f>
        <v>0</v>
      </c>
      <c r="H142" s="2">
        <f>VLOOKUP($B142,score!$C$7:$AB$146,8,FALSE)</f>
        <v>0</v>
      </c>
      <c r="I142" s="2">
        <f>VLOOKUP($B142,score!$C$7:$AB$146,9,FALSE)</f>
        <v>0</v>
      </c>
      <c r="J142" s="2">
        <f>VLOOKUP($B142,score!$C$7:$AB$146,10,FALSE)</f>
        <v>0</v>
      </c>
      <c r="K142" s="2">
        <f>VLOOKUP($B142,score!$C$7:$AB$146,11,FALSE)</f>
        <v>0</v>
      </c>
      <c r="L142" s="2">
        <f>VLOOKUP($B142,score!$C$7:$AB$146,12,FALSE)</f>
        <v>0</v>
      </c>
      <c r="M142" s="2">
        <f>VLOOKUP($B142,score!$C$7:$AB$146,13,FALSE)</f>
        <v>0</v>
      </c>
      <c r="N142" s="2">
        <f>VLOOKUP($B142,score!$C$7:$AB$146,14,FALSE)</f>
        <v>0</v>
      </c>
      <c r="O142" s="2">
        <f>VLOOKUP($B142,score!$C$7:$AB$146,15,FALSE)</f>
        <v>0</v>
      </c>
      <c r="P142" s="2">
        <f>VLOOKUP($B142,score!$C$7:$AB$146,16,FALSE)</f>
        <v>0</v>
      </c>
      <c r="Q142" s="2">
        <f>VLOOKUP($B142,score!$C$7:$AB$146,17,FALSE)</f>
        <v>0</v>
      </c>
      <c r="R142" s="2">
        <f>VLOOKUP($B142,score!$C$7:$AB$146,18,FALSE)</f>
        <v>0</v>
      </c>
      <c r="S142" s="2">
        <f>VLOOKUP($B142,score!$C$7:$AB$146,19,FALSE)</f>
        <v>0</v>
      </c>
      <c r="T142" s="2">
        <f>VLOOKUP($B142,score!$C$7:$AB$146,20,FALSE)</f>
        <v>0</v>
      </c>
      <c r="U142" s="2">
        <f>VLOOKUP($B142,score!$C$7:$AB$146,21,FALSE)</f>
        <v>0</v>
      </c>
      <c r="V142" s="2">
        <f>VLOOKUP($B142,score!$C$7:$AB$146,22,FALSE)</f>
        <v>0</v>
      </c>
      <c r="W142" s="2">
        <f>VLOOKUP($B142,score!$C$7:$AB$146,23,FALSE)</f>
        <v>0</v>
      </c>
      <c r="X142" s="26">
        <f>VLOOKUP($B142,score!$C$7:$AD$146,25,FALSE)</f>
        <v>200.00001420000001</v>
      </c>
      <c r="Y142" s="48">
        <f>VLOOKUP($B142,score!$C$7:$AD$146,26,FALSE)</f>
        <v>-1.5</v>
      </c>
      <c r="Z142" s="45">
        <f>VLOOKUP($B142,score!$C$7:$AD$146,28,FALSE)</f>
        <v>200.75001420000001</v>
      </c>
    </row>
    <row r="143" spans="2:26" ht="17" hidden="1" x14ac:dyDescent="0.4">
      <c r="B143" s="62">
        <v>137</v>
      </c>
      <c r="C143" s="63">
        <f>VLOOKUP($B143,score!$C$7:$AD$146,3,FALSE)</f>
        <v>38</v>
      </c>
      <c r="D143" s="28" t="str">
        <f>VLOOKUP($B143,score!$C$7:$AD$146,4,FALSE)</f>
        <v/>
      </c>
      <c r="E143" s="28">
        <f>VLOOKUP($B143,score!$C$7:$AD$146,5,FALSE)</f>
        <v>0</v>
      </c>
      <c r="F143" s="2">
        <f>VLOOKUP($B143,score!$C$7:$AB$146,6,FALSE)</f>
        <v>0</v>
      </c>
      <c r="G143" s="2">
        <f>VLOOKUP($B143,score!$C$7:$AB$146,7,FALSE)</f>
        <v>0</v>
      </c>
      <c r="H143" s="2">
        <f>VLOOKUP($B143,score!$C$7:$AB$146,8,FALSE)</f>
        <v>0</v>
      </c>
      <c r="I143" s="2">
        <f>VLOOKUP($B143,score!$C$7:$AB$146,9,FALSE)</f>
        <v>0</v>
      </c>
      <c r="J143" s="2">
        <f>VLOOKUP($B143,score!$C$7:$AB$146,10,FALSE)</f>
        <v>0</v>
      </c>
      <c r="K143" s="2">
        <f>VLOOKUP($B143,score!$C$7:$AB$146,11,FALSE)</f>
        <v>0</v>
      </c>
      <c r="L143" s="2">
        <f>VLOOKUP($B143,score!$C$7:$AB$146,12,FALSE)</f>
        <v>0</v>
      </c>
      <c r="M143" s="2">
        <f>VLOOKUP($B143,score!$C$7:$AB$146,13,FALSE)</f>
        <v>0</v>
      </c>
      <c r="N143" s="2">
        <f>VLOOKUP($B143,score!$C$7:$AB$146,14,FALSE)</f>
        <v>0</v>
      </c>
      <c r="O143" s="2">
        <f>VLOOKUP($B143,score!$C$7:$AB$146,15,FALSE)</f>
        <v>0</v>
      </c>
      <c r="P143" s="2">
        <f>VLOOKUP($B143,score!$C$7:$AB$146,16,FALSE)</f>
        <v>0</v>
      </c>
      <c r="Q143" s="2">
        <f>VLOOKUP($B143,score!$C$7:$AB$146,17,FALSE)</f>
        <v>0</v>
      </c>
      <c r="R143" s="2">
        <f>VLOOKUP($B143,score!$C$7:$AB$146,18,FALSE)</f>
        <v>0</v>
      </c>
      <c r="S143" s="2">
        <f>VLOOKUP($B143,score!$C$7:$AB$146,19,FALSE)</f>
        <v>0</v>
      </c>
      <c r="T143" s="2">
        <f>VLOOKUP($B143,score!$C$7:$AB$146,20,FALSE)</f>
        <v>0</v>
      </c>
      <c r="U143" s="2">
        <f>VLOOKUP($B143,score!$C$7:$AB$146,21,FALSE)</f>
        <v>0</v>
      </c>
      <c r="V143" s="2">
        <f>VLOOKUP($B143,score!$C$7:$AB$146,22,FALSE)</f>
        <v>0</v>
      </c>
      <c r="W143" s="2">
        <f>VLOOKUP($B143,score!$C$7:$AB$146,23,FALSE)</f>
        <v>0</v>
      </c>
      <c r="X143" s="26">
        <f>VLOOKUP($B143,score!$C$7:$AD$146,25,FALSE)</f>
        <v>200.0000143</v>
      </c>
      <c r="Y143" s="48">
        <f>VLOOKUP($B143,score!$C$7:$AD$146,26,FALSE)</f>
        <v>-1.5</v>
      </c>
      <c r="Z143" s="45">
        <f>VLOOKUP($B143,score!$C$7:$AD$146,28,FALSE)</f>
        <v>200.7500143</v>
      </c>
    </row>
    <row r="144" spans="2:26" ht="17" hidden="1" x14ac:dyDescent="0.4">
      <c r="B144" s="62">
        <v>138</v>
      </c>
      <c r="C144" s="63">
        <f>VLOOKUP($B144,score!$C$7:$AD$146,3,FALSE)</f>
        <v>38</v>
      </c>
      <c r="D144" s="28" t="str">
        <f>VLOOKUP($B144,score!$C$7:$AD$146,4,FALSE)</f>
        <v/>
      </c>
      <c r="E144" s="28">
        <f>VLOOKUP($B144,score!$C$7:$AD$146,5,FALSE)</f>
        <v>0</v>
      </c>
      <c r="F144" s="2">
        <f>VLOOKUP($B144,score!$C$7:$AB$146,6,FALSE)</f>
        <v>0</v>
      </c>
      <c r="G144" s="2">
        <f>VLOOKUP($B144,score!$C$7:$AB$146,7,FALSE)</f>
        <v>0</v>
      </c>
      <c r="H144" s="2">
        <f>VLOOKUP($B144,score!$C$7:$AB$146,8,FALSE)</f>
        <v>0</v>
      </c>
      <c r="I144" s="2">
        <f>VLOOKUP($B144,score!$C$7:$AB$146,9,FALSE)</f>
        <v>0</v>
      </c>
      <c r="J144" s="2">
        <f>VLOOKUP($B144,score!$C$7:$AB$146,10,FALSE)</f>
        <v>0</v>
      </c>
      <c r="K144" s="2">
        <f>VLOOKUP($B144,score!$C$7:$AB$146,11,FALSE)</f>
        <v>0</v>
      </c>
      <c r="L144" s="2">
        <f>VLOOKUP($B144,score!$C$7:$AB$146,12,FALSE)</f>
        <v>0</v>
      </c>
      <c r="M144" s="2">
        <f>VLOOKUP($B144,score!$C$7:$AB$146,13,FALSE)</f>
        <v>0</v>
      </c>
      <c r="N144" s="2">
        <f>VLOOKUP($B144,score!$C$7:$AB$146,14,FALSE)</f>
        <v>0</v>
      </c>
      <c r="O144" s="2">
        <f>VLOOKUP($B144,score!$C$7:$AB$146,15,FALSE)</f>
        <v>0</v>
      </c>
      <c r="P144" s="2">
        <f>VLOOKUP($B144,score!$C$7:$AB$146,16,FALSE)</f>
        <v>0</v>
      </c>
      <c r="Q144" s="2">
        <f>VLOOKUP($B144,score!$C$7:$AB$146,17,FALSE)</f>
        <v>0</v>
      </c>
      <c r="R144" s="2">
        <f>VLOOKUP($B144,score!$C$7:$AB$146,18,FALSE)</f>
        <v>0</v>
      </c>
      <c r="S144" s="2">
        <f>VLOOKUP($B144,score!$C$7:$AB$146,19,FALSE)</f>
        <v>0</v>
      </c>
      <c r="T144" s="2">
        <f>VLOOKUP($B144,score!$C$7:$AB$146,20,FALSE)</f>
        <v>0</v>
      </c>
      <c r="U144" s="2">
        <f>VLOOKUP($B144,score!$C$7:$AB$146,21,FALSE)</f>
        <v>0</v>
      </c>
      <c r="V144" s="2">
        <f>VLOOKUP($B144,score!$C$7:$AB$146,22,FALSE)</f>
        <v>0</v>
      </c>
      <c r="W144" s="2">
        <f>VLOOKUP($B144,score!$C$7:$AB$146,23,FALSE)</f>
        <v>0</v>
      </c>
      <c r="X144" s="26">
        <f>VLOOKUP($B144,score!$C$7:$AD$146,25,FALSE)</f>
        <v>200.0000144</v>
      </c>
      <c r="Y144" s="48">
        <f>VLOOKUP($B144,score!$C$7:$AD$146,26,FALSE)</f>
        <v>-1.5</v>
      </c>
      <c r="Z144" s="45">
        <f>VLOOKUP($B144,score!$C$7:$AD$146,28,FALSE)</f>
        <v>200.7500144</v>
      </c>
    </row>
    <row r="145" spans="2:26" ht="17" hidden="1" x14ac:dyDescent="0.4">
      <c r="B145" s="62">
        <v>139</v>
      </c>
      <c r="C145" s="63">
        <f>VLOOKUP($B145,score!$C$7:$AD$146,3,FALSE)</f>
        <v>38</v>
      </c>
      <c r="D145" s="28" t="str">
        <f>VLOOKUP($B145,score!$C$7:$AD$146,4,FALSE)</f>
        <v/>
      </c>
      <c r="E145" s="28">
        <f>VLOOKUP($B145,score!$C$7:$AD$146,5,FALSE)</f>
        <v>0</v>
      </c>
      <c r="F145" s="2">
        <f>VLOOKUP($B145,score!$C$7:$AB$146,6,FALSE)</f>
        <v>0</v>
      </c>
      <c r="G145" s="2">
        <f>VLOOKUP($B145,score!$C$7:$AB$146,7,FALSE)</f>
        <v>0</v>
      </c>
      <c r="H145" s="2">
        <f>VLOOKUP($B145,score!$C$7:$AB$146,8,FALSE)</f>
        <v>0</v>
      </c>
      <c r="I145" s="2">
        <f>VLOOKUP($B145,score!$C$7:$AB$146,9,FALSE)</f>
        <v>0</v>
      </c>
      <c r="J145" s="2">
        <f>VLOOKUP($B145,score!$C$7:$AB$146,10,FALSE)</f>
        <v>0</v>
      </c>
      <c r="K145" s="2">
        <f>VLOOKUP($B145,score!$C$7:$AB$146,11,FALSE)</f>
        <v>0</v>
      </c>
      <c r="L145" s="2">
        <f>VLOOKUP($B145,score!$C$7:$AB$146,12,FALSE)</f>
        <v>0</v>
      </c>
      <c r="M145" s="2">
        <f>VLOOKUP($B145,score!$C$7:$AB$146,13,FALSE)</f>
        <v>0</v>
      </c>
      <c r="N145" s="2">
        <f>VLOOKUP($B145,score!$C$7:$AB$146,14,FALSE)</f>
        <v>0</v>
      </c>
      <c r="O145" s="2">
        <f>VLOOKUP($B145,score!$C$7:$AB$146,15,FALSE)</f>
        <v>0</v>
      </c>
      <c r="P145" s="2">
        <f>VLOOKUP($B145,score!$C$7:$AB$146,16,FALSE)</f>
        <v>0</v>
      </c>
      <c r="Q145" s="2">
        <f>VLOOKUP($B145,score!$C$7:$AB$146,17,FALSE)</f>
        <v>0</v>
      </c>
      <c r="R145" s="2">
        <f>VLOOKUP($B145,score!$C$7:$AB$146,18,FALSE)</f>
        <v>0</v>
      </c>
      <c r="S145" s="2">
        <f>VLOOKUP($B145,score!$C$7:$AB$146,19,FALSE)</f>
        <v>0</v>
      </c>
      <c r="T145" s="2">
        <f>VLOOKUP($B145,score!$C$7:$AB$146,20,FALSE)</f>
        <v>0</v>
      </c>
      <c r="U145" s="2">
        <f>VLOOKUP($B145,score!$C$7:$AB$146,21,FALSE)</f>
        <v>0</v>
      </c>
      <c r="V145" s="2">
        <f>VLOOKUP($B145,score!$C$7:$AB$146,22,FALSE)</f>
        <v>0</v>
      </c>
      <c r="W145" s="2">
        <f>VLOOKUP($B145,score!$C$7:$AB$146,23,FALSE)</f>
        <v>0</v>
      </c>
      <c r="X145" s="26">
        <f>VLOOKUP($B145,score!$C$7:$AD$146,25,FALSE)</f>
        <v>200.00001449999999</v>
      </c>
      <c r="Y145" s="48">
        <f>VLOOKUP($B145,score!$C$7:$AD$146,26,FALSE)</f>
        <v>-1.5</v>
      </c>
      <c r="Z145" s="45">
        <f>VLOOKUP($B145,score!$C$7:$AD$146,28,FALSE)</f>
        <v>200.75001449999999</v>
      </c>
    </row>
    <row r="146" spans="2:26" ht="17.149999999999999" hidden="1" customHeight="1" thickBot="1" x14ac:dyDescent="0.45">
      <c r="B146" s="62">
        <v>140</v>
      </c>
      <c r="C146" s="63">
        <f>VLOOKUP($B146,score!$C$7:$AD$146,3,FALSE)</f>
        <v>38</v>
      </c>
      <c r="D146" s="55" t="str">
        <f>VLOOKUP($B146,score!$C$7:$AD$146,4,FALSE)</f>
        <v/>
      </c>
      <c r="E146" s="56">
        <f>VLOOKUP($B146,score!$C$7:$AD$146,5,FALSE)</f>
        <v>0</v>
      </c>
      <c r="F146" s="49">
        <f>VLOOKUP($B146,score!$C$7:$AB$146,6,FALSE)</f>
        <v>0</v>
      </c>
      <c r="G146" s="49">
        <f>VLOOKUP($B146,score!$C$7:$AB$146,7,FALSE)</f>
        <v>0</v>
      </c>
      <c r="H146" s="49">
        <f>VLOOKUP($B146,score!$C$7:$AB$146,8,FALSE)</f>
        <v>0</v>
      </c>
      <c r="I146" s="49">
        <f>VLOOKUP($B146,score!$C$7:$AB$146,9,FALSE)</f>
        <v>0</v>
      </c>
      <c r="J146" s="49">
        <f>VLOOKUP($B146,score!$C$7:$AB$146,10,FALSE)</f>
        <v>0</v>
      </c>
      <c r="K146" s="49">
        <f>VLOOKUP($B146,score!$C$7:$AB$146,11,FALSE)</f>
        <v>0</v>
      </c>
      <c r="L146" s="49">
        <f>VLOOKUP($B146,score!$C$7:$AB$146,12,FALSE)</f>
        <v>0</v>
      </c>
      <c r="M146" s="49">
        <f>VLOOKUP($B146,score!$C$7:$AB$146,13,FALSE)</f>
        <v>0</v>
      </c>
      <c r="N146" s="49">
        <f>VLOOKUP($B146,score!$C$7:$AB$146,14,FALSE)</f>
        <v>0</v>
      </c>
      <c r="O146" s="49">
        <f>VLOOKUP($B146,score!$C$7:$AB$146,15,FALSE)</f>
        <v>0</v>
      </c>
      <c r="P146" s="49">
        <f>VLOOKUP($B146,score!$C$7:$AB$146,16,FALSE)</f>
        <v>0</v>
      </c>
      <c r="Q146" s="49">
        <f>VLOOKUP($B146,score!$C$7:$AB$146,17,FALSE)</f>
        <v>0</v>
      </c>
      <c r="R146" s="49">
        <f>VLOOKUP($B146,score!$C$7:$AB$146,18,FALSE)</f>
        <v>0</v>
      </c>
      <c r="S146" s="49">
        <f>VLOOKUP($B146,score!$C$7:$AB$146,19,FALSE)</f>
        <v>0</v>
      </c>
      <c r="T146" s="49">
        <f>VLOOKUP($B146,score!$C$7:$AB$146,20,FALSE)</f>
        <v>0</v>
      </c>
      <c r="U146" s="49">
        <f>VLOOKUP($B146,score!$C$7:$AB$146,21,FALSE)</f>
        <v>0</v>
      </c>
      <c r="V146" s="49">
        <f>VLOOKUP($B146,score!$C$7:$AB$146,22,FALSE)</f>
        <v>0</v>
      </c>
      <c r="W146" s="49">
        <f>VLOOKUP($B146,score!$C$7:$AB$146,23,FALSE)</f>
        <v>0</v>
      </c>
      <c r="X146" s="57">
        <f>VLOOKUP($B146,score!$C$7:$AD$146,25,FALSE)</f>
        <v>200.00001459999999</v>
      </c>
      <c r="Y146" s="48">
        <f>VLOOKUP($B146,score!$C$7:$AD$146,26,FALSE)</f>
        <v>-1.5</v>
      </c>
      <c r="Z146" s="45">
        <f>VLOOKUP($B146,score!$C$7:$AD$146,28,FALSE)</f>
        <v>200.75001459999999</v>
      </c>
    </row>
    <row r="147" spans="2:26" ht="18.75" customHeight="1" x14ac:dyDescent="0.35">
      <c r="D147" s="118" t="s">
        <v>7</v>
      </c>
      <c r="E147" s="119"/>
      <c r="F147" s="5">
        <f>score!H$147</f>
        <v>4</v>
      </c>
      <c r="G147" s="5">
        <f>score!$I$147</f>
        <v>3</v>
      </c>
      <c r="H147" s="5">
        <f>score!$J$147</f>
        <v>3</v>
      </c>
      <c r="I147" s="5">
        <f>score!$K$147</f>
        <v>4</v>
      </c>
      <c r="J147" s="5">
        <f>score!$L$147</f>
        <v>4</v>
      </c>
      <c r="K147" s="5">
        <f>score!$M$147</f>
        <v>4</v>
      </c>
      <c r="L147" s="5">
        <f>score!$N$147</f>
        <v>3</v>
      </c>
      <c r="M147" s="5">
        <f>score!$O$147</f>
        <v>4</v>
      </c>
      <c r="N147" s="5">
        <f>score!$P$147</f>
        <v>3</v>
      </c>
      <c r="O147" s="25">
        <f>score!$Q$147</f>
        <v>4</v>
      </c>
      <c r="P147" s="25">
        <f>score!$R$147</f>
        <v>3</v>
      </c>
      <c r="Q147" s="25">
        <f>score!$S$147</f>
        <v>3</v>
      </c>
      <c r="R147" s="5">
        <f>score!$T$147</f>
        <v>4</v>
      </c>
      <c r="S147" s="5">
        <f>score!$U$147</f>
        <v>4</v>
      </c>
      <c r="T147" s="5">
        <f>score!$V$147</f>
        <v>4</v>
      </c>
      <c r="U147" s="5">
        <f>score!$W$147</f>
        <v>3</v>
      </c>
      <c r="V147" s="5">
        <f>score!$X$147</f>
        <v>4</v>
      </c>
      <c r="W147" s="5">
        <f>score!$Y$147</f>
        <v>3</v>
      </c>
      <c r="X147" s="6">
        <f>SUM(F147:W147)</f>
        <v>64</v>
      </c>
    </row>
  </sheetData>
  <sheetProtection algorithmName="SHA-512" hashValue="e3V5DpyhhndwmsO3+detaQ1KbZnxaPd1BHukgDGawbjukDjzX2OePCoi+fx7yShOuGyKszMf9zWliCh/MCewnQ==" saltValue="o+lBMv2nmRie36HkT6Gfsg==" spinCount="100000" sheet="1" objects="1" scenarios="1"/>
  <mergeCells count="27">
    <mergeCell ref="F2:W2"/>
    <mergeCell ref="F4:W4"/>
    <mergeCell ref="D5:D6"/>
    <mergeCell ref="E5:E6"/>
    <mergeCell ref="F5:F6"/>
    <mergeCell ref="G5:G6"/>
    <mergeCell ref="H5:H6"/>
    <mergeCell ref="I5:I6"/>
    <mergeCell ref="J5:J6"/>
    <mergeCell ref="K5:K6"/>
    <mergeCell ref="Q5:Q6"/>
    <mergeCell ref="C5:C6"/>
    <mergeCell ref="X5:X6"/>
    <mergeCell ref="Y5:Y6"/>
    <mergeCell ref="Z5:Z6"/>
    <mergeCell ref="D147:E147"/>
    <mergeCell ref="R5:R6"/>
    <mergeCell ref="S5:S6"/>
    <mergeCell ref="T5:T6"/>
    <mergeCell ref="U5:U6"/>
    <mergeCell ref="V5:V6"/>
    <mergeCell ref="W5:W6"/>
    <mergeCell ref="L5:L6"/>
    <mergeCell ref="M5:M6"/>
    <mergeCell ref="N5:N6"/>
    <mergeCell ref="O5:O6"/>
    <mergeCell ref="P5:P6"/>
  </mergeCells>
  <conditionalFormatting sqref="D7:E146">
    <cfRule type="containsBlanks" dxfId="479" priority="238">
      <formula>LEN(TRIM(D7))=0</formula>
    </cfRule>
    <cfRule type="cellIs" dxfId="478" priority="237" operator="equal">
      <formula>0</formula>
    </cfRule>
  </conditionalFormatting>
  <conditionalFormatting sqref="E7:E126">
    <cfRule type="dataBar" priority="121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{0CFFD35D-7210-4382-849E-9E7146ECF871}</x14:id>
        </ext>
      </extLst>
    </cfRule>
  </conditionalFormatting>
  <conditionalFormatting sqref="E127:E146">
    <cfRule type="dataBar" priority="241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{2472E7F4-E19D-4050-BFA6-A818B22E9692}</x14:id>
        </ext>
      </extLst>
    </cfRule>
  </conditionalFormatting>
  <conditionalFormatting sqref="F7:F146">
    <cfRule type="cellIs" dxfId="477" priority="60" operator="equal">
      <formula>2</formula>
    </cfRule>
    <cfRule type="cellIs" dxfId="476" priority="58" operator="equal">
      <formula>5</formula>
    </cfRule>
    <cfRule type="cellIs" dxfId="475" priority="59" operator="equal">
      <formula>3</formula>
    </cfRule>
    <cfRule type="cellIs" dxfId="474" priority="57" operator="greaterThan">
      <formula>5</formula>
    </cfRule>
  </conditionalFormatting>
  <conditionalFormatting sqref="F7:W146">
    <cfRule type="cellIs" dxfId="473" priority="3" operator="equal">
      <formula>0</formula>
    </cfRule>
  </conditionalFormatting>
  <conditionalFormatting sqref="G7:H126">
    <cfRule type="cellIs" dxfId="472" priority="78" operator="equal">
      <formula>1</formula>
    </cfRule>
    <cfRule type="containsBlanks" dxfId="471" priority="76">
      <formula>LEN(TRIM(G7))=0</formula>
    </cfRule>
  </conditionalFormatting>
  <conditionalFormatting sqref="G7:H146">
    <cfRule type="cellIs" dxfId="470" priority="64" operator="equal">
      <formula>2</formula>
    </cfRule>
    <cfRule type="cellIs" dxfId="469" priority="63" operator="equal">
      <formula>4</formula>
    </cfRule>
    <cfRule type="cellIs" dxfId="468" priority="62" operator="greaterThan">
      <formula>4</formula>
    </cfRule>
  </conditionalFormatting>
  <conditionalFormatting sqref="H7:H146">
    <cfRule type="cellIs" dxfId="467" priority="75" operator="equal">
      <formula>2</formula>
    </cfRule>
    <cfRule type="cellIs" dxfId="466" priority="74" operator="equal">
      <formula>4</formula>
    </cfRule>
    <cfRule type="cellIs" dxfId="465" priority="73" operator="greaterThan">
      <formula>4</formula>
    </cfRule>
    <cfRule type="cellIs" dxfId="464" priority="72" operator="equal">
      <formula>0</formula>
    </cfRule>
    <cfRule type="cellIs" dxfId="463" priority="70" stopIfTrue="1" operator="equal">
      <formula>1</formula>
    </cfRule>
  </conditionalFormatting>
  <conditionalFormatting sqref="H77:H146">
    <cfRule type="cellIs" dxfId="462" priority="222" operator="equal">
      <formula>1</formula>
    </cfRule>
  </conditionalFormatting>
  <conditionalFormatting sqref="H127:H146">
    <cfRule type="containsBlanks" dxfId="461" priority="223">
      <formula>LEN(TRIM(H127))=0</formula>
    </cfRule>
  </conditionalFormatting>
  <conditionalFormatting sqref="I7:K146">
    <cfRule type="cellIs" dxfId="460" priority="54" operator="equal">
      <formula>3</formula>
    </cfRule>
    <cfRule type="cellIs" dxfId="459" priority="53" operator="equal">
      <formula>5</formula>
    </cfRule>
    <cfRule type="cellIs" dxfId="458" priority="52" operator="greaterThan">
      <formula>5</formula>
    </cfRule>
    <cfRule type="cellIs" dxfId="457" priority="55" operator="equal">
      <formula>2</formula>
    </cfRule>
  </conditionalFormatting>
  <conditionalFormatting sqref="L7:L146">
    <cfRule type="cellIs" dxfId="456" priority="71" operator="equal">
      <formula>1</formula>
    </cfRule>
    <cfRule type="cellIs" dxfId="455" priority="69" operator="equal">
      <formula>2</formula>
    </cfRule>
    <cfRule type="containsBlanks" dxfId="454" priority="68">
      <formula>LEN(TRIM(L7))=0</formula>
    </cfRule>
    <cfRule type="cellIs" dxfId="453" priority="66" operator="greaterThan">
      <formula>4</formula>
    </cfRule>
    <cfRule type="cellIs" dxfId="452" priority="65" operator="equal">
      <formula>4</formula>
    </cfRule>
  </conditionalFormatting>
  <conditionalFormatting sqref="M7:M146">
    <cfRule type="cellIs" dxfId="451" priority="48" operator="equal">
      <formula>5</formula>
    </cfRule>
    <cfRule type="cellIs" dxfId="450" priority="49" operator="equal">
      <formula>3</formula>
    </cfRule>
    <cfRule type="cellIs" dxfId="449" priority="50" operator="equal">
      <formula>2</formula>
    </cfRule>
    <cfRule type="cellIs" dxfId="448" priority="47" operator="greaterThan">
      <formula>5</formula>
    </cfRule>
  </conditionalFormatting>
  <conditionalFormatting sqref="N7:N146">
    <cfRule type="cellIs" dxfId="447" priority="25" operator="equal">
      <formula>4</formula>
    </cfRule>
    <cfRule type="containsBlanks" dxfId="446" priority="28">
      <formula>LEN(TRIM(N7))=0</formula>
    </cfRule>
    <cfRule type="cellIs" dxfId="445" priority="26" operator="greaterThan">
      <formula>4</formula>
    </cfRule>
    <cfRule type="cellIs" dxfId="444" priority="30" operator="equal">
      <formula>1</formula>
    </cfRule>
    <cfRule type="cellIs" dxfId="443" priority="29" operator="equal">
      <formula>2</formula>
    </cfRule>
  </conditionalFormatting>
  <conditionalFormatting sqref="O7:O146">
    <cfRule type="cellIs" dxfId="442" priority="45" operator="equal">
      <formula>2</formula>
    </cfRule>
    <cfRule type="cellIs" dxfId="441" priority="44" operator="equal">
      <formula>3</formula>
    </cfRule>
    <cfRule type="cellIs" dxfId="440" priority="43" operator="equal">
      <formula>5</formula>
    </cfRule>
    <cfRule type="cellIs" dxfId="439" priority="42" operator="greaterThan">
      <formula>5</formula>
    </cfRule>
  </conditionalFormatting>
  <conditionalFormatting sqref="P7:Q146">
    <cfRule type="cellIs" dxfId="438" priority="18" operator="equal">
      <formula>1</formula>
    </cfRule>
    <cfRule type="cellIs" dxfId="437" priority="17" operator="equal">
      <formula>2</formula>
    </cfRule>
    <cfRule type="containsBlanks" dxfId="436" priority="16">
      <formula>LEN(TRIM(P7))=0</formula>
    </cfRule>
    <cfRule type="cellIs" dxfId="435" priority="14" operator="greaterThan">
      <formula>4</formula>
    </cfRule>
    <cfRule type="cellIs" dxfId="434" priority="13" operator="equal">
      <formula>4</formula>
    </cfRule>
  </conditionalFormatting>
  <conditionalFormatting sqref="R7:T146">
    <cfRule type="cellIs" dxfId="433" priority="40" operator="equal">
      <formula>2</formula>
    </cfRule>
    <cfRule type="cellIs" dxfId="432" priority="38" operator="equal">
      <formula>5</formula>
    </cfRule>
    <cfRule type="cellIs" dxfId="431" priority="39" operator="equal">
      <formula>3</formula>
    </cfRule>
    <cfRule type="cellIs" dxfId="430" priority="37" operator="greaterThan">
      <formula>5</formula>
    </cfRule>
  </conditionalFormatting>
  <conditionalFormatting sqref="U7:U146">
    <cfRule type="cellIs" dxfId="429" priority="12" operator="equal">
      <formula>1</formula>
    </cfRule>
    <cfRule type="containsBlanks" dxfId="428" priority="10">
      <formula>LEN(TRIM(U7))=0</formula>
    </cfRule>
    <cfRule type="cellIs" dxfId="427" priority="11" operator="equal">
      <formula>2</formula>
    </cfRule>
    <cfRule type="cellIs" dxfId="426" priority="8" operator="greaterThan">
      <formula>4</formula>
    </cfRule>
    <cfRule type="cellIs" dxfId="425" priority="7" operator="equal">
      <formula>4</formula>
    </cfRule>
  </conditionalFormatting>
  <conditionalFormatting sqref="V7:V146">
    <cfRule type="cellIs" dxfId="424" priority="35" operator="equal">
      <formula>2</formula>
    </cfRule>
    <cfRule type="cellIs" dxfId="423" priority="34" operator="equal">
      <formula>3</formula>
    </cfRule>
    <cfRule type="cellIs" dxfId="422" priority="33" operator="equal">
      <formula>5</formula>
    </cfRule>
    <cfRule type="cellIs" dxfId="421" priority="32" operator="greaterThan">
      <formula>5</formula>
    </cfRule>
  </conditionalFormatting>
  <conditionalFormatting sqref="W7:W146">
    <cfRule type="cellIs" dxfId="420" priority="2" operator="greaterThan">
      <formula>4</formula>
    </cfRule>
    <cfRule type="containsBlanks" dxfId="419" priority="4">
      <formula>LEN(TRIM(W7))=0</formula>
    </cfRule>
    <cfRule type="cellIs" dxfId="418" priority="1" operator="equal">
      <formula>4</formula>
    </cfRule>
    <cfRule type="cellIs" dxfId="417" priority="6" operator="equal">
      <formula>1</formula>
    </cfRule>
    <cfRule type="cellIs" dxfId="416" priority="5" operator="equal">
      <formula>2</formula>
    </cfRule>
  </conditionalFormatting>
  <conditionalFormatting sqref="X7:X99">
    <cfRule type="cellIs" dxfId="415" priority="148" operator="between">
      <formula>1</formula>
      <formula>0</formula>
    </cfRule>
  </conditionalFormatting>
  <conditionalFormatting sqref="X7:Z146">
    <cfRule type="cellIs" dxfId="414" priority="235" operator="greaterThan">
      <formula>199</formula>
    </cfRule>
    <cfRule type="cellIs" dxfId="413" priority="236" operator="equal">
      <formula>0</formula>
    </cfRule>
  </conditionalFormatting>
  <conditionalFormatting sqref="Y7:Y146">
    <cfRule type="cellIs" dxfId="412" priority="150" operator="equal">
      <formula>-1.5</formula>
    </cfRule>
  </conditionalFormatting>
  <printOptions gridLines="1"/>
  <pageMargins left="0" right="0" top="0" bottom="0" header="0.31496062992125984" footer="0.31496062992125984"/>
  <pageSetup paperSize="9" scale="83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FFD35D-7210-4382-849E-9E7146ECF871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E7:E126</xm:sqref>
        </x14:conditionalFormatting>
        <x14:conditionalFormatting xmlns:xm="http://schemas.microsoft.com/office/excel/2006/main">
          <x14:cfRule type="dataBar" id="{2472E7F4-E19D-4050-BFA6-A818B22E9692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E127:E146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A1:AF147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1796875" style="18" customWidth="1"/>
    <col min="2" max="2" width="38.1796875" bestFit="1" customWidth="1"/>
    <col min="3" max="20" width="6.7265625" customWidth="1"/>
    <col min="21" max="21" width="10.453125" style="1" customWidth="1"/>
    <col min="22" max="22" width="7.7265625" style="66" customWidth="1"/>
    <col min="23" max="23" width="3.1796875" style="1" customWidth="1"/>
    <col min="24" max="24" width="6.7265625" style="66" customWidth="1"/>
    <col min="25" max="25" width="3.1796875" style="1" customWidth="1"/>
    <col min="26" max="26" width="6.7265625" style="66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</cols>
  <sheetData>
    <row r="1" spans="1:32" ht="15" thickBot="1" x14ac:dyDescent="0.4"/>
    <row r="2" spans="1:32" ht="33.5" thickBot="1" x14ac:dyDescent="0.95">
      <c r="A2" s="83"/>
      <c r="B2" s="34"/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U2" s="40"/>
      <c r="V2" s="69"/>
      <c r="W2" s="40"/>
      <c r="X2" s="69"/>
      <c r="Y2" s="40"/>
      <c r="Z2" s="69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V3" s="69"/>
      <c r="W3" s="40"/>
      <c r="X3" s="69"/>
      <c r="Y3" s="40"/>
      <c r="Z3" s="69"/>
    </row>
    <row r="4" spans="1:32" ht="21.75" customHeight="1" x14ac:dyDescent="0.5">
      <c r="A4" s="83"/>
      <c r="B4" s="78" t="s">
        <v>83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V4" s="69"/>
      <c r="W4" s="40"/>
      <c r="X4" s="69"/>
      <c r="Y4" s="40"/>
      <c r="Z4" s="69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56" t="s">
        <v>2</v>
      </c>
      <c r="W5" s="71" t="s">
        <v>36</v>
      </c>
      <c r="X5" s="155" t="s">
        <v>28</v>
      </c>
      <c r="Y5" s="71" t="s">
        <v>36</v>
      </c>
      <c r="Z5" s="155" t="s">
        <v>29</v>
      </c>
      <c r="AA5" s="96"/>
      <c r="AB5" s="72" t="s">
        <v>10</v>
      </c>
      <c r="AD5" s="60" t="s">
        <v>33</v>
      </c>
      <c r="AE5" s="60" t="s">
        <v>33</v>
      </c>
    </row>
    <row r="6" spans="1:32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68"/>
      <c r="W6" s="42" t="s">
        <v>37</v>
      </c>
      <c r="X6" s="156"/>
      <c r="Y6" s="42" t="s">
        <v>37</v>
      </c>
      <c r="Z6" s="156"/>
      <c r="AA6" s="96"/>
      <c r="AB6" s="72"/>
      <c r="AD6" s="60" t="s">
        <v>28</v>
      </c>
      <c r="AE6" s="60" t="s">
        <v>29</v>
      </c>
    </row>
    <row r="7" spans="1:32" x14ac:dyDescent="0.35">
      <c r="A7" s="83">
        <v>1</v>
      </c>
      <c r="B7" s="3" t="str">
        <f>'3rdR'!B7</f>
        <v>Rade Narančič&amp;Franci Kunšič</v>
      </c>
      <c r="C7" s="2">
        <v>4</v>
      </c>
      <c r="D7" s="2">
        <v>4</v>
      </c>
      <c r="E7" s="2">
        <v>5</v>
      </c>
      <c r="F7" s="2">
        <v>4</v>
      </c>
      <c r="G7" s="2">
        <v>5</v>
      </c>
      <c r="H7" s="2">
        <v>5</v>
      </c>
      <c r="I7" s="2">
        <v>3</v>
      </c>
      <c r="J7" s="2">
        <v>5</v>
      </c>
      <c r="K7" s="2">
        <v>5</v>
      </c>
      <c r="L7" s="2">
        <v>5</v>
      </c>
      <c r="M7" s="2">
        <v>4</v>
      </c>
      <c r="N7" s="2">
        <v>4</v>
      </c>
      <c r="O7" s="2">
        <v>5</v>
      </c>
      <c r="P7" s="2">
        <v>5</v>
      </c>
      <c r="Q7" s="2">
        <v>4</v>
      </c>
      <c r="R7" s="2">
        <v>4</v>
      </c>
      <c r="S7" s="2">
        <v>5</v>
      </c>
      <c r="T7" s="2">
        <v>3</v>
      </c>
      <c r="U7" s="9">
        <f t="shared" ref="U7:U38" si="0">SUM(C7:T7)</f>
        <v>79</v>
      </c>
      <c r="V7" s="47">
        <f>ROUND(0.35*MIN(AD7,AE7)+0.15*MAX(AD7,AE7),1)</f>
        <v>12.6</v>
      </c>
      <c r="W7" s="9" t="str">
        <f>'3rdR'!W7</f>
        <v>m</v>
      </c>
      <c r="X7" s="47">
        <f>'3rdR'!X7</f>
        <v>31.5</v>
      </c>
      <c r="Y7" s="9" t="str">
        <f>'3rdR'!Y7</f>
        <v>m</v>
      </c>
      <c r="Z7" s="47">
        <f>'3rdR'!Z7</f>
        <v>27.9</v>
      </c>
      <c r="AA7" s="97">
        <f>IF(U7=0,200,U7-V7)</f>
        <v>66.400000000000006</v>
      </c>
      <c r="AB7" s="60">
        <f>IF(B7&lt;&gt;"",'3rdR'!AB7+AC7,0)</f>
        <v>4</v>
      </c>
      <c r="AC7" s="60">
        <f t="shared" ref="AC7:AC38" si="1">IF(U7&gt;0,1,0)</f>
        <v>1</v>
      </c>
      <c r="AD7" s="68">
        <f>ROUND(IF(W7="m",(X7*$AD$4/113+$AE$4-$AF$4),(X7*$AD$2/113+$AE$2-$AF$2)),0)</f>
        <v>28</v>
      </c>
      <c r="AE7" s="68">
        <f>ROUND(IF(Y7="m",(Z7*$AD$4/113+$AE$4-$AF$4),(Z7*$AD$2/113+$AE$2-$AF$2)),0)</f>
        <v>24</v>
      </c>
    </row>
    <row r="8" spans="1:32" x14ac:dyDescent="0.35">
      <c r="A8" s="83">
        <v>2</v>
      </c>
      <c r="B8" s="3" t="str">
        <f>'3rdR'!B8</f>
        <v>Jan Pintar Verhunc&amp;Matic Zibelnik</v>
      </c>
      <c r="C8" s="2">
        <v>4</v>
      </c>
      <c r="D8" s="2">
        <v>3</v>
      </c>
      <c r="E8" s="2">
        <v>3</v>
      </c>
      <c r="F8" s="2">
        <v>5</v>
      </c>
      <c r="G8" s="2">
        <v>5</v>
      </c>
      <c r="H8" s="2">
        <v>4</v>
      </c>
      <c r="I8" s="2">
        <v>4</v>
      </c>
      <c r="J8" s="2">
        <v>3</v>
      </c>
      <c r="K8" s="2">
        <v>3</v>
      </c>
      <c r="L8" s="2">
        <v>4</v>
      </c>
      <c r="M8" s="2">
        <v>3</v>
      </c>
      <c r="N8" s="2">
        <v>4</v>
      </c>
      <c r="O8" s="2">
        <v>4</v>
      </c>
      <c r="P8" s="2">
        <v>4</v>
      </c>
      <c r="Q8" s="2">
        <v>4</v>
      </c>
      <c r="R8" s="2">
        <v>3</v>
      </c>
      <c r="S8" s="2">
        <v>3</v>
      </c>
      <c r="T8" s="2">
        <v>3</v>
      </c>
      <c r="U8" s="9">
        <f t="shared" si="0"/>
        <v>66</v>
      </c>
      <c r="V8" s="47">
        <f t="shared" ref="V8:V20" si="2">ROUND(0.35*MIN(AD8,AE8)+0.15*MAX(AD8,AE8),1)</f>
        <v>21.5</v>
      </c>
      <c r="W8" s="9" t="str">
        <f>'3rdR'!W8</f>
        <v>m</v>
      </c>
      <c r="X8" s="47">
        <f>'3rdR'!X8</f>
        <v>43.9</v>
      </c>
      <c r="Y8" s="9" t="str">
        <f>'3rdR'!Y8</f>
        <v>m</v>
      </c>
      <c r="Z8" s="47">
        <f>'3rdR'!Z8</f>
        <v>54</v>
      </c>
      <c r="AA8" s="97">
        <f t="shared" ref="AA8:AA71" si="3">IF(U8=0,200,U8-V8)</f>
        <v>44.5</v>
      </c>
      <c r="AB8" s="60">
        <f>IF(B8&lt;&gt;"",'3rdR'!AB8+AC8,0)</f>
        <v>3</v>
      </c>
      <c r="AC8" s="60">
        <f t="shared" si="1"/>
        <v>1</v>
      </c>
      <c r="AD8" s="68">
        <f t="shared" ref="AD8:AD23" si="4">ROUND(IF(W8="m",(X8*$AD$4/113+$AE$4-$AF$4),(X8*$AD$2/113+$AE$2-$AF$2)),0)</f>
        <v>40</v>
      </c>
      <c r="AE8" s="68">
        <f t="shared" ref="AE8:AE23" si="5">ROUND(IF(Y8="m",(Z8*$AD$4/113+$AE$4-$AF$4),(Z8*$AD$2/113+$AE$2-$AF$2)),0)</f>
        <v>50</v>
      </c>
    </row>
    <row r="9" spans="1:32" x14ac:dyDescent="0.35">
      <c r="A9" s="83">
        <v>3</v>
      </c>
      <c r="B9" s="3" t="str">
        <f>'3rdR'!B9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2"/>
        <v>8.8000000000000007</v>
      </c>
      <c r="W9" s="9" t="str">
        <f>'3rdR'!W9</f>
        <v>d</v>
      </c>
      <c r="X9" s="47">
        <f>'3rdR'!X9</f>
        <v>20</v>
      </c>
      <c r="Y9" s="9" t="str">
        <f>'3rdR'!Y9</f>
        <v>m</v>
      </c>
      <c r="Z9" s="47">
        <f>'3rdR'!Z9</f>
        <v>22.8</v>
      </c>
      <c r="AA9" s="97">
        <f t="shared" si="3"/>
        <v>200</v>
      </c>
      <c r="AB9" s="60">
        <f>IF(B9&lt;&gt;"",'3rdR'!AB9+AC9,0)</f>
        <v>2</v>
      </c>
      <c r="AC9" s="60">
        <f t="shared" si="1"/>
        <v>0</v>
      </c>
      <c r="AD9" s="68">
        <f t="shared" si="4"/>
        <v>17</v>
      </c>
      <c r="AE9" s="68">
        <f t="shared" si="5"/>
        <v>19</v>
      </c>
    </row>
    <row r="10" spans="1:32" x14ac:dyDescent="0.35">
      <c r="A10" s="83">
        <v>4</v>
      </c>
      <c r="B10" s="3" t="str">
        <f>'3rdR'!B10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2"/>
        <v>8.1999999999999993</v>
      </c>
      <c r="W10" s="9" t="str">
        <f>'3rdR'!W10</f>
        <v>m</v>
      </c>
      <c r="X10" s="47">
        <f>'3rdR'!X10</f>
        <v>19.899999999999999</v>
      </c>
      <c r="Y10" s="9" t="str">
        <f>'3rdR'!Y10</f>
        <v>m</v>
      </c>
      <c r="Z10" s="47">
        <f>'3rdR'!Z10</f>
        <v>20.399999999999999</v>
      </c>
      <c r="AA10" s="97">
        <f t="shared" si="3"/>
        <v>200</v>
      </c>
      <c r="AB10" s="60">
        <f>IF(B10&lt;&gt;"",'3rdR'!AB10+AC10,0)</f>
        <v>2</v>
      </c>
      <c r="AC10" s="60">
        <f t="shared" si="1"/>
        <v>0</v>
      </c>
      <c r="AD10" s="68">
        <f t="shared" si="4"/>
        <v>16</v>
      </c>
      <c r="AE10" s="68">
        <f t="shared" si="5"/>
        <v>17</v>
      </c>
    </row>
    <row r="11" spans="1:32" x14ac:dyDescent="0.35">
      <c r="A11" s="83">
        <v>5</v>
      </c>
      <c r="B11" s="3" t="str">
        <f>'3rdR'!B11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2"/>
        <v>14.4</v>
      </c>
      <c r="W11" s="9" t="str">
        <f>'3rdR'!W11</f>
        <v>d</v>
      </c>
      <c r="X11" s="47">
        <f>'3rdR'!X11</f>
        <v>29.5</v>
      </c>
      <c r="Y11" s="9" t="str">
        <f>'3rdR'!Y11</f>
        <v>m</v>
      </c>
      <c r="Z11" s="47">
        <f>'3rdR'!Z11</f>
        <v>39.299999999999997</v>
      </c>
      <c r="AA11" s="97">
        <f t="shared" si="3"/>
        <v>200</v>
      </c>
      <c r="AB11" s="60">
        <f>IF(B11&lt;&gt;"",'3rdR'!AB11+AC11,0)</f>
        <v>3</v>
      </c>
      <c r="AC11" s="60">
        <f t="shared" si="1"/>
        <v>0</v>
      </c>
      <c r="AD11" s="68">
        <f t="shared" si="4"/>
        <v>26</v>
      </c>
      <c r="AE11" s="68">
        <f t="shared" si="5"/>
        <v>35</v>
      </c>
    </row>
    <row r="12" spans="1:32" x14ac:dyDescent="0.35">
      <c r="A12" s="83">
        <v>6</v>
      </c>
      <c r="B12" s="3" t="str">
        <f>'3rdR'!B12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2"/>
        <v>15</v>
      </c>
      <c r="W12" s="9" t="str">
        <f>'3rdR'!W12</f>
        <v>d</v>
      </c>
      <c r="X12" s="47">
        <f>'3rdR'!X12</f>
        <v>54</v>
      </c>
      <c r="Y12" s="9" t="str">
        <f>'3rdR'!Y12</f>
        <v>m</v>
      </c>
      <c r="Z12" s="47">
        <f>'3rdR'!Z12</f>
        <v>24.7</v>
      </c>
      <c r="AA12" s="97">
        <f t="shared" si="3"/>
        <v>200</v>
      </c>
      <c r="AB12" s="60">
        <f>IF(B12&lt;&gt;"",'3rdR'!AB12+AC12,0)</f>
        <v>3</v>
      </c>
      <c r="AC12" s="60">
        <f t="shared" si="1"/>
        <v>0</v>
      </c>
      <c r="AD12" s="68">
        <f t="shared" si="4"/>
        <v>51</v>
      </c>
      <c r="AE12" s="68">
        <f t="shared" si="5"/>
        <v>21</v>
      </c>
    </row>
    <row r="13" spans="1:32" x14ac:dyDescent="0.35">
      <c r="A13" s="83">
        <v>7</v>
      </c>
      <c r="B13" s="3" t="str">
        <f>'3rdR'!B13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2"/>
        <v>13.3</v>
      </c>
      <c r="W13" s="9" t="str">
        <f>'3rdR'!W13</f>
        <v>d</v>
      </c>
      <c r="X13" s="47">
        <f>'3rdR'!X13</f>
        <v>54</v>
      </c>
      <c r="Y13" s="9" t="str">
        <f>'3rdR'!Y13</f>
        <v>m</v>
      </c>
      <c r="Z13" s="47">
        <f>'3rdR'!Z13</f>
        <v>19.399999999999999</v>
      </c>
      <c r="AA13" s="97">
        <f t="shared" si="3"/>
        <v>200</v>
      </c>
      <c r="AB13" s="60">
        <f>IF(B13&lt;&gt;"",'3rdR'!AB13+AC13,0)</f>
        <v>2</v>
      </c>
      <c r="AC13" s="60">
        <f t="shared" si="1"/>
        <v>0</v>
      </c>
      <c r="AD13" s="68">
        <f t="shared" si="4"/>
        <v>51</v>
      </c>
      <c r="AE13" s="68">
        <f t="shared" si="5"/>
        <v>16</v>
      </c>
    </row>
    <row r="14" spans="1:32" x14ac:dyDescent="0.35">
      <c r="A14" s="83">
        <v>8</v>
      </c>
      <c r="B14" s="3" t="str">
        <f>'3rdR'!B14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2"/>
        <v>12.4</v>
      </c>
      <c r="W14" s="9" t="str">
        <f>'3rdR'!W14</f>
        <v>d</v>
      </c>
      <c r="X14" s="47">
        <f>'3rdR'!X14</f>
        <v>53.5</v>
      </c>
      <c r="Y14" s="9" t="str">
        <f>'3rdR'!Y14</f>
        <v>m</v>
      </c>
      <c r="Z14" s="47">
        <f>'3rdR'!Z14</f>
        <v>17.399999999999999</v>
      </c>
      <c r="AA14" s="97">
        <f t="shared" si="3"/>
        <v>200</v>
      </c>
      <c r="AB14" s="60">
        <f>IF(B14&lt;&gt;"",'3rdR'!AB14+AC14,0)</f>
        <v>3</v>
      </c>
      <c r="AC14" s="60">
        <f t="shared" si="1"/>
        <v>0</v>
      </c>
      <c r="AD14" s="68">
        <f t="shared" si="4"/>
        <v>50</v>
      </c>
      <c r="AE14" s="68">
        <f t="shared" si="5"/>
        <v>14</v>
      </c>
    </row>
    <row r="15" spans="1:32" x14ac:dyDescent="0.35">
      <c r="A15" s="83">
        <v>9</v>
      </c>
      <c r="B15" s="3" t="str">
        <f>'3rdR'!B15</f>
        <v>Janez Saje&amp;Miloš Torbič</v>
      </c>
      <c r="C15" s="2">
        <v>3</v>
      </c>
      <c r="D15" s="2">
        <v>5</v>
      </c>
      <c r="E15" s="2">
        <v>3</v>
      </c>
      <c r="F15" s="2">
        <v>4</v>
      </c>
      <c r="G15" s="2">
        <v>4</v>
      </c>
      <c r="H15" s="2">
        <v>4</v>
      </c>
      <c r="I15" s="2">
        <v>3</v>
      </c>
      <c r="J15" s="2">
        <v>4</v>
      </c>
      <c r="K15" s="2">
        <v>3</v>
      </c>
      <c r="L15" s="2">
        <v>4</v>
      </c>
      <c r="M15" s="2">
        <v>3</v>
      </c>
      <c r="N15" s="2">
        <v>3</v>
      </c>
      <c r="O15" s="2">
        <v>5</v>
      </c>
      <c r="P15" s="2">
        <v>4</v>
      </c>
      <c r="Q15" s="2">
        <v>5</v>
      </c>
      <c r="R15" s="2">
        <v>3</v>
      </c>
      <c r="S15" s="2">
        <v>4</v>
      </c>
      <c r="T15" s="2">
        <v>4</v>
      </c>
      <c r="U15" s="9">
        <f t="shared" si="0"/>
        <v>68</v>
      </c>
      <c r="V15" s="47">
        <f t="shared" si="2"/>
        <v>9</v>
      </c>
      <c r="W15" s="9" t="str">
        <f>'3rdR'!W15</f>
        <v>m</v>
      </c>
      <c r="X15" s="47">
        <f>'3rdR'!X15</f>
        <v>18.399999999999999</v>
      </c>
      <c r="Y15" s="9" t="str">
        <f>'3rdR'!Y15</f>
        <v>m</v>
      </c>
      <c r="Z15" s="47">
        <f>'3rdR'!Z15</f>
        <v>28.8</v>
      </c>
      <c r="AA15" s="97">
        <f t="shared" si="3"/>
        <v>59</v>
      </c>
      <c r="AB15" s="60">
        <f>IF(B15&lt;&gt;"",'3rdR'!AB15+AC15,0)</f>
        <v>3</v>
      </c>
      <c r="AC15" s="60">
        <f t="shared" si="1"/>
        <v>1</v>
      </c>
      <c r="AD15" s="68">
        <f t="shared" si="4"/>
        <v>15</v>
      </c>
      <c r="AE15" s="68">
        <f t="shared" si="5"/>
        <v>25</v>
      </c>
    </row>
    <row r="16" spans="1:32" x14ac:dyDescent="0.35">
      <c r="A16" s="83">
        <v>10</v>
      </c>
      <c r="B16" s="3" t="str">
        <f>'3rdR'!B16</f>
        <v>Majda&amp;Bojan Lazar</v>
      </c>
      <c r="C16" s="2">
        <v>5</v>
      </c>
      <c r="D16" s="2">
        <v>3</v>
      </c>
      <c r="E16" s="2">
        <v>4</v>
      </c>
      <c r="F16" s="2">
        <v>4</v>
      </c>
      <c r="G16" s="2">
        <v>5</v>
      </c>
      <c r="H16" s="2">
        <v>4</v>
      </c>
      <c r="I16" s="2">
        <v>4</v>
      </c>
      <c r="J16" s="2">
        <v>4</v>
      </c>
      <c r="K16" s="2">
        <v>3</v>
      </c>
      <c r="L16" s="2">
        <v>4</v>
      </c>
      <c r="M16" s="2">
        <v>3</v>
      </c>
      <c r="N16" s="2">
        <v>3</v>
      </c>
      <c r="O16" s="2">
        <v>5</v>
      </c>
      <c r="P16" s="2">
        <v>4</v>
      </c>
      <c r="Q16" s="2">
        <v>5</v>
      </c>
      <c r="R16" s="2">
        <v>3</v>
      </c>
      <c r="S16" s="2">
        <v>6</v>
      </c>
      <c r="T16" s="2">
        <v>3</v>
      </c>
      <c r="U16" s="9">
        <f t="shared" si="0"/>
        <v>72</v>
      </c>
      <c r="V16" s="47">
        <f t="shared" si="2"/>
        <v>10.8</v>
      </c>
      <c r="W16" s="9" t="str">
        <f>'3rdR'!W16</f>
        <v>d</v>
      </c>
      <c r="X16" s="47">
        <f>'3rdR'!X16</f>
        <v>28.3</v>
      </c>
      <c r="Y16" s="9" t="str">
        <f>'3rdR'!Y16</f>
        <v>m</v>
      </c>
      <c r="Z16" s="47">
        <f>'3rdR'!Z16</f>
        <v>23.7</v>
      </c>
      <c r="AA16" s="97">
        <f t="shared" si="3"/>
        <v>61.2</v>
      </c>
      <c r="AB16" s="60">
        <f>IF(B16&lt;&gt;"",'3rdR'!AB16+AC16,0)</f>
        <v>4</v>
      </c>
      <c r="AC16" s="60">
        <f t="shared" si="1"/>
        <v>1</v>
      </c>
      <c r="AD16" s="68">
        <f t="shared" si="4"/>
        <v>25</v>
      </c>
      <c r="AE16" s="68">
        <f t="shared" si="5"/>
        <v>20</v>
      </c>
    </row>
    <row r="17" spans="1:31" x14ac:dyDescent="0.35">
      <c r="A17" s="83">
        <v>11</v>
      </c>
      <c r="B17" s="3" t="str">
        <f>'3rdR'!B17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2"/>
        <v>25</v>
      </c>
      <c r="W17" s="9" t="str">
        <f>'3rdR'!W17</f>
        <v>m</v>
      </c>
      <c r="X17" s="47">
        <f>'3rdR'!X17</f>
        <v>54</v>
      </c>
      <c r="Y17" s="9" t="str">
        <f>'3rdR'!Y17</f>
        <v>m</v>
      </c>
      <c r="Z17" s="47">
        <f>'3rdR'!Z17</f>
        <v>54</v>
      </c>
      <c r="AA17" s="97">
        <f t="shared" si="3"/>
        <v>200</v>
      </c>
      <c r="AB17" s="60">
        <f>IF(B17&lt;&gt;"",'3rdR'!AB17+AC17,0)</f>
        <v>2</v>
      </c>
      <c r="AC17" s="60">
        <f t="shared" si="1"/>
        <v>0</v>
      </c>
      <c r="AD17" s="68">
        <f t="shared" si="4"/>
        <v>50</v>
      </c>
      <c r="AE17" s="68">
        <f t="shared" si="5"/>
        <v>50</v>
      </c>
    </row>
    <row r="18" spans="1:31" x14ac:dyDescent="0.35">
      <c r="A18" s="83">
        <v>12</v>
      </c>
      <c r="B18" s="3" t="str">
        <f>'3rdR'!B18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2"/>
        <v>10.1</v>
      </c>
      <c r="W18" s="9" t="str">
        <f>'3rdR'!W18</f>
        <v>m</v>
      </c>
      <c r="X18" s="47">
        <f>'3rdR'!X18</f>
        <v>18.5</v>
      </c>
      <c r="Y18" s="9" t="str">
        <f>'3rdR'!Y18</f>
        <v>d</v>
      </c>
      <c r="Z18" s="47">
        <f>'3rdR'!Z18</f>
        <v>34.799999999999997</v>
      </c>
      <c r="AA18" s="97">
        <f t="shared" si="3"/>
        <v>200</v>
      </c>
      <c r="AB18" s="60">
        <f>IF(B18&lt;&gt;"",'3rdR'!AB18+AC18,0)</f>
        <v>2</v>
      </c>
      <c r="AC18" s="60">
        <f t="shared" si="1"/>
        <v>0</v>
      </c>
      <c r="AD18" s="68">
        <f t="shared" si="4"/>
        <v>15</v>
      </c>
      <c r="AE18" s="68">
        <f t="shared" si="5"/>
        <v>32</v>
      </c>
    </row>
    <row r="19" spans="1:31" x14ac:dyDescent="0.35">
      <c r="A19" s="83">
        <v>13</v>
      </c>
      <c r="B19" s="3" t="str">
        <f>'3rdR'!B19</f>
        <v>Breda &amp; Jani Konte</v>
      </c>
      <c r="C19" s="2">
        <v>5</v>
      </c>
      <c r="D19" s="2">
        <v>3</v>
      </c>
      <c r="E19" s="2">
        <v>4</v>
      </c>
      <c r="F19" s="2">
        <v>7</v>
      </c>
      <c r="G19" s="2">
        <v>5</v>
      </c>
      <c r="H19" s="2">
        <v>6</v>
      </c>
      <c r="I19" s="2">
        <v>3</v>
      </c>
      <c r="J19" s="2">
        <v>5</v>
      </c>
      <c r="K19" s="2">
        <v>3</v>
      </c>
      <c r="L19" s="2">
        <v>5</v>
      </c>
      <c r="M19" s="2">
        <v>4</v>
      </c>
      <c r="N19" s="2">
        <v>3</v>
      </c>
      <c r="O19" s="2">
        <v>5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f t="shared" si="0"/>
        <v>79</v>
      </c>
      <c r="V19" s="47">
        <f t="shared" si="2"/>
        <v>10.7</v>
      </c>
      <c r="W19" s="9" t="str">
        <f>'3rdR'!W19</f>
        <v>d</v>
      </c>
      <c r="X19" s="47">
        <f>'3rdR'!X19</f>
        <v>23.6</v>
      </c>
      <c r="Y19" s="9" t="str">
        <f>'3rdR'!Y19</f>
        <v>m</v>
      </c>
      <c r="Z19" s="47">
        <f>'3rdR'!Z19</f>
        <v>26</v>
      </c>
      <c r="AA19" s="97">
        <f t="shared" si="3"/>
        <v>68.3</v>
      </c>
      <c r="AB19" s="60">
        <f>IF(B19&lt;&gt;"",'3rdR'!AB19+AC19,0)</f>
        <v>4</v>
      </c>
      <c r="AC19" s="60">
        <f t="shared" si="1"/>
        <v>1</v>
      </c>
      <c r="AD19" s="68">
        <f t="shared" si="4"/>
        <v>21</v>
      </c>
      <c r="AE19" s="68">
        <f t="shared" si="5"/>
        <v>22</v>
      </c>
    </row>
    <row r="20" spans="1:31" x14ac:dyDescent="0.35">
      <c r="A20" s="83">
        <v>14</v>
      </c>
      <c r="B20" s="3" t="str">
        <f>'3rdR'!B20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2"/>
        <v>13.6</v>
      </c>
      <c r="W20" s="9" t="str">
        <f>'3rdR'!W20</f>
        <v>d</v>
      </c>
      <c r="X20" s="47">
        <f>'3rdR'!X20</f>
        <v>54</v>
      </c>
      <c r="Y20" s="9" t="str">
        <f>'3rdR'!Y20</f>
        <v xml:space="preserve">m </v>
      </c>
      <c r="Z20" s="47">
        <f>'3rdR'!Z20</f>
        <v>19.899999999999999</v>
      </c>
      <c r="AA20" s="97">
        <f t="shared" si="3"/>
        <v>200</v>
      </c>
      <c r="AB20" s="60">
        <f>IF(B20&lt;&gt;"",'3rdR'!AB20+AC20,0)</f>
        <v>1</v>
      </c>
      <c r="AC20" s="60">
        <f t="shared" si="1"/>
        <v>0</v>
      </c>
      <c r="AD20" s="68">
        <f t="shared" si="4"/>
        <v>51</v>
      </c>
      <c r="AE20" s="68">
        <f t="shared" si="5"/>
        <v>17</v>
      </c>
    </row>
    <row r="21" spans="1:31" x14ac:dyDescent="0.35">
      <c r="A21" s="83">
        <v>15</v>
      </c>
      <c r="B21" s="3" t="str">
        <f>'3rdR'!B21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ref="V21:V84" si="6">ROUND(0.35*MIN(AD21,AE21)+0.15*MAX(AD21,AE21),1)</f>
        <v>7.7</v>
      </c>
      <c r="W21" s="9" t="str">
        <f>'3rdR'!W21</f>
        <v>d</v>
      </c>
      <c r="X21" s="47">
        <f>'3rdR'!X21</f>
        <v>26.3</v>
      </c>
      <c r="Y21" s="9" t="str">
        <f>'3rdR'!Y21</f>
        <v>m</v>
      </c>
      <c r="Z21" s="47">
        <f>'3rdR'!Z21</f>
        <v>15.1</v>
      </c>
      <c r="AA21" s="97">
        <f t="shared" si="3"/>
        <v>200</v>
      </c>
      <c r="AB21" s="60">
        <f>IF(B21&lt;&gt;"",'3rdR'!AB21+AC21,0)</f>
        <v>1</v>
      </c>
      <c r="AC21" s="60">
        <f t="shared" si="1"/>
        <v>0</v>
      </c>
      <c r="AD21" s="68">
        <f t="shared" si="4"/>
        <v>23</v>
      </c>
      <c r="AE21" s="68">
        <f t="shared" si="5"/>
        <v>12</v>
      </c>
    </row>
    <row r="22" spans="1:31" x14ac:dyDescent="0.35">
      <c r="A22" s="83">
        <v>16</v>
      </c>
      <c r="B22" s="3" t="str">
        <f>'3rdR'!B22</f>
        <v>Mirjana &amp;Grega Benedik</v>
      </c>
      <c r="C22" s="2">
        <v>4</v>
      </c>
      <c r="D22" s="2">
        <v>3</v>
      </c>
      <c r="E22" s="2">
        <v>4</v>
      </c>
      <c r="F22" s="2">
        <v>5</v>
      </c>
      <c r="G22" s="2">
        <v>4</v>
      </c>
      <c r="H22" s="2">
        <v>4</v>
      </c>
      <c r="I22" s="2">
        <v>3</v>
      </c>
      <c r="J22" s="2">
        <v>4</v>
      </c>
      <c r="K22" s="2">
        <v>4</v>
      </c>
      <c r="L22" s="2">
        <v>4</v>
      </c>
      <c r="M22" s="2">
        <v>3</v>
      </c>
      <c r="N22" s="2">
        <v>3</v>
      </c>
      <c r="O22" s="2">
        <v>4</v>
      </c>
      <c r="P22" s="2">
        <v>4</v>
      </c>
      <c r="Q22" s="2">
        <v>4</v>
      </c>
      <c r="R22" s="2">
        <v>3</v>
      </c>
      <c r="S22" s="2">
        <v>4</v>
      </c>
      <c r="T22" s="2">
        <v>3</v>
      </c>
      <c r="U22" s="9">
        <f t="shared" si="0"/>
        <v>67</v>
      </c>
      <c r="V22" s="47">
        <f t="shared" si="6"/>
        <v>6.2</v>
      </c>
      <c r="W22" s="9" t="str">
        <f>'3rdR'!W22</f>
        <v>d</v>
      </c>
      <c r="X22" s="47">
        <f>'3rdR'!X22</f>
        <v>15.8</v>
      </c>
      <c r="Y22" s="9" t="str">
        <f>'3rdR'!Y22</f>
        <v>m</v>
      </c>
      <c r="Z22" s="47">
        <f>'3rdR'!Z22</f>
        <v>15.9</v>
      </c>
      <c r="AA22" s="97">
        <f t="shared" si="3"/>
        <v>60.8</v>
      </c>
      <c r="AB22" s="60">
        <f>IF(B22&lt;&gt;"",'3rdR'!AB22+AC22,0)</f>
        <v>2</v>
      </c>
      <c r="AC22" s="60">
        <f t="shared" si="1"/>
        <v>1</v>
      </c>
      <c r="AD22" s="68">
        <f t="shared" si="4"/>
        <v>13</v>
      </c>
      <c r="AE22" s="68">
        <f t="shared" si="5"/>
        <v>12</v>
      </c>
    </row>
    <row r="23" spans="1:31" x14ac:dyDescent="0.35">
      <c r="A23" s="83">
        <v>17</v>
      </c>
      <c r="B23" s="3" t="str">
        <f>'3rdR'!B23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6"/>
        <v>11.2</v>
      </c>
      <c r="W23" s="9" t="str">
        <f>'3rdR'!W23</f>
        <v>d</v>
      </c>
      <c r="X23" s="47">
        <f>'3rdR'!X23</f>
        <v>37.9</v>
      </c>
      <c r="Y23" s="9" t="str">
        <f>'3rdR'!Y23</f>
        <v>m</v>
      </c>
      <c r="Z23" s="47">
        <f>'3rdR'!Z23</f>
        <v>20.100000000000001</v>
      </c>
      <c r="AA23" s="97">
        <f t="shared" si="3"/>
        <v>200</v>
      </c>
      <c r="AB23" s="60">
        <f>IF(B23&lt;&gt;"",'3rdR'!AB23+AC23,0)</f>
        <v>1</v>
      </c>
      <c r="AC23" s="60">
        <f t="shared" si="1"/>
        <v>0</v>
      </c>
      <c r="AD23" s="68">
        <f t="shared" si="4"/>
        <v>35</v>
      </c>
      <c r="AE23" s="68">
        <f t="shared" si="5"/>
        <v>17</v>
      </c>
    </row>
    <row r="24" spans="1:31" x14ac:dyDescent="0.35">
      <c r="A24" s="83">
        <v>18</v>
      </c>
      <c r="B24" s="3" t="str">
        <f>'3rdR'!B24</f>
        <v>Tanja&amp;Andrej Košir</v>
      </c>
      <c r="C24" s="2">
        <v>5</v>
      </c>
      <c r="D24" s="2">
        <v>5</v>
      </c>
      <c r="E24" s="2">
        <v>5</v>
      </c>
      <c r="F24" s="2">
        <v>5</v>
      </c>
      <c r="G24" s="2">
        <v>7</v>
      </c>
      <c r="H24" s="2">
        <v>6</v>
      </c>
      <c r="I24" s="2">
        <v>3</v>
      </c>
      <c r="J24" s="2">
        <v>6</v>
      </c>
      <c r="K24" s="2">
        <v>3</v>
      </c>
      <c r="L24" s="2">
        <v>5</v>
      </c>
      <c r="M24" s="2">
        <v>3</v>
      </c>
      <c r="N24" s="2">
        <v>4</v>
      </c>
      <c r="O24" s="2">
        <v>5</v>
      </c>
      <c r="P24" s="2">
        <v>6</v>
      </c>
      <c r="Q24" s="2">
        <v>5</v>
      </c>
      <c r="R24" s="2">
        <v>5</v>
      </c>
      <c r="S24" s="2">
        <v>6</v>
      </c>
      <c r="T24" s="2">
        <v>3</v>
      </c>
      <c r="U24" s="9">
        <f t="shared" si="0"/>
        <v>87</v>
      </c>
      <c r="V24" s="47">
        <f t="shared" si="6"/>
        <v>24.5</v>
      </c>
      <c r="W24" s="9" t="str">
        <f>'3rdR'!W24</f>
        <v>d</v>
      </c>
      <c r="X24" s="47">
        <f>'3rdR'!X24</f>
        <v>54</v>
      </c>
      <c r="Y24" s="9" t="str">
        <f>'3rdR'!Y24</f>
        <v>m</v>
      </c>
      <c r="Z24" s="47">
        <f>'3rdR'!Z24</f>
        <v>52.8</v>
      </c>
      <c r="AA24" s="97">
        <f t="shared" si="3"/>
        <v>62.5</v>
      </c>
      <c r="AB24" s="60">
        <f>IF(B24&lt;&gt;"",'3rdR'!AB24+AC24,0)</f>
        <v>3</v>
      </c>
      <c r="AC24" s="60">
        <f t="shared" si="1"/>
        <v>1</v>
      </c>
      <c r="AD24" s="68">
        <f t="shared" ref="AD24:AD87" si="7">ROUND(IF(W24="m",(X24*$AD$4/113+$AE$4-$AF$4),(X24*$AD$2/113+$AE$2-$AF$2)),0)</f>
        <v>51</v>
      </c>
      <c r="AE24" s="68">
        <f t="shared" ref="AE24:AE87" si="8">ROUND(IF(Y24="m",(Z24*$AD$4/113+$AE$4-$AF$4),(Z24*$AD$2/113+$AE$2-$AF$2)),0)</f>
        <v>48</v>
      </c>
    </row>
    <row r="25" spans="1:31" x14ac:dyDescent="0.35">
      <c r="A25" s="83">
        <v>19</v>
      </c>
      <c r="B25" s="3" t="str">
        <f>'3rdR'!B25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6"/>
        <v>18.2</v>
      </c>
      <c r="W25" s="9" t="str">
        <f>'3rdR'!W25</f>
        <v>d</v>
      </c>
      <c r="X25" s="47">
        <f>'3rdR'!X25</f>
        <v>54</v>
      </c>
      <c r="Y25" s="9" t="str">
        <f>'3rdR'!Y25</f>
        <v xml:space="preserve">m </v>
      </c>
      <c r="Z25" s="47">
        <f>'3rdR'!Z25</f>
        <v>33.4</v>
      </c>
      <c r="AA25" s="97">
        <f t="shared" si="3"/>
        <v>200</v>
      </c>
      <c r="AB25" s="60">
        <f>IF(B25&lt;&gt;"",'3rdR'!AB25+AC25,0)</f>
        <v>2</v>
      </c>
      <c r="AC25" s="60">
        <f t="shared" si="1"/>
        <v>0</v>
      </c>
      <c r="AD25" s="68">
        <f t="shared" si="7"/>
        <v>51</v>
      </c>
      <c r="AE25" s="68">
        <f t="shared" si="8"/>
        <v>30</v>
      </c>
    </row>
    <row r="26" spans="1:31" x14ac:dyDescent="0.35">
      <c r="A26" s="83">
        <v>20</v>
      </c>
      <c r="B26" s="3" t="str">
        <f>'3rdR'!B26</f>
        <v>Milena Sedovnik&amp;Peter Dernič</v>
      </c>
      <c r="C26" s="2">
        <v>5</v>
      </c>
      <c r="D26" s="2">
        <v>5</v>
      </c>
      <c r="E26" s="2">
        <v>3</v>
      </c>
      <c r="F26" s="2">
        <v>5</v>
      </c>
      <c r="G26" s="2">
        <v>6</v>
      </c>
      <c r="H26" s="2">
        <v>5</v>
      </c>
      <c r="I26" s="2">
        <v>2</v>
      </c>
      <c r="J26" s="2">
        <v>5</v>
      </c>
      <c r="K26" s="2">
        <v>3</v>
      </c>
      <c r="L26" s="2">
        <v>5</v>
      </c>
      <c r="M26" s="2">
        <v>3</v>
      </c>
      <c r="N26" s="2">
        <v>3</v>
      </c>
      <c r="O26" s="2">
        <v>5</v>
      </c>
      <c r="P26" s="2">
        <v>6</v>
      </c>
      <c r="Q26" s="2">
        <v>5</v>
      </c>
      <c r="R26" s="2">
        <v>3</v>
      </c>
      <c r="S26" s="2">
        <v>4</v>
      </c>
      <c r="T26" s="2">
        <v>3</v>
      </c>
      <c r="U26" s="9">
        <f t="shared" si="0"/>
        <v>76</v>
      </c>
      <c r="V26" s="47">
        <f t="shared" si="6"/>
        <v>10.3</v>
      </c>
      <c r="W26" s="9" t="str">
        <f>'3rdR'!W26</f>
        <v>d</v>
      </c>
      <c r="X26" s="47">
        <f>'3rdR'!X26</f>
        <v>27.3</v>
      </c>
      <c r="Y26" s="9" t="str">
        <f>'3rdR'!Y26</f>
        <v>m</v>
      </c>
      <c r="Z26" s="47">
        <f>'3rdR'!Z26</f>
        <v>22.1</v>
      </c>
      <c r="AA26" s="97">
        <f t="shared" si="3"/>
        <v>65.7</v>
      </c>
      <c r="AB26" s="60">
        <f>IF(B26&lt;&gt;"",'3rdR'!AB26+AC26,0)</f>
        <v>3</v>
      </c>
      <c r="AC26" s="60">
        <f t="shared" si="1"/>
        <v>1</v>
      </c>
      <c r="AD26" s="68">
        <f t="shared" si="7"/>
        <v>24</v>
      </c>
      <c r="AE26" s="68">
        <f t="shared" si="8"/>
        <v>19</v>
      </c>
    </row>
    <row r="27" spans="1:31" x14ac:dyDescent="0.35">
      <c r="A27" s="83">
        <v>21</v>
      </c>
      <c r="B27" s="3" t="str">
        <f>'3rdR'!B27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6"/>
        <v>13.5</v>
      </c>
      <c r="W27" s="9" t="str">
        <f>'3rdR'!W27</f>
        <v>d</v>
      </c>
      <c r="X27" s="47">
        <f>'3rdR'!X27</f>
        <v>36.700000000000003</v>
      </c>
      <c r="Y27" s="9" t="str">
        <f>'3rdR'!Y27</f>
        <v>m</v>
      </c>
      <c r="Z27" s="47">
        <f>'3rdR'!Z27</f>
        <v>27.9</v>
      </c>
      <c r="AA27" s="97">
        <f t="shared" si="3"/>
        <v>200</v>
      </c>
      <c r="AB27" s="60">
        <f>IF(B27&lt;&gt;"",'3rdR'!AB27+AC27,0)</f>
        <v>2</v>
      </c>
      <c r="AC27" s="60">
        <f t="shared" si="1"/>
        <v>0</v>
      </c>
      <c r="AD27" s="68">
        <f t="shared" si="7"/>
        <v>34</v>
      </c>
      <c r="AE27" s="68">
        <f t="shared" si="8"/>
        <v>24</v>
      </c>
    </row>
    <row r="28" spans="1:31" x14ac:dyDescent="0.35">
      <c r="A28" s="83">
        <v>22</v>
      </c>
      <c r="B28" s="3" t="str">
        <f>'3rdR'!B28</f>
        <v>Helena&amp;Bojan Vrabec</v>
      </c>
      <c r="C28" s="2">
        <v>4</v>
      </c>
      <c r="D28" s="2">
        <v>5</v>
      </c>
      <c r="E28" s="2">
        <v>3</v>
      </c>
      <c r="F28" s="2">
        <v>4</v>
      </c>
      <c r="G28" s="2">
        <v>4</v>
      </c>
      <c r="H28" s="2">
        <v>5</v>
      </c>
      <c r="I28" s="2">
        <v>3</v>
      </c>
      <c r="J28" s="2">
        <v>5</v>
      </c>
      <c r="K28" s="2">
        <v>3</v>
      </c>
      <c r="L28" s="2">
        <v>4</v>
      </c>
      <c r="M28" s="2">
        <v>3</v>
      </c>
      <c r="N28" s="2">
        <v>4</v>
      </c>
      <c r="O28" s="2">
        <v>4</v>
      </c>
      <c r="P28" s="2">
        <v>4</v>
      </c>
      <c r="Q28" s="2">
        <v>5</v>
      </c>
      <c r="R28" s="2">
        <v>3</v>
      </c>
      <c r="S28" s="2">
        <v>5</v>
      </c>
      <c r="T28" s="2">
        <v>3</v>
      </c>
      <c r="U28" s="9">
        <f t="shared" si="0"/>
        <v>71</v>
      </c>
      <c r="V28" s="47">
        <f t="shared" si="6"/>
        <v>10</v>
      </c>
      <c r="W28" s="9" t="str">
        <f>'3rdR'!W28</f>
        <v>d</v>
      </c>
      <c r="X28" s="47">
        <f>'3rdR'!X28</f>
        <v>30</v>
      </c>
      <c r="Y28" s="9" t="str">
        <f>'3rdR'!Y28</f>
        <v>m</v>
      </c>
      <c r="Z28" s="47">
        <f>'3rdR'!Z28</f>
        <v>20.399999999999999</v>
      </c>
      <c r="AA28" s="97">
        <f t="shared" si="3"/>
        <v>61</v>
      </c>
      <c r="AB28" s="60">
        <f>IF(B28&lt;&gt;"",'3rdR'!AB28+AC28,0)</f>
        <v>2</v>
      </c>
      <c r="AC28" s="60">
        <f t="shared" si="1"/>
        <v>1</v>
      </c>
      <c r="AD28" s="68">
        <f t="shared" si="7"/>
        <v>27</v>
      </c>
      <c r="AE28" s="68">
        <f t="shared" si="8"/>
        <v>17</v>
      </c>
    </row>
    <row r="29" spans="1:31" x14ac:dyDescent="0.35">
      <c r="A29" s="83">
        <v>23</v>
      </c>
      <c r="B29" s="3" t="str">
        <f>'3rdR'!B29</f>
        <v>Saša Bohinc &amp; Brane Verhunc</v>
      </c>
      <c r="C29" s="2">
        <v>4</v>
      </c>
      <c r="D29" s="2">
        <v>4</v>
      </c>
      <c r="E29" s="2">
        <v>4</v>
      </c>
      <c r="F29" s="2">
        <v>5</v>
      </c>
      <c r="G29" s="2">
        <v>5</v>
      </c>
      <c r="H29" s="2">
        <v>5</v>
      </c>
      <c r="I29" s="2">
        <v>3</v>
      </c>
      <c r="J29" s="2">
        <v>5</v>
      </c>
      <c r="K29" s="2">
        <v>4</v>
      </c>
      <c r="L29" s="2">
        <v>5</v>
      </c>
      <c r="M29" s="2">
        <v>3</v>
      </c>
      <c r="N29" s="2">
        <v>5</v>
      </c>
      <c r="O29" s="2">
        <v>5</v>
      </c>
      <c r="P29" s="2">
        <v>5</v>
      </c>
      <c r="Q29" s="2">
        <v>5</v>
      </c>
      <c r="R29" s="2">
        <v>3</v>
      </c>
      <c r="S29" s="2">
        <v>5</v>
      </c>
      <c r="T29" s="2">
        <v>3</v>
      </c>
      <c r="U29" s="9">
        <f t="shared" si="0"/>
        <v>78</v>
      </c>
      <c r="V29" s="47">
        <f t="shared" si="6"/>
        <v>9.5</v>
      </c>
      <c r="W29" s="9" t="str">
        <f>'3rdR'!W29</f>
        <v>d</v>
      </c>
      <c r="X29" s="47">
        <f>'3rdR'!X29</f>
        <v>44.7</v>
      </c>
      <c r="Y29" s="9" t="str">
        <f>'3rdR'!Y29</f>
        <v>m</v>
      </c>
      <c r="Z29" s="47">
        <f>'3rdR'!Z29</f>
        <v>12.1</v>
      </c>
      <c r="AA29" s="97">
        <f t="shared" si="3"/>
        <v>68.5</v>
      </c>
      <c r="AB29" s="60">
        <f>IF(B29&lt;&gt;"",'3rdR'!AB29+AC29,0)</f>
        <v>2</v>
      </c>
      <c r="AC29" s="60">
        <f t="shared" si="1"/>
        <v>1</v>
      </c>
      <c r="AD29" s="68">
        <f t="shared" si="7"/>
        <v>42</v>
      </c>
      <c r="AE29" s="68">
        <f t="shared" si="8"/>
        <v>9</v>
      </c>
    </row>
    <row r="30" spans="1:31" x14ac:dyDescent="0.35">
      <c r="A30" s="83">
        <v>24</v>
      </c>
      <c r="B30" s="3" t="str">
        <f>'3rdR'!B30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6"/>
        <v>7.8</v>
      </c>
      <c r="W30" s="9" t="str">
        <f>'3rdR'!W30</f>
        <v>d</v>
      </c>
      <c r="X30" s="47">
        <f>'3rdR'!X30</f>
        <v>27.4</v>
      </c>
      <c r="Y30" s="9" t="str">
        <f>'3rdR'!Y30</f>
        <v>m</v>
      </c>
      <c r="Z30" s="47">
        <f>'3rdR'!Z30</f>
        <v>15.4</v>
      </c>
      <c r="AA30" s="97">
        <f t="shared" si="3"/>
        <v>200</v>
      </c>
      <c r="AB30" s="60">
        <f>IF(B30&lt;&gt;"",'3rdR'!AB30+AC30,0)</f>
        <v>1</v>
      </c>
      <c r="AC30" s="60">
        <f t="shared" si="1"/>
        <v>0</v>
      </c>
      <c r="AD30" s="68">
        <f t="shared" si="7"/>
        <v>24</v>
      </c>
      <c r="AE30" s="68">
        <f t="shared" si="8"/>
        <v>12</v>
      </c>
    </row>
    <row r="31" spans="1:31" x14ac:dyDescent="0.35">
      <c r="A31" s="83">
        <v>25</v>
      </c>
      <c r="B31" s="3" t="str">
        <f>'3rdR'!B31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6"/>
        <v>10.1</v>
      </c>
      <c r="W31" s="9" t="str">
        <f>'3rdR'!W31</f>
        <v>d</v>
      </c>
      <c r="X31" s="47">
        <f>'3rdR'!X31</f>
        <v>47.5</v>
      </c>
      <c r="Y31" s="9" t="str">
        <f>'3rdR'!Y31</f>
        <v>m</v>
      </c>
      <c r="Z31" s="47">
        <f>'3rdR'!Z31</f>
        <v>13.5</v>
      </c>
      <c r="AA31" s="97">
        <f t="shared" si="3"/>
        <v>200</v>
      </c>
      <c r="AB31" s="60">
        <f>IF(B31&lt;&gt;"",'3rdR'!AB31+AC31,0)</f>
        <v>1</v>
      </c>
      <c r="AC31" s="60">
        <f t="shared" si="1"/>
        <v>0</v>
      </c>
      <c r="AD31" s="68">
        <f t="shared" si="7"/>
        <v>44</v>
      </c>
      <c r="AE31" s="68">
        <f t="shared" si="8"/>
        <v>10</v>
      </c>
    </row>
    <row r="32" spans="1:31" x14ac:dyDescent="0.35">
      <c r="A32" s="83">
        <v>26</v>
      </c>
      <c r="B32" s="3" t="str">
        <f>'3rdR'!B32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6"/>
        <v>7.5</v>
      </c>
      <c r="W32" s="9" t="str">
        <f>'3rdR'!W32</f>
        <v>d</v>
      </c>
      <c r="X32" s="47">
        <f>'3rdR'!X32</f>
        <v>25</v>
      </c>
      <c r="Y32" s="9" t="str">
        <f>'3rdR'!Y32</f>
        <v>m</v>
      </c>
      <c r="Z32" s="47">
        <f>'3rdR'!Z32</f>
        <v>15.7</v>
      </c>
      <c r="AA32" s="97">
        <f t="shared" si="3"/>
        <v>200</v>
      </c>
      <c r="AB32" s="60">
        <f>IF(B32&lt;&gt;"",'3rdR'!AB32+AC32,0)</f>
        <v>0</v>
      </c>
      <c r="AC32" s="60">
        <f t="shared" si="1"/>
        <v>0</v>
      </c>
      <c r="AD32" s="68">
        <f t="shared" si="7"/>
        <v>22</v>
      </c>
      <c r="AE32" s="68">
        <f t="shared" si="8"/>
        <v>12</v>
      </c>
    </row>
    <row r="33" spans="1:31" x14ac:dyDescent="0.35">
      <c r="A33" s="83">
        <v>27</v>
      </c>
      <c r="B33" s="3" t="str">
        <f>'3rdR'!B33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6"/>
        <v>15.2</v>
      </c>
      <c r="W33" s="9" t="str">
        <f>'3rdR'!W33</f>
        <v>m</v>
      </c>
      <c r="X33" s="47">
        <f>'3rdR'!X33</f>
        <v>54</v>
      </c>
      <c r="Y33" s="9" t="str">
        <f>'3rdR'!Y33</f>
        <v>m</v>
      </c>
      <c r="Z33" s="47">
        <f>'3rdR'!Z33</f>
        <v>26</v>
      </c>
      <c r="AA33" s="97">
        <f t="shared" si="3"/>
        <v>200</v>
      </c>
      <c r="AB33" s="60">
        <f>IF(B33&lt;&gt;"",'3rdR'!AB33+AC33,0)</f>
        <v>1</v>
      </c>
      <c r="AC33" s="60">
        <f t="shared" si="1"/>
        <v>0</v>
      </c>
      <c r="AD33" s="68">
        <f t="shared" si="7"/>
        <v>50</v>
      </c>
      <c r="AE33" s="68">
        <f t="shared" si="8"/>
        <v>22</v>
      </c>
    </row>
    <row r="34" spans="1:31" x14ac:dyDescent="0.35">
      <c r="A34" s="83">
        <v>28</v>
      </c>
      <c r="B34" s="3" t="str">
        <f>'3rdR'!B34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6"/>
        <v>21.5</v>
      </c>
      <c r="W34" s="9" t="str">
        <f>'3rdR'!W34</f>
        <v>m</v>
      </c>
      <c r="X34" s="47">
        <f>'3rdR'!X34</f>
        <v>44.1</v>
      </c>
      <c r="Y34" s="9" t="str">
        <f>'3rdR'!Y34</f>
        <v>m</v>
      </c>
      <c r="Z34" s="47">
        <f>'3rdR'!Z34</f>
        <v>54</v>
      </c>
      <c r="AA34" s="97">
        <f t="shared" si="3"/>
        <v>200</v>
      </c>
      <c r="AB34" s="60">
        <f>IF(B34&lt;&gt;"",'3rdR'!AB34+AC34,0)</f>
        <v>1</v>
      </c>
      <c r="AC34" s="60">
        <f t="shared" si="1"/>
        <v>0</v>
      </c>
      <c r="AD34" s="68">
        <f t="shared" si="7"/>
        <v>40</v>
      </c>
      <c r="AE34" s="68">
        <f t="shared" si="8"/>
        <v>50</v>
      </c>
    </row>
    <row r="35" spans="1:31" x14ac:dyDescent="0.35">
      <c r="A35" s="83">
        <v>29</v>
      </c>
      <c r="B35" s="3" t="str">
        <f>'3rdR'!B35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6"/>
        <v>8</v>
      </c>
      <c r="W35" s="9" t="str">
        <f>'3rdR'!W35</f>
        <v>m</v>
      </c>
      <c r="X35" s="47">
        <f>'3rdR'!X35</f>
        <v>15.6</v>
      </c>
      <c r="Y35" s="9" t="str">
        <f>'3rdR'!Y35</f>
        <v>m</v>
      </c>
      <c r="Z35" s="47">
        <f>'3rdR'!Z35</f>
        <v>28.8</v>
      </c>
      <c r="AA35" s="97">
        <f t="shared" si="3"/>
        <v>200</v>
      </c>
      <c r="AB35" s="60">
        <f>IF(B35&lt;&gt;"",'3rdR'!AB35+AC35,0)</f>
        <v>1</v>
      </c>
      <c r="AC35" s="60">
        <f t="shared" si="1"/>
        <v>0</v>
      </c>
      <c r="AD35" s="68">
        <f t="shared" si="7"/>
        <v>12</v>
      </c>
      <c r="AE35" s="68">
        <f t="shared" si="8"/>
        <v>25</v>
      </c>
    </row>
    <row r="36" spans="1:31" x14ac:dyDescent="0.35">
      <c r="A36" s="83">
        <v>30</v>
      </c>
      <c r="B36" s="3" t="s">
        <v>81</v>
      </c>
      <c r="C36" s="2">
        <v>5</v>
      </c>
      <c r="D36" s="2">
        <v>4</v>
      </c>
      <c r="E36" s="2">
        <v>4</v>
      </c>
      <c r="F36" s="2">
        <v>4</v>
      </c>
      <c r="G36" s="2">
        <v>4</v>
      </c>
      <c r="H36" s="2">
        <v>4</v>
      </c>
      <c r="I36" s="2">
        <v>2</v>
      </c>
      <c r="J36" s="2">
        <v>4</v>
      </c>
      <c r="K36" s="2">
        <v>3</v>
      </c>
      <c r="L36" s="2">
        <v>4</v>
      </c>
      <c r="M36" s="2">
        <v>4</v>
      </c>
      <c r="N36" s="2">
        <v>3</v>
      </c>
      <c r="O36" s="2">
        <v>4</v>
      </c>
      <c r="P36" s="2">
        <v>4</v>
      </c>
      <c r="Q36" s="2">
        <v>4</v>
      </c>
      <c r="R36" s="2">
        <v>3</v>
      </c>
      <c r="S36" s="2">
        <v>5</v>
      </c>
      <c r="T36" s="2">
        <v>3</v>
      </c>
      <c r="U36" s="9">
        <f t="shared" si="0"/>
        <v>68</v>
      </c>
      <c r="V36" s="47">
        <f t="shared" si="6"/>
        <v>6.5</v>
      </c>
      <c r="W36" s="9" t="s">
        <v>37</v>
      </c>
      <c r="X36" s="47">
        <v>15.6</v>
      </c>
      <c r="Y36" s="9" t="s">
        <v>37</v>
      </c>
      <c r="Z36" s="47">
        <v>18.5</v>
      </c>
      <c r="AA36" s="97">
        <f t="shared" si="3"/>
        <v>61.5</v>
      </c>
      <c r="AB36" s="60">
        <f>IF(B36&lt;&gt;"",'3rdR'!AB36+AC36,0)</f>
        <v>1</v>
      </c>
      <c r="AC36" s="60">
        <f t="shared" si="1"/>
        <v>1</v>
      </c>
      <c r="AD36" s="68">
        <f t="shared" si="7"/>
        <v>12</v>
      </c>
      <c r="AE36" s="68">
        <f t="shared" si="8"/>
        <v>15</v>
      </c>
    </row>
    <row r="37" spans="1:31" x14ac:dyDescent="0.35">
      <c r="A37" s="83">
        <v>31</v>
      </c>
      <c r="B37" s="3" t="s">
        <v>82</v>
      </c>
      <c r="C37" s="2">
        <v>6</v>
      </c>
      <c r="D37" s="2">
        <v>4</v>
      </c>
      <c r="E37" s="2">
        <v>9</v>
      </c>
      <c r="F37" s="2">
        <v>6</v>
      </c>
      <c r="G37" s="2">
        <v>5</v>
      </c>
      <c r="H37" s="2">
        <v>5</v>
      </c>
      <c r="I37" s="2">
        <v>4</v>
      </c>
      <c r="J37" s="2">
        <v>6</v>
      </c>
      <c r="K37" s="2">
        <v>3</v>
      </c>
      <c r="L37" s="2">
        <v>7</v>
      </c>
      <c r="M37" s="2">
        <v>4</v>
      </c>
      <c r="N37" s="2">
        <v>4</v>
      </c>
      <c r="O37" s="2">
        <v>7</v>
      </c>
      <c r="P37" s="2">
        <v>6</v>
      </c>
      <c r="Q37" s="2">
        <v>7</v>
      </c>
      <c r="R37" s="2">
        <v>4</v>
      </c>
      <c r="S37" s="2">
        <v>6</v>
      </c>
      <c r="T37" s="2">
        <v>6</v>
      </c>
      <c r="U37" s="9">
        <f t="shared" si="0"/>
        <v>99</v>
      </c>
      <c r="V37" s="47">
        <f t="shared" si="6"/>
        <v>19.899999999999999</v>
      </c>
      <c r="W37" s="9" t="s">
        <v>36</v>
      </c>
      <c r="X37" s="47">
        <v>54</v>
      </c>
      <c r="Y37" s="9" t="s">
        <v>37</v>
      </c>
      <c r="Z37" s="47">
        <v>39.299999999999997</v>
      </c>
      <c r="AA37" s="97">
        <f t="shared" si="3"/>
        <v>79.099999999999994</v>
      </c>
      <c r="AB37" s="60">
        <f>IF(B37&lt;&gt;"",'3rdR'!AB37+AC37,0)</f>
        <v>1</v>
      </c>
      <c r="AC37" s="60">
        <f t="shared" si="1"/>
        <v>1</v>
      </c>
      <c r="AD37" s="68">
        <f t="shared" si="7"/>
        <v>51</v>
      </c>
      <c r="AE37" s="68">
        <f t="shared" si="8"/>
        <v>35</v>
      </c>
    </row>
    <row r="38" spans="1:31" x14ac:dyDescent="0.35">
      <c r="A38" s="83">
        <v>32</v>
      </c>
      <c r="B38" s="3">
        <f>'3rdR'!B38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6"/>
        <v>-1.5</v>
      </c>
      <c r="W38" s="9">
        <f>'3rdR'!W38</f>
        <v>0</v>
      </c>
      <c r="X38" s="47">
        <f>'3rdR'!X38</f>
        <v>0</v>
      </c>
      <c r="Y38" s="9">
        <f>'3rdR'!Y38</f>
        <v>0</v>
      </c>
      <c r="Z38" s="47">
        <f>'3rdR'!Z38</f>
        <v>0</v>
      </c>
      <c r="AA38" s="97">
        <f t="shared" si="3"/>
        <v>200</v>
      </c>
      <c r="AB38" s="60">
        <f>IF(B38&lt;&gt;"",'3rdR'!AB38+AC38,0)</f>
        <v>0</v>
      </c>
      <c r="AC38" s="60">
        <f t="shared" si="1"/>
        <v>0</v>
      </c>
      <c r="AD38" s="68">
        <f t="shared" si="7"/>
        <v>-3</v>
      </c>
      <c r="AE38" s="68">
        <f t="shared" si="8"/>
        <v>-3</v>
      </c>
    </row>
    <row r="39" spans="1:31" x14ac:dyDescent="0.35">
      <c r="A39" s="83">
        <v>33</v>
      </c>
      <c r="B39" s="3">
        <f>'3rdR'!B39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9">SUM(C39:T39)</f>
        <v>0</v>
      </c>
      <c r="V39" s="47">
        <f t="shared" si="6"/>
        <v>-1.5</v>
      </c>
      <c r="W39" s="9">
        <f>'3rdR'!W39</f>
        <v>0</v>
      </c>
      <c r="X39" s="47">
        <f>'3rdR'!X39</f>
        <v>0</v>
      </c>
      <c r="Y39" s="9">
        <f>'3rdR'!Y39</f>
        <v>0</v>
      </c>
      <c r="Z39" s="47">
        <f>'3rdR'!Z39</f>
        <v>0</v>
      </c>
      <c r="AA39" s="97">
        <f t="shared" si="3"/>
        <v>200</v>
      </c>
      <c r="AB39" s="60">
        <f>IF(B39&lt;&gt;"",'3rdR'!AB39+AC39,0)</f>
        <v>0</v>
      </c>
      <c r="AC39" s="60">
        <f t="shared" ref="AC39:AC70" si="10">IF(U39&gt;0,1,0)</f>
        <v>0</v>
      </c>
      <c r="AD39" s="68">
        <f t="shared" si="7"/>
        <v>-3</v>
      </c>
      <c r="AE39" s="68">
        <f t="shared" si="8"/>
        <v>-3</v>
      </c>
    </row>
    <row r="40" spans="1:31" x14ac:dyDescent="0.35">
      <c r="A40" s="83">
        <v>34</v>
      </c>
      <c r="B40" s="3">
        <f>'3rdR'!B40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9"/>
        <v>0</v>
      </c>
      <c r="V40" s="47">
        <f t="shared" si="6"/>
        <v>-1.5</v>
      </c>
      <c r="W40" s="9">
        <f>'3rdR'!W40</f>
        <v>0</v>
      </c>
      <c r="X40" s="47">
        <f>'3rdR'!X40</f>
        <v>0</v>
      </c>
      <c r="Y40" s="9">
        <f>'3rdR'!Y40</f>
        <v>0</v>
      </c>
      <c r="Z40" s="47">
        <f>'3rdR'!Z40</f>
        <v>0</v>
      </c>
      <c r="AA40" s="97">
        <f t="shared" si="3"/>
        <v>200</v>
      </c>
      <c r="AB40" s="60">
        <f>IF(B40&lt;&gt;"",'3rdR'!AB40+AC40,0)</f>
        <v>0</v>
      </c>
      <c r="AC40" s="60">
        <f t="shared" si="10"/>
        <v>0</v>
      </c>
      <c r="AD40" s="68">
        <f t="shared" si="7"/>
        <v>-3</v>
      </c>
      <c r="AE40" s="68">
        <f t="shared" si="8"/>
        <v>-3</v>
      </c>
    </row>
    <row r="41" spans="1:31" x14ac:dyDescent="0.35">
      <c r="A41" s="83">
        <v>35</v>
      </c>
      <c r="B41" s="3">
        <f>'3rdR'!B41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9"/>
        <v>0</v>
      </c>
      <c r="V41" s="47">
        <f t="shared" si="6"/>
        <v>-1.5</v>
      </c>
      <c r="W41" s="9">
        <f>'3rdR'!W41</f>
        <v>0</v>
      </c>
      <c r="X41" s="47">
        <f>'3rdR'!X41</f>
        <v>0</v>
      </c>
      <c r="Y41" s="9">
        <f>'3rdR'!Y41</f>
        <v>0</v>
      </c>
      <c r="Z41" s="47">
        <f>'3rdR'!Z41</f>
        <v>0</v>
      </c>
      <c r="AA41" s="97">
        <f t="shared" si="3"/>
        <v>200</v>
      </c>
      <c r="AB41" s="60">
        <f>IF(B41&lt;&gt;"",'3rdR'!AB41+AC41,0)</f>
        <v>0</v>
      </c>
      <c r="AC41" s="60">
        <f t="shared" si="10"/>
        <v>0</v>
      </c>
      <c r="AD41" s="68">
        <f t="shared" si="7"/>
        <v>-3</v>
      </c>
      <c r="AE41" s="68">
        <f t="shared" si="8"/>
        <v>-3</v>
      </c>
    </row>
    <row r="42" spans="1:31" x14ac:dyDescent="0.35">
      <c r="A42" s="83">
        <v>36</v>
      </c>
      <c r="B42" s="3">
        <f>'3rdR'!B42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9"/>
        <v>0</v>
      </c>
      <c r="V42" s="47">
        <f t="shared" si="6"/>
        <v>-1.5</v>
      </c>
      <c r="W42" s="9">
        <f>'3rdR'!W42</f>
        <v>0</v>
      </c>
      <c r="X42" s="47">
        <f>'3rdR'!X42</f>
        <v>0</v>
      </c>
      <c r="Y42" s="9">
        <f>'3rdR'!Y42</f>
        <v>0</v>
      </c>
      <c r="Z42" s="47">
        <f>'3rdR'!Z42</f>
        <v>0</v>
      </c>
      <c r="AA42" s="97">
        <f t="shared" si="3"/>
        <v>200</v>
      </c>
      <c r="AB42" s="60">
        <f>IF(B42&lt;&gt;"",'3rdR'!AB42+AC42,0)</f>
        <v>0</v>
      </c>
      <c r="AC42" s="60">
        <f t="shared" si="10"/>
        <v>0</v>
      </c>
      <c r="AD42" s="68">
        <f t="shared" si="7"/>
        <v>-3</v>
      </c>
      <c r="AE42" s="68">
        <f t="shared" si="8"/>
        <v>-3</v>
      </c>
    </row>
    <row r="43" spans="1:31" x14ac:dyDescent="0.35">
      <c r="A43" s="83">
        <v>37</v>
      </c>
      <c r="B43" s="3">
        <f>'3rdR'!B43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9"/>
        <v>0</v>
      </c>
      <c r="V43" s="47">
        <f t="shared" si="6"/>
        <v>-1.5</v>
      </c>
      <c r="W43" s="9">
        <f>'3rdR'!W43</f>
        <v>0</v>
      </c>
      <c r="X43" s="47">
        <f>'3rdR'!X43</f>
        <v>0</v>
      </c>
      <c r="Y43" s="9">
        <f>'3rdR'!Y43</f>
        <v>0</v>
      </c>
      <c r="Z43" s="47">
        <f>'3rdR'!Z43</f>
        <v>0</v>
      </c>
      <c r="AA43" s="97">
        <f t="shared" si="3"/>
        <v>200</v>
      </c>
      <c r="AB43" s="60">
        <f>IF(B43&lt;&gt;"",'3rdR'!AB43+AC43,0)</f>
        <v>0</v>
      </c>
      <c r="AC43" s="60">
        <f t="shared" si="10"/>
        <v>0</v>
      </c>
      <c r="AD43" s="68">
        <f t="shared" si="7"/>
        <v>-3</v>
      </c>
      <c r="AE43" s="68">
        <f t="shared" si="8"/>
        <v>-3</v>
      </c>
    </row>
    <row r="44" spans="1:31" x14ac:dyDescent="0.35">
      <c r="A44" s="83">
        <v>38</v>
      </c>
      <c r="B44" s="3">
        <f>'3rdR'!B44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9"/>
        <v>0</v>
      </c>
      <c r="V44" s="47">
        <f t="shared" si="6"/>
        <v>-1.5</v>
      </c>
      <c r="W44" s="9">
        <f>'3rdR'!W44</f>
        <v>0</v>
      </c>
      <c r="X44" s="47">
        <f>'3rdR'!X44</f>
        <v>0</v>
      </c>
      <c r="Y44" s="9">
        <f>'3rdR'!Y44</f>
        <v>0</v>
      </c>
      <c r="Z44" s="47">
        <f>'3rdR'!Z44</f>
        <v>0</v>
      </c>
      <c r="AA44" s="97">
        <f t="shared" si="3"/>
        <v>200</v>
      </c>
      <c r="AB44" s="60">
        <f>IF(B44&lt;&gt;"",'3rdR'!AB44+AC44,0)</f>
        <v>0</v>
      </c>
      <c r="AC44" s="60">
        <f t="shared" si="10"/>
        <v>0</v>
      </c>
      <c r="AD44" s="68">
        <f t="shared" si="7"/>
        <v>-3</v>
      </c>
      <c r="AE44" s="68">
        <f t="shared" si="8"/>
        <v>-3</v>
      </c>
    </row>
    <row r="45" spans="1:31" x14ac:dyDescent="0.35">
      <c r="A45" s="83">
        <v>39</v>
      </c>
      <c r="B45" s="3">
        <f>'3rdR'!B45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9"/>
        <v>0</v>
      </c>
      <c r="V45" s="47">
        <f t="shared" si="6"/>
        <v>-1.5</v>
      </c>
      <c r="W45" s="9">
        <f>'3rdR'!W45</f>
        <v>0</v>
      </c>
      <c r="X45" s="47">
        <f>'3rdR'!X45</f>
        <v>0</v>
      </c>
      <c r="Y45" s="9">
        <f>'3rdR'!Y45</f>
        <v>0</v>
      </c>
      <c r="Z45" s="47">
        <f>'3rdR'!Z45</f>
        <v>0</v>
      </c>
      <c r="AA45" s="97">
        <f t="shared" si="3"/>
        <v>200</v>
      </c>
      <c r="AB45" s="60">
        <f>IF(B45&lt;&gt;"",'3rdR'!AB45+AC45,0)</f>
        <v>0</v>
      </c>
      <c r="AC45" s="60">
        <f t="shared" si="10"/>
        <v>0</v>
      </c>
      <c r="AD45" s="68">
        <f t="shared" si="7"/>
        <v>-3</v>
      </c>
      <c r="AE45" s="68">
        <f t="shared" si="8"/>
        <v>-3</v>
      </c>
    </row>
    <row r="46" spans="1:31" x14ac:dyDescent="0.35">
      <c r="A46" s="83">
        <v>40</v>
      </c>
      <c r="B46" s="3">
        <f>'3rdR'!B46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9"/>
        <v>0</v>
      </c>
      <c r="V46" s="47">
        <f t="shared" si="6"/>
        <v>-1.5</v>
      </c>
      <c r="W46" s="9">
        <f>'3rdR'!W46</f>
        <v>0</v>
      </c>
      <c r="X46" s="47">
        <f>'3rdR'!X46</f>
        <v>0</v>
      </c>
      <c r="Y46" s="9">
        <f>'3rdR'!Y46</f>
        <v>0</v>
      </c>
      <c r="Z46" s="47">
        <f>'3rdR'!Z46</f>
        <v>0</v>
      </c>
      <c r="AA46" s="97">
        <f t="shared" si="3"/>
        <v>200</v>
      </c>
      <c r="AB46" s="60">
        <f>IF(B46&lt;&gt;"",'3rdR'!AB46+AC46,0)</f>
        <v>0</v>
      </c>
      <c r="AC46" s="60">
        <f t="shared" si="10"/>
        <v>0</v>
      </c>
      <c r="AD46" s="68">
        <f t="shared" si="7"/>
        <v>-3</v>
      </c>
      <c r="AE46" s="68">
        <f t="shared" si="8"/>
        <v>-3</v>
      </c>
    </row>
    <row r="47" spans="1:31" hidden="1" x14ac:dyDescent="0.35">
      <c r="A47" s="18">
        <v>41</v>
      </c>
      <c r="B47" s="4">
        <f>'3rdR'!B47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si="9"/>
        <v>0</v>
      </c>
      <c r="V47" s="47">
        <f t="shared" si="6"/>
        <v>-1.5</v>
      </c>
      <c r="W47" s="9">
        <f>'3rdR'!W47</f>
        <v>0</v>
      </c>
      <c r="X47" s="47">
        <f>'3rdR'!X47</f>
        <v>0</v>
      </c>
      <c r="Y47" s="9">
        <f>'3rdR'!Y47</f>
        <v>0</v>
      </c>
      <c r="Z47" s="47">
        <f>'3rdR'!Z47</f>
        <v>0</v>
      </c>
      <c r="AA47" s="97">
        <f t="shared" si="3"/>
        <v>200</v>
      </c>
      <c r="AB47" s="60">
        <f>IF(B47&lt;&gt;"",'3rdR'!AB47+AC47,0)</f>
        <v>0</v>
      </c>
      <c r="AC47" s="60">
        <f t="shared" si="10"/>
        <v>0</v>
      </c>
      <c r="AD47" s="68">
        <f t="shared" si="7"/>
        <v>-3</v>
      </c>
      <c r="AE47" s="68">
        <f t="shared" si="8"/>
        <v>-3</v>
      </c>
    </row>
    <row r="48" spans="1:31" hidden="1" x14ac:dyDescent="0.35">
      <c r="A48" s="18">
        <v>42</v>
      </c>
      <c r="B48" s="4">
        <f>'3rdR'!B48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9"/>
        <v>0</v>
      </c>
      <c r="V48" s="47">
        <f t="shared" si="6"/>
        <v>-1.5</v>
      </c>
      <c r="W48" s="9">
        <f>'3rdR'!W48</f>
        <v>0</v>
      </c>
      <c r="X48" s="47">
        <f>'3rdR'!X48</f>
        <v>0</v>
      </c>
      <c r="Y48" s="9">
        <f>'3rdR'!Y48</f>
        <v>0</v>
      </c>
      <c r="Z48" s="47">
        <f>'3rdR'!Z48</f>
        <v>0</v>
      </c>
      <c r="AA48" s="97">
        <f t="shared" si="3"/>
        <v>200</v>
      </c>
      <c r="AB48" s="60">
        <f>IF(B48&lt;&gt;"",'3rdR'!AB48+AC48,0)</f>
        <v>0</v>
      </c>
      <c r="AC48" s="60">
        <f t="shared" si="10"/>
        <v>0</v>
      </c>
      <c r="AD48" s="68">
        <f t="shared" si="7"/>
        <v>-3</v>
      </c>
      <c r="AE48" s="68">
        <f t="shared" si="8"/>
        <v>-3</v>
      </c>
    </row>
    <row r="49" spans="1:31" hidden="1" x14ac:dyDescent="0.35">
      <c r="A49" s="18">
        <v>43</v>
      </c>
      <c r="B49" s="4">
        <f>'3rdR'!B49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9"/>
        <v>0</v>
      </c>
      <c r="V49" s="47">
        <f t="shared" si="6"/>
        <v>-1.5</v>
      </c>
      <c r="W49" s="9">
        <f>'3rdR'!W49</f>
        <v>0</v>
      </c>
      <c r="X49" s="47">
        <f>'3rdR'!X49</f>
        <v>0</v>
      </c>
      <c r="Y49" s="9">
        <f>'3rdR'!Y49</f>
        <v>0</v>
      </c>
      <c r="Z49" s="47">
        <f>'3rdR'!Z49</f>
        <v>0</v>
      </c>
      <c r="AA49" s="97">
        <f t="shared" si="3"/>
        <v>200</v>
      </c>
      <c r="AB49" s="60">
        <f>IF(B49&lt;&gt;"",'3rdR'!AB49+AC49,0)</f>
        <v>0</v>
      </c>
      <c r="AC49" s="60">
        <f t="shared" si="10"/>
        <v>0</v>
      </c>
      <c r="AD49" s="68">
        <f t="shared" si="7"/>
        <v>-3</v>
      </c>
      <c r="AE49" s="68">
        <f t="shared" si="8"/>
        <v>-3</v>
      </c>
    </row>
    <row r="50" spans="1:31" hidden="1" x14ac:dyDescent="0.35">
      <c r="A50" s="18">
        <v>44</v>
      </c>
      <c r="B50" s="4">
        <f>'3rdR'!B50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9"/>
        <v>0</v>
      </c>
      <c r="V50" s="47">
        <f t="shared" si="6"/>
        <v>-1.5</v>
      </c>
      <c r="W50" s="9">
        <f>'3rdR'!W50</f>
        <v>0</v>
      </c>
      <c r="X50" s="47">
        <f>'3rdR'!X50</f>
        <v>0</v>
      </c>
      <c r="Y50" s="9">
        <f>'3rdR'!Y50</f>
        <v>0</v>
      </c>
      <c r="Z50" s="47">
        <f>'3rdR'!Z50</f>
        <v>0</v>
      </c>
      <c r="AA50" s="97">
        <f t="shared" si="3"/>
        <v>200</v>
      </c>
      <c r="AB50" s="60">
        <f>IF(B50&lt;&gt;"",'3rdR'!AB50+AC50,0)</f>
        <v>0</v>
      </c>
      <c r="AC50" s="60">
        <f t="shared" si="10"/>
        <v>0</v>
      </c>
      <c r="AD50" s="68">
        <f t="shared" si="7"/>
        <v>-3</v>
      </c>
      <c r="AE50" s="68">
        <f t="shared" si="8"/>
        <v>-3</v>
      </c>
    </row>
    <row r="51" spans="1:31" hidden="1" x14ac:dyDescent="0.35">
      <c r="A51" s="18">
        <v>45</v>
      </c>
      <c r="B51" s="4">
        <f>'3rdR'!B51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9"/>
        <v>0</v>
      </c>
      <c r="V51" s="47">
        <f t="shared" si="6"/>
        <v>-1.5</v>
      </c>
      <c r="W51" s="9">
        <f>'3rdR'!W51</f>
        <v>0</v>
      </c>
      <c r="X51" s="47">
        <f>'3rdR'!X51</f>
        <v>0</v>
      </c>
      <c r="Y51" s="9">
        <f>'3rdR'!Y51</f>
        <v>0</v>
      </c>
      <c r="Z51" s="47">
        <f>'3rdR'!Z51</f>
        <v>0</v>
      </c>
      <c r="AA51" s="97">
        <f t="shared" si="3"/>
        <v>200</v>
      </c>
      <c r="AB51" s="60">
        <f>IF(B51&lt;&gt;"",'3rdR'!AB51+AC51,0)</f>
        <v>0</v>
      </c>
      <c r="AC51" s="60">
        <f t="shared" si="10"/>
        <v>0</v>
      </c>
      <c r="AD51" s="68">
        <f t="shared" si="7"/>
        <v>-3</v>
      </c>
      <c r="AE51" s="68">
        <f t="shared" si="8"/>
        <v>-3</v>
      </c>
    </row>
    <row r="52" spans="1:31" hidden="1" x14ac:dyDescent="0.35">
      <c r="A52" s="18">
        <v>46</v>
      </c>
      <c r="B52" s="4">
        <f>'3rdR'!B52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9"/>
        <v>0</v>
      </c>
      <c r="V52" s="47">
        <f t="shared" si="6"/>
        <v>-1.5</v>
      </c>
      <c r="W52" s="9">
        <f>'3rdR'!W52</f>
        <v>0</v>
      </c>
      <c r="X52" s="47">
        <f>'3rdR'!X52</f>
        <v>0</v>
      </c>
      <c r="Y52" s="9">
        <f>'3rdR'!Y52</f>
        <v>0</v>
      </c>
      <c r="Z52" s="47">
        <f>'3rdR'!Z52</f>
        <v>0</v>
      </c>
      <c r="AA52" s="97">
        <f t="shared" si="3"/>
        <v>200</v>
      </c>
      <c r="AB52" s="60">
        <f>IF(B52&lt;&gt;"",'3rdR'!AB52+AC52,0)</f>
        <v>0</v>
      </c>
      <c r="AC52" s="60">
        <f t="shared" si="10"/>
        <v>0</v>
      </c>
      <c r="AD52" s="68">
        <f t="shared" si="7"/>
        <v>-3</v>
      </c>
      <c r="AE52" s="68">
        <f t="shared" si="8"/>
        <v>-3</v>
      </c>
    </row>
    <row r="53" spans="1:31" hidden="1" x14ac:dyDescent="0.35">
      <c r="A53" s="18">
        <v>47</v>
      </c>
      <c r="B53" s="3">
        <f>'3rdR'!B53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9"/>
        <v>0</v>
      </c>
      <c r="V53" s="47">
        <f t="shared" si="6"/>
        <v>-1.5</v>
      </c>
      <c r="W53" s="9">
        <f>'3rdR'!W53</f>
        <v>0</v>
      </c>
      <c r="X53" s="47">
        <f>'3rdR'!X53</f>
        <v>0</v>
      </c>
      <c r="Y53" s="9">
        <f>'3rdR'!Y53</f>
        <v>0</v>
      </c>
      <c r="Z53" s="47">
        <f>'3rdR'!Z53</f>
        <v>0</v>
      </c>
      <c r="AA53" s="97">
        <f t="shared" si="3"/>
        <v>200</v>
      </c>
      <c r="AB53" s="60">
        <f>IF(B53&lt;&gt;"",'3rdR'!AB53+AC53,0)</f>
        <v>0</v>
      </c>
      <c r="AC53" s="60">
        <f t="shared" si="10"/>
        <v>0</v>
      </c>
      <c r="AD53" s="68">
        <f t="shared" si="7"/>
        <v>-3</v>
      </c>
      <c r="AE53" s="68">
        <f t="shared" si="8"/>
        <v>-3</v>
      </c>
    </row>
    <row r="54" spans="1:31" hidden="1" x14ac:dyDescent="0.35">
      <c r="A54" s="18">
        <v>48</v>
      </c>
      <c r="B54" s="3">
        <f>'3rdR'!B54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9"/>
        <v>0</v>
      </c>
      <c r="V54" s="47">
        <f t="shared" si="6"/>
        <v>-1.5</v>
      </c>
      <c r="W54" s="9">
        <f>'3rdR'!W54</f>
        <v>0</v>
      </c>
      <c r="X54" s="47">
        <f>'3rdR'!X54</f>
        <v>0</v>
      </c>
      <c r="Y54" s="9">
        <f>'3rdR'!Y54</f>
        <v>0</v>
      </c>
      <c r="Z54" s="47">
        <f>'3rdR'!Z54</f>
        <v>0</v>
      </c>
      <c r="AA54" s="97">
        <f t="shared" si="3"/>
        <v>200</v>
      </c>
      <c r="AB54" s="60">
        <f>IF(B54&lt;&gt;"",'3rdR'!AB54+AC54,0)</f>
        <v>0</v>
      </c>
      <c r="AC54" s="60">
        <f t="shared" si="10"/>
        <v>0</v>
      </c>
      <c r="AD54" s="68">
        <f t="shared" si="7"/>
        <v>-3</v>
      </c>
      <c r="AE54" s="68">
        <f t="shared" si="8"/>
        <v>-3</v>
      </c>
    </row>
    <row r="55" spans="1:31" hidden="1" x14ac:dyDescent="0.35">
      <c r="A55" s="18">
        <v>49</v>
      </c>
      <c r="B55" s="3">
        <f>'3rdR'!B55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9"/>
        <v>0</v>
      </c>
      <c r="V55" s="47">
        <f t="shared" si="6"/>
        <v>-1.5</v>
      </c>
      <c r="W55" s="9">
        <f>'3rdR'!W55</f>
        <v>0</v>
      </c>
      <c r="X55" s="47">
        <f>'3rdR'!X55</f>
        <v>0</v>
      </c>
      <c r="Y55" s="9">
        <f>'3rdR'!Y55</f>
        <v>0</v>
      </c>
      <c r="Z55" s="47">
        <f>'3rdR'!Z55</f>
        <v>0</v>
      </c>
      <c r="AA55" s="97">
        <f t="shared" si="3"/>
        <v>200</v>
      </c>
      <c r="AB55" s="60">
        <f>IF(B55&lt;&gt;"",'3rdR'!AB55+AC55,0)</f>
        <v>0</v>
      </c>
      <c r="AC55" s="60">
        <f t="shared" si="10"/>
        <v>0</v>
      </c>
      <c r="AD55" s="68">
        <f t="shared" si="7"/>
        <v>-3</v>
      </c>
      <c r="AE55" s="68">
        <f t="shared" si="8"/>
        <v>-3</v>
      </c>
    </row>
    <row r="56" spans="1:31" hidden="1" x14ac:dyDescent="0.35">
      <c r="A56" s="18">
        <v>50</v>
      </c>
      <c r="B56" s="3">
        <f>'3rdR'!B56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9"/>
        <v>0</v>
      </c>
      <c r="V56" s="47">
        <f t="shared" si="6"/>
        <v>-1.5</v>
      </c>
      <c r="W56" s="9">
        <f>'3rdR'!W56</f>
        <v>0</v>
      </c>
      <c r="X56" s="47">
        <f>'3rdR'!X56</f>
        <v>0</v>
      </c>
      <c r="Y56" s="9">
        <f>'3rdR'!Y56</f>
        <v>0</v>
      </c>
      <c r="Z56" s="47">
        <f>'3rdR'!Z56</f>
        <v>0</v>
      </c>
      <c r="AA56" s="97">
        <f t="shared" si="3"/>
        <v>200</v>
      </c>
      <c r="AB56" s="60">
        <f>IF(B56&lt;&gt;"",'3rdR'!AB56+AC56,0)</f>
        <v>0</v>
      </c>
      <c r="AC56" s="60">
        <f t="shared" si="10"/>
        <v>0</v>
      </c>
      <c r="AD56" s="68">
        <f t="shared" si="7"/>
        <v>-3</v>
      </c>
      <c r="AE56" s="68">
        <f t="shared" si="8"/>
        <v>-3</v>
      </c>
    </row>
    <row r="57" spans="1:31" hidden="1" x14ac:dyDescent="0.35">
      <c r="A57" s="18">
        <v>51</v>
      </c>
      <c r="B57" s="3">
        <f>'3rdR'!B57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9"/>
        <v>0</v>
      </c>
      <c r="V57" s="47">
        <f t="shared" si="6"/>
        <v>-1.5</v>
      </c>
      <c r="W57" s="9">
        <f>'3rdR'!W57</f>
        <v>0</v>
      </c>
      <c r="X57" s="47">
        <f>'3rdR'!X57</f>
        <v>0</v>
      </c>
      <c r="Y57" s="9">
        <f>'3rdR'!Y57</f>
        <v>0</v>
      </c>
      <c r="Z57" s="47">
        <f>'3rdR'!Z57</f>
        <v>0</v>
      </c>
      <c r="AA57" s="97">
        <f t="shared" si="3"/>
        <v>200</v>
      </c>
      <c r="AB57" s="60">
        <f>IF(B57&lt;&gt;"",'3rdR'!AB57+AC57,0)</f>
        <v>0</v>
      </c>
      <c r="AC57" s="60">
        <f t="shared" si="10"/>
        <v>0</v>
      </c>
      <c r="AD57" s="68">
        <f t="shared" si="7"/>
        <v>-3</v>
      </c>
      <c r="AE57" s="68">
        <f t="shared" si="8"/>
        <v>-3</v>
      </c>
    </row>
    <row r="58" spans="1:31" hidden="1" x14ac:dyDescent="0.35">
      <c r="A58" s="18">
        <v>52</v>
      </c>
      <c r="B58" s="3">
        <f>'3rdR'!B58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9"/>
        <v>0</v>
      </c>
      <c r="V58" s="47">
        <f t="shared" si="6"/>
        <v>-1.5</v>
      </c>
      <c r="W58" s="9">
        <f>'3rdR'!W58</f>
        <v>0</v>
      </c>
      <c r="X58" s="47">
        <f>'3rdR'!X58</f>
        <v>0</v>
      </c>
      <c r="Y58" s="9">
        <f>'3rdR'!Y58</f>
        <v>0</v>
      </c>
      <c r="Z58" s="47">
        <f>'3rdR'!Z58</f>
        <v>0</v>
      </c>
      <c r="AA58" s="97">
        <f t="shared" si="3"/>
        <v>200</v>
      </c>
      <c r="AB58" s="60">
        <f>IF(B58&lt;&gt;"",'3rdR'!AB58+AC58,0)</f>
        <v>0</v>
      </c>
      <c r="AC58" s="60">
        <f t="shared" si="10"/>
        <v>0</v>
      </c>
      <c r="AD58" s="68">
        <f t="shared" si="7"/>
        <v>-3</v>
      </c>
      <c r="AE58" s="68">
        <f t="shared" si="8"/>
        <v>-3</v>
      </c>
    </row>
    <row r="59" spans="1:31" hidden="1" x14ac:dyDescent="0.35">
      <c r="A59" s="18">
        <v>53</v>
      </c>
      <c r="B59" s="3">
        <f>'3rdR'!B59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9"/>
        <v>0</v>
      </c>
      <c r="V59" s="47">
        <f t="shared" si="6"/>
        <v>-1.5</v>
      </c>
      <c r="W59" s="9">
        <f>'3rdR'!W59</f>
        <v>0</v>
      </c>
      <c r="X59" s="47">
        <f>'3rdR'!X59</f>
        <v>0</v>
      </c>
      <c r="Y59" s="9">
        <f>'3rdR'!Y59</f>
        <v>0</v>
      </c>
      <c r="Z59" s="47">
        <f>'3rdR'!Z59</f>
        <v>0</v>
      </c>
      <c r="AA59" s="97">
        <f t="shared" si="3"/>
        <v>200</v>
      </c>
      <c r="AB59" s="60">
        <f>IF(B59&lt;&gt;"",'3rdR'!AB59+AC59,0)</f>
        <v>0</v>
      </c>
      <c r="AC59" s="60">
        <f t="shared" si="10"/>
        <v>0</v>
      </c>
      <c r="AD59" s="68">
        <f t="shared" si="7"/>
        <v>-3</v>
      </c>
      <c r="AE59" s="68">
        <f t="shared" si="8"/>
        <v>-3</v>
      </c>
    </row>
    <row r="60" spans="1:31" hidden="1" x14ac:dyDescent="0.35">
      <c r="A60" s="18">
        <v>54</v>
      </c>
      <c r="B60" s="3">
        <f>'3rdR'!B60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9"/>
        <v>0</v>
      </c>
      <c r="V60" s="47">
        <f t="shared" si="6"/>
        <v>-1.5</v>
      </c>
      <c r="W60" s="9">
        <f>'3rdR'!W60</f>
        <v>0</v>
      </c>
      <c r="X60" s="47">
        <f>'3rdR'!X60</f>
        <v>0</v>
      </c>
      <c r="Y60" s="9">
        <f>'3rdR'!Y60</f>
        <v>0</v>
      </c>
      <c r="Z60" s="47">
        <f>'3rdR'!Z60</f>
        <v>0</v>
      </c>
      <c r="AA60" s="97">
        <f t="shared" si="3"/>
        <v>200</v>
      </c>
      <c r="AB60" s="60">
        <f>IF(B60&lt;&gt;"",'3rdR'!AB60+AC60,0)</f>
        <v>0</v>
      </c>
      <c r="AC60" s="60">
        <f t="shared" si="10"/>
        <v>0</v>
      </c>
      <c r="AD60" s="68">
        <f t="shared" si="7"/>
        <v>-3</v>
      </c>
      <c r="AE60" s="68">
        <f t="shared" si="8"/>
        <v>-3</v>
      </c>
    </row>
    <row r="61" spans="1:31" hidden="1" x14ac:dyDescent="0.35">
      <c r="A61" s="18">
        <v>55</v>
      </c>
      <c r="B61" s="3">
        <f>'3rdR'!B61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9"/>
        <v>0</v>
      </c>
      <c r="V61" s="47">
        <f t="shared" si="6"/>
        <v>-1.5</v>
      </c>
      <c r="W61" s="9">
        <f>'3rdR'!W61</f>
        <v>0</v>
      </c>
      <c r="X61" s="47">
        <f>'3rdR'!X61</f>
        <v>0</v>
      </c>
      <c r="Y61" s="9">
        <f>'3rdR'!Y61</f>
        <v>0</v>
      </c>
      <c r="Z61" s="47">
        <f>'3rdR'!Z61</f>
        <v>0</v>
      </c>
      <c r="AA61" s="97">
        <f t="shared" si="3"/>
        <v>200</v>
      </c>
      <c r="AB61" s="60">
        <f>IF(B61&lt;&gt;"",'3rdR'!AB61+AC61,0)</f>
        <v>0</v>
      </c>
      <c r="AC61" s="60">
        <f t="shared" si="10"/>
        <v>0</v>
      </c>
      <c r="AD61" s="68">
        <f t="shared" si="7"/>
        <v>-3</v>
      </c>
      <c r="AE61" s="68">
        <f t="shared" si="8"/>
        <v>-3</v>
      </c>
    </row>
    <row r="62" spans="1:31" hidden="1" x14ac:dyDescent="0.35">
      <c r="A62" s="18">
        <v>56</v>
      </c>
      <c r="B62" s="3">
        <f>'3rdR'!B62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9"/>
        <v>0</v>
      </c>
      <c r="V62" s="47">
        <f t="shared" si="6"/>
        <v>-1.5</v>
      </c>
      <c r="W62" s="9">
        <f>'3rdR'!W62</f>
        <v>0</v>
      </c>
      <c r="X62" s="47">
        <f>'3rdR'!X62</f>
        <v>0</v>
      </c>
      <c r="Y62" s="9">
        <f>'3rdR'!Y62</f>
        <v>0</v>
      </c>
      <c r="Z62" s="47">
        <f>'3rdR'!Z62</f>
        <v>0</v>
      </c>
      <c r="AA62" s="97">
        <f t="shared" si="3"/>
        <v>200</v>
      </c>
      <c r="AB62" s="60">
        <f>IF(B62&lt;&gt;"",'3rdR'!AB62+AC62,0)</f>
        <v>0</v>
      </c>
      <c r="AC62" s="60">
        <f t="shared" si="10"/>
        <v>0</v>
      </c>
      <c r="AD62" s="68">
        <f t="shared" si="7"/>
        <v>-3</v>
      </c>
      <c r="AE62" s="68">
        <f t="shared" si="8"/>
        <v>-3</v>
      </c>
    </row>
    <row r="63" spans="1:31" hidden="1" x14ac:dyDescent="0.35">
      <c r="A63" s="18">
        <v>57</v>
      </c>
      <c r="B63" s="3">
        <f>'3rdR'!B63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9"/>
        <v>0</v>
      </c>
      <c r="V63" s="47">
        <f t="shared" si="6"/>
        <v>-1.5</v>
      </c>
      <c r="W63" s="9">
        <f>'3rdR'!W63</f>
        <v>0</v>
      </c>
      <c r="X63" s="47">
        <f>'3rdR'!X63</f>
        <v>0</v>
      </c>
      <c r="Y63" s="9">
        <f>'3rdR'!Y63</f>
        <v>0</v>
      </c>
      <c r="Z63" s="47">
        <f>'3rdR'!Z63</f>
        <v>0</v>
      </c>
      <c r="AA63" s="97">
        <f t="shared" si="3"/>
        <v>200</v>
      </c>
      <c r="AB63" s="60">
        <f>IF(B63&lt;&gt;"",'3rdR'!AB63+AC63,0)</f>
        <v>0</v>
      </c>
      <c r="AC63" s="60">
        <f t="shared" si="10"/>
        <v>0</v>
      </c>
      <c r="AD63" s="68">
        <f t="shared" si="7"/>
        <v>-3</v>
      </c>
      <c r="AE63" s="68">
        <f t="shared" si="8"/>
        <v>-3</v>
      </c>
    </row>
    <row r="64" spans="1:31" hidden="1" x14ac:dyDescent="0.35">
      <c r="A64" s="18">
        <v>58</v>
      </c>
      <c r="B64" s="3">
        <f>'3rdR'!B64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9"/>
        <v>0</v>
      </c>
      <c r="V64" s="47">
        <f t="shared" si="6"/>
        <v>-1.5</v>
      </c>
      <c r="W64" s="9">
        <f>'3rdR'!W64</f>
        <v>0</v>
      </c>
      <c r="X64" s="47">
        <f>'3rdR'!X64</f>
        <v>0</v>
      </c>
      <c r="Y64" s="9">
        <f>'3rdR'!Y64</f>
        <v>0</v>
      </c>
      <c r="Z64" s="47">
        <f>'3rdR'!Z64</f>
        <v>0</v>
      </c>
      <c r="AA64" s="97">
        <f t="shared" si="3"/>
        <v>200</v>
      </c>
      <c r="AB64" s="60">
        <f>IF(B64&lt;&gt;"",'3rdR'!AB64+AC64,0)</f>
        <v>0</v>
      </c>
      <c r="AC64" s="60">
        <f t="shared" si="10"/>
        <v>0</v>
      </c>
      <c r="AD64" s="68">
        <f t="shared" si="7"/>
        <v>-3</v>
      </c>
      <c r="AE64" s="68">
        <f t="shared" si="8"/>
        <v>-3</v>
      </c>
    </row>
    <row r="65" spans="1:31" hidden="1" x14ac:dyDescent="0.35">
      <c r="A65" s="18">
        <v>59</v>
      </c>
      <c r="B65" s="3">
        <f>'3rdR'!B65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9"/>
        <v>0</v>
      </c>
      <c r="V65" s="47">
        <f t="shared" si="6"/>
        <v>-1.5</v>
      </c>
      <c r="W65" s="9">
        <f>'3rdR'!W65</f>
        <v>0</v>
      </c>
      <c r="X65" s="47">
        <f>'3rdR'!X65</f>
        <v>0</v>
      </c>
      <c r="Y65" s="9">
        <f>'3rdR'!Y65</f>
        <v>0</v>
      </c>
      <c r="Z65" s="47">
        <f>'3rdR'!Z65</f>
        <v>0</v>
      </c>
      <c r="AA65" s="97">
        <f t="shared" si="3"/>
        <v>200</v>
      </c>
      <c r="AB65" s="60">
        <f>IF(B65&lt;&gt;"",'3rdR'!AB65+AC65,0)</f>
        <v>0</v>
      </c>
      <c r="AC65" s="60">
        <f t="shared" si="10"/>
        <v>0</v>
      </c>
      <c r="AD65" s="68">
        <f t="shared" si="7"/>
        <v>-3</v>
      </c>
      <c r="AE65" s="68">
        <f t="shared" si="8"/>
        <v>-3</v>
      </c>
    </row>
    <row r="66" spans="1:31" hidden="1" x14ac:dyDescent="0.35">
      <c r="A66" s="18">
        <v>60</v>
      </c>
      <c r="B66" s="3">
        <f>'3rdR'!B66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9"/>
        <v>0</v>
      </c>
      <c r="V66" s="47">
        <f t="shared" si="6"/>
        <v>-1.5</v>
      </c>
      <c r="W66" s="9">
        <f>'3rdR'!W66</f>
        <v>0</v>
      </c>
      <c r="X66" s="47">
        <f>'3rdR'!X66</f>
        <v>0</v>
      </c>
      <c r="Y66" s="9">
        <f>'3rdR'!Y66</f>
        <v>0</v>
      </c>
      <c r="Z66" s="47">
        <f>'3rdR'!Z66</f>
        <v>0</v>
      </c>
      <c r="AA66" s="97">
        <f t="shared" si="3"/>
        <v>200</v>
      </c>
      <c r="AB66" s="60">
        <f>IF(B66&lt;&gt;"",'3rdR'!AB66+AC66,0)</f>
        <v>0</v>
      </c>
      <c r="AC66" s="60">
        <f t="shared" si="10"/>
        <v>0</v>
      </c>
      <c r="AD66" s="68">
        <f t="shared" si="7"/>
        <v>-3</v>
      </c>
      <c r="AE66" s="68">
        <f t="shared" si="8"/>
        <v>-3</v>
      </c>
    </row>
    <row r="67" spans="1:31" hidden="1" x14ac:dyDescent="0.35">
      <c r="A67" s="18">
        <v>61</v>
      </c>
      <c r="B67" s="3">
        <f>'3rdR'!B67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9"/>
        <v>0</v>
      </c>
      <c r="V67" s="47">
        <f t="shared" si="6"/>
        <v>-1.5</v>
      </c>
      <c r="W67" s="9">
        <f>'3rdR'!W67</f>
        <v>0</v>
      </c>
      <c r="X67" s="47">
        <f>'3rdR'!X67</f>
        <v>0</v>
      </c>
      <c r="Y67" s="9">
        <f>'3rdR'!Y67</f>
        <v>0</v>
      </c>
      <c r="Z67" s="47">
        <f>'3rdR'!Z67</f>
        <v>0</v>
      </c>
      <c r="AA67" s="97">
        <f t="shared" si="3"/>
        <v>200</v>
      </c>
      <c r="AB67" s="60">
        <f>IF(B67&lt;&gt;"",'3rdR'!AB67+AC67,0)</f>
        <v>0</v>
      </c>
      <c r="AC67" s="60">
        <f t="shared" si="10"/>
        <v>0</v>
      </c>
      <c r="AD67" s="68">
        <f t="shared" si="7"/>
        <v>-3</v>
      </c>
      <c r="AE67" s="68">
        <f t="shared" si="8"/>
        <v>-3</v>
      </c>
    </row>
    <row r="68" spans="1:31" hidden="1" x14ac:dyDescent="0.35">
      <c r="A68" s="18">
        <v>62</v>
      </c>
      <c r="B68" s="3">
        <f>'3rdR'!B68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9"/>
        <v>0</v>
      </c>
      <c r="V68" s="47">
        <f t="shared" si="6"/>
        <v>-1.5</v>
      </c>
      <c r="W68" s="9">
        <f>'3rdR'!W68</f>
        <v>0</v>
      </c>
      <c r="X68" s="47">
        <f>'3rdR'!X68</f>
        <v>0</v>
      </c>
      <c r="Y68" s="9">
        <f>'3rdR'!Y68</f>
        <v>0</v>
      </c>
      <c r="Z68" s="47">
        <f>'3rdR'!Z68</f>
        <v>0</v>
      </c>
      <c r="AA68" s="97">
        <f t="shared" si="3"/>
        <v>200</v>
      </c>
      <c r="AB68" s="60">
        <f>IF(B68&lt;&gt;"",'3rdR'!AB68+AC68,0)</f>
        <v>0</v>
      </c>
      <c r="AC68" s="60">
        <f t="shared" si="10"/>
        <v>0</v>
      </c>
      <c r="AD68" s="68">
        <f t="shared" si="7"/>
        <v>-3</v>
      </c>
      <c r="AE68" s="68">
        <f t="shared" si="8"/>
        <v>-3</v>
      </c>
    </row>
    <row r="69" spans="1:31" hidden="1" x14ac:dyDescent="0.35">
      <c r="A69" s="18">
        <v>63</v>
      </c>
      <c r="B69" s="3" t="str">
        <f>'3rdR'!B69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9"/>
        <v>0</v>
      </c>
      <c r="V69" s="47">
        <f t="shared" si="6"/>
        <v>-1.5</v>
      </c>
      <c r="W69" s="9">
        <f>'3rdR'!W69</f>
        <v>0</v>
      </c>
      <c r="X69" s="47">
        <f>'3rdR'!X69</f>
        <v>0</v>
      </c>
      <c r="Y69" s="9">
        <f>'3rdR'!Y69</f>
        <v>0</v>
      </c>
      <c r="Z69" s="47">
        <f>'3rdR'!Z69</f>
        <v>0</v>
      </c>
      <c r="AA69" s="97">
        <f t="shared" si="3"/>
        <v>200</v>
      </c>
      <c r="AB69" s="60">
        <f>IF(B69&lt;&gt;"",'3rdR'!AB69+AC69,0)</f>
        <v>0</v>
      </c>
      <c r="AC69" s="60">
        <f t="shared" si="10"/>
        <v>0</v>
      </c>
      <c r="AD69" s="68">
        <f t="shared" si="7"/>
        <v>-3</v>
      </c>
      <c r="AE69" s="68">
        <f t="shared" si="8"/>
        <v>-3</v>
      </c>
    </row>
    <row r="70" spans="1:31" hidden="1" x14ac:dyDescent="0.35">
      <c r="A70" s="18">
        <v>64</v>
      </c>
      <c r="B70" s="3" t="str">
        <f>'3rdR'!B70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9"/>
        <v>0</v>
      </c>
      <c r="V70" s="47">
        <f t="shared" si="6"/>
        <v>-1.5</v>
      </c>
      <c r="W70" s="9">
        <f>'3rdR'!W70</f>
        <v>0</v>
      </c>
      <c r="X70" s="47">
        <f>'3rdR'!X70</f>
        <v>0</v>
      </c>
      <c r="Y70" s="9">
        <f>'3rdR'!Y70</f>
        <v>0</v>
      </c>
      <c r="Z70" s="47">
        <f>'3rdR'!Z70</f>
        <v>0</v>
      </c>
      <c r="AA70" s="97">
        <f t="shared" si="3"/>
        <v>200</v>
      </c>
      <c r="AB70" s="60">
        <f>IF(B70&lt;&gt;"",'3rdR'!AB70+AC70,0)</f>
        <v>0</v>
      </c>
      <c r="AC70" s="60">
        <f t="shared" si="10"/>
        <v>0</v>
      </c>
      <c r="AD70" s="68">
        <f t="shared" si="7"/>
        <v>-3</v>
      </c>
      <c r="AE70" s="68">
        <f t="shared" si="8"/>
        <v>-3</v>
      </c>
    </row>
    <row r="71" spans="1:31" hidden="1" x14ac:dyDescent="0.35">
      <c r="A71" s="18">
        <v>65</v>
      </c>
      <c r="B71" s="3" t="str">
        <f>'3rdR'!B71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98" si="11">SUM(C71:T71)</f>
        <v>0</v>
      </c>
      <c r="V71" s="47">
        <f t="shared" si="6"/>
        <v>-1.5</v>
      </c>
      <c r="W71" s="9">
        <f>'3rdR'!W71</f>
        <v>0</v>
      </c>
      <c r="X71" s="47">
        <f>'3rdR'!X71</f>
        <v>0</v>
      </c>
      <c r="Y71" s="9">
        <f>'3rdR'!Y71</f>
        <v>0</v>
      </c>
      <c r="Z71" s="47">
        <f>'3rdR'!Z71</f>
        <v>0</v>
      </c>
      <c r="AA71" s="97">
        <f t="shared" si="3"/>
        <v>200</v>
      </c>
      <c r="AB71" s="60">
        <f>IF(B71&lt;&gt;"",'3rdR'!AB71+AC71,0)</f>
        <v>0</v>
      </c>
      <c r="AC71" s="60">
        <f t="shared" ref="AC71:AC88" si="12">IF(U71&gt;0,1,0)</f>
        <v>0</v>
      </c>
      <c r="AD71" s="68">
        <f t="shared" si="7"/>
        <v>-3</v>
      </c>
      <c r="AE71" s="68">
        <f t="shared" si="8"/>
        <v>-3</v>
      </c>
    </row>
    <row r="72" spans="1:31" hidden="1" x14ac:dyDescent="0.35">
      <c r="A72" s="18">
        <v>66</v>
      </c>
      <c r="B72" s="3" t="str">
        <f>'3rdR'!B72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6"/>
        <v>-1.5</v>
      </c>
      <c r="W72" s="9">
        <f>'3rdR'!W72</f>
        <v>0</v>
      </c>
      <c r="X72" s="47">
        <f>'3rdR'!X72</f>
        <v>0</v>
      </c>
      <c r="Y72" s="9">
        <f>'3rdR'!Y72</f>
        <v>0</v>
      </c>
      <c r="Z72" s="47">
        <f>'3rdR'!Z72</f>
        <v>0</v>
      </c>
      <c r="AA72" s="97">
        <f t="shared" ref="AA72:AA135" si="13">IF(U72=0,200,U72-V72)</f>
        <v>200</v>
      </c>
      <c r="AB72" s="60">
        <f>IF(B72&lt;&gt;"",'3rdR'!AB72+AC72,0)</f>
        <v>0</v>
      </c>
      <c r="AC72" s="60">
        <f t="shared" si="12"/>
        <v>0</v>
      </c>
      <c r="AD72" s="68">
        <f t="shared" si="7"/>
        <v>-3</v>
      </c>
      <c r="AE72" s="68">
        <f t="shared" si="8"/>
        <v>-3</v>
      </c>
    </row>
    <row r="73" spans="1:31" hidden="1" x14ac:dyDescent="0.35">
      <c r="A73" s="18">
        <v>67</v>
      </c>
      <c r="B73" s="3" t="str">
        <f>'3rdR'!B73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6"/>
        <v>-1.5</v>
      </c>
      <c r="W73" s="9">
        <f>'3rdR'!W73</f>
        <v>0</v>
      </c>
      <c r="X73" s="47">
        <f>'3rdR'!X73</f>
        <v>0</v>
      </c>
      <c r="Y73" s="9">
        <f>'3rdR'!Y73</f>
        <v>0</v>
      </c>
      <c r="Z73" s="47">
        <f>'3rdR'!Z73</f>
        <v>0</v>
      </c>
      <c r="AA73" s="97">
        <f t="shared" si="13"/>
        <v>200</v>
      </c>
      <c r="AB73" s="60">
        <f>IF(B73&lt;&gt;"",'3rdR'!AB73+AC73,0)</f>
        <v>0</v>
      </c>
      <c r="AC73" s="60">
        <f t="shared" si="12"/>
        <v>0</v>
      </c>
      <c r="AD73" s="68">
        <f t="shared" si="7"/>
        <v>-3</v>
      </c>
      <c r="AE73" s="68">
        <f t="shared" si="8"/>
        <v>-3</v>
      </c>
    </row>
    <row r="74" spans="1:31" hidden="1" x14ac:dyDescent="0.35">
      <c r="A74" s="18">
        <v>68</v>
      </c>
      <c r="B74" s="3" t="str">
        <f>'3rdR'!B74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6"/>
        <v>-1.5</v>
      </c>
      <c r="W74" s="9">
        <f>'3rdR'!W74</f>
        <v>0</v>
      </c>
      <c r="X74" s="47">
        <f>'3rdR'!X74</f>
        <v>0</v>
      </c>
      <c r="Y74" s="9">
        <f>'3rdR'!Y74</f>
        <v>0</v>
      </c>
      <c r="Z74" s="47">
        <f>'3rdR'!Z74</f>
        <v>0</v>
      </c>
      <c r="AA74" s="97">
        <f t="shared" si="13"/>
        <v>200</v>
      </c>
      <c r="AB74" s="60">
        <f>IF(B74&lt;&gt;"",'3rdR'!AB74+AC74,0)</f>
        <v>0</v>
      </c>
      <c r="AC74" s="60">
        <f t="shared" si="12"/>
        <v>0</v>
      </c>
      <c r="AD74" s="68">
        <f t="shared" si="7"/>
        <v>-3</v>
      </c>
      <c r="AE74" s="68">
        <f t="shared" si="8"/>
        <v>-3</v>
      </c>
    </row>
    <row r="75" spans="1:31" hidden="1" x14ac:dyDescent="0.35">
      <c r="A75" s="18">
        <v>69</v>
      </c>
      <c r="B75" s="3" t="str">
        <f>'3rdR'!B75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6"/>
        <v>-1.5</v>
      </c>
      <c r="W75" s="9">
        <f>'3rdR'!W75</f>
        <v>0</v>
      </c>
      <c r="X75" s="47">
        <f>'3rdR'!X75</f>
        <v>0</v>
      </c>
      <c r="Y75" s="9">
        <f>'3rdR'!Y75</f>
        <v>0</v>
      </c>
      <c r="Z75" s="47">
        <f>'3rdR'!Z75</f>
        <v>0</v>
      </c>
      <c r="AA75" s="97">
        <f t="shared" si="13"/>
        <v>200</v>
      </c>
      <c r="AB75" s="60">
        <f>IF(B75&lt;&gt;"",'3rdR'!AB75+AC75,0)</f>
        <v>0</v>
      </c>
      <c r="AC75" s="60">
        <f t="shared" si="12"/>
        <v>0</v>
      </c>
      <c r="AD75" s="68">
        <f t="shared" si="7"/>
        <v>-3</v>
      </c>
      <c r="AE75" s="68">
        <f t="shared" si="8"/>
        <v>-3</v>
      </c>
    </row>
    <row r="76" spans="1:31" hidden="1" x14ac:dyDescent="0.35">
      <c r="A76" s="18">
        <v>70</v>
      </c>
      <c r="B76" s="3" t="str">
        <f>'3rdR'!B76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6"/>
        <v>-1.5</v>
      </c>
      <c r="W76" s="9">
        <f>'3rdR'!W76</f>
        <v>0</v>
      </c>
      <c r="X76" s="47">
        <f>'3rdR'!X76</f>
        <v>0</v>
      </c>
      <c r="Y76" s="9">
        <f>'3rdR'!Y76</f>
        <v>0</v>
      </c>
      <c r="Z76" s="47">
        <f>'3rdR'!Z76</f>
        <v>0</v>
      </c>
      <c r="AA76" s="97">
        <f t="shared" si="13"/>
        <v>200</v>
      </c>
      <c r="AB76" s="60">
        <f>IF(B76&lt;&gt;"",'3rdR'!AB76+AC76,0)</f>
        <v>0</v>
      </c>
      <c r="AC76" s="60">
        <f t="shared" si="12"/>
        <v>0</v>
      </c>
      <c r="AD76" s="68">
        <f t="shared" si="7"/>
        <v>-3</v>
      </c>
      <c r="AE76" s="68">
        <f t="shared" si="8"/>
        <v>-3</v>
      </c>
    </row>
    <row r="77" spans="1:31" hidden="1" x14ac:dyDescent="0.35">
      <c r="A77" s="18">
        <v>71</v>
      </c>
      <c r="B77" s="3" t="str">
        <f>'3rdR'!B77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6"/>
        <v>-1.5</v>
      </c>
      <c r="W77" s="9">
        <f>'3rdR'!W77</f>
        <v>0</v>
      </c>
      <c r="X77" s="47">
        <f>'3rdR'!X77</f>
        <v>0</v>
      </c>
      <c r="Y77" s="9">
        <f>'3rdR'!Y77</f>
        <v>0</v>
      </c>
      <c r="Z77" s="47">
        <f>'3rdR'!Z77</f>
        <v>0</v>
      </c>
      <c r="AA77" s="97">
        <f t="shared" si="13"/>
        <v>200</v>
      </c>
      <c r="AB77" s="60">
        <f>IF(B77&lt;&gt;"",'3rdR'!AB77+AC77,0)</f>
        <v>0</v>
      </c>
      <c r="AC77" s="60">
        <f t="shared" si="12"/>
        <v>0</v>
      </c>
      <c r="AD77" s="68">
        <f t="shared" si="7"/>
        <v>-3</v>
      </c>
      <c r="AE77" s="68">
        <f t="shared" si="8"/>
        <v>-3</v>
      </c>
    </row>
    <row r="78" spans="1:31" hidden="1" x14ac:dyDescent="0.35">
      <c r="A78" s="18">
        <v>72</v>
      </c>
      <c r="B78" s="3" t="str">
        <f>'3rdR'!B78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6"/>
        <v>-1.5</v>
      </c>
      <c r="W78" s="9">
        <f>'3rdR'!W78</f>
        <v>0</v>
      </c>
      <c r="X78" s="47">
        <f>'3rdR'!X78</f>
        <v>0</v>
      </c>
      <c r="Y78" s="9">
        <f>'3rdR'!Y78</f>
        <v>0</v>
      </c>
      <c r="Z78" s="47">
        <f>'3rdR'!Z78</f>
        <v>0</v>
      </c>
      <c r="AA78" s="97">
        <f t="shared" si="13"/>
        <v>200</v>
      </c>
      <c r="AB78" s="60">
        <f>IF(B78&lt;&gt;"",'3rdR'!AB78+AC78,0)</f>
        <v>0</v>
      </c>
      <c r="AC78" s="60">
        <f t="shared" si="12"/>
        <v>0</v>
      </c>
      <c r="AD78" s="68">
        <f t="shared" si="7"/>
        <v>-3</v>
      </c>
      <c r="AE78" s="68">
        <f t="shared" si="8"/>
        <v>-3</v>
      </c>
    </row>
    <row r="79" spans="1:31" hidden="1" x14ac:dyDescent="0.35">
      <c r="A79" s="18">
        <v>73</v>
      </c>
      <c r="B79" s="3" t="str">
        <f>'3rdR'!B79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6"/>
        <v>-1.5</v>
      </c>
      <c r="W79" s="9">
        <f>'3rdR'!W79</f>
        <v>0</v>
      </c>
      <c r="X79" s="47">
        <f>'3rdR'!X79</f>
        <v>0</v>
      </c>
      <c r="Y79" s="9">
        <f>'3rdR'!Y79</f>
        <v>0</v>
      </c>
      <c r="Z79" s="47">
        <f>'3rdR'!Z79</f>
        <v>0</v>
      </c>
      <c r="AA79" s="97">
        <f t="shared" si="13"/>
        <v>200</v>
      </c>
      <c r="AB79" s="60">
        <f>IF(B79&lt;&gt;"",'3rdR'!AB79+AC79,0)</f>
        <v>0</v>
      </c>
      <c r="AC79" s="60">
        <f t="shared" si="12"/>
        <v>0</v>
      </c>
      <c r="AD79" s="68">
        <f t="shared" si="7"/>
        <v>-3</v>
      </c>
      <c r="AE79" s="68">
        <f t="shared" si="8"/>
        <v>-3</v>
      </c>
    </row>
    <row r="80" spans="1:31" hidden="1" x14ac:dyDescent="0.35">
      <c r="A80" s="18">
        <v>74</v>
      </c>
      <c r="B80" s="3" t="str">
        <f>'3rdR'!B80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6"/>
        <v>-1.5</v>
      </c>
      <c r="W80" s="9">
        <f>'3rdR'!W80</f>
        <v>0</v>
      </c>
      <c r="X80" s="47">
        <f>'3rdR'!X80</f>
        <v>0</v>
      </c>
      <c r="Y80" s="9">
        <f>'3rdR'!Y80</f>
        <v>0</v>
      </c>
      <c r="Z80" s="47">
        <f>'3rdR'!Z80</f>
        <v>0</v>
      </c>
      <c r="AA80" s="97">
        <f t="shared" si="13"/>
        <v>200</v>
      </c>
      <c r="AB80" s="60">
        <f>IF(B80&lt;&gt;"",'3rdR'!AB80+AC80,0)</f>
        <v>0</v>
      </c>
      <c r="AC80" s="60">
        <f t="shared" si="12"/>
        <v>0</v>
      </c>
      <c r="AD80" s="68">
        <f t="shared" si="7"/>
        <v>-3</v>
      </c>
      <c r="AE80" s="68">
        <f t="shared" si="8"/>
        <v>-3</v>
      </c>
    </row>
    <row r="81" spans="1:31" hidden="1" x14ac:dyDescent="0.35">
      <c r="A81" s="18">
        <v>75</v>
      </c>
      <c r="B81" s="3" t="str">
        <f>'3rdR'!B81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6"/>
        <v>-1.5</v>
      </c>
      <c r="W81" s="9">
        <f>'3rdR'!W81</f>
        <v>0</v>
      </c>
      <c r="X81" s="47">
        <f>'3rdR'!X81</f>
        <v>0</v>
      </c>
      <c r="Y81" s="9">
        <f>'3rdR'!Y81</f>
        <v>0</v>
      </c>
      <c r="Z81" s="47">
        <f>'3rdR'!Z81</f>
        <v>0</v>
      </c>
      <c r="AA81" s="97">
        <f t="shared" si="13"/>
        <v>200</v>
      </c>
      <c r="AB81" s="60">
        <f>IF(B81&lt;&gt;"",'3rdR'!AB81+AC81,0)</f>
        <v>0</v>
      </c>
      <c r="AC81" s="60">
        <f t="shared" si="12"/>
        <v>0</v>
      </c>
      <c r="AD81" s="68">
        <f t="shared" si="7"/>
        <v>-3</v>
      </c>
      <c r="AE81" s="68">
        <f t="shared" si="8"/>
        <v>-3</v>
      </c>
    </row>
    <row r="82" spans="1:31" hidden="1" x14ac:dyDescent="0.35">
      <c r="A82" s="18">
        <v>76</v>
      </c>
      <c r="B82" s="3" t="str">
        <f>'3rdR'!B82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6"/>
        <v>-1.5</v>
      </c>
      <c r="W82" s="9">
        <f>'3rdR'!W82</f>
        <v>0</v>
      </c>
      <c r="X82" s="47">
        <f>'3rdR'!X82</f>
        <v>0</v>
      </c>
      <c r="Y82" s="9">
        <f>'3rdR'!Y82</f>
        <v>0</v>
      </c>
      <c r="Z82" s="47">
        <f>'3rdR'!Z82</f>
        <v>0</v>
      </c>
      <c r="AA82" s="97">
        <f t="shared" si="13"/>
        <v>200</v>
      </c>
      <c r="AB82" s="60">
        <f>IF(B82&lt;&gt;"",'3rdR'!AB82+AC82,0)</f>
        <v>0</v>
      </c>
      <c r="AC82" s="60">
        <f t="shared" si="12"/>
        <v>0</v>
      </c>
      <c r="AD82" s="68">
        <f t="shared" si="7"/>
        <v>-3</v>
      </c>
      <c r="AE82" s="68">
        <f t="shared" si="8"/>
        <v>-3</v>
      </c>
    </row>
    <row r="83" spans="1:31" hidden="1" x14ac:dyDescent="0.35">
      <c r="A83" s="18">
        <v>77</v>
      </c>
      <c r="B83" s="3" t="str">
        <f>'3rdR'!B83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6"/>
        <v>-1.5</v>
      </c>
      <c r="W83" s="9">
        <f>'3rdR'!W83</f>
        <v>0</v>
      </c>
      <c r="X83" s="47">
        <f>'3rdR'!X83</f>
        <v>0</v>
      </c>
      <c r="Y83" s="9">
        <f>'3rdR'!Y83</f>
        <v>0</v>
      </c>
      <c r="Z83" s="47">
        <f>'3rdR'!Z83</f>
        <v>0</v>
      </c>
      <c r="AA83" s="97">
        <f t="shared" si="13"/>
        <v>200</v>
      </c>
      <c r="AB83" s="60">
        <f>IF(B83&lt;&gt;"",'3rdR'!AB83+AC83,0)</f>
        <v>0</v>
      </c>
      <c r="AC83" s="60">
        <f t="shared" si="12"/>
        <v>0</v>
      </c>
      <c r="AD83" s="68">
        <f t="shared" si="7"/>
        <v>-3</v>
      </c>
      <c r="AE83" s="68">
        <f t="shared" si="8"/>
        <v>-3</v>
      </c>
    </row>
    <row r="84" spans="1:31" hidden="1" x14ac:dyDescent="0.35">
      <c r="A84" s="18">
        <v>78</v>
      </c>
      <c r="B84" s="3" t="str">
        <f>'3rdR'!B84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6"/>
        <v>-1.5</v>
      </c>
      <c r="W84" s="9">
        <f>'3rdR'!W84</f>
        <v>0</v>
      </c>
      <c r="X84" s="47">
        <f>'3rdR'!X84</f>
        <v>0</v>
      </c>
      <c r="Y84" s="9">
        <f>'3rdR'!Y84</f>
        <v>0</v>
      </c>
      <c r="Z84" s="47">
        <f>'3rdR'!Z84</f>
        <v>0</v>
      </c>
      <c r="AA84" s="97">
        <f t="shared" si="13"/>
        <v>200</v>
      </c>
      <c r="AB84" s="60">
        <f>IF(B84&lt;&gt;"",'3rdR'!AB84+AC84,0)</f>
        <v>0</v>
      </c>
      <c r="AC84" s="60">
        <f t="shared" si="12"/>
        <v>0</v>
      </c>
      <c r="AD84" s="68">
        <f t="shared" si="7"/>
        <v>-3</v>
      </c>
      <c r="AE84" s="68">
        <f t="shared" si="8"/>
        <v>-3</v>
      </c>
    </row>
    <row r="85" spans="1:31" hidden="1" x14ac:dyDescent="0.35">
      <c r="A85" s="18">
        <v>79</v>
      </c>
      <c r="B85" s="3" t="str">
        <f>'3rdR'!B85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ref="V85:V146" si="14">ROUND(0.35*MIN(AD85,AE85)+0.15*MAX(AD85,AE85),1)</f>
        <v>-1.5</v>
      </c>
      <c r="W85" s="9">
        <f>'3rdR'!W85</f>
        <v>0</v>
      </c>
      <c r="X85" s="47">
        <f>'3rdR'!X85</f>
        <v>0</v>
      </c>
      <c r="Y85" s="9">
        <f>'3rdR'!Y85</f>
        <v>0</v>
      </c>
      <c r="Z85" s="47">
        <f>'3rdR'!Z85</f>
        <v>0</v>
      </c>
      <c r="AA85" s="97">
        <f t="shared" si="13"/>
        <v>200</v>
      </c>
      <c r="AB85" s="60">
        <f>IF(B85&lt;&gt;"",'3rdR'!AB85+AC85,0)</f>
        <v>0</v>
      </c>
      <c r="AC85" s="60">
        <f t="shared" si="12"/>
        <v>0</v>
      </c>
      <c r="AD85" s="68">
        <f t="shared" si="7"/>
        <v>-3</v>
      </c>
      <c r="AE85" s="68">
        <f t="shared" si="8"/>
        <v>-3</v>
      </c>
    </row>
    <row r="86" spans="1:31" hidden="1" x14ac:dyDescent="0.35">
      <c r="A86" s="18">
        <v>80</v>
      </c>
      <c r="B86" s="3" t="str">
        <f>'3rdR'!B86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4"/>
        <v>-1.5</v>
      </c>
      <c r="W86" s="9">
        <f>'3rdR'!W86</f>
        <v>0</v>
      </c>
      <c r="X86" s="47">
        <f>'3rdR'!X86</f>
        <v>0</v>
      </c>
      <c r="Y86" s="9">
        <f>'3rdR'!Y86</f>
        <v>0</v>
      </c>
      <c r="Z86" s="47">
        <f>'3rdR'!Z86</f>
        <v>0</v>
      </c>
      <c r="AA86" s="97">
        <f t="shared" si="13"/>
        <v>200</v>
      </c>
      <c r="AB86" s="60">
        <f>IF(B86&lt;&gt;"",'3rdR'!AB86+AC86,0)</f>
        <v>0</v>
      </c>
      <c r="AC86" s="60">
        <f t="shared" si="12"/>
        <v>0</v>
      </c>
      <c r="AD86" s="68">
        <f t="shared" si="7"/>
        <v>-3</v>
      </c>
      <c r="AE86" s="68">
        <f t="shared" si="8"/>
        <v>-3</v>
      </c>
    </row>
    <row r="87" spans="1:31" hidden="1" x14ac:dyDescent="0.35">
      <c r="A87" s="18">
        <v>81</v>
      </c>
      <c r="B87" s="3" t="str">
        <f>'3rdR'!B87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4"/>
        <v>-1.5</v>
      </c>
      <c r="W87" s="9">
        <f>'3rdR'!W87</f>
        <v>0</v>
      </c>
      <c r="X87" s="47">
        <f>'3rdR'!X87</f>
        <v>0</v>
      </c>
      <c r="Y87" s="9">
        <f>'3rdR'!Y87</f>
        <v>0</v>
      </c>
      <c r="Z87" s="47">
        <f>'3rdR'!Z87</f>
        <v>0</v>
      </c>
      <c r="AA87" s="97">
        <f t="shared" si="13"/>
        <v>200</v>
      </c>
      <c r="AB87" s="60">
        <f>IF(B87&lt;&gt;"",'3rdR'!AB87+AC87,0)</f>
        <v>0</v>
      </c>
      <c r="AC87" s="60">
        <f t="shared" si="12"/>
        <v>0</v>
      </c>
      <c r="AD87" s="68">
        <f t="shared" si="7"/>
        <v>-3</v>
      </c>
      <c r="AE87" s="68">
        <f t="shared" si="8"/>
        <v>-3</v>
      </c>
    </row>
    <row r="88" spans="1:31" hidden="1" x14ac:dyDescent="0.35">
      <c r="A88" s="18">
        <v>82</v>
      </c>
      <c r="B88" s="3" t="str">
        <f>'3rdR'!B88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4"/>
        <v>-1.5</v>
      </c>
      <c r="W88" s="9">
        <f>'3rdR'!W88</f>
        <v>0</v>
      </c>
      <c r="X88" s="47">
        <f>'3rdR'!X88</f>
        <v>0</v>
      </c>
      <c r="Y88" s="9">
        <f>'3rdR'!Y88</f>
        <v>0</v>
      </c>
      <c r="Z88" s="47">
        <f>'3rdR'!Z88</f>
        <v>0</v>
      </c>
      <c r="AA88" s="97">
        <f t="shared" si="13"/>
        <v>200</v>
      </c>
      <c r="AB88" s="60">
        <f>IF(B88&lt;&gt;"",'3rdR'!AB88+AC88,0)</f>
        <v>0</v>
      </c>
      <c r="AC88" s="60">
        <f t="shared" si="12"/>
        <v>0</v>
      </c>
      <c r="AD88" s="68">
        <f t="shared" ref="AD88:AD146" si="15">ROUND(IF(W88="m",(X88*$AD$4/113+$AE$4-$AF$4),(X88*$AD$2/113+$AE$2-$AF$2)),0)</f>
        <v>-3</v>
      </c>
      <c r="AE88" s="68">
        <f t="shared" ref="AE88:AE146" si="16">ROUND(IF(Y88="m",(Z88*$AD$4/113+$AE$4-$AF$4),(Z88*$AD$2/113+$AE$2-$AF$2)),0)</f>
        <v>-3</v>
      </c>
    </row>
    <row r="89" spans="1:31" hidden="1" x14ac:dyDescent="0.35">
      <c r="A89" s="18">
        <v>83</v>
      </c>
      <c r="B89" s="3" t="str">
        <f>'3rdR'!B89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1"/>
        <v>0</v>
      </c>
      <c r="V89" s="47">
        <f t="shared" si="14"/>
        <v>-1.5</v>
      </c>
      <c r="W89" s="9">
        <f>'3rdR'!W89</f>
        <v>0</v>
      </c>
      <c r="X89" s="47">
        <f>'3rdR'!X89</f>
        <v>0</v>
      </c>
      <c r="Y89" s="9">
        <f>'3rdR'!Y89</f>
        <v>0</v>
      </c>
      <c r="Z89" s="47">
        <f>'3rdR'!Z89</f>
        <v>0</v>
      </c>
      <c r="AA89" s="97">
        <f t="shared" si="13"/>
        <v>200</v>
      </c>
      <c r="AB89" s="60">
        <f>IF(B89&lt;&gt;"",'3rdR'!AB89+AC89,0)</f>
        <v>0</v>
      </c>
      <c r="AC89" s="60">
        <f t="shared" ref="AC89:AC125" si="17">IF(U89&gt;0,1,0)</f>
        <v>0</v>
      </c>
      <c r="AD89" s="68">
        <f t="shared" si="15"/>
        <v>-3</v>
      </c>
      <c r="AE89" s="68">
        <f t="shared" si="16"/>
        <v>-3</v>
      </c>
    </row>
    <row r="90" spans="1:31" hidden="1" x14ac:dyDescent="0.35">
      <c r="A90" s="18">
        <v>84</v>
      </c>
      <c r="B90" s="3" t="str">
        <f>'3rdR'!B90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1"/>
        <v>0</v>
      </c>
      <c r="V90" s="47">
        <f t="shared" si="14"/>
        <v>-1.5</v>
      </c>
      <c r="W90" s="9">
        <f>'3rdR'!W90</f>
        <v>0</v>
      </c>
      <c r="X90" s="47">
        <f>'3rdR'!X90</f>
        <v>0</v>
      </c>
      <c r="Y90" s="9">
        <f>'3rdR'!Y90</f>
        <v>0</v>
      </c>
      <c r="Z90" s="47">
        <f>'3rdR'!Z90</f>
        <v>0</v>
      </c>
      <c r="AA90" s="97">
        <f t="shared" si="13"/>
        <v>200</v>
      </c>
      <c r="AB90" s="60">
        <f>IF(B90&lt;&gt;"",'3rdR'!AB90+AC90,0)</f>
        <v>0</v>
      </c>
      <c r="AC90" s="60">
        <f t="shared" si="17"/>
        <v>0</v>
      </c>
      <c r="AD90" s="68">
        <f t="shared" si="15"/>
        <v>-3</v>
      </c>
      <c r="AE90" s="68">
        <f t="shared" si="16"/>
        <v>-3</v>
      </c>
    </row>
    <row r="91" spans="1:31" hidden="1" x14ac:dyDescent="0.35">
      <c r="A91" s="18">
        <v>85</v>
      </c>
      <c r="B91" s="3" t="str">
        <f>'3rdR'!B91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1"/>
        <v>0</v>
      </c>
      <c r="V91" s="47">
        <f t="shared" si="14"/>
        <v>-1.5</v>
      </c>
      <c r="W91" s="9">
        <f>'3rdR'!W91</f>
        <v>0</v>
      </c>
      <c r="X91" s="47">
        <f>'3rdR'!X91</f>
        <v>0</v>
      </c>
      <c r="Y91" s="9">
        <f>'3rdR'!Y91</f>
        <v>0</v>
      </c>
      <c r="Z91" s="47">
        <f>'3rdR'!Z91</f>
        <v>0</v>
      </c>
      <c r="AA91" s="97">
        <f t="shared" si="13"/>
        <v>200</v>
      </c>
      <c r="AB91" s="60">
        <f>IF(B91&lt;&gt;"",'3rdR'!AB91+AC91,0)</f>
        <v>0</v>
      </c>
      <c r="AC91" s="60">
        <f t="shared" si="17"/>
        <v>0</v>
      </c>
      <c r="AD91" s="68">
        <f t="shared" si="15"/>
        <v>-3</v>
      </c>
      <c r="AE91" s="68">
        <f t="shared" si="16"/>
        <v>-3</v>
      </c>
    </row>
    <row r="92" spans="1:31" hidden="1" x14ac:dyDescent="0.35">
      <c r="A92" s="18">
        <v>86</v>
      </c>
      <c r="B92" s="3" t="str">
        <f>'3rdR'!B92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1"/>
        <v>0</v>
      </c>
      <c r="V92" s="47">
        <f t="shared" si="14"/>
        <v>-1.5</v>
      </c>
      <c r="W92" s="9">
        <f>'3rdR'!W92</f>
        <v>0</v>
      </c>
      <c r="X92" s="47">
        <f>'3rdR'!X92</f>
        <v>0</v>
      </c>
      <c r="Y92" s="9">
        <f>'3rdR'!Y92</f>
        <v>0</v>
      </c>
      <c r="Z92" s="47">
        <f>'3rdR'!Z92</f>
        <v>0</v>
      </c>
      <c r="AA92" s="97">
        <f t="shared" si="13"/>
        <v>200</v>
      </c>
      <c r="AB92" s="60">
        <f>IF(B92&lt;&gt;"",'3rdR'!AB92+AC92,0)</f>
        <v>0</v>
      </c>
      <c r="AC92" s="60">
        <f t="shared" si="17"/>
        <v>0</v>
      </c>
      <c r="AD92" s="68">
        <f t="shared" si="15"/>
        <v>-3</v>
      </c>
      <c r="AE92" s="68">
        <f t="shared" si="16"/>
        <v>-3</v>
      </c>
    </row>
    <row r="93" spans="1:31" hidden="1" x14ac:dyDescent="0.35">
      <c r="A93" s="18">
        <v>87</v>
      </c>
      <c r="B93" s="3" t="str">
        <f>'3rdR'!B93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1"/>
        <v>0</v>
      </c>
      <c r="V93" s="47">
        <f t="shared" si="14"/>
        <v>-1.5</v>
      </c>
      <c r="W93" s="9">
        <f>'3rdR'!W93</f>
        <v>0</v>
      </c>
      <c r="X93" s="47">
        <f>'3rdR'!X93</f>
        <v>0</v>
      </c>
      <c r="Y93" s="9">
        <f>'3rdR'!Y93</f>
        <v>0</v>
      </c>
      <c r="Z93" s="47">
        <f>'3rdR'!Z93</f>
        <v>0</v>
      </c>
      <c r="AA93" s="97">
        <f t="shared" si="13"/>
        <v>200</v>
      </c>
      <c r="AB93" s="60">
        <f>IF(B93&lt;&gt;"",'3rdR'!AB93+AC93,0)</f>
        <v>0</v>
      </c>
      <c r="AC93" s="60">
        <f t="shared" si="17"/>
        <v>0</v>
      </c>
      <c r="AD93" s="68">
        <f t="shared" si="15"/>
        <v>-3</v>
      </c>
      <c r="AE93" s="68">
        <f t="shared" si="16"/>
        <v>-3</v>
      </c>
    </row>
    <row r="94" spans="1:31" hidden="1" x14ac:dyDescent="0.35">
      <c r="A94" s="18">
        <v>88</v>
      </c>
      <c r="B94" s="3" t="str">
        <f>'3rdR'!B94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1"/>
        <v>0</v>
      </c>
      <c r="V94" s="47">
        <f t="shared" si="14"/>
        <v>-1.5</v>
      </c>
      <c r="W94" s="9">
        <f>'3rdR'!W94</f>
        <v>0</v>
      </c>
      <c r="X94" s="47">
        <f>'3rdR'!X94</f>
        <v>0</v>
      </c>
      <c r="Y94" s="9">
        <f>'3rdR'!Y94</f>
        <v>0</v>
      </c>
      <c r="Z94" s="47">
        <f>'3rdR'!Z94</f>
        <v>0</v>
      </c>
      <c r="AA94" s="97">
        <f t="shared" si="13"/>
        <v>200</v>
      </c>
      <c r="AB94" s="60">
        <f>IF(B94&lt;&gt;"",'3rdR'!AB94+AC94,0)</f>
        <v>0</v>
      </c>
      <c r="AC94" s="60">
        <f t="shared" si="17"/>
        <v>0</v>
      </c>
      <c r="AD94" s="68">
        <f t="shared" si="15"/>
        <v>-3</v>
      </c>
      <c r="AE94" s="68">
        <f t="shared" si="16"/>
        <v>-3</v>
      </c>
    </row>
    <row r="95" spans="1:31" hidden="1" x14ac:dyDescent="0.35">
      <c r="A95" s="18">
        <v>89</v>
      </c>
      <c r="B95" s="3" t="str">
        <f>'3rdR'!B95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1"/>
        <v>0</v>
      </c>
      <c r="V95" s="47">
        <f t="shared" si="14"/>
        <v>-1.5</v>
      </c>
      <c r="W95" s="9">
        <f>'3rdR'!W95</f>
        <v>0</v>
      </c>
      <c r="X95" s="47">
        <f>'3rdR'!X95</f>
        <v>0</v>
      </c>
      <c r="Y95" s="9">
        <f>'3rdR'!Y95</f>
        <v>0</v>
      </c>
      <c r="Z95" s="47">
        <f>'3rdR'!Z95</f>
        <v>0</v>
      </c>
      <c r="AA95" s="97">
        <f t="shared" si="13"/>
        <v>200</v>
      </c>
      <c r="AB95" s="60">
        <f>IF(B95&lt;&gt;"",'3rdR'!AB95+AC95,0)</f>
        <v>0</v>
      </c>
      <c r="AC95" s="60">
        <f t="shared" si="17"/>
        <v>0</v>
      </c>
      <c r="AD95" s="68">
        <f t="shared" si="15"/>
        <v>-3</v>
      </c>
      <c r="AE95" s="68">
        <f t="shared" si="16"/>
        <v>-3</v>
      </c>
    </row>
    <row r="96" spans="1:31" hidden="1" x14ac:dyDescent="0.35">
      <c r="A96" s="18">
        <v>90</v>
      </c>
      <c r="B96" s="3" t="str">
        <f>'3rdR'!B96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1"/>
        <v>0</v>
      </c>
      <c r="V96" s="47">
        <f t="shared" si="14"/>
        <v>-1.5</v>
      </c>
      <c r="W96" s="9">
        <f>'3rdR'!W96</f>
        <v>0</v>
      </c>
      <c r="X96" s="47">
        <f>'3rdR'!X96</f>
        <v>0</v>
      </c>
      <c r="Y96" s="9">
        <f>'3rdR'!Y96</f>
        <v>0</v>
      </c>
      <c r="Z96" s="47">
        <f>'3rdR'!Z96</f>
        <v>0</v>
      </c>
      <c r="AA96" s="97">
        <f t="shared" si="13"/>
        <v>200</v>
      </c>
      <c r="AB96" s="60">
        <f>IF(B96&lt;&gt;"",'3rdR'!AB96+AC96,0)</f>
        <v>0</v>
      </c>
      <c r="AC96" s="60">
        <f t="shared" si="17"/>
        <v>0</v>
      </c>
      <c r="AD96" s="68">
        <f t="shared" si="15"/>
        <v>-3</v>
      </c>
      <c r="AE96" s="68">
        <f t="shared" si="16"/>
        <v>-3</v>
      </c>
    </row>
    <row r="97" spans="1:31" hidden="1" x14ac:dyDescent="0.35">
      <c r="A97" s="18">
        <v>91</v>
      </c>
      <c r="B97" s="3" t="str">
        <f>'3rdR'!B97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1"/>
        <v>0</v>
      </c>
      <c r="V97" s="47">
        <f t="shared" si="14"/>
        <v>-1.5</v>
      </c>
      <c r="W97" s="9">
        <f>'3rdR'!W97</f>
        <v>0</v>
      </c>
      <c r="X97" s="47">
        <f>'3rdR'!X97</f>
        <v>0</v>
      </c>
      <c r="Y97" s="9">
        <f>'3rdR'!Y97</f>
        <v>0</v>
      </c>
      <c r="Z97" s="47">
        <f>'3rdR'!Z97</f>
        <v>0</v>
      </c>
      <c r="AA97" s="97">
        <f t="shared" si="13"/>
        <v>200</v>
      </c>
      <c r="AB97" s="60">
        <f>IF(B97&lt;&gt;"",'3rdR'!AB97+AC97,0)</f>
        <v>0</v>
      </c>
      <c r="AC97" s="60">
        <f t="shared" si="17"/>
        <v>0</v>
      </c>
      <c r="AD97" s="68">
        <f t="shared" si="15"/>
        <v>-3</v>
      </c>
      <c r="AE97" s="68">
        <f t="shared" si="16"/>
        <v>-3</v>
      </c>
    </row>
    <row r="98" spans="1:31" hidden="1" x14ac:dyDescent="0.35">
      <c r="A98" s="18">
        <v>92</v>
      </c>
      <c r="B98" s="3" t="str">
        <f>'3rdR'!B98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1"/>
        <v>0</v>
      </c>
      <c r="V98" s="47">
        <f t="shared" si="14"/>
        <v>-1.5</v>
      </c>
      <c r="W98" s="9">
        <f>'3rdR'!W98</f>
        <v>0</v>
      </c>
      <c r="X98" s="47">
        <f>'3rdR'!X98</f>
        <v>0</v>
      </c>
      <c r="Y98" s="9">
        <f>'3rdR'!Y98</f>
        <v>0</v>
      </c>
      <c r="Z98" s="47">
        <f>'3rdR'!Z98</f>
        <v>0</v>
      </c>
      <c r="AA98" s="97">
        <f t="shared" si="13"/>
        <v>200</v>
      </c>
      <c r="AB98" s="60">
        <f>IF(B98&lt;&gt;"",'3rdR'!AB98+AC98,0)</f>
        <v>0</v>
      </c>
      <c r="AC98" s="60">
        <f t="shared" si="17"/>
        <v>0</v>
      </c>
      <c r="AD98" s="68">
        <f t="shared" si="15"/>
        <v>-3</v>
      </c>
      <c r="AE98" s="68">
        <f t="shared" si="16"/>
        <v>-3</v>
      </c>
    </row>
    <row r="99" spans="1:31" hidden="1" x14ac:dyDescent="0.35">
      <c r="A99" s="18">
        <v>93</v>
      </c>
      <c r="B99" s="3" t="str">
        <f>'3rdR'!B99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ref="U99:U126" si="18">SUM(C99:T99)</f>
        <v>0</v>
      </c>
      <c r="V99" s="47">
        <f t="shared" si="14"/>
        <v>-1.5</v>
      </c>
      <c r="W99" s="9">
        <f>'3rdR'!W99</f>
        <v>0</v>
      </c>
      <c r="X99" s="47">
        <f>'3rdR'!X99</f>
        <v>0</v>
      </c>
      <c r="Y99" s="9">
        <f>'3rdR'!Y99</f>
        <v>0</v>
      </c>
      <c r="Z99" s="47">
        <f>'3rdR'!Z99</f>
        <v>0</v>
      </c>
      <c r="AA99" s="97">
        <f t="shared" si="13"/>
        <v>200</v>
      </c>
      <c r="AB99" s="60">
        <f>IF(B99&lt;&gt;"",'3rdR'!AB99+AC99,0)</f>
        <v>0</v>
      </c>
      <c r="AC99" s="60">
        <f t="shared" si="17"/>
        <v>0</v>
      </c>
      <c r="AD99" s="68">
        <f t="shared" si="15"/>
        <v>-3</v>
      </c>
      <c r="AE99" s="68">
        <f t="shared" si="16"/>
        <v>-3</v>
      </c>
    </row>
    <row r="100" spans="1:31" hidden="1" x14ac:dyDescent="0.35">
      <c r="A100" s="18">
        <v>94</v>
      </c>
      <c r="B100" s="3" t="str">
        <f>'3rdR'!B100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8"/>
        <v>0</v>
      </c>
      <c r="V100" s="47">
        <f t="shared" si="14"/>
        <v>-1.5</v>
      </c>
      <c r="W100" s="9">
        <f>'3rdR'!W100</f>
        <v>0</v>
      </c>
      <c r="X100" s="47">
        <f>'3rdR'!X100</f>
        <v>0</v>
      </c>
      <c r="Y100" s="9">
        <f>'3rdR'!Y100</f>
        <v>0</v>
      </c>
      <c r="Z100" s="47">
        <f>'3rdR'!Z100</f>
        <v>0</v>
      </c>
      <c r="AA100" s="97">
        <f t="shared" si="13"/>
        <v>200</v>
      </c>
      <c r="AB100" s="60">
        <f>IF(B100&lt;&gt;"",'3rdR'!AB100+AC100,0)</f>
        <v>0</v>
      </c>
      <c r="AC100" s="60">
        <f t="shared" si="17"/>
        <v>0</v>
      </c>
      <c r="AD100" s="68">
        <f t="shared" si="15"/>
        <v>-3</v>
      </c>
      <c r="AE100" s="68">
        <f t="shared" si="16"/>
        <v>-3</v>
      </c>
    </row>
    <row r="101" spans="1:31" hidden="1" x14ac:dyDescent="0.35">
      <c r="A101" s="18">
        <v>95</v>
      </c>
      <c r="B101" s="3" t="str">
        <f>'3rdR'!B101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8"/>
        <v>0</v>
      </c>
      <c r="V101" s="47">
        <f t="shared" si="14"/>
        <v>-1.5</v>
      </c>
      <c r="W101" s="9">
        <f>'3rdR'!W101</f>
        <v>0</v>
      </c>
      <c r="X101" s="47">
        <f>'3rdR'!X101</f>
        <v>0</v>
      </c>
      <c r="Y101" s="9">
        <f>'3rdR'!Y101</f>
        <v>0</v>
      </c>
      <c r="Z101" s="47">
        <f>'3rdR'!Z101</f>
        <v>0</v>
      </c>
      <c r="AA101" s="97">
        <f t="shared" si="13"/>
        <v>200</v>
      </c>
      <c r="AB101" s="60">
        <f>IF(B101&lt;&gt;"",'3rdR'!AB101+AC101,0)</f>
        <v>0</v>
      </c>
      <c r="AC101" s="60">
        <f t="shared" si="17"/>
        <v>0</v>
      </c>
      <c r="AD101" s="68">
        <f t="shared" si="15"/>
        <v>-3</v>
      </c>
      <c r="AE101" s="68">
        <f t="shared" si="16"/>
        <v>-3</v>
      </c>
    </row>
    <row r="102" spans="1:31" hidden="1" x14ac:dyDescent="0.35">
      <c r="A102" s="18">
        <v>96</v>
      </c>
      <c r="B102" s="3" t="str">
        <f>'3rdR'!B102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8"/>
        <v>0</v>
      </c>
      <c r="V102" s="47">
        <f t="shared" si="14"/>
        <v>-1.5</v>
      </c>
      <c r="W102" s="9">
        <f>'3rdR'!W102</f>
        <v>0</v>
      </c>
      <c r="X102" s="47">
        <f>'3rdR'!X102</f>
        <v>0</v>
      </c>
      <c r="Y102" s="9">
        <f>'3rdR'!Y102</f>
        <v>0</v>
      </c>
      <c r="Z102" s="47">
        <f>'3rdR'!Z102</f>
        <v>0</v>
      </c>
      <c r="AA102" s="97">
        <f t="shared" si="13"/>
        <v>200</v>
      </c>
      <c r="AB102" s="60">
        <f>IF(B102&lt;&gt;"",'3rdR'!AB102+AC102,0)</f>
        <v>0</v>
      </c>
      <c r="AC102" s="60">
        <f t="shared" si="17"/>
        <v>0</v>
      </c>
      <c r="AD102" s="68">
        <f t="shared" si="15"/>
        <v>-3</v>
      </c>
      <c r="AE102" s="68">
        <f t="shared" si="16"/>
        <v>-3</v>
      </c>
    </row>
    <row r="103" spans="1:31" hidden="1" x14ac:dyDescent="0.35">
      <c r="A103" s="18">
        <v>97</v>
      </c>
      <c r="B103" s="3" t="str">
        <f>'3rdR'!B103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8"/>
        <v>0</v>
      </c>
      <c r="V103" s="47">
        <f t="shared" si="14"/>
        <v>-1.5</v>
      </c>
      <c r="W103" s="9">
        <f>'3rdR'!W103</f>
        <v>0</v>
      </c>
      <c r="X103" s="47">
        <f>'3rdR'!X103</f>
        <v>0</v>
      </c>
      <c r="Y103" s="9">
        <f>'3rdR'!Y103</f>
        <v>0</v>
      </c>
      <c r="Z103" s="47">
        <f>'3rdR'!Z103</f>
        <v>0</v>
      </c>
      <c r="AA103" s="97">
        <f t="shared" si="13"/>
        <v>200</v>
      </c>
      <c r="AB103" s="60">
        <f>IF(B103&lt;&gt;"",'3rdR'!AB103+AC103,0)</f>
        <v>0</v>
      </c>
      <c r="AC103" s="60">
        <f t="shared" si="17"/>
        <v>0</v>
      </c>
      <c r="AD103" s="68">
        <f t="shared" si="15"/>
        <v>-3</v>
      </c>
      <c r="AE103" s="68">
        <f t="shared" si="16"/>
        <v>-3</v>
      </c>
    </row>
    <row r="104" spans="1:31" hidden="1" x14ac:dyDescent="0.35">
      <c r="A104" s="18">
        <v>98</v>
      </c>
      <c r="B104" s="3" t="str">
        <f>'3rdR'!B104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47">
        <f t="shared" si="14"/>
        <v>-1.5</v>
      </c>
      <c r="W104" s="9">
        <f>'3rdR'!W104</f>
        <v>0</v>
      </c>
      <c r="X104" s="47">
        <f>'3rdR'!X104</f>
        <v>0</v>
      </c>
      <c r="Y104" s="9">
        <f>'3rdR'!Y104</f>
        <v>0</v>
      </c>
      <c r="Z104" s="47">
        <f>'3rdR'!Z104</f>
        <v>0</v>
      </c>
      <c r="AA104" s="97">
        <f t="shared" si="13"/>
        <v>200</v>
      </c>
      <c r="AB104" s="60">
        <f>IF(B104&lt;&gt;"",'3rdR'!AB104+AC104,0)</f>
        <v>0</v>
      </c>
      <c r="AC104" s="60">
        <f t="shared" si="17"/>
        <v>0</v>
      </c>
      <c r="AD104" s="68">
        <f t="shared" si="15"/>
        <v>-3</v>
      </c>
      <c r="AE104" s="68">
        <f t="shared" si="16"/>
        <v>-3</v>
      </c>
    </row>
    <row r="105" spans="1:31" hidden="1" x14ac:dyDescent="0.35">
      <c r="A105" s="18">
        <v>99</v>
      </c>
      <c r="B105" s="3" t="str">
        <f>'3rdR'!B105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47">
        <f t="shared" si="14"/>
        <v>-1.5</v>
      </c>
      <c r="W105" s="9">
        <f>'3rdR'!W105</f>
        <v>0</v>
      </c>
      <c r="X105" s="47">
        <f>'3rdR'!X105</f>
        <v>0</v>
      </c>
      <c r="Y105" s="9">
        <f>'3rdR'!Y105</f>
        <v>0</v>
      </c>
      <c r="Z105" s="47">
        <f>'3rdR'!Z105</f>
        <v>0</v>
      </c>
      <c r="AA105" s="97">
        <f t="shared" si="13"/>
        <v>200</v>
      </c>
      <c r="AB105" s="60">
        <f>IF(B105&lt;&gt;"",'3rdR'!AB105+AC105,0)</f>
        <v>0</v>
      </c>
      <c r="AC105" s="60">
        <f t="shared" si="17"/>
        <v>0</v>
      </c>
      <c r="AD105" s="68">
        <f t="shared" si="15"/>
        <v>-3</v>
      </c>
      <c r="AE105" s="68">
        <f t="shared" si="16"/>
        <v>-3</v>
      </c>
    </row>
    <row r="106" spans="1:31" hidden="1" x14ac:dyDescent="0.35">
      <c r="A106" s="18">
        <v>100</v>
      </c>
      <c r="B106" s="3" t="str">
        <f>'3rdR'!B106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47">
        <f t="shared" si="14"/>
        <v>-1.5</v>
      </c>
      <c r="W106" s="9">
        <f>'3rdR'!W106</f>
        <v>0</v>
      </c>
      <c r="X106" s="47">
        <f>'3rdR'!X106</f>
        <v>0</v>
      </c>
      <c r="Y106" s="9">
        <f>'3rdR'!Y106</f>
        <v>0</v>
      </c>
      <c r="Z106" s="47">
        <f>'3rdR'!Z106</f>
        <v>0</v>
      </c>
      <c r="AA106" s="97">
        <f t="shared" si="13"/>
        <v>200</v>
      </c>
      <c r="AB106" s="60">
        <f>IF(B106&lt;&gt;"",'3rdR'!AB106+AC106,0)</f>
        <v>0</v>
      </c>
      <c r="AC106" s="60">
        <f t="shared" si="17"/>
        <v>0</v>
      </c>
      <c r="AD106" s="68">
        <f t="shared" si="15"/>
        <v>-3</v>
      </c>
      <c r="AE106" s="68">
        <f t="shared" si="16"/>
        <v>-3</v>
      </c>
    </row>
    <row r="107" spans="1:31" hidden="1" x14ac:dyDescent="0.35">
      <c r="A107" s="18">
        <v>101</v>
      </c>
      <c r="B107" s="3" t="str">
        <f>'3rdR'!B107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47">
        <f t="shared" si="14"/>
        <v>-1.5</v>
      </c>
      <c r="W107" s="9">
        <f>'3rdR'!W107</f>
        <v>0</v>
      </c>
      <c r="X107" s="47">
        <f>'3rdR'!X107</f>
        <v>0</v>
      </c>
      <c r="Y107" s="9">
        <f>'3rdR'!Y107</f>
        <v>0</v>
      </c>
      <c r="Z107" s="47">
        <f>'3rdR'!Z107</f>
        <v>0</v>
      </c>
      <c r="AA107" s="97">
        <f t="shared" si="13"/>
        <v>200</v>
      </c>
      <c r="AB107" s="60">
        <f>IF(B107&lt;&gt;"",'3rdR'!AB107+AC107,0)</f>
        <v>0</v>
      </c>
      <c r="AC107" s="60">
        <f t="shared" si="17"/>
        <v>0</v>
      </c>
      <c r="AD107" s="68">
        <f t="shared" si="15"/>
        <v>-3</v>
      </c>
      <c r="AE107" s="68">
        <f t="shared" si="16"/>
        <v>-3</v>
      </c>
    </row>
    <row r="108" spans="1:31" hidden="1" x14ac:dyDescent="0.35">
      <c r="A108" s="18">
        <v>102</v>
      </c>
      <c r="B108" s="3" t="str">
        <f>'3rdR'!B108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47">
        <f t="shared" si="14"/>
        <v>-1.5</v>
      </c>
      <c r="W108" s="9">
        <f>'3rdR'!W108</f>
        <v>0</v>
      </c>
      <c r="X108" s="47">
        <f>'3rdR'!X108</f>
        <v>0</v>
      </c>
      <c r="Y108" s="9">
        <f>'3rdR'!Y108</f>
        <v>0</v>
      </c>
      <c r="Z108" s="47">
        <f>'3rdR'!Z108</f>
        <v>0</v>
      </c>
      <c r="AA108" s="97">
        <f t="shared" si="13"/>
        <v>200</v>
      </c>
      <c r="AB108" s="60">
        <f>IF(B108&lt;&gt;"",'3rdR'!AB108+AC108,0)</f>
        <v>0</v>
      </c>
      <c r="AC108" s="60">
        <f t="shared" si="17"/>
        <v>0</v>
      </c>
      <c r="AD108" s="68">
        <f t="shared" si="15"/>
        <v>-3</v>
      </c>
      <c r="AE108" s="68">
        <f t="shared" si="16"/>
        <v>-3</v>
      </c>
    </row>
    <row r="109" spans="1:31" hidden="1" x14ac:dyDescent="0.35">
      <c r="A109" s="18">
        <v>103</v>
      </c>
      <c r="B109" s="3" t="str">
        <f>'3rdR'!B109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47">
        <f t="shared" si="14"/>
        <v>-1.5</v>
      </c>
      <c r="W109" s="9">
        <f>'3rdR'!W109</f>
        <v>0</v>
      </c>
      <c r="X109" s="47">
        <f>'3rdR'!X109</f>
        <v>0</v>
      </c>
      <c r="Y109" s="9">
        <f>'3rdR'!Y109</f>
        <v>0</v>
      </c>
      <c r="Z109" s="47">
        <f>'3rdR'!Z109</f>
        <v>0</v>
      </c>
      <c r="AA109" s="97">
        <f t="shared" si="13"/>
        <v>200</v>
      </c>
      <c r="AB109" s="60">
        <f>IF(B109&lt;&gt;"",'3rdR'!AB109+AC109,0)</f>
        <v>0</v>
      </c>
      <c r="AC109" s="60">
        <f t="shared" si="17"/>
        <v>0</v>
      </c>
      <c r="AD109" s="68">
        <f t="shared" si="15"/>
        <v>-3</v>
      </c>
      <c r="AE109" s="68">
        <f t="shared" si="16"/>
        <v>-3</v>
      </c>
    </row>
    <row r="110" spans="1:31" hidden="1" x14ac:dyDescent="0.35">
      <c r="A110" s="18">
        <v>104</v>
      </c>
      <c r="B110" s="3" t="str">
        <f>'3rdR'!B110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47">
        <f t="shared" si="14"/>
        <v>-1.5</v>
      </c>
      <c r="W110" s="9">
        <f>'3rdR'!W110</f>
        <v>0</v>
      </c>
      <c r="X110" s="47">
        <f>'3rdR'!X110</f>
        <v>0</v>
      </c>
      <c r="Y110" s="9">
        <f>'3rdR'!Y110</f>
        <v>0</v>
      </c>
      <c r="Z110" s="47">
        <f>'3rdR'!Z110</f>
        <v>0</v>
      </c>
      <c r="AA110" s="97">
        <f t="shared" si="13"/>
        <v>200</v>
      </c>
      <c r="AB110" s="60">
        <f>IF(B110&lt;&gt;"",'3rdR'!AB110+AC110,0)</f>
        <v>0</v>
      </c>
      <c r="AC110" s="60">
        <f t="shared" si="17"/>
        <v>0</v>
      </c>
      <c r="AD110" s="68">
        <f t="shared" si="15"/>
        <v>-3</v>
      </c>
      <c r="AE110" s="68">
        <f t="shared" si="16"/>
        <v>-3</v>
      </c>
    </row>
    <row r="111" spans="1:31" hidden="1" x14ac:dyDescent="0.35">
      <c r="A111" s="18">
        <v>105</v>
      </c>
      <c r="B111" s="3" t="str">
        <f>'3rdR'!B111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47">
        <f t="shared" si="14"/>
        <v>-1.5</v>
      </c>
      <c r="W111" s="9">
        <f>'3rdR'!W111</f>
        <v>0</v>
      </c>
      <c r="X111" s="47">
        <f>'3rdR'!X111</f>
        <v>0</v>
      </c>
      <c r="Y111" s="9">
        <f>'3rdR'!Y111</f>
        <v>0</v>
      </c>
      <c r="Z111" s="47">
        <f>'3rdR'!Z111</f>
        <v>0</v>
      </c>
      <c r="AA111" s="97">
        <f t="shared" si="13"/>
        <v>200</v>
      </c>
      <c r="AB111" s="60">
        <f>IF(B111&lt;&gt;"",'3rdR'!AB111+AC111,0)</f>
        <v>0</v>
      </c>
      <c r="AC111" s="60">
        <f t="shared" si="17"/>
        <v>0</v>
      </c>
      <c r="AD111" s="68">
        <f t="shared" si="15"/>
        <v>-3</v>
      </c>
      <c r="AE111" s="68">
        <f t="shared" si="16"/>
        <v>-3</v>
      </c>
    </row>
    <row r="112" spans="1:31" hidden="1" x14ac:dyDescent="0.35">
      <c r="A112" s="18">
        <v>106</v>
      </c>
      <c r="B112" s="3" t="str">
        <f>'3rdR'!B112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47">
        <f t="shared" si="14"/>
        <v>-1.5</v>
      </c>
      <c r="W112" s="9">
        <f>'3rdR'!W112</f>
        <v>0</v>
      </c>
      <c r="X112" s="47">
        <f>'3rdR'!X112</f>
        <v>0</v>
      </c>
      <c r="Y112" s="9">
        <f>'3rdR'!Y112</f>
        <v>0</v>
      </c>
      <c r="Z112" s="47">
        <f>'3rdR'!Z112</f>
        <v>0</v>
      </c>
      <c r="AA112" s="97">
        <f t="shared" si="13"/>
        <v>200</v>
      </c>
      <c r="AB112" s="60">
        <f>IF(B112&lt;&gt;"",'3rdR'!AB112+AC112,0)</f>
        <v>0</v>
      </c>
      <c r="AC112" s="60">
        <f t="shared" si="17"/>
        <v>0</v>
      </c>
      <c r="AD112" s="68">
        <f t="shared" si="15"/>
        <v>-3</v>
      </c>
      <c r="AE112" s="68">
        <f t="shared" si="16"/>
        <v>-3</v>
      </c>
    </row>
    <row r="113" spans="1:31" hidden="1" x14ac:dyDescent="0.35">
      <c r="A113" s="18">
        <v>107</v>
      </c>
      <c r="B113" s="3" t="str">
        <f>'3rdR'!B113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47">
        <f t="shared" si="14"/>
        <v>-1.5</v>
      </c>
      <c r="W113" s="9">
        <f>'3rdR'!W113</f>
        <v>0</v>
      </c>
      <c r="X113" s="47">
        <f>'3rdR'!X113</f>
        <v>0</v>
      </c>
      <c r="Y113" s="9">
        <f>'3rdR'!Y113</f>
        <v>0</v>
      </c>
      <c r="Z113" s="47">
        <f>'3rdR'!Z113</f>
        <v>0</v>
      </c>
      <c r="AA113" s="97">
        <f t="shared" si="13"/>
        <v>200</v>
      </c>
      <c r="AB113" s="60">
        <f>IF(B113&lt;&gt;"",'3rdR'!AB113+AC113,0)</f>
        <v>0</v>
      </c>
      <c r="AC113" s="60">
        <f t="shared" si="17"/>
        <v>0</v>
      </c>
      <c r="AD113" s="68">
        <f t="shared" si="15"/>
        <v>-3</v>
      </c>
      <c r="AE113" s="68">
        <f t="shared" si="16"/>
        <v>-3</v>
      </c>
    </row>
    <row r="114" spans="1:31" hidden="1" x14ac:dyDescent="0.35">
      <c r="A114" s="18">
        <v>108</v>
      </c>
      <c r="B114" s="3" t="str">
        <f>'3rdR'!B114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47">
        <f t="shared" si="14"/>
        <v>-1.5</v>
      </c>
      <c r="W114" s="9">
        <f>'3rdR'!W114</f>
        <v>0</v>
      </c>
      <c r="X114" s="47">
        <f>'3rdR'!X114</f>
        <v>0</v>
      </c>
      <c r="Y114" s="9">
        <f>'3rdR'!Y114</f>
        <v>0</v>
      </c>
      <c r="Z114" s="47">
        <f>'3rdR'!Z114</f>
        <v>0</v>
      </c>
      <c r="AA114" s="97">
        <f t="shared" si="13"/>
        <v>200</v>
      </c>
      <c r="AB114" s="60">
        <f>IF(B114&lt;&gt;"",'3rdR'!AB114+AC114,0)</f>
        <v>0</v>
      </c>
      <c r="AC114" s="60">
        <f t="shared" si="17"/>
        <v>0</v>
      </c>
      <c r="AD114" s="68">
        <f t="shared" si="15"/>
        <v>-3</v>
      </c>
      <c r="AE114" s="68">
        <f t="shared" si="16"/>
        <v>-3</v>
      </c>
    </row>
    <row r="115" spans="1:31" hidden="1" x14ac:dyDescent="0.35">
      <c r="A115" s="18">
        <v>109</v>
      </c>
      <c r="B115" s="3" t="str">
        <f>'3rdR'!B115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47">
        <f t="shared" si="14"/>
        <v>-1.5</v>
      </c>
      <c r="W115" s="9">
        <f>'3rdR'!W115</f>
        <v>0</v>
      </c>
      <c r="X115" s="47">
        <f>'3rdR'!X115</f>
        <v>0</v>
      </c>
      <c r="Y115" s="9">
        <f>'3rdR'!Y115</f>
        <v>0</v>
      </c>
      <c r="Z115" s="47">
        <f>'3rdR'!Z115</f>
        <v>0</v>
      </c>
      <c r="AA115" s="97">
        <f t="shared" si="13"/>
        <v>200</v>
      </c>
      <c r="AB115" s="60">
        <f>IF(B115&lt;&gt;"",'3rdR'!AB115+AC115,0)</f>
        <v>0</v>
      </c>
      <c r="AC115" s="60">
        <f t="shared" si="17"/>
        <v>0</v>
      </c>
      <c r="AD115" s="68">
        <f t="shared" si="15"/>
        <v>-3</v>
      </c>
      <c r="AE115" s="68">
        <f t="shared" si="16"/>
        <v>-3</v>
      </c>
    </row>
    <row r="116" spans="1:31" hidden="1" x14ac:dyDescent="0.35">
      <c r="A116" s="18">
        <v>110</v>
      </c>
      <c r="B116" s="3" t="str">
        <f>'3rdR'!B116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47">
        <f t="shared" si="14"/>
        <v>-1.5</v>
      </c>
      <c r="W116" s="9">
        <f>'3rdR'!W116</f>
        <v>0</v>
      </c>
      <c r="X116" s="47">
        <f>'3rdR'!X116</f>
        <v>0</v>
      </c>
      <c r="Y116" s="9">
        <f>'3rdR'!Y116</f>
        <v>0</v>
      </c>
      <c r="Z116" s="47">
        <f>'3rdR'!Z116</f>
        <v>0</v>
      </c>
      <c r="AA116" s="97">
        <f t="shared" si="13"/>
        <v>200</v>
      </c>
      <c r="AB116" s="60">
        <f>IF(B116&lt;&gt;"",'3rdR'!AB116+AC116,0)</f>
        <v>0</v>
      </c>
      <c r="AC116" s="60">
        <f t="shared" si="17"/>
        <v>0</v>
      </c>
      <c r="AD116" s="68">
        <f t="shared" si="15"/>
        <v>-3</v>
      </c>
      <c r="AE116" s="68">
        <f t="shared" si="16"/>
        <v>-3</v>
      </c>
    </row>
    <row r="117" spans="1:31" hidden="1" x14ac:dyDescent="0.35">
      <c r="A117" s="18">
        <v>111</v>
      </c>
      <c r="B117" s="3" t="str">
        <f>'3rdR'!B117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47">
        <f t="shared" si="14"/>
        <v>-1.5</v>
      </c>
      <c r="W117" s="9">
        <f>'3rdR'!W117</f>
        <v>0</v>
      </c>
      <c r="X117" s="47">
        <f>'3rdR'!X117</f>
        <v>0</v>
      </c>
      <c r="Y117" s="9">
        <f>'3rdR'!Y117</f>
        <v>0</v>
      </c>
      <c r="Z117" s="47">
        <f>'3rdR'!Z117</f>
        <v>0</v>
      </c>
      <c r="AA117" s="97">
        <f t="shared" si="13"/>
        <v>200</v>
      </c>
      <c r="AB117" s="60">
        <f>IF(B117&lt;&gt;"",'3rdR'!AB117+AC117,0)</f>
        <v>0</v>
      </c>
      <c r="AC117" s="60">
        <f t="shared" si="17"/>
        <v>0</v>
      </c>
      <c r="AD117" s="68">
        <f t="shared" si="15"/>
        <v>-3</v>
      </c>
      <c r="AE117" s="68">
        <f t="shared" si="16"/>
        <v>-3</v>
      </c>
    </row>
    <row r="118" spans="1:31" hidden="1" x14ac:dyDescent="0.35">
      <c r="A118" s="18">
        <v>112</v>
      </c>
      <c r="B118" s="3" t="str">
        <f>'3rdR'!B118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47">
        <f t="shared" si="14"/>
        <v>-1.5</v>
      </c>
      <c r="W118" s="9">
        <f>'3rdR'!W118</f>
        <v>0</v>
      </c>
      <c r="X118" s="47">
        <f>'3rdR'!X118</f>
        <v>0</v>
      </c>
      <c r="Y118" s="9">
        <f>'3rdR'!Y118</f>
        <v>0</v>
      </c>
      <c r="Z118" s="47">
        <f>'3rdR'!Z118</f>
        <v>0</v>
      </c>
      <c r="AA118" s="97">
        <f t="shared" si="13"/>
        <v>200</v>
      </c>
      <c r="AB118" s="60">
        <f>IF(B118&lt;&gt;"",'3rdR'!AB118+AC118,0)</f>
        <v>0</v>
      </c>
      <c r="AC118" s="60">
        <f t="shared" si="17"/>
        <v>0</v>
      </c>
      <c r="AD118" s="68">
        <f t="shared" si="15"/>
        <v>-3</v>
      </c>
      <c r="AE118" s="68">
        <f t="shared" si="16"/>
        <v>-3</v>
      </c>
    </row>
    <row r="119" spans="1:31" hidden="1" x14ac:dyDescent="0.35">
      <c r="A119" s="18">
        <v>113</v>
      </c>
      <c r="B119" s="3" t="str">
        <f>'3rdR'!B119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47">
        <f t="shared" si="14"/>
        <v>-1.5</v>
      </c>
      <c r="W119" s="9">
        <f>'3rdR'!W119</f>
        <v>0</v>
      </c>
      <c r="X119" s="47">
        <f>'3rdR'!X119</f>
        <v>0</v>
      </c>
      <c r="Y119" s="9">
        <f>'3rdR'!Y119</f>
        <v>0</v>
      </c>
      <c r="Z119" s="47">
        <f>'3rdR'!Z119</f>
        <v>0</v>
      </c>
      <c r="AA119" s="97">
        <f t="shared" si="13"/>
        <v>200</v>
      </c>
      <c r="AB119" s="60">
        <f>IF(B119&lt;&gt;"",'3rdR'!AB119+AC119,0)</f>
        <v>0</v>
      </c>
      <c r="AC119" s="60">
        <f t="shared" si="17"/>
        <v>0</v>
      </c>
      <c r="AD119" s="68">
        <f t="shared" si="15"/>
        <v>-3</v>
      </c>
      <c r="AE119" s="68">
        <f t="shared" si="16"/>
        <v>-3</v>
      </c>
    </row>
    <row r="120" spans="1:31" hidden="1" x14ac:dyDescent="0.35">
      <c r="A120" s="18">
        <v>114</v>
      </c>
      <c r="B120" s="3" t="str">
        <f>'3rdR'!B120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47">
        <f t="shared" si="14"/>
        <v>-1.5</v>
      </c>
      <c r="W120" s="9">
        <f>'3rdR'!W120</f>
        <v>0</v>
      </c>
      <c r="X120" s="47">
        <f>'3rdR'!X120</f>
        <v>0</v>
      </c>
      <c r="Y120" s="9">
        <f>'3rdR'!Y120</f>
        <v>0</v>
      </c>
      <c r="Z120" s="47">
        <f>'3rdR'!Z120</f>
        <v>0</v>
      </c>
      <c r="AA120" s="97">
        <f t="shared" si="13"/>
        <v>200</v>
      </c>
      <c r="AB120" s="60">
        <f>IF(B120&lt;&gt;"",'3rdR'!AB120+AC120,0)</f>
        <v>0</v>
      </c>
      <c r="AC120" s="60">
        <f t="shared" si="17"/>
        <v>0</v>
      </c>
      <c r="AD120" s="68">
        <f t="shared" si="15"/>
        <v>-3</v>
      </c>
      <c r="AE120" s="68">
        <f t="shared" si="16"/>
        <v>-3</v>
      </c>
    </row>
    <row r="121" spans="1:31" hidden="1" x14ac:dyDescent="0.35">
      <c r="A121" s="18">
        <v>115</v>
      </c>
      <c r="B121" s="3" t="str">
        <f>'3rdR'!B121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47">
        <f t="shared" si="14"/>
        <v>-1.5</v>
      </c>
      <c r="W121" s="9">
        <f>'3rdR'!W121</f>
        <v>0</v>
      </c>
      <c r="X121" s="47">
        <f>'3rdR'!X121</f>
        <v>0</v>
      </c>
      <c r="Y121" s="9">
        <f>'3rdR'!Y121</f>
        <v>0</v>
      </c>
      <c r="Z121" s="47">
        <f>'3rdR'!Z121</f>
        <v>0</v>
      </c>
      <c r="AA121" s="97">
        <f t="shared" si="13"/>
        <v>200</v>
      </c>
      <c r="AB121" s="60">
        <f>IF(B121&lt;&gt;"",'3rdR'!AB121+AC121,0)</f>
        <v>0</v>
      </c>
      <c r="AC121" s="60">
        <f t="shared" si="17"/>
        <v>0</v>
      </c>
      <c r="AD121" s="68">
        <f t="shared" si="15"/>
        <v>-3</v>
      </c>
      <c r="AE121" s="68">
        <f t="shared" si="16"/>
        <v>-3</v>
      </c>
    </row>
    <row r="122" spans="1:31" hidden="1" x14ac:dyDescent="0.35">
      <c r="A122" s="18">
        <v>116</v>
      </c>
      <c r="B122" s="3" t="str">
        <f>'3rdR'!B122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47">
        <f t="shared" si="14"/>
        <v>-1.5</v>
      </c>
      <c r="W122" s="9">
        <f>'3rdR'!W122</f>
        <v>0</v>
      </c>
      <c r="X122" s="47">
        <f>'3rdR'!X122</f>
        <v>0</v>
      </c>
      <c r="Y122" s="9">
        <f>'3rdR'!Y122</f>
        <v>0</v>
      </c>
      <c r="Z122" s="47">
        <f>'3rdR'!Z122</f>
        <v>0</v>
      </c>
      <c r="AA122" s="97">
        <f t="shared" si="13"/>
        <v>200</v>
      </c>
      <c r="AB122" s="60">
        <f>IF(B122&lt;&gt;"",'3rdR'!AB122+AC122,0)</f>
        <v>0</v>
      </c>
      <c r="AC122" s="60">
        <f t="shared" si="17"/>
        <v>0</v>
      </c>
      <c r="AD122" s="68">
        <f t="shared" si="15"/>
        <v>-3</v>
      </c>
      <c r="AE122" s="68">
        <f t="shared" si="16"/>
        <v>-3</v>
      </c>
    </row>
    <row r="123" spans="1:31" hidden="1" x14ac:dyDescent="0.35">
      <c r="A123" s="18">
        <v>117</v>
      </c>
      <c r="B123" s="3" t="str">
        <f>'3rdR'!B123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47">
        <f t="shared" si="14"/>
        <v>-1.5</v>
      </c>
      <c r="W123" s="9">
        <f>'3rdR'!W123</f>
        <v>0</v>
      </c>
      <c r="X123" s="47">
        <f>'3rdR'!X123</f>
        <v>0</v>
      </c>
      <c r="Y123" s="9">
        <f>'3rdR'!Y123</f>
        <v>0</v>
      </c>
      <c r="Z123" s="47">
        <f>'3rdR'!Z123</f>
        <v>0</v>
      </c>
      <c r="AA123" s="97">
        <f t="shared" si="13"/>
        <v>200</v>
      </c>
      <c r="AB123" s="60">
        <f>IF(B123&lt;&gt;"",'3rdR'!AB123+AC123,0)</f>
        <v>0</v>
      </c>
      <c r="AC123" s="60">
        <f t="shared" si="17"/>
        <v>0</v>
      </c>
      <c r="AD123" s="68">
        <f t="shared" si="15"/>
        <v>-3</v>
      </c>
      <c r="AE123" s="68">
        <f t="shared" si="16"/>
        <v>-3</v>
      </c>
    </row>
    <row r="124" spans="1:31" hidden="1" x14ac:dyDescent="0.35">
      <c r="A124" s="18">
        <v>118</v>
      </c>
      <c r="B124" s="3" t="str">
        <f>'3rdR'!B124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47">
        <f t="shared" si="14"/>
        <v>-1.5</v>
      </c>
      <c r="W124" s="9">
        <f>'3rdR'!W124</f>
        <v>0</v>
      </c>
      <c r="X124" s="47">
        <f>'3rdR'!X124</f>
        <v>0</v>
      </c>
      <c r="Y124" s="9">
        <f>'3rdR'!Y124</f>
        <v>0</v>
      </c>
      <c r="Z124" s="47">
        <f>'3rdR'!Z124</f>
        <v>0</v>
      </c>
      <c r="AA124" s="97">
        <f t="shared" si="13"/>
        <v>200</v>
      </c>
      <c r="AB124" s="60">
        <f>IF(B124&lt;&gt;"",'3rdR'!AB124+AC124,0)</f>
        <v>0</v>
      </c>
      <c r="AC124" s="60">
        <f t="shared" si="17"/>
        <v>0</v>
      </c>
      <c r="AD124" s="68">
        <f t="shared" si="15"/>
        <v>-3</v>
      </c>
      <c r="AE124" s="68">
        <f t="shared" si="16"/>
        <v>-3</v>
      </c>
    </row>
    <row r="125" spans="1:31" hidden="1" x14ac:dyDescent="0.35">
      <c r="A125" s="18">
        <v>119</v>
      </c>
      <c r="B125" s="3" t="str">
        <f>'3rdR'!B125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47">
        <f t="shared" si="14"/>
        <v>-1.5</v>
      </c>
      <c r="W125" s="9">
        <f>'3rdR'!W125</f>
        <v>0</v>
      </c>
      <c r="X125" s="47">
        <f>'3rdR'!X125</f>
        <v>0</v>
      </c>
      <c r="Y125" s="9">
        <f>'3rdR'!Y125</f>
        <v>0</v>
      </c>
      <c r="Z125" s="47">
        <f>'3rdR'!Z125</f>
        <v>0</v>
      </c>
      <c r="AA125" s="97">
        <f t="shared" si="13"/>
        <v>200</v>
      </c>
      <c r="AB125" s="60">
        <f>IF(B125&lt;&gt;"",'3rdR'!AB125+AC125,0)</f>
        <v>0</v>
      </c>
      <c r="AC125" s="60">
        <f t="shared" si="17"/>
        <v>0</v>
      </c>
      <c r="AD125" s="68">
        <f t="shared" si="15"/>
        <v>-3</v>
      </c>
      <c r="AE125" s="68">
        <f t="shared" si="16"/>
        <v>-3</v>
      </c>
    </row>
    <row r="126" spans="1:31" hidden="1" x14ac:dyDescent="0.35">
      <c r="A126" s="18">
        <v>120</v>
      </c>
      <c r="B126" s="3" t="str">
        <f>'3rdR'!B126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47">
        <f t="shared" si="14"/>
        <v>-1.5</v>
      </c>
      <c r="W126" s="9">
        <f>'3rdR'!W126</f>
        <v>0</v>
      </c>
      <c r="X126" s="47">
        <f>'3rdR'!X126</f>
        <v>0</v>
      </c>
      <c r="Y126" s="9">
        <f>'3rdR'!Y126</f>
        <v>0</v>
      </c>
      <c r="Z126" s="47">
        <f>'3rdR'!Z126</f>
        <v>0</v>
      </c>
      <c r="AA126" s="97">
        <f t="shared" si="13"/>
        <v>200</v>
      </c>
      <c r="AB126" s="60">
        <f>IF(B126&lt;&gt;"",'3rdR'!AB126+AC126,0)</f>
        <v>0</v>
      </c>
      <c r="AC126" s="60">
        <f>IF(U126&gt;0,1,0)</f>
        <v>0</v>
      </c>
      <c r="AD126" s="68">
        <f t="shared" si="15"/>
        <v>-3</v>
      </c>
      <c r="AE126" s="68">
        <f t="shared" si="16"/>
        <v>-3</v>
      </c>
    </row>
    <row r="127" spans="1:31" ht="15" hidden="1" customHeight="1" x14ac:dyDescent="0.35">
      <c r="A127" s="18">
        <v>121</v>
      </c>
      <c r="B127" s="3" t="str">
        <f>'3rdR'!B127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ref="U127:U146" si="19">SUM(C127:T127)</f>
        <v>0</v>
      </c>
      <c r="V127" s="47">
        <f t="shared" si="14"/>
        <v>-1.5</v>
      </c>
      <c r="W127" s="9">
        <f>'3rdR'!W127</f>
        <v>0</v>
      </c>
      <c r="X127" s="47">
        <f>'3rdR'!X127</f>
        <v>0</v>
      </c>
      <c r="Y127" s="9">
        <f>'3rdR'!Y127</f>
        <v>0</v>
      </c>
      <c r="Z127" s="47">
        <f>'3rdR'!Z127</f>
        <v>0</v>
      </c>
      <c r="AA127" s="97">
        <f t="shared" si="13"/>
        <v>200</v>
      </c>
      <c r="AB127" s="60">
        <f>IF(B127&lt;&gt;"",'3rdR'!AB127+AC127,0)</f>
        <v>0</v>
      </c>
      <c r="AC127" s="60">
        <f t="shared" ref="AC127:AC146" si="20">IF(U127&gt;0,1,0)</f>
        <v>0</v>
      </c>
      <c r="AD127" s="68">
        <f t="shared" si="15"/>
        <v>-3</v>
      </c>
      <c r="AE127" s="68">
        <f t="shared" si="16"/>
        <v>-3</v>
      </c>
    </row>
    <row r="128" spans="1:31" hidden="1" x14ac:dyDescent="0.35">
      <c r="A128" s="18">
        <v>122</v>
      </c>
      <c r="B128" s="3" t="str">
        <f>'3rdR'!B128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9"/>
        <v>0</v>
      </c>
      <c r="V128" s="47">
        <f t="shared" si="14"/>
        <v>-1.5</v>
      </c>
      <c r="W128" s="9">
        <f>'3rdR'!W128</f>
        <v>0</v>
      </c>
      <c r="X128" s="47">
        <f>'3rdR'!X128</f>
        <v>0</v>
      </c>
      <c r="Y128" s="9">
        <f>'3rdR'!Y128</f>
        <v>0</v>
      </c>
      <c r="Z128" s="47">
        <f>'3rdR'!Z128</f>
        <v>0</v>
      </c>
      <c r="AA128" s="97">
        <f t="shared" si="13"/>
        <v>200</v>
      </c>
      <c r="AB128" s="60">
        <f>IF(B128&lt;&gt;"",'3rdR'!AB128+AC128,0)</f>
        <v>0</v>
      </c>
      <c r="AC128" s="60">
        <f t="shared" si="20"/>
        <v>0</v>
      </c>
      <c r="AD128" s="68">
        <f t="shared" si="15"/>
        <v>-3</v>
      </c>
      <c r="AE128" s="68">
        <f t="shared" si="16"/>
        <v>-3</v>
      </c>
    </row>
    <row r="129" spans="1:31" hidden="1" x14ac:dyDescent="0.35">
      <c r="A129" s="18">
        <v>123</v>
      </c>
      <c r="B129" s="3" t="str">
        <f>'3rdR'!B129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9"/>
        <v>0</v>
      </c>
      <c r="V129" s="47">
        <f t="shared" si="14"/>
        <v>-1.5</v>
      </c>
      <c r="W129" s="9">
        <f>'3rdR'!W129</f>
        <v>0</v>
      </c>
      <c r="X129" s="47">
        <f>'3rdR'!X129</f>
        <v>0</v>
      </c>
      <c r="Y129" s="9">
        <f>'3rdR'!Y129</f>
        <v>0</v>
      </c>
      <c r="Z129" s="47">
        <f>'3rdR'!Z129</f>
        <v>0</v>
      </c>
      <c r="AA129" s="97">
        <f t="shared" si="13"/>
        <v>200</v>
      </c>
      <c r="AB129" s="60">
        <f>IF(B129&lt;&gt;"",'3rdR'!AB129+AC129,0)</f>
        <v>0</v>
      </c>
      <c r="AC129" s="60">
        <f t="shared" si="20"/>
        <v>0</v>
      </c>
      <c r="AD129" s="68">
        <f t="shared" si="15"/>
        <v>-3</v>
      </c>
      <c r="AE129" s="68">
        <f t="shared" si="16"/>
        <v>-3</v>
      </c>
    </row>
    <row r="130" spans="1:31" hidden="1" x14ac:dyDescent="0.35">
      <c r="A130" s="18">
        <v>124</v>
      </c>
      <c r="B130" s="3" t="str">
        <f>'3rdR'!B130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9"/>
        <v>0</v>
      </c>
      <c r="V130" s="47">
        <f t="shared" si="14"/>
        <v>-1.5</v>
      </c>
      <c r="W130" s="9">
        <f>'3rdR'!W130</f>
        <v>0</v>
      </c>
      <c r="X130" s="47">
        <f>'3rdR'!X130</f>
        <v>0</v>
      </c>
      <c r="Y130" s="9">
        <f>'3rdR'!Y130</f>
        <v>0</v>
      </c>
      <c r="Z130" s="47">
        <f>'3rdR'!Z130</f>
        <v>0</v>
      </c>
      <c r="AA130" s="97">
        <f t="shared" si="13"/>
        <v>200</v>
      </c>
      <c r="AB130" s="60">
        <f>IF(B130&lt;&gt;"",'3rdR'!AB130+AC130,0)</f>
        <v>0</v>
      </c>
      <c r="AC130" s="60">
        <f t="shared" si="20"/>
        <v>0</v>
      </c>
      <c r="AD130" s="68">
        <f t="shared" si="15"/>
        <v>-3</v>
      </c>
      <c r="AE130" s="68">
        <f t="shared" si="16"/>
        <v>-3</v>
      </c>
    </row>
    <row r="131" spans="1:31" hidden="1" x14ac:dyDescent="0.35">
      <c r="A131" s="18">
        <v>125</v>
      </c>
      <c r="B131" s="3" t="str">
        <f>'3rdR'!B131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9"/>
        <v>0</v>
      </c>
      <c r="V131" s="47">
        <f t="shared" si="14"/>
        <v>-1.5</v>
      </c>
      <c r="W131" s="9">
        <f>'3rdR'!W131</f>
        <v>0</v>
      </c>
      <c r="X131" s="47">
        <f>'3rdR'!X131</f>
        <v>0</v>
      </c>
      <c r="Y131" s="9">
        <f>'3rdR'!Y131</f>
        <v>0</v>
      </c>
      <c r="Z131" s="47">
        <f>'3rdR'!Z131</f>
        <v>0</v>
      </c>
      <c r="AA131" s="97">
        <f t="shared" si="13"/>
        <v>200</v>
      </c>
      <c r="AB131" s="60">
        <f>IF(B131&lt;&gt;"",'3rdR'!AB131+AC131,0)</f>
        <v>0</v>
      </c>
      <c r="AC131" s="60">
        <f t="shared" si="20"/>
        <v>0</v>
      </c>
      <c r="AD131" s="68">
        <f t="shared" si="15"/>
        <v>-3</v>
      </c>
      <c r="AE131" s="68">
        <f t="shared" si="16"/>
        <v>-3</v>
      </c>
    </row>
    <row r="132" spans="1:31" hidden="1" x14ac:dyDescent="0.35">
      <c r="A132" s="18">
        <v>126</v>
      </c>
      <c r="B132" s="3" t="str">
        <f>'3rdR'!B132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9"/>
        <v>0</v>
      </c>
      <c r="V132" s="47">
        <f t="shared" si="14"/>
        <v>-1.5</v>
      </c>
      <c r="W132" s="9">
        <f>'3rdR'!W132</f>
        <v>0</v>
      </c>
      <c r="X132" s="47">
        <f>'3rdR'!X132</f>
        <v>0</v>
      </c>
      <c r="Y132" s="9">
        <f>'3rdR'!Y132</f>
        <v>0</v>
      </c>
      <c r="Z132" s="47">
        <f>'3rdR'!Z132</f>
        <v>0</v>
      </c>
      <c r="AA132" s="97">
        <f t="shared" si="13"/>
        <v>200</v>
      </c>
      <c r="AB132" s="60">
        <f>IF(B132&lt;&gt;"",'3rdR'!AB132+AC132,0)</f>
        <v>0</v>
      </c>
      <c r="AC132" s="60">
        <f t="shared" si="20"/>
        <v>0</v>
      </c>
      <c r="AD132" s="68">
        <f t="shared" si="15"/>
        <v>-3</v>
      </c>
      <c r="AE132" s="68">
        <f t="shared" si="16"/>
        <v>-3</v>
      </c>
    </row>
    <row r="133" spans="1:31" hidden="1" x14ac:dyDescent="0.35">
      <c r="A133" s="18">
        <v>127</v>
      </c>
      <c r="B133" s="3" t="str">
        <f>'3rdR'!B133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9"/>
        <v>0</v>
      </c>
      <c r="V133" s="47">
        <f t="shared" si="14"/>
        <v>-1.5</v>
      </c>
      <c r="W133" s="9">
        <f>'3rdR'!W133</f>
        <v>0</v>
      </c>
      <c r="X133" s="47">
        <f>'3rdR'!X133</f>
        <v>0</v>
      </c>
      <c r="Y133" s="9">
        <f>'3rdR'!Y133</f>
        <v>0</v>
      </c>
      <c r="Z133" s="47">
        <f>'3rdR'!Z133</f>
        <v>0</v>
      </c>
      <c r="AA133" s="97">
        <f t="shared" si="13"/>
        <v>200</v>
      </c>
      <c r="AB133" s="60">
        <f>IF(B133&lt;&gt;"",'3rdR'!AB133+AC133,0)</f>
        <v>0</v>
      </c>
      <c r="AC133" s="60">
        <f t="shared" si="20"/>
        <v>0</v>
      </c>
      <c r="AD133" s="68">
        <f t="shared" si="15"/>
        <v>-3</v>
      </c>
      <c r="AE133" s="68">
        <f t="shared" si="16"/>
        <v>-3</v>
      </c>
    </row>
    <row r="134" spans="1:31" hidden="1" x14ac:dyDescent="0.35">
      <c r="A134" s="18">
        <v>128</v>
      </c>
      <c r="B134" s="3" t="str">
        <f>'3rdR'!B134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9"/>
        <v>0</v>
      </c>
      <c r="V134" s="47">
        <f t="shared" si="14"/>
        <v>-1.5</v>
      </c>
      <c r="W134" s="9">
        <f>'3rdR'!W134</f>
        <v>0</v>
      </c>
      <c r="X134" s="47">
        <f>'3rdR'!X134</f>
        <v>0</v>
      </c>
      <c r="Y134" s="9">
        <f>'3rdR'!Y134</f>
        <v>0</v>
      </c>
      <c r="Z134" s="47">
        <f>'3rdR'!Z134</f>
        <v>0</v>
      </c>
      <c r="AA134" s="97">
        <f t="shared" si="13"/>
        <v>200</v>
      </c>
      <c r="AB134" s="60">
        <f>IF(B134&lt;&gt;"",'3rdR'!AB134+AC134,0)</f>
        <v>0</v>
      </c>
      <c r="AC134" s="60">
        <f t="shared" si="20"/>
        <v>0</v>
      </c>
      <c r="AD134" s="68">
        <f t="shared" si="15"/>
        <v>-3</v>
      </c>
      <c r="AE134" s="68">
        <f t="shared" si="16"/>
        <v>-3</v>
      </c>
    </row>
    <row r="135" spans="1:31" hidden="1" x14ac:dyDescent="0.35">
      <c r="A135" s="18">
        <v>129</v>
      </c>
      <c r="B135" s="3" t="str">
        <f>'3rdR'!B135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9"/>
        <v>0</v>
      </c>
      <c r="V135" s="47">
        <f t="shared" si="14"/>
        <v>-1.5</v>
      </c>
      <c r="W135" s="9">
        <f>'3rdR'!W135</f>
        <v>0</v>
      </c>
      <c r="X135" s="47">
        <f>'3rdR'!X135</f>
        <v>0</v>
      </c>
      <c r="Y135" s="9">
        <f>'3rdR'!Y135</f>
        <v>0</v>
      </c>
      <c r="Z135" s="47">
        <f>'3rdR'!Z135</f>
        <v>0</v>
      </c>
      <c r="AA135" s="97">
        <f t="shared" si="13"/>
        <v>200</v>
      </c>
      <c r="AB135" s="60">
        <f>IF(B135&lt;&gt;"",'3rdR'!AB135+AC135,0)</f>
        <v>0</v>
      </c>
      <c r="AC135" s="60">
        <f t="shared" si="20"/>
        <v>0</v>
      </c>
      <c r="AD135" s="68">
        <f t="shared" si="15"/>
        <v>-3</v>
      </c>
      <c r="AE135" s="68">
        <f t="shared" si="16"/>
        <v>-3</v>
      </c>
    </row>
    <row r="136" spans="1:31" hidden="1" x14ac:dyDescent="0.35">
      <c r="A136" s="18">
        <v>130</v>
      </c>
      <c r="B136" s="3" t="str">
        <f>'3rdR'!B136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9"/>
        <v>0</v>
      </c>
      <c r="V136" s="47">
        <f t="shared" si="14"/>
        <v>-1.5</v>
      </c>
      <c r="W136" s="9">
        <f>'3rdR'!W136</f>
        <v>0</v>
      </c>
      <c r="X136" s="47">
        <f>'3rdR'!X136</f>
        <v>0</v>
      </c>
      <c r="Y136" s="9">
        <f>'3rdR'!Y136</f>
        <v>0</v>
      </c>
      <c r="Z136" s="47">
        <f>'3rdR'!Z136</f>
        <v>0</v>
      </c>
      <c r="AA136" s="97">
        <f t="shared" ref="AA136:AA147" si="21">IF(U136=0,200,U136-V136)</f>
        <v>200</v>
      </c>
      <c r="AB136" s="60">
        <f>IF(B136&lt;&gt;"",'3rdR'!AB136+AC136,0)</f>
        <v>0</v>
      </c>
      <c r="AC136" s="60">
        <f t="shared" si="20"/>
        <v>0</v>
      </c>
      <c r="AD136" s="68">
        <f t="shared" si="15"/>
        <v>-3</v>
      </c>
      <c r="AE136" s="68">
        <f t="shared" si="16"/>
        <v>-3</v>
      </c>
    </row>
    <row r="137" spans="1:31" hidden="1" x14ac:dyDescent="0.35">
      <c r="A137" s="18">
        <v>131</v>
      </c>
      <c r="B137" s="3" t="str">
        <f>'3rdR'!B137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9"/>
        <v>0</v>
      </c>
      <c r="V137" s="47">
        <f t="shared" si="14"/>
        <v>-1.5</v>
      </c>
      <c r="W137" s="9">
        <f>'3rdR'!W137</f>
        <v>0</v>
      </c>
      <c r="X137" s="47">
        <f>'3rdR'!X137</f>
        <v>0</v>
      </c>
      <c r="Y137" s="9">
        <f>'3rdR'!Y137</f>
        <v>0</v>
      </c>
      <c r="Z137" s="47">
        <f>'3rdR'!Z137</f>
        <v>0</v>
      </c>
      <c r="AA137" s="97">
        <f t="shared" si="21"/>
        <v>200</v>
      </c>
      <c r="AB137" s="60">
        <f>IF(B137&lt;&gt;"",'3rdR'!AB137+AC137,0)</f>
        <v>0</v>
      </c>
      <c r="AC137" s="60">
        <f t="shared" si="20"/>
        <v>0</v>
      </c>
      <c r="AD137" s="68">
        <f t="shared" si="15"/>
        <v>-3</v>
      </c>
      <c r="AE137" s="68">
        <f t="shared" si="16"/>
        <v>-3</v>
      </c>
    </row>
    <row r="138" spans="1:31" hidden="1" x14ac:dyDescent="0.35">
      <c r="A138" s="18">
        <v>132</v>
      </c>
      <c r="B138" s="3" t="str">
        <f>'3rdR'!B138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9"/>
        <v>0</v>
      </c>
      <c r="V138" s="47">
        <f t="shared" si="14"/>
        <v>-1.5</v>
      </c>
      <c r="W138" s="9">
        <f>'3rdR'!W138</f>
        <v>0</v>
      </c>
      <c r="X138" s="47">
        <f>'3rdR'!X138</f>
        <v>0</v>
      </c>
      <c r="Y138" s="9">
        <f>'3rdR'!Y138</f>
        <v>0</v>
      </c>
      <c r="Z138" s="47">
        <f>'3rdR'!Z138</f>
        <v>0</v>
      </c>
      <c r="AA138" s="97">
        <f t="shared" si="21"/>
        <v>200</v>
      </c>
      <c r="AB138" s="60">
        <f>IF(B138&lt;&gt;"",'3rdR'!AB138+AC138,0)</f>
        <v>0</v>
      </c>
      <c r="AC138" s="60">
        <f t="shared" si="20"/>
        <v>0</v>
      </c>
      <c r="AD138" s="68">
        <f t="shared" si="15"/>
        <v>-3</v>
      </c>
      <c r="AE138" s="68">
        <f t="shared" si="16"/>
        <v>-3</v>
      </c>
    </row>
    <row r="139" spans="1:31" hidden="1" x14ac:dyDescent="0.35">
      <c r="A139" s="18">
        <v>133</v>
      </c>
      <c r="B139" s="3" t="str">
        <f>'3rdR'!B139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9"/>
        <v>0</v>
      </c>
      <c r="V139" s="47">
        <f t="shared" si="14"/>
        <v>-1.5</v>
      </c>
      <c r="W139" s="9">
        <f>'3rdR'!W139</f>
        <v>0</v>
      </c>
      <c r="X139" s="47">
        <f>'3rdR'!X139</f>
        <v>0</v>
      </c>
      <c r="Y139" s="9">
        <f>'3rdR'!Y139</f>
        <v>0</v>
      </c>
      <c r="Z139" s="47">
        <f>'3rdR'!Z139</f>
        <v>0</v>
      </c>
      <c r="AA139" s="97">
        <f t="shared" si="21"/>
        <v>200</v>
      </c>
      <c r="AB139" s="60">
        <f>IF(B139&lt;&gt;"",'3rdR'!AB139+AC139,0)</f>
        <v>0</v>
      </c>
      <c r="AC139" s="60">
        <f t="shared" si="20"/>
        <v>0</v>
      </c>
      <c r="AD139" s="68">
        <f t="shared" si="15"/>
        <v>-3</v>
      </c>
      <c r="AE139" s="68">
        <f t="shared" si="16"/>
        <v>-3</v>
      </c>
    </row>
    <row r="140" spans="1:31" hidden="1" x14ac:dyDescent="0.35">
      <c r="A140" s="18">
        <v>134</v>
      </c>
      <c r="B140" s="3" t="str">
        <f>'3rdR'!B140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9"/>
        <v>0</v>
      </c>
      <c r="V140" s="47">
        <f t="shared" si="14"/>
        <v>-1.5</v>
      </c>
      <c r="W140" s="9">
        <f>'3rdR'!W140</f>
        <v>0</v>
      </c>
      <c r="X140" s="47">
        <f>'3rdR'!X140</f>
        <v>0</v>
      </c>
      <c r="Y140" s="9">
        <f>'3rdR'!Y140</f>
        <v>0</v>
      </c>
      <c r="Z140" s="47">
        <f>'3rdR'!Z140</f>
        <v>0</v>
      </c>
      <c r="AA140" s="97">
        <f t="shared" si="21"/>
        <v>200</v>
      </c>
      <c r="AB140" s="60">
        <f>IF(B140&lt;&gt;"",'3rdR'!AB140+AC140,0)</f>
        <v>0</v>
      </c>
      <c r="AC140" s="60">
        <f t="shared" si="20"/>
        <v>0</v>
      </c>
      <c r="AD140" s="68">
        <f t="shared" si="15"/>
        <v>-3</v>
      </c>
      <c r="AE140" s="68">
        <f t="shared" si="16"/>
        <v>-3</v>
      </c>
    </row>
    <row r="141" spans="1:31" hidden="1" x14ac:dyDescent="0.35">
      <c r="A141" s="18">
        <v>135</v>
      </c>
      <c r="B141" s="3" t="str">
        <f>'3rdR'!B141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9"/>
        <v>0</v>
      </c>
      <c r="V141" s="47">
        <f t="shared" si="14"/>
        <v>-1.5</v>
      </c>
      <c r="W141" s="9">
        <f>'3rdR'!W141</f>
        <v>0</v>
      </c>
      <c r="X141" s="47">
        <f>'3rdR'!X141</f>
        <v>0</v>
      </c>
      <c r="Y141" s="9">
        <f>'3rdR'!Y141</f>
        <v>0</v>
      </c>
      <c r="Z141" s="47">
        <f>'3rdR'!Z141</f>
        <v>0</v>
      </c>
      <c r="AA141" s="97">
        <f t="shared" si="21"/>
        <v>200</v>
      </c>
      <c r="AB141" s="60">
        <f>IF(B141&lt;&gt;"",'3rdR'!AB141+AC141,0)</f>
        <v>0</v>
      </c>
      <c r="AC141" s="60">
        <f t="shared" si="20"/>
        <v>0</v>
      </c>
      <c r="AD141" s="68">
        <f t="shared" si="15"/>
        <v>-3</v>
      </c>
      <c r="AE141" s="68">
        <f t="shared" si="16"/>
        <v>-3</v>
      </c>
    </row>
    <row r="142" spans="1:31" hidden="1" x14ac:dyDescent="0.35">
      <c r="A142" s="18">
        <v>136</v>
      </c>
      <c r="B142" s="3" t="str">
        <f>'3rdR'!B142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9"/>
        <v>0</v>
      </c>
      <c r="V142" s="47">
        <f t="shared" si="14"/>
        <v>-1.5</v>
      </c>
      <c r="W142" s="9">
        <f>'3rdR'!W142</f>
        <v>0</v>
      </c>
      <c r="X142" s="47">
        <f>'3rdR'!X142</f>
        <v>0</v>
      </c>
      <c r="Y142" s="9">
        <f>'3rdR'!Y142</f>
        <v>0</v>
      </c>
      <c r="Z142" s="47">
        <f>'3rdR'!Z142</f>
        <v>0</v>
      </c>
      <c r="AA142" s="97">
        <f t="shared" si="21"/>
        <v>200</v>
      </c>
      <c r="AB142" s="60">
        <f>IF(B142&lt;&gt;"",'3rdR'!AB142+AC142,0)</f>
        <v>0</v>
      </c>
      <c r="AC142" s="60">
        <f t="shared" si="20"/>
        <v>0</v>
      </c>
      <c r="AD142" s="68">
        <f t="shared" si="15"/>
        <v>-3</v>
      </c>
      <c r="AE142" s="68">
        <f t="shared" si="16"/>
        <v>-3</v>
      </c>
    </row>
    <row r="143" spans="1:31" hidden="1" x14ac:dyDescent="0.35">
      <c r="A143" s="18">
        <v>137</v>
      </c>
      <c r="B143" s="3" t="str">
        <f>'3rdR'!B143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9"/>
        <v>0</v>
      </c>
      <c r="V143" s="47">
        <f t="shared" si="14"/>
        <v>-1.5</v>
      </c>
      <c r="W143" s="9">
        <f>'3rdR'!W143</f>
        <v>0</v>
      </c>
      <c r="X143" s="47">
        <f>'3rdR'!X143</f>
        <v>0</v>
      </c>
      <c r="Y143" s="9">
        <f>'3rdR'!Y143</f>
        <v>0</v>
      </c>
      <c r="Z143" s="47">
        <f>'3rdR'!Z143</f>
        <v>0</v>
      </c>
      <c r="AA143" s="97">
        <f t="shared" si="21"/>
        <v>200</v>
      </c>
      <c r="AB143" s="60">
        <f>IF(B143&lt;&gt;"",'3rdR'!AB143+AC143,0)</f>
        <v>0</v>
      </c>
      <c r="AC143" s="60">
        <f t="shared" si="20"/>
        <v>0</v>
      </c>
      <c r="AD143" s="68">
        <f t="shared" si="15"/>
        <v>-3</v>
      </c>
      <c r="AE143" s="68">
        <f t="shared" si="16"/>
        <v>-3</v>
      </c>
    </row>
    <row r="144" spans="1:31" hidden="1" x14ac:dyDescent="0.35">
      <c r="A144" s="18">
        <v>138</v>
      </c>
      <c r="B144" s="3" t="str">
        <f>'3rdR'!B144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9"/>
        <v>0</v>
      </c>
      <c r="V144" s="47">
        <f t="shared" si="14"/>
        <v>-1.5</v>
      </c>
      <c r="W144" s="9">
        <f>'3rdR'!W144</f>
        <v>0</v>
      </c>
      <c r="X144" s="47">
        <f>'3rdR'!X144</f>
        <v>0</v>
      </c>
      <c r="Y144" s="9">
        <f>'3rdR'!Y144</f>
        <v>0</v>
      </c>
      <c r="Z144" s="47">
        <f>'3rdR'!Z144</f>
        <v>0</v>
      </c>
      <c r="AA144" s="97">
        <f t="shared" si="21"/>
        <v>200</v>
      </c>
      <c r="AB144" s="60">
        <f>IF(B144&lt;&gt;"",'3rdR'!AB144+AC144,0)</f>
        <v>0</v>
      </c>
      <c r="AC144" s="60">
        <f t="shared" si="20"/>
        <v>0</v>
      </c>
      <c r="AD144" s="68">
        <f t="shared" si="15"/>
        <v>-3</v>
      </c>
      <c r="AE144" s="68">
        <f t="shared" si="16"/>
        <v>-3</v>
      </c>
    </row>
    <row r="145" spans="1:31" hidden="1" x14ac:dyDescent="0.35">
      <c r="A145" s="18">
        <v>139</v>
      </c>
      <c r="B145" s="3" t="str">
        <f>'3rdR'!B145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9"/>
        <v>0</v>
      </c>
      <c r="V145" s="47">
        <f t="shared" si="14"/>
        <v>-1.5</v>
      </c>
      <c r="W145" s="9">
        <f>'3rdR'!W145</f>
        <v>0</v>
      </c>
      <c r="X145" s="47">
        <f>'3rdR'!X145</f>
        <v>0</v>
      </c>
      <c r="Y145" s="9">
        <f>'3rdR'!Y145</f>
        <v>0</v>
      </c>
      <c r="Z145" s="47">
        <f>'3rdR'!Z145</f>
        <v>0</v>
      </c>
      <c r="AA145" s="97">
        <f t="shared" si="21"/>
        <v>200</v>
      </c>
      <c r="AB145" s="60">
        <f>IF(B145&lt;&gt;"",'3rdR'!AB145+AC145,0)</f>
        <v>0</v>
      </c>
      <c r="AC145" s="60">
        <f t="shared" si="20"/>
        <v>0</v>
      </c>
      <c r="AD145" s="68">
        <f t="shared" si="15"/>
        <v>-3</v>
      </c>
      <c r="AE145" s="68">
        <f t="shared" si="16"/>
        <v>-3</v>
      </c>
    </row>
    <row r="146" spans="1:31" ht="15" hidden="1" thickBot="1" x14ac:dyDescent="0.4">
      <c r="A146" s="18">
        <v>140</v>
      </c>
      <c r="B146" s="46" t="str">
        <f>'3rdR'!B146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9"/>
        <v>0</v>
      </c>
      <c r="V146" s="47">
        <f t="shared" si="14"/>
        <v>-1.5</v>
      </c>
      <c r="W146" s="9">
        <f>'3rdR'!W146</f>
        <v>0</v>
      </c>
      <c r="X146" s="47">
        <f>'3rdR'!X146</f>
        <v>0</v>
      </c>
      <c r="Y146" s="9">
        <f>'3rdR'!Y146</f>
        <v>0</v>
      </c>
      <c r="Z146" s="47">
        <f>'3rdR'!Z146</f>
        <v>0</v>
      </c>
      <c r="AA146" s="97">
        <f t="shared" si="21"/>
        <v>200</v>
      </c>
      <c r="AB146" s="60">
        <f>IF(B146&lt;&gt;"",'3rdR'!AB146+AC146,0)</f>
        <v>0</v>
      </c>
      <c r="AC146" s="60">
        <f t="shared" si="20"/>
        <v>0</v>
      </c>
      <c r="AD146" s="68">
        <f t="shared" si="15"/>
        <v>-3</v>
      </c>
      <c r="AE146" s="68">
        <f t="shared" si="16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97">
        <f t="shared" si="21"/>
        <v>64</v>
      </c>
    </row>
  </sheetData>
  <sheetProtection algorithmName="SHA-512" hashValue="Yxe7slHcXUnACsOLPASVsXH1jwJcrxpAdOLqRu1Uf/V0GQPIUMig2l2fJISAEuda+cStP5B99RZhuwT6cZ588w==" saltValue="hdhDLNtTL2scAbHlizhq2Q==" spinCount="100000" sheet="1" objects="1" scenarios="1"/>
  <sortState xmlns:xlrd2="http://schemas.microsoft.com/office/spreadsheetml/2017/richdata2" ref="A7:V98">
    <sortCondition ref="A7:A98"/>
  </sortState>
  <mergeCells count="25"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  <mergeCell ref="B5:B6"/>
    <mergeCell ref="C5:C6"/>
    <mergeCell ref="D5:D6"/>
    <mergeCell ref="E5:E6"/>
    <mergeCell ref="F5:F6"/>
  </mergeCells>
  <conditionalFormatting sqref="B7:B146 U7:U146">
    <cfRule type="cellIs" dxfId="294" priority="24" operator="equal">
      <formula>0</formula>
    </cfRule>
  </conditionalFormatting>
  <conditionalFormatting sqref="C7:C146">
    <cfRule type="cellIs" dxfId="293" priority="20" operator="greaterThan">
      <formula>$C$147+1</formula>
    </cfRule>
    <cfRule type="cellIs" dxfId="292" priority="21" operator="equal">
      <formula>$C$147+1</formula>
    </cfRule>
    <cfRule type="cellIs" dxfId="291" priority="22" operator="equal">
      <formula>$C$147-1</formula>
    </cfRule>
    <cfRule type="cellIs" dxfId="290" priority="23" operator="equal">
      <formula>$C$147-2</formula>
    </cfRule>
  </conditionalFormatting>
  <conditionalFormatting sqref="D7:T146">
    <cfRule type="cellIs" dxfId="289" priority="4" operator="greaterThan">
      <formula>D$147+1</formula>
    </cfRule>
    <cfRule type="cellIs" dxfId="288" priority="5" operator="equal">
      <formula>D$147+1</formula>
    </cfRule>
    <cfRule type="cellIs" dxfId="287" priority="6" operator="equal">
      <formula>D$147-1</formula>
    </cfRule>
    <cfRule type="cellIs" dxfId="286" priority="7" operator="equal">
      <formula>D$147-2</formula>
    </cfRule>
  </conditionalFormatting>
  <conditionalFormatting sqref="V7:V146">
    <cfRule type="cellIs" dxfId="285" priority="2" operator="equal">
      <formula>-1.5</formula>
    </cfRule>
  </conditionalFormatting>
  <conditionalFormatting sqref="W7:Z146">
    <cfRule type="cellIs" dxfId="284" priority="256" operator="equal">
      <formula>0</formula>
    </cfRule>
  </conditionalFormatting>
  <conditionalFormatting sqref="AA7:AA147">
    <cfRule type="cellIs" dxfId="28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7E58-CE96-4D69-B830-5F33BE4735C7}">
  <sheetPr>
    <tabColor theme="9" tint="0.59999389629810485"/>
    <pageSetUpPr fitToPage="1"/>
  </sheetPr>
  <dimension ref="A1:AM147"/>
  <sheetViews>
    <sheetView zoomScale="90" zoomScaleNormal="90" workbookViewId="0">
      <pane ySplit="6" topLeftCell="A7" activePane="bottomLeft" state="frozen"/>
      <selection pane="bottomLeft" activeCell="G14" sqref="G1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customWidth="1"/>
    <col min="24" max="24" width="6.7265625" style="40" customWidth="1"/>
    <col min="25" max="25" width="3.1796875" style="40" customWidth="1"/>
    <col min="26" max="26" width="6.7265625" style="40" customWidth="1"/>
    <col min="27" max="27" width="6.81640625" style="40" customWidth="1"/>
    <col min="28" max="28" width="4" style="60" hidden="1" customWidth="1"/>
    <col min="29" max="29" width="4.453125" style="60" hidden="1" customWidth="1"/>
    <col min="30" max="30" width="4.7265625" style="60" hidden="1" customWidth="1"/>
    <col min="31" max="31" width="4.81640625" style="60" hidden="1" customWidth="1"/>
    <col min="32" max="32" width="0.1796875" style="60" hidden="1" customWidth="1"/>
    <col min="33" max="33" width="5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59" t="str">
        <f>score!H2</f>
        <v>Barovška liga - pari 2026 - Golf klub Kranjska Gora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B4" s="80" t="str">
        <f>'4thR'!B4&amp;" "&amp;"NETO"</f>
        <v>4. krog - 7.6.26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64" t="s">
        <v>43</v>
      </c>
      <c r="V5" s="163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164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48"/>
      <c r="V6" s="156"/>
      <c r="W6" s="42" t="s">
        <v>37</v>
      </c>
      <c r="X6" s="148"/>
      <c r="Y6" s="42" t="s">
        <v>37</v>
      </c>
      <c r="Z6" s="148"/>
      <c r="AA6" s="148"/>
      <c r="AE6" s="60" t="s">
        <v>28</v>
      </c>
      <c r="AF6" s="60" t="s">
        <v>29</v>
      </c>
    </row>
    <row r="7" spans="1:33" ht="18.5" x14ac:dyDescent="0.45">
      <c r="A7" s="91">
        <v>1</v>
      </c>
      <c r="B7" s="3" t="str" cm="1">
        <f t="array" ref="B7:AA29">_xlfn._xlws.SORT('4thR'!B7:AA29,26)</f>
        <v>Jan Pintar Verhunc&amp;Matic Zibelnik</v>
      </c>
      <c r="C7" s="2">
        <v>4</v>
      </c>
      <c r="D7" s="2">
        <v>3</v>
      </c>
      <c r="E7" s="2">
        <v>3</v>
      </c>
      <c r="F7" s="2">
        <v>5</v>
      </c>
      <c r="G7" s="2">
        <v>5</v>
      </c>
      <c r="H7" s="2">
        <v>4</v>
      </c>
      <c r="I7" s="2">
        <v>4</v>
      </c>
      <c r="J7" s="2">
        <v>3</v>
      </c>
      <c r="K7" s="2">
        <v>3</v>
      </c>
      <c r="L7" s="2">
        <v>4</v>
      </c>
      <c r="M7" s="2">
        <v>3</v>
      </c>
      <c r="N7" s="2">
        <v>4</v>
      </c>
      <c r="O7" s="2">
        <v>4</v>
      </c>
      <c r="P7" s="2">
        <v>4</v>
      </c>
      <c r="Q7" s="2">
        <v>4</v>
      </c>
      <c r="R7" s="2">
        <v>3</v>
      </c>
      <c r="S7" s="2">
        <v>3</v>
      </c>
      <c r="T7" s="2">
        <v>3</v>
      </c>
      <c r="U7" s="9">
        <v>66</v>
      </c>
      <c r="V7" s="47">
        <v>21.5</v>
      </c>
      <c r="W7" s="47" t="str">
        <v>m</v>
      </c>
      <c r="X7" s="67">
        <v>43.9</v>
      </c>
      <c r="Y7" s="47" t="str">
        <v>m</v>
      </c>
      <c r="Z7" s="89">
        <v>54</v>
      </c>
      <c r="AA7" s="67">
        <v>44.5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1">
        <f>IF(AA8=AA7,A7,AB8)</f>
        <v>2</v>
      </c>
      <c r="B8" s="3" t="str">
        <v>Janez Saje&amp;Miloš Torbič</v>
      </c>
      <c r="C8" s="2">
        <v>3</v>
      </c>
      <c r="D8" s="2">
        <v>5</v>
      </c>
      <c r="E8" s="2">
        <v>3</v>
      </c>
      <c r="F8" s="2">
        <v>4</v>
      </c>
      <c r="G8" s="2">
        <v>4</v>
      </c>
      <c r="H8" s="2">
        <v>4</v>
      </c>
      <c r="I8" s="2">
        <v>3</v>
      </c>
      <c r="J8" s="2">
        <v>4</v>
      </c>
      <c r="K8" s="2">
        <v>3</v>
      </c>
      <c r="L8" s="2">
        <v>4</v>
      </c>
      <c r="M8" s="2">
        <v>3</v>
      </c>
      <c r="N8" s="2">
        <v>3</v>
      </c>
      <c r="O8" s="2">
        <v>5</v>
      </c>
      <c r="P8" s="2">
        <v>4</v>
      </c>
      <c r="Q8" s="2">
        <v>5</v>
      </c>
      <c r="R8" s="2">
        <v>3</v>
      </c>
      <c r="S8" s="2">
        <v>4</v>
      </c>
      <c r="T8" s="2">
        <v>4</v>
      </c>
      <c r="U8" s="9">
        <v>68</v>
      </c>
      <c r="V8" s="47">
        <v>9</v>
      </c>
      <c r="W8" s="47" t="str">
        <v>m</v>
      </c>
      <c r="X8" s="67">
        <v>18.399999999999999</v>
      </c>
      <c r="Y8" s="47" t="str">
        <v>m</v>
      </c>
      <c r="Z8" s="89">
        <v>28.8</v>
      </c>
      <c r="AA8" s="67">
        <v>59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15</v>
      </c>
      <c r="AF8" s="68">
        <f t="shared" si="1"/>
        <v>25</v>
      </c>
    </row>
    <row r="9" spans="1:33" ht="18.5" x14ac:dyDescent="0.45">
      <c r="A9" s="91">
        <f t="shared" ref="A9:A72" si="2">IF(AA9=AA8,A8,AB9)</f>
        <v>3</v>
      </c>
      <c r="B9" s="3" t="str">
        <v>Mirjana &amp;Grega Benedik</v>
      </c>
      <c r="C9" s="2">
        <v>4</v>
      </c>
      <c r="D9" s="2">
        <v>3</v>
      </c>
      <c r="E9" s="2">
        <v>4</v>
      </c>
      <c r="F9" s="2">
        <v>5</v>
      </c>
      <c r="G9" s="2">
        <v>4</v>
      </c>
      <c r="H9" s="2">
        <v>4</v>
      </c>
      <c r="I9" s="2">
        <v>3</v>
      </c>
      <c r="J9" s="2">
        <v>4</v>
      </c>
      <c r="K9" s="2">
        <v>4</v>
      </c>
      <c r="L9" s="2">
        <v>4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3</v>
      </c>
      <c r="S9" s="2">
        <v>4</v>
      </c>
      <c r="T9" s="2">
        <v>3</v>
      </c>
      <c r="U9" s="9">
        <v>67</v>
      </c>
      <c r="V9" s="47">
        <v>6.2</v>
      </c>
      <c r="W9" s="47" t="str">
        <v>d</v>
      </c>
      <c r="X9" s="67">
        <v>15.8</v>
      </c>
      <c r="Y9" s="47" t="str">
        <v>m</v>
      </c>
      <c r="Z9" s="89">
        <v>15.9</v>
      </c>
      <c r="AA9" s="67">
        <v>60.8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13</v>
      </c>
      <c r="AF9" s="68">
        <f t="shared" si="1"/>
        <v>12</v>
      </c>
    </row>
    <row r="10" spans="1:33" ht="18.5" x14ac:dyDescent="0.45">
      <c r="A10" s="91">
        <f t="shared" si="2"/>
        <v>4</v>
      </c>
      <c r="B10" s="3" t="str">
        <v>Helena&amp;Bojan Vrabec</v>
      </c>
      <c r="C10" s="2">
        <v>4</v>
      </c>
      <c r="D10" s="2">
        <v>5</v>
      </c>
      <c r="E10" s="2">
        <v>3</v>
      </c>
      <c r="F10" s="2">
        <v>4</v>
      </c>
      <c r="G10" s="2">
        <v>4</v>
      </c>
      <c r="H10" s="2">
        <v>5</v>
      </c>
      <c r="I10" s="2">
        <v>3</v>
      </c>
      <c r="J10" s="2">
        <v>5</v>
      </c>
      <c r="K10" s="2">
        <v>3</v>
      </c>
      <c r="L10" s="2">
        <v>4</v>
      </c>
      <c r="M10" s="2">
        <v>3</v>
      </c>
      <c r="N10" s="2">
        <v>4</v>
      </c>
      <c r="O10" s="2">
        <v>4</v>
      </c>
      <c r="P10" s="2">
        <v>4</v>
      </c>
      <c r="Q10" s="2">
        <v>5</v>
      </c>
      <c r="R10" s="2">
        <v>3</v>
      </c>
      <c r="S10" s="2">
        <v>5</v>
      </c>
      <c r="T10" s="2">
        <v>3</v>
      </c>
      <c r="U10" s="9">
        <v>71</v>
      </c>
      <c r="V10" s="47">
        <v>10</v>
      </c>
      <c r="W10" s="47" t="str">
        <v>d</v>
      </c>
      <c r="X10" s="67">
        <v>30</v>
      </c>
      <c r="Y10" s="47" t="str">
        <v>m</v>
      </c>
      <c r="Z10" s="89">
        <v>20.399999999999999</v>
      </c>
      <c r="AA10" s="67">
        <v>61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27</v>
      </c>
      <c r="AF10" s="68">
        <f t="shared" si="1"/>
        <v>17</v>
      </c>
    </row>
    <row r="11" spans="1:33" ht="18.5" x14ac:dyDescent="0.45">
      <c r="A11" s="91">
        <f t="shared" si="2"/>
        <v>5</v>
      </c>
      <c r="B11" s="3" t="str">
        <v>Majda&amp;Bojan Lazar</v>
      </c>
      <c r="C11" s="2">
        <v>5</v>
      </c>
      <c r="D11" s="2">
        <v>3</v>
      </c>
      <c r="E11" s="2">
        <v>4</v>
      </c>
      <c r="F11" s="2">
        <v>4</v>
      </c>
      <c r="G11" s="2">
        <v>5</v>
      </c>
      <c r="H11" s="2">
        <v>4</v>
      </c>
      <c r="I11" s="2">
        <v>4</v>
      </c>
      <c r="J11" s="2">
        <v>4</v>
      </c>
      <c r="K11" s="2">
        <v>3</v>
      </c>
      <c r="L11" s="2">
        <v>4</v>
      </c>
      <c r="M11" s="2">
        <v>3</v>
      </c>
      <c r="N11" s="2">
        <v>3</v>
      </c>
      <c r="O11" s="2">
        <v>5</v>
      </c>
      <c r="P11" s="2">
        <v>4</v>
      </c>
      <c r="Q11" s="2">
        <v>5</v>
      </c>
      <c r="R11" s="2">
        <v>3</v>
      </c>
      <c r="S11" s="2">
        <v>6</v>
      </c>
      <c r="T11" s="2">
        <v>3</v>
      </c>
      <c r="U11" s="9">
        <v>72</v>
      </c>
      <c r="V11" s="47">
        <v>10.8</v>
      </c>
      <c r="W11" s="47" t="str">
        <v>d</v>
      </c>
      <c r="X11" s="67">
        <v>28.3</v>
      </c>
      <c r="Y11" s="47" t="str">
        <v>m</v>
      </c>
      <c r="Z11" s="89">
        <v>23.7</v>
      </c>
      <c r="AA11" s="67">
        <v>61.2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25</v>
      </c>
      <c r="AF11" s="68">
        <f t="shared" si="1"/>
        <v>20</v>
      </c>
    </row>
    <row r="12" spans="1:33" ht="18.5" x14ac:dyDescent="0.45">
      <c r="A12" s="91">
        <f t="shared" si="2"/>
        <v>6</v>
      </c>
      <c r="B12" s="3" t="str">
        <v>Tanja&amp;Andrej Košir</v>
      </c>
      <c r="C12" s="2">
        <v>5</v>
      </c>
      <c r="D12" s="2">
        <v>5</v>
      </c>
      <c r="E12" s="2">
        <v>5</v>
      </c>
      <c r="F12" s="2">
        <v>5</v>
      </c>
      <c r="G12" s="2">
        <v>7</v>
      </c>
      <c r="H12" s="2">
        <v>6</v>
      </c>
      <c r="I12" s="2">
        <v>3</v>
      </c>
      <c r="J12" s="2">
        <v>6</v>
      </c>
      <c r="K12" s="2">
        <v>3</v>
      </c>
      <c r="L12" s="2">
        <v>5</v>
      </c>
      <c r="M12" s="2">
        <v>3</v>
      </c>
      <c r="N12" s="2">
        <v>4</v>
      </c>
      <c r="O12" s="2">
        <v>5</v>
      </c>
      <c r="P12" s="2">
        <v>6</v>
      </c>
      <c r="Q12" s="2">
        <v>5</v>
      </c>
      <c r="R12" s="2">
        <v>5</v>
      </c>
      <c r="S12" s="2">
        <v>6</v>
      </c>
      <c r="T12" s="2">
        <v>3</v>
      </c>
      <c r="U12" s="9">
        <v>87</v>
      </c>
      <c r="V12" s="47">
        <v>24.5</v>
      </c>
      <c r="W12" s="47" t="str">
        <v>d</v>
      </c>
      <c r="X12" s="67">
        <v>54</v>
      </c>
      <c r="Y12" s="47" t="str">
        <v>m</v>
      </c>
      <c r="Z12" s="89">
        <v>52.8</v>
      </c>
      <c r="AA12" s="67">
        <v>62.5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51</v>
      </c>
      <c r="AF12" s="68">
        <f t="shared" si="1"/>
        <v>48</v>
      </c>
    </row>
    <row r="13" spans="1:33" ht="18.5" x14ac:dyDescent="0.45">
      <c r="A13" s="91">
        <f t="shared" si="2"/>
        <v>7</v>
      </c>
      <c r="B13" s="3" t="str">
        <v>Milena Sedovnik&amp;Peter Dernič</v>
      </c>
      <c r="C13" s="2">
        <v>5</v>
      </c>
      <c r="D13" s="2">
        <v>5</v>
      </c>
      <c r="E13" s="2">
        <v>3</v>
      </c>
      <c r="F13" s="2">
        <v>5</v>
      </c>
      <c r="G13" s="2">
        <v>6</v>
      </c>
      <c r="H13" s="2">
        <v>5</v>
      </c>
      <c r="I13" s="2">
        <v>2</v>
      </c>
      <c r="J13" s="2">
        <v>5</v>
      </c>
      <c r="K13" s="2">
        <v>3</v>
      </c>
      <c r="L13" s="2">
        <v>5</v>
      </c>
      <c r="M13" s="2">
        <v>3</v>
      </c>
      <c r="N13" s="2">
        <v>3</v>
      </c>
      <c r="O13" s="2">
        <v>5</v>
      </c>
      <c r="P13" s="2">
        <v>6</v>
      </c>
      <c r="Q13" s="2">
        <v>5</v>
      </c>
      <c r="R13" s="2">
        <v>3</v>
      </c>
      <c r="S13" s="2">
        <v>4</v>
      </c>
      <c r="T13" s="2">
        <v>3</v>
      </c>
      <c r="U13" s="9">
        <v>76</v>
      </c>
      <c r="V13" s="47">
        <v>10.3</v>
      </c>
      <c r="W13" s="47" t="str">
        <v>d</v>
      </c>
      <c r="X13" s="67">
        <v>27.3</v>
      </c>
      <c r="Y13" s="47" t="str">
        <v>m</v>
      </c>
      <c r="Z13" s="89">
        <v>22.1</v>
      </c>
      <c r="AA13" s="67">
        <v>65.7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24</v>
      </c>
      <c r="AF13" s="68">
        <f t="shared" si="1"/>
        <v>19</v>
      </c>
    </row>
    <row r="14" spans="1:33" ht="18.5" x14ac:dyDescent="0.45">
      <c r="A14" s="91">
        <f t="shared" si="2"/>
        <v>8</v>
      </c>
      <c r="B14" s="3" t="str">
        <v>Rade Narančič&amp;Franci Kunšič</v>
      </c>
      <c r="C14" s="2">
        <v>4</v>
      </c>
      <c r="D14" s="2">
        <v>4</v>
      </c>
      <c r="E14" s="2">
        <v>5</v>
      </c>
      <c r="F14" s="2">
        <v>4</v>
      </c>
      <c r="G14" s="2">
        <v>5</v>
      </c>
      <c r="H14" s="2">
        <v>5</v>
      </c>
      <c r="I14" s="2">
        <v>3</v>
      </c>
      <c r="J14" s="2">
        <v>5</v>
      </c>
      <c r="K14" s="2">
        <v>5</v>
      </c>
      <c r="L14" s="2">
        <v>5</v>
      </c>
      <c r="M14" s="2">
        <v>4</v>
      </c>
      <c r="N14" s="2">
        <v>4</v>
      </c>
      <c r="O14" s="2">
        <v>5</v>
      </c>
      <c r="P14" s="2">
        <v>5</v>
      </c>
      <c r="Q14" s="2">
        <v>4</v>
      </c>
      <c r="R14" s="2">
        <v>4</v>
      </c>
      <c r="S14" s="2">
        <v>5</v>
      </c>
      <c r="T14" s="2">
        <v>3</v>
      </c>
      <c r="U14" s="9">
        <v>79</v>
      </c>
      <c r="V14" s="47">
        <v>12.6</v>
      </c>
      <c r="W14" s="47" t="str">
        <v>m</v>
      </c>
      <c r="X14" s="67">
        <v>31.5</v>
      </c>
      <c r="Y14" s="47" t="str">
        <v>m</v>
      </c>
      <c r="Z14" s="89">
        <v>27.9</v>
      </c>
      <c r="AA14" s="67">
        <v>66.400000000000006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28</v>
      </c>
      <c r="AF14" s="68">
        <f t="shared" si="1"/>
        <v>24</v>
      </c>
    </row>
    <row r="15" spans="1:33" ht="18.5" x14ac:dyDescent="0.45">
      <c r="A15" s="91">
        <f t="shared" si="2"/>
        <v>9</v>
      </c>
      <c r="B15" s="3" t="str">
        <v>Breda &amp; Jani Konte</v>
      </c>
      <c r="C15" s="2">
        <v>5</v>
      </c>
      <c r="D15" s="2">
        <v>3</v>
      </c>
      <c r="E15" s="2">
        <v>4</v>
      </c>
      <c r="F15" s="2">
        <v>7</v>
      </c>
      <c r="G15" s="2">
        <v>5</v>
      </c>
      <c r="H15" s="2">
        <v>6</v>
      </c>
      <c r="I15" s="2">
        <v>3</v>
      </c>
      <c r="J15" s="2">
        <v>5</v>
      </c>
      <c r="K15" s="2">
        <v>3</v>
      </c>
      <c r="L15" s="2">
        <v>5</v>
      </c>
      <c r="M15" s="2">
        <v>4</v>
      </c>
      <c r="N15" s="2">
        <v>3</v>
      </c>
      <c r="O15" s="2">
        <v>5</v>
      </c>
      <c r="P15" s="2">
        <v>5</v>
      </c>
      <c r="Q15" s="2">
        <v>5</v>
      </c>
      <c r="R15" s="2">
        <v>3</v>
      </c>
      <c r="S15" s="2">
        <v>5</v>
      </c>
      <c r="T15" s="2">
        <v>3</v>
      </c>
      <c r="U15" s="9">
        <v>79</v>
      </c>
      <c r="V15" s="47">
        <v>10.7</v>
      </c>
      <c r="W15" s="47" t="str">
        <v>d</v>
      </c>
      <c r="X15" s="67">
        <v>23.6</v>
      </c>
      <c r="Y15" s="47" t="str">
        <v>m</v>
      </c>
      <c r="Z15" s="89">
        <v>26</v>
      </c>
      <c r="AA15" s="67">
        <v>68.3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21</v>
      </c>
      <c r="AF15" s="68">
        <f t="shared" si="1"/>
        <v>22</v>
      </c>
    </row>
    <row r="16" spans="1:33" ht="18.5" x14ac:dyDescent="0.45">
      <c r="A16" s="91">
        <f t="shared" si="2"/>
        <v>10</v>
      </c>
      <c r="B16" s="3" t="str">
        <v>Saša Bohinc &amp; Brane Verhunc</v>
      </c>
      <c r="C16" s="2">
        <v>4</v>
      </c>
      <c r="D16" s="2">
        <v>4</v>
      </c>
      <c r="E16" s="2">
        <v>4</v>
      </c>
      <c r="F16" s="2">
        <v>5</v>
      </c>
      <c r="G16" s="2">
        <v>5</v>
      </c>
      <c r="H16" s="2">
        <v>5</v>
      </c>
      <c r="I16" s="2">
        <v>3</v>
      </c>
      <c r="J16" s="2">
        <v>5</v>
      </c>
      <c r="K16" s="2">
        <v>4</v>
      </c>
      <c r="L16" s="2">
        <v>5</v>
      </c>
      <c r="M16" s="2">
        <v>3</v>
      </c>
      <c r="N16" s="2">
        <v>5</v>
      </c>
      <c r="O16" s="2">
        <v>5</v>
      </c>
      <c r="P16" s="2">
        <v>5</v>
      </c>
      <c r="Q16" s="2">
        <v>5</v>
      </c>
      <c r="R16" s="2">
        <v>3</v>
      </c>
      <c r="S16" s="2">
        <v>5</v>
      </c>
      <c r="T16" s="2">
        <v>3</v>
      </c>
      <c r="U16" s="9">
        <v>78</v>
      </c>
      <c r="V16" s="47">
        <v>9.5</v>
      </c>
      <c r="W16" s="47" t="str">
        <v>d</v>
      </c>
      <c r="X16" s="67">
        <v>44.7</v>
      </c>
      <c r="Y16" s="47" t="str">
        <v>m</v>
      </c>
      <c r="Z16" s="89">
        <v>12.1</v>
      </c>
      <c r="AA16" s="67">
        <v>68.5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42</v>
      </c>
      <c r="AF16" s="68">
        <f t="shared" si="1"/>
        <v>9</v>
      </c>
    </row>
    <row r="17" spans="1:32" ht="18.5" x14ac:dyDescent="0.45">
      <c r="A17" s="91">
        <f t="shared" si="2"/>
        <v>11</v>
      </c>
      <c r="B17" s="3" t="str">
        <v>Marina Ravnikar&amp;Tomaž Andolšek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8.8000000000000007</v>
      </c>
      <c r="W17" s="47" t="str">
        <v>d</v>
      </c>
      <c r="X17" s="67">
        <v>20</v>
      </c>
      <c r="Y17" s="47" t="str">
        <v>m</v>
      </c>
      <c r="Z17" s="89">
        <v>22.8</v>
      </c>
      <c r="AA17" s="67">
        <v>200</v>
      </c>
      <c r="AB17" s="60">
        <v>11</v>
      </c>
      <c r="AC17" s="60">
        <f>IF(B17&lt;&gt;"",'1stR'!AB17+AD17,0)</f>
        <v>1</v>
      </c>
      <c r="AD17" s="60">
        <f t="shared" si="3"/>
        <v>0</v>
      </c>
      <c r="AE17" s="68">
        <f t="shared" si="0"/>
        <v>17</v>
      </c>
      <c r="AF17" s="68">
        <f t="shared" si="1"/>
        <v>19</v>
      </c>
    </row>
    <row r="18" spans="1:32" ht="18.5" x14ac:dyDescent="0.45">
      <c r="A18" s="91">
        <f t="shared" si="2"/>
        <v>11</v>
      </c>
      <c r="B18" s="3" t="str">
        <v>Gal Grudnik&amp;Janez Ločniškar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8.1999999999999993</v>
      </c>
      <c r="W18" s="47" t="str">
        <v>m</v>
      </c>
      <c r="X18" s="67">
        <v>19.899999999999999</v>
      </c>
      <c r="Y18" s="47" t="str">
        <v>m</v>
      </c>
      <c r="Z18" s="89">
        <v>20.399999999999999</v>
      </c>
      <c r="AA18" s="67">
        <v>200</v>
      </c>
      <c r="AB18" s="60">
        <v>12</v>
      </c>
      <c r="AC18" s="60">
        <f>IF(B18&lt;&gt;"",'1stR'!AB18+AD18,0)</f>
        <v>1</v>
      </c>
      <c r="AD18" s="60">
        <f t="shared" si="3"/>
        <v>0</v>
      </c>
      <c r="AE18" s="68">
        <f t="shared" si="0"/>
        <v>16</v>
      </c>
      <c r="AF18" s="68">
        <f t="shared" si="1"/>
        <v>17</v>
      </c>
    </row>
    <row r="19" spans="1:32" ht="18.5" x14ac:dyDescent="0.45">
      <c r="A19" s="91">
        <f t="shared" si="2"/>
        <v>11</v>
      </c>
      <c r="B19" s="3" t="str">
        <v>Cvetka Burja&amp;Simon Žgavec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67">
        <v>14.4</v>
      </c>
      <c r="W19" s="47" t="str">
        <v>d</v>
      </c>
      <c r="X19" s="67">
        <v>29.5</v>
      </c>
      <c r="Y19" s="47" t="str">
        <v>m</v>
      </c>
      <c r="Z19" s="89">
        <v>39.299999999999997</v>
      </c>
      <c r="AA19" s="67">
        <v>200</v>
      </c>
      <c r="AB19" s="60">
        <v>13</v>
      </c>
      <c r="AC19" s="60">
        <f>IF(B19&lt;&gt;"",'1stR'!AB19+AD19,0)</f>
        <v>1</v>
      </c>
      <c r="AD19" s="60">
        <f t="shared" si="3"/>
        <v>0</v>
      </c>
      <c r="AE19" s="68">
        <f t="shared" si="0"/>
        <v>26</v>
      </c>
      <c r="AF19" s="68">
        <f t="shared" si="1"/>
        <v>35</v>
      </c>
    </row>
    <row r="20" spans="1:32" ht="18.5" x14ac:dyDescent="0.45">
      <c r="A20" s="91">
        <f t="shared" si="2"/>
        <v>11</v>
      </c>
      <c r="B20" s="3" t="str">
        <v>Breda Jericijo&amp;Boris Debevec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67">
        <v>15</v>
      </c>
      <c r="W20" s="47" t="str">
        <v>d</v>
      </c>
      <c r="X20" s="67">
        <v>54</v>
      </c>
      <c r="Y20" s="47" t="str">
        <v>m</v>
      </c>
      <c r="Z20" s="89">
        <v>24.7</v>
      </c>
      <c r="AA20" s="67">
        <v>200</v>
      </c>
      <c r="AB20" s="60">
        <v>14</v>
      </c>
      <c r="AC20" s="60">
        <f>IF(B20&lt;&gt;"",'1stR'!AB20+AD20,0)</f>
        <v>0</v>
      </c>
      <c r="AD20" s="60">
        <f t="shared" si="3"/>
        <v>0</v>
      </c>
      <c r="AE20" s="68">
        <f t="shared" si="0"/>
        <v>51</v>
      </c>
      <c r="AF20" s="68">
        <f t="shared" si="1"/>
        <v>21</v>
      </c>
    </row>
    <row r="21" spans="1:32" ht="18.5" x14ac:dyDescent="0.45">
      <c r="A21" s="91">
        <f t="shared" si="2"/>
        <v>11</v>
      </c>
      <c r="B21" s="3" t="str">
        <v>Ani&amp;Zoran Klemenčič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67">
        <v>13.3</v>
      </c>
      <c r="W21" s="47" t="str">
        <v>d</v>
      </c>
      <c r="X21" s="67">
        <v>54</v>
      </c>
      <c r="Y21" s="47" t="str">
        <v>m</v>
      </c>
      <c r="Z21" s="89">
        <v>19.399999999999999</v>
      </c>
      <c r="AA21" s="67">
        <v>200</v>
      </c>
      <c r="AB21" s="60">
        <v>15</v>
      </c>
      <c r="AC21" s="60">
        <f>IF(B21&lt;&gt;"",'1stR'!AB21+AD21,0)</f>
        <v>0</v>
      </c>
      <c r="AD21" s="60">
        <f t="shared" si="3"/>
        <v>0</v>
      </c>
      <c r="AE21" s="68">
        <f t="shared" si="0"/>
        <v>51</v>
      </c>
      <c r="AF21" s="68">
        <f t="shared" si="1"/>
        <v>16</v>
      </c>
    </row>
    <row r="22" spans="1:32" ht="18.5" x14ac:dyDescent="0.45">
      <c r="A22" s="91">
        <f t="shared" si="2"/>
        <v>11</v>
      </c>
      <c r="B22" s="3" t="str">
        <v>Nina Zidanič&amp;Miha Gregorčič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67">
        <v>12.4</v>
      </c>
      <c r="W22" s="47" t="str">
        <v>d</v>
      </c>
      <c r="X22" s="67">
        <v>53.5</v>
      </c>
      <c r="Y22" s="47" t="str">
        <v>m</v>
      </c>
      <c r="Z22" s="89">
        <v>17.399999999999999</v>
      </c>
      <c r="AA22" s="67">
        <v>200</v>
      </c>
      <c r="AB22" s="60">
        <v>16</v>
      </c>
      <c r="AC22" s="60">
        <f>IF(B22&lt;&gt;"",'1stR'!AB22+AD22,0)</f>
        <v>0</v>
      </c>
      <c r="AD22" s="60">
        <f t="shared" si="3"/>
        <v>0</v>
      </c>
      <c r="AE22" s="68">
        <f t="shared" si="0"/>
        <v>50</v>
      </c>
      <c r="AF22" s="68">
        <f t="shared" si="1"/>
        <v>14</v>
      </c>
    </row>
    <row r="23" spans="1:32" ht="18.5" x14ac:dyDescent="0.45">
      <c r="A23" s="91">
        <f t="shared" si="2"/>
        <v>11</v>
      </c>
      <c r="B23" s="3" t="str">
        <v>Grega &amp; Tevž Košir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25</v>
      </c>
      <c r="W23" s="47" t="str">
        <v>m</v>
      </c>
      <c r="X23" s="67">
        <v>54</v>
      </c>
      <c r="Y23" s="47" t="str">
        <v>m</v>
      </c>
      <c r="Z23" s="89">
        <v>54</v>
      </c>
      <c r="AA23" s="67">
        <v>200</v>
      </c>
      <c r="AB23" s="60">
        <v>17</v>
      </c>
      <c r="AC23" s="60">
        <f>IF(B23&lt;&gt;"",'1stR'!AB23+AD23,0)</f>
        <v>0</v>
      </c>
      <c r="AD23" s="60">
        <f t="shared" si="3"/>
        <v>0</v>
      </c>
      <c r="AE23" s="68">
        <f t="shared" si="0"/>
        <v>50</v>
      </c>
      <c r="AF23" s="68">
        <f t="shared" si="1"/>
        <v>50</v>
      </c>
    </row>
    <row r="24" spans="1:32" ht="18.5" x14ac:dyDescent="0.45">
      <c r="A24" s="91">
        <f t="shared" si="2"/>
        <v>11</v>
      </c>
      <c r="B24" s="3" t="str">
        <v>Vito &amp; Nada Šmit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10.1</v>
      </c>
      <c r="W24" s="47" t="str">
        <v>m</v>
      </c>
      <c r="X24" s="67">
        <v>18.5</v>
      </c>
      <c r="Y24" s="47" t="str">
        <v>d</v>
      </c>
      <c r="Z24" s="89">
        <v>34.799999999999997</v>
      </c>
      <c r="AA24" s="67">
        <v>200</v>
      </c>
      <c r="AB24" s="60">
        <v>18</v>
      </c>
      <c r="AC24" s="60">
        <f>IF(B24&lt;&gt;"",'1stR'!AB24+AD24,0)</f>
        <v>0</v>
      </c>
      <c r="AD24" s="60">
        <f t="shared" si="3"/>
        <v>0</v>
      </c>
      <c r="AE24" s="68">
        <f t="shared" si="0"/>
        <v>15</v>
      </c>
      <c r="AF24" s="68">
        <f t="shared" si="1"/>
        <v>32</v>
      </c>
    </row>
    <row r="25" spans="1:32" ht="18.5" x14ac:dyDescent="0.45">
      <c r="A25" s="91">
        <f t="shared" si="2"/>
        <v>11</v>
      </c>
      <c r="B25" s="3" t="str">
        <v>Meta Škufca&amp;Gal Grudnik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13.6</v>
      </c>
      <c r="W25" s="47" t="str">
        <v>d</v>
      </c>
      <c r="X25" s="67">
        <v>54</v>
      </c>
      <c r="Y25" s="47" t="str">
        <v xml:space="preserve">m </v>
      </c>
      <c r="Z25" s="89">
        <v>19.899999999999999</v>
      </c>
      <c r="AA25" s="6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51</v>
      </c>
      <c r="AF25" s="68">
        <f t="shared" si="1"/>
        <v>17</v>
      </c>
    </row>
    <row r="26" spans="1:32" ht="18.5" x14ac:dyDescent="0.45">
      <c r="A26" s="91">
        <f t="shared" si="2"/>
        <v>11</v>
      </c>
      <c r="B26" s="3" t="str">
        <v>Romana&amp;Sašo Kranjc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7.7</v>
      </c>
      <c r="W26" s="47" t="str">
        <v>d</v>
      </c>
      <c r="X26" s="67">
        <v>26.3</v>
      </c>
      <c r="Y26" s="47" t="str">
        <v>m</v>
      </c>
      <c r="Z26" s="89">
        <v>15.1</v>
      </c>
      <c r="AA26" s="6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23</v>
      </c>
      <c r="AF26" s="68">
        <f t="shared" si="1"/>
        <v>12</v>
      </c>
    </row>
    <row r="27" spans="1:32" ht="18.5" x14ac:dyDescent="0.45">
      <c r="A27" s="91">
        <f t="shared" si="2"/>
        <v>11</v>
      </c>
      <c r="B27" s="3" t="str">
        <v>Nika&amp;Rado Zalaznik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11.2</v>
      </c>
      <c r="W27" s="47" t="str">
        <v>d</v>
      </c>
      <c r="X27" s="67">
        <v>37.9</v>
      </c>
      <c r="Y27" s="47" t="str">
        <v>m</v>
      </c>
      <c r="Z27" s="89">
        <v>20.100000000000001</v>
      </c>
      <c r="AA27" s="6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35</v>
      </c>
      <c r="AF27" s="68">
        <f t="shared" si="1"/>
        <v>17</v>
      </c>
    </row>
    <row r="28" spans="1:32" ht="18.5" x14ac:dyDescent="0.45">
      <c r="A28" s="91">
        <f t="shared" si="2"/>
        <v>11</v>
      </c>
      <c r="B28" s="3" t="str">
        <v>Breda&amp;Janko Kržič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18.2</v>
      </c>
      <c r="W28" s="47" t="str">
        <v>d</v>
      </c>
      <c r="X28" s="67">
        <v>54</v>
      </c>
      <c r="Y28" s="47" t="str">
        <v xml:space="preserve">m </v>
      </c>
      <c r="Z28" s="89">
        <v>33.4</v>
      </c>
      <c r="AA28" s="6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30</v>
      </c>
    </row>
    <row r="29" spans="1:32" ht="18.5" x14ac:dyDescent="0.45">
      <c r="A29" s="91">
        <f t="shared" si="2"/>
        <v>11</v>
      </c>
      <c r="B29" s="3" t="str">
        <v>Irena Muster&amp;Vladimir Gurov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13.5</v>
      </c>
      <c r="W29" s="47" t="str">
        <v>d</v>
      </c>
      <c r="X29" s="67">
        <v>36.700000000000003</v>
      </c>
      <c r="Y29" s="47" t="str">
        <v>m</v>
      </c>
      <c r="Z29" s="89">
        <v>27.9</v>
      </c>
      <c r="AA29" s="6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34</v>
      </c>
      <c r="AF29" s="68">
        <f t="shared" si="1"/>
        <v>24</v>
      </c>
    </row>
    <row r="30" spans="1:32" ht="18.5" x14ac:dyDescent="0.45">
      <c r="A30" s="91">
        <f t="shared" si="2"/>
        <v>24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/>
      <c r="V30" s="67"/>
      <c r="W30" s="47"/>
      <c r="X30" s="67"/>
      <c r="Y30" s="47"/>
      <c r="Z30" s="89"/>
      <c r="AA30" s="67"/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-3</v>
      </c>
      <c r="AF30" s="68">
        <f t="shared" si="1"/>
        <v>-3</v>
      </c>
    </row>
    <row r="31" spans="1:32" ht="18.5" x14ac:dyDescent="0.45">
      <c r="A31" s="91">
        <f t="shared" si="2"/>
        <v>24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/>
      <c r="V31" s="67"/>
      <c r="W31" s="47"/>
      <c r="X31" s="67"/>
      <c r="Y31" s="47"/>
      <c r="Z31" s="89"/>
      <c r="AA31" s="67"/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1">
        <f t="shared" si="2"/>
        <v>24</v>
      </c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/>
      <c r="V32" s="47"/>
      <c r="W32" s="67"/>
      <c r="X32" s="47"/>
      <c r="Y32" s="47"/>
      <c r="Z32" s="90"/>
      <c r="AA32" s="67"/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1">
        <f t="shared" si="2"/>
        <v>24</v>
      </c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/>
      <c r="V33" s="47"/>
      <c r="W33" s="67"/>
      <c r="X33" s="47"/>
      <c r="Y33" s="47"/>
      <c r="Z33" s="90"/>
      <c r="AA33" s="67"/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1">
        <f t="shared" si="2"/>
        <v>24</v>
      </c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/>
      <c r="V34" s="47"/>
      <c r="W34" s="67"/>
      <c r="X34" s="47"/>
      <c r="Y34" s="47"/>
      <c r="Z34" s="90"/>
      <c r="AA34" s="67"/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1">
        <f t="shared" si="2"/>
        <v>24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/>
      <c r="V35" s="47"/>
      <c r="W35" s="67"/>
      <c r="X35" s="47"/>
      <c r="Y35" s="47"/>
      <c r="Z35" s="90"/>
      <c r="AA35" s="67"/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1">
        <f t="shared" si="2"/>
        <v>24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/>
      <c r="V36" s="47"/>
      <c r="W36" s="67"/>
      <c r="X36" s="47"/>
      <c r="Y36" s="47"/>
      <c r="Z36" s="90"/>
      <c r="AA36" s="67"/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1">
        <f t="shared" si="2"/>
        <v>24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/>
      <c r="V37" s="47"/>
      <c r="W37" s="67"/>
      <c r="X37" s="47"/>
      <c r="Y37" s="47"/>
      <c r="Z37" s="90"/>
      <c r="AA37" s="67"/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1">
        <f t="shared" si="2"/>
        <v>24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/>
      <c r="V38" s="47"/>
      <c r="W38" s="67"/>
      <c r="X38" s="47"/>
      <c r="Y38" s="47"/>
      <c r="Z38" s="90"/>
      <c r="AA38" s="67"/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1">
        <f t="shared" si="2"/>
        <v>24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/>
      <c r="V39" s="47"/>
      <c r="W39" s="67"/>
      <c r="X39" s="47"/>
      <c r="Y39" s="47"/>
      <c r="Z39" s="90"/>
      <c r="AA39" s="67"/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1">
        <f t="shared" si="2"/>
        <v>24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/>
      <c r="V40" s="47"/>
      <c r="W40" s="67"/>
      <c r="X40" s="47"/>
      <c r="Y40" s="47"/>
      <c r="Z40" s="90"/>
      <c r="AA40" s="67"/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1">
        <f t="shared" si="2"/>
        <v>24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47"/>
      <c r="W41" s="67"/>
      <c r="X41" s="47"/>
      <c r="Y41" s="47"/>
      <c r="Z41" s="90"/>
      <c r="AA41" s="67"/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1">
        <f t="shared" si="2"/>
        <v>24</v>
      </c>
      <c r="B42" s="3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9"/>
      <c r="V42" s="47"/>
      <c r="W42" s="67"/>
      <c r="X42" s="47"/>
      <c r="Y42" s="47"/>
      <c r="Z42" s="90"/>
      <c r="AA42" s="67"/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1">
        <f t="shared" si="2"/>
        <v>24</v>
      </c>
      <c r="B43" s="3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9"/>
      <c r="V43" s="47"/>
      <c r="W43" s="67"/>
      <c r="X43" s="47"/>
      <c r="Y43" s="47"/>
      <c r="Z43" s="90"/>
      <c r="AA43" s="67"/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1">
        <f t="shared" si="2"/>
        <v>24</v>
      </c>
      <c r="B44" s="4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9"/>
      <c r="V44" s="47"/>
      <c r="W44" s="67"/>
      <c r="X44" s="67"/>
      <c r="Y44" s="67"/>
      <c r="Z44" s="89"/>
      <c r="AA44" s="67"/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1">
        <f t="shared" si="2"/>
        <v>24</v>
      </c>
      <c r="B45" s="4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9"/>
      <c r="V45" s="47"/>
      <c r="W45" s="67"/>
      <c r="X45" s="67"/>
      <c r="Y45" s="67"/>
      <c r="Z45" s="89"/>
      <c r="AA45" s="67"/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1">
        <f t="shared" si="2"/>
        <v>24</v>
      </c>
      <c r="B46" s="4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9"/>
      <c r="V46" s="47"/>
      <c r="W46" s="67"/>
      <c r="X46" s="67"/>
      <c r="Y46" s="67"/>
      <c r="Z46" s="89"/>
      <c r="AA46" s="67"/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1">
        <f t="shared" si="2"/>
        <v>24</v>
      </c>
      <c r="B47" s="4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9"/>
      <c r="V47" s="47"/>
      <c r="W47" s="67"/>
      <c r="X47" s="67"/>
      <c r="Y47" s="67"/>
      <c r="Z47" s="89"/>
      <c r="AA47" s="67"/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1">
        <f t="shared" si="2"/>
        <v>24</v>
      </c>
      <c r="B48" s="4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9"/>
      <c r="V48" s="47"/>
      <c r="W48" s="67"/>
      <c r="X48" s="67"/>
      <c r="Y48" s="67"/>
      <c r="Z48" s="89"/>
      <c r="AA48" s="67"/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1">
        <f t="shared" si="2"/>
        <v>24</v>
      </c>
      <c r="B49" s="4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9"/>
      <c r="V49" s="47"/>
      <c r="W49" s="67"/>
      <c r="X49" s="67"/>
      <c r="Y49" s="67"/>
      <c r="Z49" s="89"/>
      <c r="AA49" s="67"/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1">
        <f t="shared" si="2"/>
        <v>24</v>
      </c>
      <c r="B50" s="4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9"/>
      <c r="V50" s="47"/>
      <c r="W50" s="67"/>
      <c r="X50" s="67"/>
      <c r="Y50" s="67"/>
      <c r="Z50" s="89"/>
      <c r="AA50" s="67"/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1">
        <f t="shared" si="2"/>
        <v>24</v>
      </c>
      <c r="B51" s="4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9"/>
      <c r="V51" s="47"/>
      <c r="W51" s="67"/>
      <c r="X51" s="67"/>
      <c r="Y51" s="67"/>
      <c r="Z51" s="89"/>
      <c r="AA51" s="67"/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1">
        <f t="shared" si="2"/>
        <v>24</v>
      </c>
      <c r="B52" s="4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/>
      <c r="V52" s="47"/>
      <c r="W52" s="67"/>
      <c r="X52" s="67"/>
      <c r="Y52" s="67"/>
      <c r="Z52" s="89"/>
      <c r="AA52" s="67"/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1">
        <f t="shared" si="2"/>
        <v>24</v>
      </c>
      <c r="B53" s="4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/>
      <c r="V53" s="47"/>
      <c r="W53" s="67"/>
      <c r="X53" s="67"/>
      <c r="Y53" s="67"/>
      <c r="Z53" s="89"/>
      <c r="AA53" s="67"/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1">
        <f t="shared" si="2"/>
        <v>24</v>
      </c>
      <c r="B54" s="4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/>
      <c r="V54" s="47"/>
      <c r="W54" s="67"/>
      <c r="X54" s="67"/>
      <c r="Y54" s="67"/>
      <c r="Z54" s="89"/>
      <c r="AA54" s="67"/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1">
        <f t="shared" si="2"/>
        <v>24</v>
      </c>
      <c r="B55" s="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/>
      <c r="V55" s="47"/>
      <c r="W55" s="67"/>
      <c r="X55" s="67"/>
      <c r="Y55" s="67"/>
      <c r="Z55" s="89"/>
      <c r="AA55" s="67"/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1">
        <f t="shared" si="2"/>
        <v>24</v>
      </c>
      <c r="B56" s="4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/>
      <c r="V56" s="47"/>
      <c r="W56" s="67"/>
      <c r="X56" s="67"/>
      <c r="Y56" s="67"/>
      <c r="Z56" s="89"/>
      <c r="AA56" s="67"/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1">
        <f t="shared" si="2"/>
        <v>24</v>
      </c>
      <c r="B57" s="4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9"/>
      <c r="V57" s="47"/>
      <c r="W57" s="67"/>
      <c r="X57" s="67"/>
      <c r="Y57" s="67"/>
      <c r="Z57" s="89"/>
      <c r="AA57" s="67"/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1">
        <f t="shared" si="2"/>
        <v>24</v>
      </c>
      <c r="B58" s="4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9"/>
      <c r="V58" s="47"/>
      <c r="W58" s="67"/>
      <c r="X58" s="67"/>
      <c r="Y58" s="67"/>
      <c r="Z58" s="89"/>
      <c r="AA58" s="67"/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1">
        <f t="shared" si="2"/>
        <v>24</v>
      </c>
      <c r="B59" s="4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9"/>
      <c r="V59" s="47"/>
      <c r="W59" s="67"/>
      <c r="X59" s="67"/>
      <c r="Y59" s="67"/>
      <c r="Z59" s="89"/>
      <c r="AA59" s="67"/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1">
        <f t="shared" si="2"/>
        <v>24</v>
      </c>
      <c r="B60" s="4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9"/>
      <c r="V60" s="47"/>
      <c r="W60" s="67"/>
      <c r="X60" s="67"/>
      <c r="Y60" s="67"/>
      <c r="Z60" s="89"/>
      <c r="AA60" s="67"/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1">
        <f t="shared" si="2"/>
        <v>24</v>
      </c>
      <c r="B61" s="4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9"/>
      <c r="V61" s="47"/>
      <c r="W61" s="67"/>
      <c r="X61" s="67"/>
      <c r="Y61" s="67"/>
      <c r="Z61" s="89"/>
      <c r="AA61" s="67"/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1">
        <f t="shared" si="2"/>
        <v>24</v>
      </c>
      <c r="B62" s="4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9"/>
      <c r="V62" s="47"/>
      <c r="W62" s="67"/>
      <c r="X62" s="67"/>
      <c r="Y62" s="67"/>
      <c r="Z62" s="89"/>
      <c r="AA62" s="67"/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1">
        <f t="shared" si="2"/>
        <v>24</v>
      </c>
      <c r="B63" s="4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9"/>
      <c r="V63" s="47"/>
      <c r="W63" s="67"/>
      <c r="X63" s="67"/>
      <c r="Y63" s="67"/>
      <c r="Z63" s="89"/>
      <c r="AA63" s="67"/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1">
        <f t="shared" si="2"/>
        <v>24</v>
      </c>
      <c r="B64" s="4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9"/>
      <c r="V64" s="47"/>
      <c r="W64" s="67"/>
      <c r="X64" s="67"/>
      <c r="Y64" s="67"/>
      <c r="Z64" s="89"/>
      <c r="AA64" s="67"/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1">
        <f t="shared" si="2"/>
        <v>24</v>
      </c>
      <c r="B65" s="4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9"/>
      <c r="V65" s="47"/>
      <c r="W65" s="67"/>
      <c r="X65" s="67"/>
      <c r="Y65" s="67"/>
      <c r="Z65" s="89"/>
      <c r="AA65" s="67"/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1">
        <f t="shared" si="2"/>
        <v>24</v>
      </c>
      <c r="B66" s="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9"/>
      <c r="V66" s="47"/>
      <c r="W66" s="67"/>
      <c r="X66" s="67"/>
      <c r="Y66" s="67"/>
      <c r="Z66" s="89"/>
      <c r="AA66" s="67"/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1">
        <f t="shared" si="2"/>
        <v>24</v>
      </c>
      <c r="B67" s="4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9"/>
      <c r="V67" s="47"/>
      <c r="W67" s="67"/>
      <c r="X67" s="67"/>
      <c r="Y67" s="67"/>
      <c r="Z67" s="89"/>
      <c r="AA67" s="67"/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1">
        <f t="shared" si="2"/>
        <v>24</v>
      </c>
      <c r="B68" s="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9"/>
      <c r="V68" s="47"/>
      <c r="W68" s="67"/>
      <c r="X68" s="67"/>
      <c r="Y68" s="67"/>
      <c r="Z68" s="89"/>
      <c r="AA68" s="67"/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1">
        <f t="shared" si="2"/>
        <v>24</v>
      </c>
      <c r="B69" s="4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9"/>
      <c r="V69" s="47"/>
      <c r="W69" s="67"/>
      <c r="X69" s="67"/>
      <c r="Y69" s="67"/>
      <c r="Z69" s="89"/>
      <c r="AA69" s="67"/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1">
        <f t="shared" si="2"/>
        <v>24</v>
      </c>
      <c r="B70" s="4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9"/>
      <c r="V70" s="47"/>
      <c r="W70" s="67"/>
      <c r="X70" s="67"/>
      <c r="Y70" s="67"/>
      <c r="Z70" s="89"/>
      <c r="AA70" s="67"/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1">
        <f t="shared" si="2"/>
        <v>24</v>
      </c>
      <c r="B71" s="4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9"/>
      <c r="V71" s="47"/>
      <c r="W71" s="67"/>
      <c r="X71" s="67"/>
      <c r="Y71" s="67"/>
      <c r="Z71" s="89"/>
      <c r="AA71" s="67"/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4">ROUND(IF(W71="m",(X71*$AE$4/113+$AF$4-$AG$4),(X71*$AE$2/113+$AF$2-$AG$2)),0)</f>
        <v>-3</v>
      </c>
      <c r="AF71" s="68">
        <f t="shared" ref="AF71:AF134" si="5">ROUND(IF(Y71="m",(Z71*$AE$4/113+$AF$4-$AG$4),(Z71*$AE$2/113+$AF$2-$AG$2)),0)</f>
        <v>-3</v>
      </c>
    </row>
    <row r="72" spans="1:32" ht="18.5" hidden="1" x14ac:dyDescent="0.45">
      <c r="A72" s="91">
        <f t="shared" si="2"/>
        <v>24</v>
      </c>
      <c r="B72" s="4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9"/>
      <c r="V72" s="47"/>
      <c r="W72" s="67"/>
      <c r="X72" s="67"/>
      <c r="Y72" s="67"/>
      <c r="Z72" s="89"/>
      <c r="AA72" s="67"/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4"/>
        <v>-3</v>
      </c>
      <c r="AF72" s="68">
        <f t="shared" si="5"/>
        <v>-3</v>
      </c>
    </row>
    <row r="73" spans="1:32" ht="18.5" hidden="1" x14ac:dyDescent="0.45">
      <c r="A73" s="91">
        <f t="shared" ref="A73:A136" si="6">IF(AA73=AA72,A72,AB73)</f>
        <v>24</v>
      </c>
      <c r="B73" s="4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9"/>
      <c r="V73" s="47"/>
      <c r="W73" s="67"/>
      <c r="X73" s="67"/>
      <c r="Y73" s="67"/>
      <c r="Z73" s="89"/>
      <c r="AA73" s="67"/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4"/>
        <v>-3</v>
      </c>
      <c r="AF73" s="68">
        <f t="shared" si="5"/>
        <v>-3</v>
      </c>
    </row>
    <row r="74" spans="1:32" ht="18.5" hidden="1" x14ac:dyDescent="0.45">
      <c r="A74" s="91">
        <f t="shared" si="6"/>
        <v>24</v>
      </c>
      <c r="B74" s="4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9"/>
      <c r="V74" s="47"/>
      <c r="W74" s="67"/>
      <c r="X74" s="67"/>
      <c r="Y74" s="67"/>
      <c r="Z74" s="89"/>
      <c r="AA74" s="67"/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4"/>
        <v>-3</v>
      </c>
      <c r="AF74" s="68">
        <f t="shared" si="5"/>
        <v>-3</v>
      </c>
    </row>
    <row r="75" spans="1:32" ht="18.5" hidden="1" x14ac:dyDescent="0.45">
      <c r="A75" s="91">
        <f t="shared" si="6"/>
        <v>24</v>
      </c>
      <c r="B75" s="4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9"/>
      <c r="V75" s="47"/>
      <c r="W75" s="67"/>
      <c r="X75" s="67"/>
      <c r="Y75" s="67"/>
      <c r="Z75" s="89"/>
      <c r="AA75" s="67"/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4"/>
        <v>-3</v>
      </c>
      <c r="AF75" s="68">
        <f t="shared" si="5"/>
        <v>-3</v>
      </c>
    </row>
    <row r="76" spans="1:32" ht="18.5" hidden="1" x14ac:dyDescent="0.45">
      <c r="A76" s="91">
        <f t="shared" si="6"/>
        <v>24</v>
      </c>
      <c r="B76" s="4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9"/>
      <c r="V76" s="47"/>
      <c r="W76" s="67"/>
      <c r="X76" s="67"/>
      <c r="Y76" s="67"/>
      <c r="Z76" s="89"/>
      <c r="AA76" s="67"/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4"/>
        <v>-3</v>
      </c>
      <c r="AF76" s="68">
        <f t="shared" si="5"/>
        <v>-3</v>
      </c>
    </row>
    <row r="77" spans="1:32" ht="18.5" hidden="1" x14ac:dyDescent="0.45">
      <c r="A77" s="91">
        <f t="shared" si="6"/>
        <v>24</v>
      </c>
      <c r="B77" s="4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9"/>
      <c r="V77" s="47"/>
      <c r="W77" s="67"/>
      <c r="X77" s="67"/>
      <c r="Y77" s="67"/>
      <c r="Z77" s="89"/>
      <c r="AA77" s="67"/>
      <c r="AB77" s="60">
        <v>71</v>
      </c>
      <c r="AC77" s="60">
        <f>IF(B77&lt;&gt;"",'1stR'!AB77+AD77,0)</f>
        <v>0</v>
      </c>
      <c r="AD77" s="60">
        <f t="shared" ref="AD77:AD125" si="7">IF(U77&gt;0,1,0)</f>
        <v>0</v>
      </c>
      <c r="AE77" s="68">
        <f t="shared" si="4"/>
        <v>-3</v>
      </c>
      <c r="AF77" s="68">
        <f t="shared" si="5"/>
        <v>-3</v>
      </c>
    </row>
    <row r="78" spans="1:32" ht="18.5" hidden="1" x14ac:dyDescent="0.45">
      <c r="A78" s="91">
        <f t="shared" si="6"/>
        <v>24</v>
      </c>
      <c r="B78" s="4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9"/>
      <c r="V78" s="47"/>
      <c r="W78" s="67"/>
      <c r="X78" s="67"/>
      <c r="Y78" s="67"/>
      <c r="Z78" s="89"/>
      <c r="AA78" s="67"/>
      <c r="AB78" s="60">
        <v>72</v>
      </c>
      <c r="AC78" s="60">
        <f>IF(B78&lt;&gt;"",'1stR'!AB78+AD78,0)</f>
        <v>0</v>
      </c>
      <c r="AD78" s="60">
        <f t="shared" si="7"/>
        <v>0</v>
      </c>
      <c r="AE78" s="68">
        <f t="shared" si="4"/>
        <v>-3</v>
      </c>
      <c r="AF78" s="68">
        <f t="shared" si="5"/>
        <v>-3</v>
      </c>
    </row>
    <row r="79" spans="1:32" ht="18.5" hidden="1" x14ac:dyDescent="0.45">
      <c r="A79" s="91">
        <f t="shared" si="6"/>
        <v>24</v>
      </c>
      <c r="B79" s="4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9"/>
      <c r="V79" s="47"/>
      <c r="W79" s="67"/>
      <c r="X79" s="67"/>
      <c r="Y79" s="67"/>
      <c r="Z79" s="89"/>
      <c r="AA79" s="67"/>
      <c r="AB79" s="60">
        <v>73</v>
      </c>
      <c r="AC79" s="60">
        <f>IF(B79&lt;&gt;"",'1stR'!AB79+AD79,0)</f>
        <v>0</v>
      </c>
      <c r="AD79" s="60">
        <f t="shared" si="7"/>
        <v>0</v>
      </c>
      <c r="AE79" s="68">
        <f t="shared" si="4"/>
        <v>-3</v>
      </c>
      <c r="AF79" s="68">
        <f t="shared" si="5"/>
        <v>-3</v>
      </c>
    </row>
    <row r="80" spans="1:32" ht="18.5" hidden="1" x14ac:dyDescent="0.45">
      <c r="A80" s="91">
        <f t="shared" si="6"/>
        <v>24</v>
      </c>
      <c r="B80" s="4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9"/>
      <c r="V80" s="47"/>
      <c r="W80" s="67"/>
      <c r="X80" s="67"/>
      <c r="Y80" s="67"/>
      <c r="Z80" s="89"/>
      <c r="AA80" s="67"/>
      <c r="AB80" s="60">
        <v>74</v>
      </c>
      <c r="AC80" s="60">
        <f>IF(B80&lt;&gt;"",'1stR'!AB80+AD80,0)</f>
        <v>0</v>
      </c>
      <c r="AD80" s="60">
        <f t="shared" si="7"/>
        <v>0</v>
      </c>
      <c r="AE80" s="68">
        <f t="shared" si="4"/>
        <v>-3</v>
      </c>
      <c r="AF80" s="68">
        <f t="shared" si="5"/>
        <v>-3</v>
      </c>
    </row>
    <row r="81" spans="1:32" ht="18.5" hidden="1" x14ac:dyDescent="0.45">
      <c r="A81" s="91">
        <f t="shared" si="6"/>
        <v>24</v>
      </c>
      <c r="B81" s="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9"/>
      <c r="V81" s="47"/>
      <c r="W81" s="67"/>
      <c r="X81" s="67"/>
      <c r="Y81" s="67"/>
      <c r="Z81" s="89"/>
      <c r="AA81" s="67"/>
      <c r="AB81" s="60">
        <v>75</v>
      </c>
      <c r="AC81" s="60">
        <f>IF(B81&lt;&gt;"",'1stR'!AB81+AD81,0)</f>
        <v>0</v>
      </c>
      <c r="AD81" s="60">
        <f t="shared" si="7"/>
        <v>0</v>
      </c>
      <c r="AE81" s="68">
        <f t="shared" si="4"/>
        <v>-3</v>
      </c>
      <c r="AF81" s="68">
        <f t="shared" si="5"/>
        <v>-3</v>
      </c>
    </row>
    <row r="82" spans="1:32" ht="18.5" hidden="1" x14ac:dyDescent="0.45">
      <c r="A82" s="91">
        <f t="shared" si="6"/>
        <v>24</v>
      </c>
      <c r="B82" s="4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9"/>
      <c r="V82" s="47"/>
      <c r="W82" s="67"/>
      <c r="X82" s="67"/>
      <c r="Y82" s="67"/>
      <c r="Z82" s="89"/>
      <c r="AA82" s="67"/>
      <c r="AB82" s="60">
        <v>76</v>
      </c>
      <c r="AC82" s="60">
        <f>IF(B82&lt;&gt;"",'1stR'!AB82+AD82,0)</f>
        <v>0</v>
      </c>
      <c r="AD82" s="60">
        <f t="shared" si="7"/>
        <v>0</v>
      </c>
      <c r="AE82" s="68">
        <f t="shared" si="4"/>
        <v>-3</v>
      </c>
      <c r="AF82" s="68">
        <f t="shared" si="5"/>
        <v>-3</v>
      </c>
    </row>
    <row r="83" spans="1:32" ht="18.5" hidden="1" x14ac:dyDescent="0.45">
      <c r="A83" s="91">
        <f t="shared" si="6"/>
        <v>24</v>
      </c>
      <c r="B83" s="4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9"/>
      <c r="V83" s="47"/>
      <c r="W83" s="67"/>
      <c r="X83" s="67"/>
      <c r="Y83" s="67"/>
      <c r="Z83" s="89"/>
      <c r="AA83" s="67"/>
      <c r="AB83" s="60">
        <v>77</v>
      </c>
      <c r="AC83" s="60">
        <f>IF(B83&lt;&gt;"",'1stR'!AB83+AD83,0)</f>
        <v>0</v>
      </c>
      <c r="AD83" s="60">
        <f t="shared" si="7"/>
        <v>0</v>
      </c>
      <c r="AE83" s="68">
        <f t="shared" si="4"/>
        <v>-3</v>
      </c>
      <c r="AF83" s="68">
        <f t="shared" si="5"/>
        <v>-3</v>
      </c>
    </row>
    <row r="84" spans="1:32" ht="18.5" hidden="1" x14ac:dyDescent="0.45">
      <c r="A84" s="91">
        <f t="shared" si="6"/>
        <v>24</v>
      </c>
      <c r="B84" s="4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9"/>
      <c r="V84" s="47"/>
      <c r="W84" s="67"/>
      <c r="X84" s="67"/>
      <c r="Y84" s="67"/>
      <c r="Z84" s="89"/>
      <c r="AA84" s="67"/>
      <c r="AB84" s="60">
        <v>78</v>
      </c>
      <c r="AC84" s="60">
        <f>IF(B84&lt;&gt;"",'1stR'!AB84+AD84,0)</f>
        <v>0</v>
      </c>
      <c r="AD84" s="60">
        <f t="shared" si="7"/>
        <v>0</v>
      </c>
      <c r="AE84" s="68">
        <f t="shared" si="4"/>
        <v>-3</v>
      </c>
      <c r="AF84" s="68">
        <f t="shared" si="5"/>
        <v>-3</v>
      </c>
    </row>
    <row r="85" spans="1:32" ht="18.5" hidden="1" x14ac:dyDescent="0.45">
      <c r="A85" s="91">
        <f t="shared" si="6"/>
        <v>24</v>
      </c>
      <c r="B85" s="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9"/>
      <c r="V85" s="47"/>
      <c r="W85" s="67"/>
      <c r="X85" s="67"/>
      <c r="Y85" s="67"/>
      <c r="Z85" s="89"/>
      <c r="AA85" s="67"/>
      <c r="AB85" s="60">
        <v>79</v>
      </c>
      <c r="AC85" s="60">
        <f>IF(B85&lt;&gt;"",'1stR'!AB85+AD85,0)</f>
        <v>0</v>
      </c>
      <c r="AD85" s="60">
        <f t="shared" si="7"/>
        <v>0</v>
      </c>
      <c r="AE85" s="68">
        <f t="shared" si="4"/>
        <v>-3</v>
      </c>
      <c r="AF85" s="68">
        <f t="shared" si="5"/>
        <v>-3</v>
      </c>
    </row>
    <row r="86" spans="1:32" ht="18.5" hidden="1" x14ac:dyDescent="0.45">
      <c r="A86" s="91">
        <f t="shared" si="6"/>
        <v>24</v>
      </c>
      <c r="B86" s="4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9"/>
      <c r="V86" s="47"/>
      <c r="W86" s="67"/>
      <c r="X86" s="67"/>
      <c r="Y86" s="67"/>
      <c r="Z86" s="89"/>
      <c r="AA86" s="67"/>
      <c r="AB86" s="60">
        <v>80</v>
      </c>
      <c r="AC86" s="60">
        <f>IF(B86&lt;&gt;"",'1stR'!AB86+AD86,0)</f>
        <v>0</v>
      </c>
      <c r="AD86" s="60">
        <f t="shared" si="7"/>
        <v>0</v>
      </c>
      <c r="AE86" s="68">
        <f t="shared" si="4"/>
        <v>-3</v>
      </c>
      <c r="AF86" s="68">
        <f t="shared" si="5"/>
        <v>-3</v>
      </c>
    </row>
    <row r="87" spans="1:32" ht="18.5" hidden="1" x14ac:dyDescent="0.45">
      <c r="A87" s="91">
        <f t="shared" si="6"/>
        <v>24</v>
      </c>
      <c r="B87" s="4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9"/>
      <c r="V87" s="47"/>
      <c r="W87" s="67"/>
      <c r="X87" s="67"/>
      <c r="Y87" s="67"/>
      <c r="Z87" s="89"/>
      <c r="AA87" s="67"/>
      <c r="AB87" s="60">
        <v>81</v>
      </c>
      <c r="AC87" s="60">
        <f>IF(B87&lt;&gt;"",'1stR'!AB87+AD87,0)</f>
        <v>0</v>
      </c>
      <c r="AD87" s="60">
        <f t="shared" si="7"/>
        <v>0</v>
      </c>
      <c r="AE87" s="68">
        <f t="shared" si="4"/>
        <v>-3</v>
      </c>
      <c r="AF87" s="68">
        <f t="shared" si="5"/>
        <v>-3</v>
      </c>
    </row>
    <row r="88" spans="1:32" ht="18.5" hidden="1" x14ac:dyDescent="0.45">
      <c r="A88" s="91">
        <f t="shared" si="6"/>
        <v>24</v>
      </c>
      <c r="B88" s="4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9"/>
      <c r="V88" s="47"/>
      <c r="W88" s="67"/>
      <c r="X88" s="67"/>
      <c r="Y88" s="67"/>
      <c r="Z88" s="89"/>
      <c r="AA88" s="67"/>
      <c r="AB88" s="60">
        <v>82</v>
      </c>
      <c r="AC88" s="60">
        <f>IF(B88&lt;&gt;"",'1stR'!AB88+AD88,0)</f>
        <v>0</v>
      </c>
      <c r="AD88" s="60">
        <f t="shared" si="7"/>
        <v>0</v>
      </c>
      <c r="AE88" s="68">
        <f t="shared" si="4"/>
        <v>-3</v>
      </c>
      <c r="AF88" s="68">
        <f t="shared" si="5"/>
        <v>-3</v>
      </c>
    </row>
    <row r="89" spans="1:32" ht="18.5" hidden="1" x14ac:dyDescent="0.45">
      <c r="A89" s="91">
        <f t="shared" si="6"/>
        <v>24</v>
      </c>
      <c r="B89" s="4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9"/>
      <c r="V89" s="47"/>
      <c r="W89" s="67"/>
      <c r="X89" s="67"/>
      <c r="Y89" s="67"/>
      <c r="Z89" s="89"/>
      <c r="AA89" s="67"/>
      <c r="AB89" s="60">
        <v>83</v>
      </c>
      <c r="AC89" s="60">
        <f>IF(B89&lt;&gt;"",'1stR'!AB89+AD89,0)</f>
        <v>0</v>
      </c>
      <c r="AD89" s="60">
        <f t="shared" si="7"/>
        <v>0</v>
      </c>
      <c r="AE89" s="68">
        <f t="shared" si="4"/>
        <v>-3</v>
      </c>
      <c r="AF89" s="68">
        <f t="shared" si="5"/>
        <v>-3</v>
      </c>
    </row>
    <row r="90" spans="1:32" ht="18.5" hidden="1" x14ac:dyDescent="0.45">
      <c r="A90" s="91">
        <f t="shared" si="6"/>
        <v>24</v>
      </c>
      <c r="B90" s="4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9"/>
      <c r="V90" s="47"/>
      <c r="W90" s="67"/>
      <c r="X90" s="67"/>
      <c r="Y90" s="67"/>
      <c r="Z90" s="89"/>
      <c r="AA90" s="67"/>
      <c r="AB90" s="60">
        <v>84</v>
      </c>
      <c r="AC90" s="60">
        <f>IF(B90&lt;&gt;"",'1stR'!AB90+AD90,0)</f>
        <v>0</v>
      </c>
      <c r="AD90" s="60">
        <f t="shared" si="7"/>
        <v>0</v>
      </c>
      <c r="AE90" s="68">
        <f t="shared" si="4"/>
        <v>-3</v>
      </c>
      <c r="AF90" s="68">
        <f t="shared" si="5"/>
        <v>-3</v>
      </c>
    </row>
    <row r="91" spans="1:32" ht="18.5" hidden="1" x14ac:dyDescent="0.45">
      <c r="A91" s="91">
        <f t="shared" si="6"/>
        <v>24</v>
      </c>
      <c r="B91" s="4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9"/>
      <c r="V91" s="47"/>
      <c r="W91" s="67"/>
      <c r="X91" s="67"/>
      <c r="Y91" s="67"/>
      <c r="Z91" s="89"/>
      <c r="AA91" s="67"/>
      <c r="AB91" s="60">
        <v>85</v>
      </c>
      <c r="AC91" s="60">
        <f>IF(B91&lt;&gt;"",'1stR'!AB91+AD91,0)</f>
        <v>0</v>
      </c>
      <c r="AD91" s="60">
        <f t="shared" si="7"/>
        <v>0</v>
      </c>
      <c r="AE91" s="68">
        <f t="shared" si="4"/>
        <v>-3</v>
      </c>
      <c r="AF91" s="68">
        <f t="shared" si="5"/>
        <v>-3</v>
      </c>
    </row>
    <row r="92" spans="1:32" ht="18.5" hidden="1" x14ac:dyDescent="0.45">
      <c r="A92" s="91">
        <f t="shared" si="6"/>
        <v>24</v>
      </c>
      <c r="B92" s="4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9"/>
      <c r="V92" s="47"/>
      <c r="W92" s="67"/>
      <c r="X92" s="67"/>
      <c r="Y92" s="67"/>
      <c r="Z92" s="89"/>
      <c r="AA92" s="67"/>
      <c r="AB92" s="60">
        <v>86</v>
      </c>
      <c r="AC92" s="60">
        <f>IF(B92&lt;&gt;"",'1stR'!AB92+AD92,0)</f>
        <v>0</v>
      </c>
      <c r="AD92" s="60">
        <f t="shared" si="7"/>
        <v>0</v>
      </c>
      <c r="AE92" s="68">
        <f t="shared" si="4"/>
        <v>-3</v>
      </c>
      <c r="AF92" s="68">
        <f t="shared" si="5"/>
        <v>-3</v>
      </c>
    </row>
    <row r="93" spans="1:32" ht="18.5" hidden="1" x14ac:dyDescent="0.45">
      <c r="A93" s="91">
        <f t="shared" si="6"/>
        <v>24</v>
      </c>
      <c r="B93" s="4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9"/>
      <c r="V93" s="47"/>
      <c r="W93" s="67"/>
      <c r="X93" s="67"/>
      <c r="Y93" s="67"/>
      <c r="Z93" s="89"/>
      <c r="AA93" s="67"/>
      <c r="AB93" s="60">
        <v>87</v>
      </c>
      <c r="AC93" s="60">
        <f>IF(B93&lt;&gt;"",'1stR'!AB93+AD93,0)</f>
        <v>0</v>
      </c>
      <c r="AD93" s="60">
        <f t="shared" si="7"/>
        <v>0</v>
      </c>
      <c r="AE93" s="68">
        <f t="shared" si="4"/>
        <v>-3</v>
      </c>
      <c r="AF93" s="68">
        <f t="shared" si="5"/>
        <v>-3</v>
      </c>
    </row>
    <row r="94" spans="1:32" ht="18.5" hidden="1" x14ac:dyDescent="0.45">
      <c r="A94" s="91">
        <f t="shared" si="6"/>
        <v>24</v>
      </c>
      <c r="B94" s="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9"/>
      <c r="V94" s="47"/>
      <c r="W94" s="67"/>
      <c r="X94" s="67"/>
      <c r="Y94" s="67"/>
      <c r="Z94" s="89"/>
      <c r="AA94" s="67"/>
      <c r="AB94" s="60">
        <v>88</v>
      </c>
      <c r="AC94" s="60">
        <f>IF(B94&lt;&gt;"",'1stR'!AB94+AD94,0)</f>
        <v>0</v>
      </c>
      <c r="AD94" s="60">
        <f t="shared" si="7"/>
        <v>0</v>
      </c>
      <c r="AE94" s="68">
        <f t="shared" si="4"/>
        <v>-3</v>
      </c>
      <c r="AF94" s="68">
        <f t="shared" si="5"/>
        <v>-3</v>
      </c>
    </row>
    <row r="95" spans="1:32" ht="18.5" hidden="1" x14ac:dyDescent="0.45">
      <c r="A95" s="91">
        <f t="shared" si="6"/>
        <v>24</v>
      </c>
      <c r="B95" s="4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9"/>
      <c r="V95" s="47"/>
      <c r="W95" s="67"/>
      <c r="X95" s="67"/>
      <c r="Y95" s="67"/>
      <c r="Z95" s="89"/>
      <c r="AA95" s="67"/>
      <c r="AB95" s="60">
        <v>89</v>
      </c>
      <c r="AC95" s="60">
        <f>IF(B95&lt;&gt;"",'1stR'!AB95+AD95,0)</f>
        <v>0</v>
      </c>
      <c r="AD95" s="60">
        <f t="shared" si="7"/>
        <v>0</v>
      </c>
      <c r="AE95" s="68">
        <f t="shared" si="4"/>
        <v>-3</v>
      </c>
      <c r="AF95" s="68">
        <f t="shared" si="5"/>
        <v>-3</v>
      </c>
    </row>
    <row r="96" spans="1:32" ht="18.5" hidden="1" x14ac:dyDescent="0.45">
      <c r="A96" s="91">
        <f t="shared" si="6"/>
        <v>24</v>
      </c>
      <c r="B96" s="4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9"/>
      <c r="V96" s="47"/>
      <c r="W96" s="67"/>
      <c r="X96" s="67"/>
      <c r="Y96" s="67"/>
      <c r="Z96" s="89"/>
      <c r="AA96" s="67"/>
      <c r="AB96" s="60">
        <v>90</v>
      </c>
      <c r="AC96" s="60">
        <f>IF(B96&lt;&gt;"",'1stR'!AB96+AD96,0)</f>
        <v>0</v>
      </c>
      <c r="AD96" s="60">
        <f t="shared" si="7"/>
        <v>0</v>
      </c>
      <c r="AE96" s="68">
        <f t="shared" si="4"/>
        <v>-3</v>
      </c>
      <c r="AF96" s="68">
        <f t="shared" si="5"/>
        <v>-3</v>
      </c>
    </row>
    <row r="97" spans="1:32" ht="18.5" hidden="1" x14ac:dyDescent="0.45">
      <c r="A97" s="91">
        <f t="shared" si="6"/>
        <v>24</v>
      </c>
      <c r="B97" s="4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9"/>
      <c r="V97" s="47"/>
      <c r="W97" s="67"/>
      <c r="X97" s="67"/>
      <c r="Y97" s="67"/>
      <c r="Z97" s="89"/>
      <c r="AA97" s="67"/>
      <c r="AB97" s="60">
        <v>91</v>
      </c>
      <c r="AC97" s="60">
        <f>IF(B97&lt;&gt;"",'1stR'!AB97+AD97,0)</f>
        <v>0</v>
      </c>
      <c r="AD97" s="60">
        <f t="shared" si="7"/>
        <v>0</v>
      </c>
      <c r="AE97" s="68">
        <f t="shared" si="4"/>
        <v>-3</v>
      </c>
      <c r="AF97" s="68">
        <f t="shared" si="5"/>
        <v>-3</v>
      </c>
    </row>
    <row r="98" spans="1:32" ht="18.5" hidden="1" x14ac:dyDescent="0.45">
      <c r="A98" s="91">
        <f t="shared" si="6"/>
        <v>24</v>
      </c>
      <c r="B98" s="4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9"/>
      <c r="V98" s="47"/>
      <c r="W98" s="67"/>
      <c r="X98" s="67"/>
      <c r="Y98" s="67"/>
      <c r="Z98" s="89"/>
      <c r="AA98" s="67"/>
      <c r="AB98" s="60">
        <v>92</v>
      </c>
      <c r="AC98" s="60">
        <f>IF(B98&lt;&gt;"",'1stR'!AB98+AD98,0)</f>
        <v>0</v>
      </c>
      <c r="AD98" s="60">
        <f t="shared" si="7"/>
        <v>0</v>
      </c>
      <c r="AE98" s="68">
        <f t="shared" si="4"/>
        <v>-3</v>
      </c>
      <c r="AF98" s="68">
        <f t="shared" si="5"/>
        <v>-3</v>
      </c>
    </row>
    <row r="99" spans="1:32" ht="18.5" hidden="1" x14ac:dyDescent="0.45">
      <c r="A99" s="91">
        <f t="shared" si="6"/>
        <v>24</v>
      </c>
      <c r="B99" s="4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9"/>
      <c r="V99" s="47"/>
      <c r="W99" s="67"/>
      <c r="X99" s="67"/>
      <c r="Y99" s="67"/>
      <c r="Z99" s="89"/>
      <c r="AA99" s="67"/>
      <c r="AB99" s="60">
        <v>93</v>
      </c>
      <c r="AC99" s="60">
        <f>IF(B99&lt;&gt;"",'1stR'!AB99+AD99,0)</f>
        <v>0</v>
      </c>
      <c r="AD99" s="60">
        <f t="shared" si="7"/>
        <v>0</v>
      </c>
      <c r="AE99" s="68">
        <f t="shared" si="4"/>
        <v>-3</v>
      </c>
      <c r="AF99" s="68">
        <f t="shared" si="5"/>
        <v>-3</v>
      </c>
    </row>
    <row r="100" spans="1:32" ht="18.5" hidden="1" x14ac:dyDescent="0.45">
      <c r="A100" s="91">
        <f t="shared" si="6"/>
        <v>24</v>
      </c>
      <c r="B100" s="4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9"/>
      <c r="V100" s="47"/>
      <c r="W100" s="67"/>
      <c r="X100" s="67"/>
      <c r="Y100" s="67"/>
      <c r="Z100" s="89"/>
      <c r="AA100" s="67"/>
      <c r="AB100" s="60">
        <v>94</v>
      </c>
      <c r="AC100" s="60">
        <f>IF(B100&lt;&gt;"",'1stR'!AB100+AD100,0)</f>
        <v>0</v>
      </c>
      <c r="AD100" s="60">
        <f t="shared" si="7"/>
        <v>0</v>
      </c>
      <c r="AE100" s="68">
        <f t="shared" si="4"/>
        <v>-3</v>
      </c>
      <c r="AF100" s="68">
        <f t="shared" si="5"/>
        <v>-3</v>
      </c>
    </row>
    <row r="101" spans="1:32" ht="18.5" hidden="1" x14ac:dyDescent="0.45">
      <c r="A101" s="91">
        <f t="shared" si="6"/>
        <v>24</v>
      </c>
      <c r="B101" s="4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9"/>
      <c r="V101" s="47"/>
      <c r="W101" s="67"/>
      <c r="X101" s="67"/>
      <c r="Y101" s="67"/>
      <c r="Z101" s="89"/>
      <c r="AA101" s="67"/>
      <c r="AB101" s="60">
        <v>95</v>
      </c>
      <c r="AC101" s="60">
        <f>IF(B101&lt;&gt;"",'1stR'!AB101+AD101,0)</f>
        <v>0</v>
      </c>
      <c r="AD101" s="60">
        <f t="shared" si="7"/>
        <v>0</v>
      </c>
      <c r="AE101" s="68">
        <f t="shared" si="4"/>
        <v>-3</v>
      </c>
      <c r="AF101" s="68">
        <f t="shared" si="5"/>
        <v>-3</v>
      </c>
    </row>
    <row r="102" spans="1:32" ht="18.5" hidden="1" x14ac:dyDescent="0.45">
      <c r="A102" s="91">
        <f t="shared" si="6"/>
        <v>24</v>
      </c>
      <c r="B102" s="4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9"/>
      <c r="V102" s="47"/>
      <c r="W102" s="67"/>
      <c r="X102" s="67"/>
      <c r="Y102" s="67"/>
      <c r="Z102" s="89"/>
      <c r="AA102" s="67"/>
      <c r="AB102" s="60">
        <v>96</v>
      </c>
      <c r="AC102" s="60">
        <f>IF(B102&lt;&gt;"",'1stR'!AB102+AD102,0)</f>
        <v>0</v>
      </c>
      <c r="AD102" s="60">
        <f t="shared" si="7"/>
        <v>0</v>
      </c>
      <c r="AE102" s="68">
        <f t="shared" si="4"/>
        <v>-3</v>
      </c>
      <c r="AF102" s="68">
        <f t="shared" si="5"/>
        <v>-3</v>
      </c>
    </row>
    <row r="103" spans="1:32" ht="18.5" hidden="1" x14ac:dyDescent="0.45">
      <c r="A103" s="91">
        <f t="shared" si="6"/>
        <v>24</v>
      </c>
      <c r="B103" s="4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9"/>
      <c r="V103" s="47"/>
      <c r="W103" s="67"/>
      <c r="X103" s="67"/>
      <c r="Y103" s="67"/>
      <c r="Z103" s="89"/>
      <c r="AA103" s="67"/>
      <c r="AB103" s="60">
        <v>97</v>
      </c>
      <c r="AC103" s="60">
        <f>IF(B103&lt;&gt;"",'1stR'!AB103+AD103,0)</f>
        <v>0</v>
      </c>
      <c r="AD103" s="60">
        <f t="shared" si="7"/>
        <v>0</v>
      </c>
      <c r="AE103" s="68">
        <f t="shared" si="4"/>
        <v>-3</v>
      </c>
      <c r="AF103" s="68">
        <f t="shared" si="5"/>
        <v>-3</v>
      </c>
    </row>
    <row r="104" spans="1:32" ht="18.5" hidden="1" x14ac:dyDescent="0.45">
      <c r="A104" s="91">
        <f t="shared" si="6"/>
        <v>24</v>
      </c>
      <c r="B104" s="4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9"/>
      <c r="V104" s="47"/>
      <c r="W104" s="67"/>
      <c r="X104" s="67"/>
      <c r="Y104" s="67"/>
      <c r="Z104" s="89"/>
      <c r="AA104" s="67"/>
      <c r="AB104" s="60">
        <v>98</v>
      </c>
      <c r="AC104" s="60">
        <f>IF(B104&lt;&gt;"",'1stR'!AB104+AD104,0)</f>
        <v>0</v>
      </c>
      <c r="AD104" s="60">
        <f t="shared" si="7"/>
        <v>0</v>
      </c>
      <c r="AE104" s="68">
        <f t="shared" si="4"/>
        <v>-3</v>
      </c>
      <c r="AF104" s="68">
        <f t="shared" si="5"/>
        <v>-3</v>
      </c>
    </row>
    <row r="105" spans="1:32" ht="18.5" hidden="1" x14ac:dyDescent="0.45">
      <c r="A105" s="91">
        <f t="shared" si="6"/>
        <v>24</v>
      </c>
      <c r="B105" s="4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9"/>
      <c r="V105" s="47"/>
      <c r="W105" s="67"/>
      <c r="X105" s="67"/>
      <c r="Y105" s="67"/>
      <c r="Z105" s="89"/>
      <c r="AA105" s="67"/>
      <c r="AB105" s="60">
        <v>99</v>
      </c>
      <c r="AC105" s="60">
        <f>IF(B105&lt;&gt;"",'1stR'!AB105+AD105,0)</f>
        <v>0</v>
      </c>
      <c r="AD105" s="60">
        <f t="shared" si="7"/>
        <v>0</v>
      </c>
      <c r="AE105" s="68">
        <f t="shared" si="4"/>
        <v>-3</v>
      </c>
      <c r="AF105" s="68">
        <f t="shared" si="5"/>
        <v>-3</v>
      </c>
    </row>
    <row r="106" spans="1:32" ht="18.5" hidden="1" x14ac:dyDescent="0.45">
      <c r="A106" s="91">
        <f t="shared" si="6"/>
        <v>24</v>
      </c>
      <c r="B106" s="4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9"/>
      <c r="V106" s="47"/>
      <c r="W106" s="67"/>
      <c r="X106" s="67"/>
      <c r="Y106" s="67"/>
      <c r="Z106" s="89"/>
      <c r="AA106" s="67"/>
      <c r="AB106" s="60">
        <v>100</v>
      </c>
      <c r="AC106" s="60">
        <f>IF(B106&lt;&gt;"",'1stR'!AB106+AD106,0)</f>
        <v>0</v>
      </c>
      <c r="AD106" s="60">
        <f t="shared" si="7"/>
        <v>0</v>
      </c>
      <c r="AE106" s="68">
        <f t="shared" si="4"/>
        <v>-3</v>
      </c>
      <c r="AF106" s="68">
        <f t="shared" si="5"/>
        <v>-3</v>
      </c>
    </row>
    <row r="107" spans="1:32" ht="18.5" hidden="1" x14ac:dyDescent="0.45">
      <c r="A107" s="91">
        <f t="shared" si="6"/>
        <v>24</v>
      </c>
      <c r="B107" s="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9"/>
      <c r="V107" s="47"/>
      <c r="W107" s="67"/>
      <c r="X107" s="67"/>
      <c r="Y107" s="67"/>
      <c r="Z107" s="89"/>
      <c r="AA107" s="67"/>
      <c r="AB107" s="60">
        <v>101</v>
      </c>
      <c r="AC107" s="60">
        <f>IF(B107&lt;&gt;"",'1stR'!AB107+AD107,0)</f>
        <v>0</v>
      </c>
      <c r="AD107" s="60">
        <f t="shared" si="7"/>
        <v>0</v>
      </c>
      <c r="AE107" s="68">
        <f t="shared" si="4"/>
        <v>-3</v>
      </c>
      <c r="AF107" s="68">
        <f t="shared" si="5"/>
        <v>-3</v>
      </c>
    </row>
    <row r="108" spans="1:32" ht="18.5" hidden="1" x14ac:dyDescent="0.45">
      <c r="A108" s="91">
        <f t="shared" si="6"/>
        <v>24</v>
      </c>
      <c r="B108" s="4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9"/>
      <c r="V108" s="47"/>
      <c r="W108" s="67"/>
      <c r="X108" s="67"/>
      <c r="Y108" s="67"/>
      <c r="Z108" s="89"/>
      <c r="AA108" s="67"/>
      <c r="AB108" s="60">
        <v>102</v>
      </c>
      <c r="AC108" s="60">
        <f>IF(B108&lt;&gt;"",'1stR'!AB108+AD108,0)</f>
        <v>0</v>
      </c>
      <c r="AD108" s="60">
        <f t="shared" si="7"/>
        <v>0</v>
      </c>
      <c r="AE108" s="68">
        <f t="shared" si="4"/>
        <v>-3</v>
      </c>
      <c r="AF108" s="68">
        <f t="shared" si="5"/>
        <v>-3</v>
      </c>
    </row>
    <row r="109" spans="1:32" ht="18.5" hidden="1" x14ac:dyDescent="0.45">
      <c r="A109" s="91">
        <f t="shared" si="6"/>
        <v>24</v>
      </c>
      <c r="B109" s="4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9"/>
      <c r="V109" s="47"/>
      <c r="W109" s="67"/>
      <c r="X109" s="67"/>
      <c r="Y109" s="67"/>
      <c r="Z109" s="89"/>
      <c r="AA109" s="67"/>
      <c r="AB109" s="60">
        <v>103</v>
      </c>
      <c r="AC109" s="60">
        <f>IF(B109&lt;&gt;"",'1stR'!AB109+AD109,0)</f>
        <v>0</v>
      </c>
      <c r="AD109" s="60">
        <f t="shared" si="7"/>
        <v>0</v>
      </c>
      <c r="AE109" s="68">
        <f t="shared" si="4"/>
        <v>-3</v>
      </c>
      <c r="AF109" s="68">
        <f t="shared" si="5"/>
        <v>-3</v>
      </c>
    </row>
    <row r="110" spans="1:32" ht="18.5" hidden="1" x14ac:dyDescent="0.45">
      <c r="A110" s="91">
        <f t="shared" si="6"/>
        <v>24</v>
      </c>
      <c r="B110" s="4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9"/>
      <c r="V110" s="47"/>
      <c r="W110" s="67"/>
      <c r="X110" s="67"/>
      <c r="Y110" s="67"/>
      <c r="Z110" s="89"/>
      <c r="AA110" s="67"/>
      <c r="AB110" s="60">
        <v>104</v>
      </c>
      <c r="AC110" s="60">
        <f>IF(B110&lt;&gt;"",'1stR'!AB110+AD110,0)</f>
        <v>0</v>
      </c>
      <c r="AD110" s="60">
        <f t="shared" si="7"/>
        <v>0</v>
      </c>
      <c r="AE110" s="68">
        <f t="shared" si="4"/>
        <v>-3</v>
      </c>
      <c r="AF110" s="68">
        <f t="shared" si="5"/>
        <v>-3</v>
      </c>
    </row>
    <row r="111" spans="1:32" ht="18.5" hidden="1" x14ac:dyDescent="0.45">
      <c r="A111" s="91">
        <f t="shared" si="6"/>
        <v>24</v>
      </c>
      <c r="B111" s="4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9"/>
      <c r="V111" s="47"/>
      <c r="W111" s="67"/>
      <c r="X111" s="67"/>
      <c r="Y111" s="67"/>
      <c r="Z111" s="89"/>
      <c r="AA111" s="67"/>
      <c r="AB111" s="60">
        <v>105</v>
      </c>
      <c r="AC111" s="60">
        <f>IF(B111&lt;&gt;"",'1stR'!AB111+AD111,0)</f>
        <v>0</v>
      </c>
      <c r="AD111" s="60">
        <f t="shared" si="7"/>
        <v>0</v>
      </c>
      <c r="AE111" s="68">
        <f t="shared" si="4"/>
        <v>-3</v>
      </c>
      <c r="AF111" s="68">
        <f t="shared" si="5"/>
        <v>-3</v>
      </c>
    </row>
    <row r="112" spans="1:32" ht="18.5" hidden="1" x14ac:dyDescent="0.45">
      <c r="A112" s="91">
        <f t="shared" si="6"/>
        <v>24</v>
      </c>
      <c r="B112" s="4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9"/>
      <c r="V112" s="47"/>
      <c r="W112" s="67"/>
      <c r="X112" s="67"/>
      <c r="Y112" s="67"/>
      <c r="Z112" s="89"/>
      <c r="AA112" s="67"/>
      <c r="AB112" s="60">
        <v>106</v>
      </c>
      <c r="AC112" s="60">
        <f>IF(B112&lt;&gt;"",'1stR'!AB112+AD112,0)</f>
        <v>0</v>
      </c>
      <c r="AD112" s="60">
        <f t="shared" si="7"/>
        <v>0</v>
      </c>
      <c r="AE112" s="68">
        <f t="shared" si="4"/>
        <v>-3</v>
      </c>
      <c r="AF112" s="68">
        <f t="shared" si="5"/>
        <v>-3</v>
      </c>
    </row>
    <row r="113" spans="1:32" ht="18.5" hidden="1" x14ac:dyDescent="0.45">
      <c r="A113" s="91">
        <f t="shared" si="6"/>
        <v>24</v>
      </c>
      <c r="B113" s="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9"/>
      <c r="V113" s="47"/>
      <c r="W113" s="67"/>
      <c r="X113" s="67"/>
      <c r="Y113" s="67"/>
      <c r="Z113" s="89"/>
      <c r="AA113" s="67"/>
      <c r="AB113" s="60">
        <v>107</v>
      </c>
      <c r="AC113" s="60">
        <f>IF(B113&lt;&gt;"",'1stR'!AB113+AD113,0)</f>
        <v>0</v>
      </c>
      <c r="AD113" s="60">
        <f t="shared" si="7"/>
        <v>0</v>
      </c>
      <c r="AE113" s="68">
        <f t="shared" si="4"/>
        <v>-3</v>
      </c>
      <c r="AF113" s="68">
        <f t="shared" si="5"/>
        <v>-3</v>
      </c>
    </row>
    <row r="114" spans="1:32" ht="18.5" hidden="1" x14ac:dyDescent="0.45">
      <c r="A114" s="91">
        <f t="shared" si="6"/>
        <v>24</v>
      </c>
      <c r="B114" s="4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9"/>
      <c r="V114" s="47"/>
      <c r="W114" s="67"/>
      <c r="X114" s="67"/>
      <c r="Y114" s="67"/>
      <c r="Z114" s="89"/>
      <c r="AA114" s="67"/>
      <c r="AB114" s="60">
        <v>108</v>
      </c>
      <c r="AC114" s="60">
        <f>IF(B114&lt;&gt;"",'1stR'!AB114+AD114,0)</f>
        <v>0</v>
      </c>
      <c r="AD114" s="60">
        <f t="shared" si="7"/>
        <v>0</v>
      </c>
      <c r="AE114" s="68">
        <f t="shared" si="4"/>
        <v>-3</v>
      </c>
      <c r="AF114" s="68">
        <f t="shared" si="5"/>
        <v>-3</v>
      </c>
    </row>
    <row r="115" spans="1:32" ht="18.5" hidden="1" x14ac:dyDescent="0.45">
      <c r="A115" s="91">
        <f t="shared" si="6"/>
        <v>24</v>
      </c>
      <c r="B115" s="4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9"/>
      <c r="V115" s="47"/>
      <c r="W115" s="67"/>
      <c r="X115" s="67"/>
      <c r="Y115" s="67"/>
      <c r="Z115" s="89"/>
      <c r="AA115" s="67"/>
      <c r="AB115" s="60">
        <v>109</v>
      </c>
      <c r="AC115" s="60">
        <f>IF(B115&lt;&gt;"",'1stR'!AB115+AD115,0)</f>
        <v>0</v>
      </c>
      <c r="AD115" s="60">
        <f t="shared" si="7"/>
        <v>0</v>
      </c>
      <c r="AE115" s="68">
        <f t="shared" si="4"/>
        <v>-3</v>
      </c>
      <c r="AF115" s="68">
        <f t="shared" si="5"/>
        <v>-3</v>
      </c>
    </row>
    <row r="116" spans="1:32" ht="18.5" hidden="1" x14ac:dyDescent="0.45">
      <c r="A116" s="91">
        <f t="shared" si="6"/>
        <v>24</v>
      </c>
      <c r="B116" s="4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9"/>
      <c r="V116" s="47"/>
      <c r="W116" s="67"/>
      <c r="X116" s="67"/>
      <c r="Y116" s="67"/>
      <c r="Z116" s="89"/>
      <c r="AA116" s="67"/>
      <c r="AB116" s="60">
        <v>110</v>
      </c>
      <c r="AC116" s="60">
        <f>IF(B116&lt;&gt;"",'1stR'!AB116+AD116,0)</f>
        <v>0</v>
      </c>
      <c r="AD116" s="60">
        <f t="shared" si="7"/>
        <v>0</v>
      </c>
      <c r="AE116" s="68">
        <f t="shared" si="4"/>
        <v>-3</v>
      </c>
      <c r="AF116" s="68">
        <f t="shared" si="5"/>
        <v>-3</v>
      </c>
    </row>
    <row r="117" spans="1:32" ht="18.5" hidden="1" x14ac:dyDescent="0.45">
      <c r="A117" s="91">
        <f t="shared" si="6"/>
        <v>24</v>
      </c>
      <c r="B117" s="4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9"/>
      <c r="V117" s="47"/>
      <c r="W117" s="67"/>
      <c r="X117" s="67"/>
      <c r="Y117" s="67"/>
      <c r="Z117" s="89"/>
      <c r="AA117" s="67"/>
      <c r="AB117" s="60">
        <v>111</v>
      </c>
      <c r="AC117" s="60">
        <f>IF(B117&lt;&gt;"",'1stR'!AB117+AD117,0)</f>
        <v>0</v>
      </c>
      <c r="AD117" s="60">
        <f t="shared" si="7"/>
        <v>0</v>
      </c>
      <c r="AE117" s="68">
        <f t="shared" si="4"/>
        <v>-3</v>
      </c>
      <c r="AF117" s="68">
        <f t="shared" si="5"/>
        <v>-3</v>
      </c>
    </row>
    <row r="118" spans="1:32" ht="18.5" hidden="1" x14ac:dyDescent="0.45">
      <c r="A118" s="91">
        <f t="shared" si="6"/>
        <v>24</v>
      </c>
      <c r="B118" s="4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9"/>
      <c r="V118" s="47"/>
      <c r="W118" s="67"/>
      <c r="X118" s="67"/>
      <c r="Y118" s="67"/>
      <c r="Z118" s="89"/>
      <c r="AA118" s="67"/>
      <c r="AB118" s="60">
        <v>112</v>
      </c>
      <c r="AC118" s="60">
        <f>IF(B118&lt;&gt;"",'1stR'!AB118+AD118,0)</f>
        <v>0</v>
      </c>
      <c r="AD118" s="60">
        <f t="shared" si="7"/>
        <v>0</v>
      </c>
      <c r="AE118" s="68">
        <f t="shared" si="4"/>
        <v>-3</v>
      </c>
      <c r="AF118" s="68">
        <f t="shared" si="5"/>
        <v>-3</v>
      </c>
    </row>
    <row r="119" spans="1:32" ht="18.5" hidden="1" x14ac:dyDescent="0.45">
      <c r="A119" s="91">
        <f t="shared" si="6"/>
        <v>24</v>
      </c>
      <c r="B119" s="4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9"/>
      <c r="V119" s="47"/>
      <c r="W119" s="67"/>
      <c r="X119" s="67"/>
      <c r="Y119" s="67"/>
      <c r="Z119" s="89"/>
      <c r="AA119" s="67"/>
      <c r="AB119" s="60">
        <v>113</v>
      </c>
      <c r="AC119" s="60">
        <f>IF(B119&lt;&gt;"",'1stR'!AB119+AD119,0)</f>
        <v>0</v>
      </c>
      <c r="AD119" s="60">
        <f t="shared" si="7"/>
        <v>0</v>
      </c>
      <c r="AE119" s="68">
        <f t="shared" si="4"/>
        <v>-3</v>
      </c>
      <c r="AF119" s="68">
        <f t="shared" si="5"/>
        <v>-3</v>
      </c>
    </row>
    <row r="120" spans="1:32" ht="18.5" hidden="1" x14ac:dyDescent="0.45">
      <c r="A120" s="91">
        <f t="shared" si="6"/>
        <v>24</v>
      </c>
      <c r="B120" s="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9"/>
      <c r="V120" s="47"/>
      <c r="W120" s="67"/>
      <c r="X120" s="67"/>
      <c r="Y120" s="67"/>
      <c r="Z120" s="89"/>
      <c r="AA120" s="67"/>
      <c r="AB120" s="60">
        <v>114</v>
      </c>
      <c r="AC120" s="60">
        <f>IF(B120&lt;&gt;"",'1stR'!AB120+AD120,0)</f>
        <v>0</v>
      </c>
      <c r="AD120" s="60">
        <f t="shared" si="7"/>
        <v>0</v>
      </c>
      <c r="AE120" s="68">
        <f t="shared" si="4"/>
        <v>-3</v>
      </c>
      <c r="AF120" s="68">
        <f t="shared" si="5"/>
        <v>-3</v>
      </c>
    </row>
    <row r="121" spans="1:32" ht="18.5" hidden="1" x14ac:dyDescent="0.45">
      <c r="A121" s="91">
        <f t="shared" si="6"/>
        <v>24</v>
      </c>
      <c r="B121" s="4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9"/>
      <c r="V121" s="47"/>
      <c r="W121" s="67"/>
      <c r="X121" s="67"/>
      <c r="Y121" s="67"/>
      <c r="Z121" s="89"/>
      <c r="AA121" s="67"/>
      <c r="AB121" s="60">
        <v>115</v>
      </c>
      <c r="AC121" s="60">
        <f>IF(B121&lt;&gt;"",'1stR'!AB121+AD121,0)</f>
        <v>0</v>
      </c>
      <c r="AD121" s="60">
        <f t="shared" si="7"/>
        <v>0</v>
      </c>
      <c r="AE121" s="68">
        <f t="shared" si="4"/>
        <v>-3</v>
      </c>
      <c r="AF121" s="68">
        <f t="shared" si="5"/>
        <v>-3</v>
      </c>
    </row>
    <row r="122" spans="1:32" ht="18.5" hidden="1" x14ac:dyDescent="0.45">
      <c r="A122" s="91">
        <f t="shared" si="6"/>
        <v>24</v>
      </c>
      <c r="B122" s="4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9"/>
      <c r="V122" s="47"/>
      <c r="W122" s="67"/>
      <c r="X122" s="67"/>
      <c r="Y122" s="67"/>
      <c r="Z122" s="89"/>
      <c r="AA122" s="67"/>
      <c r="AB122" s="60">
        <v>116</v>
      </c>
      <c r="AC122" s="60">
        <f>IF(B122&lt;&gt;"",'1stR'!AB122+AD122,0)</f>
        <v>0</v>
      </c>
      <c r="AD122" s="60">
        <f t="shared" si="7"/>
        <v>0</v>
      </c>
      <c r="AE122" s="68">
        <f t="shared" si="4"/>
        <v>-3</v>
      </c>
      <c r="AF122" s="68">
        <f t="shared" si="5"/>
        <v>-3</v>
      </c>
    </row>
    <row r="123" spans="1:32" ht="18.5" hidden="1" x14ac:dyDescent="0.45">
      <c r="A123" s="91">
        <f t="shared" si="6"/>
        <v>24</v>
      </c>
      <c r="B123" s="4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9"/>
      <c r="V123" s="47"/>
      <c r="W123" s="67"/>
      <c r="X123" s="67"/>
      <c r="Y123" s="67"/>
      <c r="Z123" s="89"/>
      <c r="AA123" s="67"/>
      <c r="AB123" s="60">
        <v>117</v>
      </c>
      <c r="AC123" s="60">
        <f>IF(B123&lt;&gt;"",'1stR'!AB123+AD123,0)</f>
        <v>0</v>
      </c>
      <c r="AD123" s="60">
        <f t="shared" si="7"/>
        <v>0</v>
      </c>
      <c r="AE123" s="68">
        <f t="shared" si="4"/>
        <v>-3</v>
      </c>
      <c r="AF123" s="68">
        <f t="shared" si="5"/>
        <v>-3</v>
      </c>
    </row>
    <row r="124" spans="1:32" ht="18.5" hidden="1" x14ac:dyDescent="0.45">
      <c r="A124" s="91">
        <f t="shared" si="6"/>
        <v>24</v>
      </c>
      <c r="B124" s="4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9"/>
      <c r="V124" s="47"/>
      <c r="W124" s="67"/>
      <c r="X124" s="67"/>
      <c r="Y124" s="67"/>
      <c r="Z124" s="89"/>
      <c r="AA124" s="67"/>
      <c r="AB124" s="60">
        <v>118</v>
      </c>
      <c r="AC124" s="60">
        <f>IF(B124&lt;&gt;"",'1stR'!AB124+AD124,0)</f>
        <v>0</v>
      </c>
      <c r="AD124" s="60">
        <f t="shared" si="7"/>
        <v>0</v>
      </c>
      <c r="AE124" s="68">
        <f t="shared" si="4"/>
        <v>-3</v>
      </c>
      <c r="AF124" s="68">
        <f t="shared" si="5"/>
        <v>-3</v>
      </c>
    </row>
    <row r="125" spans="1:32" ht="18.5" hidden="1" x14ac:dyDescent="0.45">
      <c r="A125" s="91">
        <f t="shared" si="6"/>
        <v>24</v>
      </c>
      <c r="B125" s="4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9"/>
      <c r="V125" s="47"/>
      <c r="W125" s="67"/>
      <c r="X125" s="67"/>
      <c r="Y125" s="67"/>
      <c r="Z125" s="89"/>
      <c r="AA125" s="67"/>
      <c r="AB125" s="60">
        <v>119</v>
      </c>
      <c r="AC125" s="60">
        <f>IF(B125&lt;&gt;"",'1stR'!AB125+AD125,0)</f>
        <v>0</v>
      </c>
      <c r="AD125" s="60">
        <f t="shared" si="7"/>
        <v>0</v>
      </c>
      <c r="AE125" s="68">
        <f t="shared" si="4"/>
        <v>-3</v>
      </c>
      <c r="AF125" s="68">
        <f t="shared" si="5"/>
        <v>-3</v>
      </c>
    </row>
    <row r="126" spans="1:32" ht="18.5" hidden="1" x14ac:dyDescent="0.45">
      <c r="A126" s="91">
        <f t="shared" si="6"/>
        <v>24</v>
      </c>
      <c r="B126" s="4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9"/>
      <c r="V126" s="47"/>
      <c r="W126" s="67"/>
      <c r="X126" s="67"/>
      <c r="Y126" s="67"/>
      <c r="Z126" s="89"/>
      <c r="AA126" s="67"/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4"/>
        <v>-3</v>
      </c>
      <c r="AF126" s="68">
        <f t="shared" si="5"/>
        <v>-3</v>
      </c>
    </row>
    <row r="127" spans="1:32" ht="15" hidden="1" customHeight="1" thickBot="1" x14ac:dyDescent="0.5">
      <c r="A127" s="91">
        <f t="shared" si="6"/>
        <v>24</v>
      </c>
      <c r="B127" s="54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10"/>
      <c r="V127" s="47"/>
      <c r="W127" s="67"/>
      <c r="X127" s="67"/>
      <c r="Y127" s="67"/>
      <c r="Z127" s="89"/>
      <c r="AA127" s="67"/>
      <c r="AB127" s="60">
        <v>121</v>
      </c>
      <c r="AC127" s="60">
        <f>IF(B127&lt;&gt;"",'1stR'!AB127+AD127,0)</f>
        <v>0</v>
      </c>
      <c r="AD127" s="60">
        <f t="shared" ref="AD127:AD146" si="8">IF(U127&gt;0,1,0)</f>
        <v>0</v>
      </c>
      <c r="AE127" s="68">
        <f t="shared" si="4"/>
        <v>-3</v>
      </c>
      <c r="AF127" s="68">
        <f t="shared" si="5"/>
        <v>-3</v>
      </c>
    </row>
    <row r="128" spans="1:32" ht="18.5" hidden="1" x14ac:dyDescent="0.45">
      <c r="A128" s="91">
        <f t="shared" si="6"/>
        <v>24</v>
      </c>
      <c r="B128" s="4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9"/>
      <c r="V128" s="47"/>
      <c r="W128" s="67"/>
      <c r="X128" s="67"/>
      <c r="Y128" s="67"/>
      <c r="Z128" s="89"/>
      <c r="AA128" s="67"/>
      <c r="AB128" s="60">
        <v>122</v>
      </c>
      <c r="AC128" s="60">
        <f>IF(B128&lt;&gt;"",'1stR'!AB128+AD128,0)</f>
        <v>0</v>
      </c>
      <c r="AD128" s="60">
        <f t="shared" si="8"/>
        <v>0</v>
      </c>
      <c r="AE128" s="68">
        <f t="shared" si="4"/>
        <v>-3</v>
      </c>
      <c r="AF128" s="68">
        <f t="shared" si="5"/>
        <v>-3</v>
      </c>
    </row>
    <row r="129" spans="1:32" ht="18.5" hidden="1" x14ac:dyDescent="0.45">
      <c r="A129" s="91">
        <f t="shared" si="6"/>
        <v>24</v>
      </c>
      <c r="B129" s="4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9"/>
      <c r="V129" s="47"/>
      <c r="W129" s="67"/>
      <c r="X129" s="67"/>
      <c r="Y129" s="67"/>
      <c r="Z129" s="89"/>
      <c r="AA129" s="67"/>
      <c r="AB129" s="60">
        <v>123</v>
      </c>
      <c r="AC129" s="60">
        <f>IF(B129&lt;&gt;"",'1stR'!AB129+AD129,0)</f>
        <v>0</v>
      </c>
      <c r="AD129" s="60">
        <f t="shared" si="8"/>
        <v>0</v>
      </c>
      <c r="AE129" s="68">
        <f t="shared" si="4"/>
        <v>-3</v>
      </c>
      <c r="AF129" s="68">
        <f t="shared" si="5"/>
        <v>-3</v>
      </c>
    </row>
    <row r="130" spans="1:32" ht="18.5" hidden="1" x14ac:dyDescent="0.45">
      <c r="A130" s="91">
        <f t="shared" si="6"/>
        <v>24</v>
      </c>
      <c r="B130" s="4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9"/>
      <c r="V130" s="47"/>
      <c r="W130" s="67"/>
      <c r="X130" s="67"/>
      <c r="Y130" s="67"/>
      <c r="Z130" s="89"/>
      <c r="AA130" s="67"/>
      <c r="AB130" s="60">
        <v>124</v>
      </c>
      <c r="AC130" s="60">
        <f>IF(B130&lt;&gt;"",'1stR'!AB130+AD130,0)</f>
        <v>0</v>
      </c>
      <c r="AD130" s="60">
        <f t="shared" si="8"/>
        <v>0</v>
      </c>
      <c r="AE130" s="68">
        <f t="shared" si="4"/>
        <v>-3</v>
      </c>
      <c r="AF130" s="68">
        <f t="shared" si="5"/>
        <v>-3</v>
      </c>
    </row>
    <row r="131" spans="1:32" ht="18.5" hidden="1" x14ac:dyDescent="0.45">
      <c r="A131" s="91">
        <f t="shared" si="6"/>
        <v>24</v>
      </c>
      <c r="B131" s="4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9"/>
      <c r="V131" s="47"/>
      <c r="W131" s="67"/>
      <c r="X131" s="67"/>
      <c r="Y131" s="67"/>
      <c r="Z131" s="89"/>
      <c r="AA131" s="67"/>
      <c r="AB131" s="60">
        <v>125</v>
      </c>
      <c r="AC131" s="60">
        <f>IF(B131&lt;&gt;"",'1stR'!AB131+AD131,0)</f>
        <v>0</v>
      </c>
      <c r="AD131" s="60">
        <f t="shared" si="8"/>
        <v>0</v>
      </c>
      <c r="AE131" s="68">
        <f t="shared" si="4"/>
        <v>-3</v>
      </c>
      <c r="AF131" s="68">
        <f t="shared" si="5"/>
        <v>-3</v>
      </c>
    </row>
    <row r="132" spans="1:32" ht="18.5" hidden="1" x14ac:dyDescent="0.45">
      <c r="A132" s="91">
        <f t="shared" si="6"/>
        <v>24</v>
      </c>
      <c r="B132" s="4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9"/>
      <c r="V132" s="47"/>
      <c r="W132" s="67"/>
      <c r="X132" s="67"/>
      <c r="Y132" s="67"/>
      <c r="Z132" s="89"/>
      <c r="AA132" s="67"/>
      <c r="AB132" s="60">
        <v>126</v>
      </c>
      <c r="AC132" s="60">
        <f>IF(B132&lt;&gt;"",'1stR'!AB132+AD132,0)</f>
        <v>0</v>
      </c>
      <c r="AD132" s="60">
        <f t="shared" si="8"/>
        <v>0</v>
      </c>
      <c r="AE132" s="68">
        <f t="shared" si="4"/>
        <v>-3</v>
      </c>
      <c r="AF132" s="68">
        <f t="shared" si="5"/>
        <v>-3</v>
      </c>
    </row>
    <row r="133" spans="1:32" ht="18.5" hidden="1" x14ac:dyDescent="0.45">
      <c r="A133" s="91">
        <f t="shared" si="6"/>
        <v>24</v>
      </c>
      <c r="B133" s="4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9"/>
      <c r="V133" s="47"/>
      <c r="W133" s="67"/>
      <c r="X133" s="67"/>
      <c r="Y133" s="67"/>
      <c r="Z133" s="89"/>
      <c r="AA133" s="67"/>
      <c r="AB133" s="60">
        <v>127</v>
      </c>
      <c r="AC133" s="60">
        <f>IF(B133&lt;&gt;"",'1stR'!AB133+AD133,0)</f>
        <v>0</v>
      </c>
      <c r="AD133" s="60">
        <f t="shared" si="8"/>
        <v>0</v>
      </c>
      <c r="AE133" s="68">
        <f t="shared" si="4"/>
        <v>-3</v>
      </c>
      <c r="AF133" s="68">
        <f t="shared" si="5"/>
        <v>-3</v>
      </c>
    </row>
    <row r="134" spans="1:32" ht="18.5" hidden="1" x14ac:dyDescent="0.45">
      <c r="A134" s="91">
        <f t="shared" si="6"/>
        <v>24</v>
      </c>
      <c r="B134" s="4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9"/>
      <c r="V134" s="47"/>
      <c r="W134" s="67"/>
      <c r="X134" s="67"/>
      <c r="Y134" s="67"/>
      <c r="Z134" s="89"/>
      <c r="AA134" s="67"/>
      <c r="AB134" s="60">
        <v>128</v>
      </c>
      <c r="AC134" s="60">
        <f>IF(B134&lt;&gt;"",'1stR'!AB134+AD134,0)</f>
        <v>0</v>
      </c>
      <c r="AD134" s="60">
        <f t="shared" si="8"/>
        <v>0</v>
      </c>
      <c r="AE134" s="68">
        <f t="shared" si="4"/>
        <v>-3</v>
      </c>
      <c r="AF134" s="68">
        <f t="shared" si="5"/>
        <v>-3</v>
      </c>
    </row>
    <row r="135" spans="1:32" ht="18.5" hidden="1" x14ac:dyDescent="0.45">
      <c r="A135" s="91">
        <f t="shared" si="6"/>
        <v>24</v>
      </c>
      <c r="B135" s="4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9"/>
      <c r="V135" s="47"/>
      <c r="W135" s="67"/>
      <c r="X135" s="67"/>
      <c r="Y135" s="67"/>
      <c r="Z135" s="89"/>
      <c r="AA135" s="67"/>
      <c r="AB135" s="60">
        <v>129</v>
      </c>
      <c r="AC135" s="60">
        <f>IF(B135&lt;&gt;"",'1stR'!AB135+AD135,0)</f>
        <v>0</v>
      </c>
      <c r="AD135" s="60">
        <f t="shared" si="8"/>
        <v>0</v>
      </c>
      <c r="AE135" s="68">
        <f t="shared" ref="AE135:AE146" si="9">ROUND(IF(W135="m",(X135*$AE$4/113+$AF$4-$AG$4),(X135*$AE$2/113+$AF$2-$AG$2)),0)</f>
        <v>-3</v>
      </c>
      <c r="AF135" s="68">
        <f t="shared" ref="AF135:AF146" si="10">ROUND(IF(Y135="m",(Z135*$AE$4/113+$AF$4-$AG$4),(Z135*$AE$2/113+$AF$2-$AG$2)),0)</f>
        <v>-3</v>
      </c>
    </row>
    <row r="136" spans="1:32" ht="18.5" hidden="1" x14ac:dyDescent="0.45">
      <c r="A136" s="91">
        <f t="shared" si="6"/>
        <v>24</v>
      </c>
      <c r="B136" s="4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9"/>
      <c r="V136" s="47"/>
      <c r="W136" s="67"/>
      <c r="X136" s="67"/>
      <c r="Y136" s="67"/>
      <c r="Z136" s="89"/>
      <c r="AA136" s="67"/>
      <c r="AB136" s="60">
        <v>130</v>
      </c>
      <c r="AC136" s="60">
        <f>IF(B136&lt;&gt;"",'1stR'!AB136+AD136,0)</f>
        <v>0</v>
      </c>
      <c r="AD136" s="60">
        <f t="shared" si="8"/>
        <v>0</v>
      </c>
      <c r="AE136" s="68">
        <f t="shared" si="9"/>
        <v>-3</v>
      </c>
      <c r="AF136" s="68">
        <f t="shared" si="10"/>
        <v>-3</v>
      </c>
    </row>
    <row r="137" spans="1:32" ht="18.5" hidden="1" x14ac:dyDescent="0.45">
      <c r="A137" s="91">
        <f t="shared" ref="A137:A146" si="11">IF(AA137=AA136,A136,AB137)</f>
        <v>24</v>
      </c>
      <c r="B137" s="4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9"/>
      <c r="V137" s="47"/>
      <c r="W137" s="67"/>
      <c r="X137" s="67"/>
      <c r="Y137" s="67"/>
      <c r="Z137" s="89"/>
      <c r="AA137" s="67"/>
      <c r="AB137" s="60">
        <v>131</v>
      </c>
      <c r="AC137" s="60">
        <f>IF(B137&lt;&gt;"",'1stR'!AB137+AD137,0)</f>
        <v>0</v>
      </c>
      <c r="AD137" s="60">
        <f t="shared" si="8"/>
        <v>0</v>
      </c>
      <c r="AE137" s="68">
        <f t="shared" si="9"/>
        <v>-3</v>
      </c>
      <c r="AF137" s="68">
        <f t="shared" si="10"/>
        <v>-3</v>
      </c>
    </row>
    <row r="138" spans="1:32" ht="18.5" hidden="1" x14ac:dyDescent="0.45">
      <c r="A138" s="91">
        <f t="shared" si="11"/>
        <v>24</v>
      </c>
      <c r="B138" s="4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9"/>
      <c r="V138" s="47"/>
      <c r="W138" s="67"/>
      <c r="X138" s="67"/>
      <c r="Y138" s="67"/>
      <c r="Z138" s="89"/>
      <c r="AA138" s="67"/>
      <c r="AB138" s="60">
        <v>132</v>
      </c>
      <c r="AC138" s="60">
        <f>IF(B138&lt;&gt;"",'1stR'!AB138+AD138,0)</f>
        <v>0</v>
      </c>
      <c r="AD138" s="60">
        <f t="shared" si="8"/>
        <v>0</v>
      </c>
      <c r="AE138" s="68">
        <f t="shared" si="9"/>
        <v>-3</v>
      </c>
      <c r="AF138" s="68">
        <f t="shared" si="10"/>
        <v>-3</v>
      </c>
    </row>
    <row r="139" spans="1:32" ht="18.5" hidden="1" x14ac:dyDescent="0.45">
      <c r="A139" s="91">
        <f t="shared" si="11"/>
        <v>24</v>
      </c>
      <c r="B139" s="4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9"/>
      <c r="V139" s="47"/>
      <c r="W139" s="67"/>
      <c r="X139" s="67"/>
      <c r="Y139" s="67"/>
      <c r="Z139" s="89"/>
      <c r="AA139" s="67"/>
      <c r="AB139" s="60">
        <v>133</v>
      </c>
      <c r="AC139" s="60">
        <f>IF(B139&lt;&gt;"",'1stR'!AB139+AD139,0)</f>
        <v>0</v>
      </c>
      <c r="AD139" s="60">
        <f t="shared" si="8"/>
        <v>0</v>
      </c>
      <c r="AE139" s="68">
        <f t="shared" si="9"/>
        <v>-3</v>
      </c>
      <c r="AF139" s="68">
        <f t="shared" si="10"/>
        <v>-3</v>
      </c>
    </row>
    <row r="140" spans="1:32" ht="18.5" hidden="1" x14ac:dyDescent="0.45">
      <c r="A140" s="91">
        <f t="shared" si="11"/>
        <v>24</v>
      </c>
      <c r="B140" s="4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9"/>
      <c r="V140" s="47"/>
      <c r="W140" s="67"/>
      <c r="X140" s="67"/>
      <c r="Y140" s="67"/>
      <c r="Z140" s="89"/>
      <c r="AA140" s="67"/>
      <c r="AB140" s="60">
        <v>134</v>
      </c>
      <c r="AC140" s="60">
        <f>IF(B140&lt;&gt;"",'1stR'!AB140+AD140,0)</f>
        <v>0</v>
      </c>
      <c r="AD140" s="60">
        <f t="shared" si="8"/>
        <v>0</v>
      </c>
      <c r="AE140" s="68">
        <f t="shared" si="9"/>
        <v>-3</v>
      </c>
      <c r="AF140" s="68">
        <f t="shared" si="10"/>
        <v>-3</v>
      </c>
    </row>
    <row r="141" spans="1:32" ht="18.5" hidden="1" x14ac:dyDescent="0.45">
      <c r="A141" s="91">
        <f t="shared" si="11"/>
        <v>24</v>
      </c>
      <c r="B141" s="4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9"/>
      <c r="V141" s="47"/>
      <c r="W141" s="67"/>
      <c r="X141" s="67"/>
      <c r="Y141" s="67"/>
      <c r="Z141" s="89"/>
      <c r="AA141" s="67"/>
      <c r="AB141" s="60">
        <v>135</v>
      </c>
      <c r="AC141" s="60">
        <f>IF(B141&lt;&gt;"",'1stR'!AB141+AD141,0)</f>
        <v>0</v>
      </c>
      <c r="AD141" s="60">
        <f t="shared" si="8"/>
        <v>0</v>
      </c>
      <c r="AE141" s="68">
        <f t="shared" si="9"/>
        <v>-3</v>
      </c>
      <c r="AF141" s="68">
        <f t="shared" si="10"/>
        <v>-3</v>
      </c>
    </row>
    <row r="142" spans="1:32" ht="18.5" hidden="1" x14ac:dyDescent="0.45">
      <c r="A142" s="91">
        <f t="shared" si="11"/>
        <v>24</v>
      </c>
      <c r="B142" s="4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9"/>
      <c r="V142" s="47"/>
      <c r="W142" s="67"/>
      <c r="X142" s="67"/>
      <c r="Y142" s="67"/>
      <c r="Z142" s="89"/>
      <c r="AA142" s="67"/>
      <c r="AB142" s="60">
        <v>136</v>
      </c>
      <c r="AC142" s="60">
        <f>IF(B142&lt;&gt;"",'1stR'!AB142+AD142,0)</f>
        <v>0</v>
      </c>
      <c r="AD142" s="60">
        <f t="shared" si="8"/>
        <v>0</v>
      </c>
      <c r="AE142" s="68">
        <f t="shared" si="9"/>
        <v>-3</v>
      </c>
      <c r="AF142" s="68">
        <f t="shared" si="10"/>
        <v>-3</v>
      </c>
    </row>
    <row r="143" spans="1:32" ht="18.5" hidden="1" x14ac:dyDescent="0.45">
      <c r="A143" s="91">
        <f t="shared" si="11"/>
        <v>24</v>
      </c>
      <c r="B143" s="4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9"/>
      <c r="V143" s="47"/>
      <c r="W143" s="67"/>
      <c r="X143" s="67"/>
      <c r="Y143" s="67"/>
      <c r="Z143" s="89"/>
      <c r="AA143" s="67"/>
      <c r="AB143" s="60">
        <v>137</v>
      </c>
      <c r="AC143" s="60">
        <f>IF(B143&lt;&gt;"",'1stR'!AB143+AD143,0)</f>
        <v>0</v>
      </c>
      <c r="AD143" s="60">
        <f t="shared" si="8"/>
        <v>0</v>
      </c>
      <c r="AE143" s="68">
        <f t="shared" si="9"/>
        <v>-3</v>
      </c>
      <c r="AF143" s="68">
        <f t="shared" si="10"/>
        <v>-3</v>
      </c>
    </row>
    <row r="144" spans="1:32" ht="18.5" hidden="1" x14ac:dyDescent="0.45">
      <c r="A144" s="91">
        <f t="shared" si="11"/>
        <v>24</v>
      </c>
      <c r="B144" s="4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9"/>
      <c r="V144" s="47"/>
      <c r="W144" s="67"/>
      <c r="X144" s="67"/>
      <c r="Y144" s="67"/>
      <c r="Z144" s="89"/>
      <c r="AA144" s="67"/>
      <c r="AB144" s="60">
        <v>138</v>
      </c>
      <c r="AC144" s="60">
        <f>IF(B144&lt;&gt;"",'1stR'!AB144+AD144,0)</f>
        <v>0</v>
      </c>
      <c r="AD144" s="60">
        <f t="shared" si="8"/>
        <v>0</v>
      </c>
      <c r="AE144" s="68">
        <f t="shared" si="9"/>
        <v>-3</v>
      </c>
      <c r="AF144" s="68">
        <f t="shared" si="10"/>
        <v>-3</v>
      </c>
    </row>
    <row r="145" spans="1:32" ht="18.5" hidden="1" x14ac:dyDescent="0.45">
      <c r="A145" s="91">
        <f t="shared" si="11"/>
        <v>24</v>
      </c>
      <c r="B145" s="4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9"/>
      <c r="V145" s="47"/>
      <c r="W145" s="67"/>
      <c r="X145" s="67"/>
      <c r="Y145" s="67"/>
      <c r="Z145" s="89"/>
      <c r="AA145" s="67"/>
      <c r="AB145" s="60">
        <v>139</v>
      </c>
      <c r="AC145" s="60">
        <f>IF(B145&lt;&gt;"",'1stR'!AB145+AD145,0)</f>
        <v>0</v>
      </c>
      <c r="AD145" s="60">
        <f t="shared" si="8"/>
        <v>0</v>
      </c>
      <c r="AE145" s="68">
        <f t="shared" si="9"/>
        <v>-3</v>
      </c>
      <c r="AF145" s="68">
        <f t="shared" si="10"/>
        <v>-3</v>
      </c>
    </row>
    <row r="146" spans="1:32" ht="15" customHeight="1" thickBot="1" x14ac:dyDescent="0.5">
      <c r="A146" s="91">
        <f t="shared" si="11"/>
        <v>24</v>
      </c>
      <c r="B146" s="21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13"/>
      <c r="V146" s="47"/>
      <c r="W146" s="67"/>
      <c r="X146" s="67"/>
      <c r="Y146" s="67"/>
      <c r="Z146" s="89"/>
      <c r="AA146" s="67"/>
      <c r="AB146" s="60">
        <v>140</v>
      </c>
      <c r="AC146" s="60">
        <f>IF(B146&lt;&gt;"",'1stR'!AB146+AD146,0)</f>
        <v>0</v>
      </c>
      <c r="AD146" s="60">
        <f t="shared" si="8"/>
        <v>0</v>
      </c>
      <c r="AE146" s="68">
        <f t="shared" si="9"/>
        <v>-3</v>
      </c>
      <c r="AF146" s="68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67">
        <f t="shared" ref="AA147" si="12">U147-V147</f>
        <v>64</v>
      </c>
    </row>
  </sheetData>
  <sheetProtection algorithmName="SHA-512" hashValue="g0ebSxEinWYp5hDIr1vK4g+NSIoMQbSlT1uQs/J63Gve52aTgACWugGYiU5xCqIDmj2/bFKQ9x3XGY6Dj97nBQ==" saltValue="8qP+0ce1OZmFujBUrZ+wcw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282" priority="21" operator="equal">
      <formula>3</formula>
    </cfRule>
    <cfRule type="cellIs" dxfId="281" priority="22" operator="equal">
      <formula>2</formula>
    </cfRule>
    <cfRule type="cellIs" dxfId="280" priority="23" operator="equal">
      <formula>1</formula>
    </cfRule>
  </conditionalFormatting>
  <conditionalFormatting sqref="B7:B146">
    <cfRule type="cellIs" dxfId="279" priority="15" operator="equal">
      <formula>0</formula>
    </cfRule>
  </conditionalFormatting>
  <conditionalFormatting sqref="C42:C46">
    <cfRule type="cellIs" dxfId="278" priority="11" operator="greaterThan">
      <formula>$C$147+1</formula>
    </cfRule>
    <cfRule type="cellIs" dxfId="277" priority="12" operator="equal">
      <formula>$C$147+1</formula>
    </cfRule>
    <cfRule type="cellIs" dxfId="276" priority="13" operator="equal">
      <formula>$C$147-1</formula>
    </cfRule>
    <cfRule type="cellIs" dxfId="275" priority="14" operator="equal">
      <formula>$C$147-2</formula>
    </cfRule>
  </conditionalFormatting>
  <conditionalFormatting sqref="C7:T41">
    <cfRule type="cellIs" dxfId="274" priority="1" operator="equal">
      <formula>0</formula>
    </cfRule>
    <cfRule type="cellIs" dxfId="273" priority="2" operator="greaterThan">
      <formula>C$147+1</formula>
    </cfRule>
    <cfRule type="cellIs" dxfId="272" priority="3" operator="equal">
      <formula>C$147+1</formula>
    </cfRule>
    <cfRule type="cellIs" dxfId="271" priority="4" operator="equal">
      <formula>C$147-1</formula>
    </cfRule>
    <cfRule type="cellIs" dxfId="270" priority="5" operator="equal">
      <formula>C$147-2</formula>
    </cfRule>
  </conditionalFormatting>
  <conditionalFormatting sqref="C47:T146">
    <cfRule type="cellIs" dxfId="269" priority="16" operator="equal">
      <formula>0</formula>
    </cfRule>
    <cfRule type="cellIs" dxfId="268" priority="17" operator="greaterThan">
      <formula>$C$147+1</formula>
    </cfRule>
    <cfRule type="cellIs" dxfId="267" priority="18" operator="equal">
      <formula>$C$147+1</formula>
    </cfRule>
    <cfRule type="cellIs" dxfId="266" priority="19" operator="equal">
      <formula>$C$147-1</formula>
    </cfRule>
    <cfRule type="cellIs" dxfId="265" priority="20" operator="equal">
      <formula>$C$147-2</formula>
    </cfRule>
  </conditionalFormatting>
  <conditionalFormatting sqref="D42:T46">
    <cfRule type="cellIs" dxfId="264" priority="7" operator="greaterThan">
      <formula>D$147+1</formula>
    </cfRule>
    <cfRule type="cellIs" dxfId="263" priority="8" operator="equal">
      <formula>D$147+1</formula>
    </cfRule>
    <cfRule type="cellIs" dxfId="262" priority="9" operator="equal">
      <formula>D$147-1</formula>
    </cfRule>
    <cfRule type="cellIs" dxfId="261" priority="10" operator="equal">
      <formula>D$147-2</formula>
    </cfRule>
  </conditionalFormatting>
  <conditionalFormatting sqref="U7:U146">
    <cfRule type="cellIs" dxfId="260" priority="29" operator="equal">
      <formula>0</formula>
    </cfRule>
  </conditionalFormatting>
  <conditionalFormatting sqref="V7:V146">
    <cfRule type="cellIs" dxfId="259" priority="27" operator="equal">
      <formula>-1.5</formula>
    </cfRule>
  </conditionalFormatting>
  <conditionalFormatting sqref="W7:Z146">
    <cfRule type="cellIs" dxfId="258" priority="30" operator="equal">
      <formula>0</formula>
    </cfRule>
  </conditionalFormatting>
  <conditionalFormatting sqref="AA7:AA146">
    <cfRule type="cellIs" dxfId="257" priority="24" operator="equal">
      <formula>200</formula>
    </cfRule>
  </conditionalFormatting>
  <conditionalFormatting sqref="AA7:AA147">
    <cfRule type="cellIs" dxfId="256" priority="26" operator="equal">
      <formula>1.5</formula>
    </cfRule>
  </conditionalFormatting>
  <conditionalFormatting sqref="AB7:AC146">
    <cfRule type="cellIs" dxfId="255" priority="25" operator="equal">
      <formula>0</formula>
    </cfRule>
  </conditionalFormatting>
  <pageMargins left="1" right="1" top="1" bottom="1" header="0.5" footer="0.5"/>
  <pageSetup paperSize="9" scale="4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AH147"/>
  <sheetViews>
    <sheetView topLeftCell="B1" zoomScale="80" zoomScaleNormal="80" workbookViewId="0">
      <pane ySplit="6" topLeftCell="A7" activePane="bottomLeft" state="frozen"/>
      <selection pane="bottomLeft" activeCell="AA7" sqref="AA7"/>
    </sheetView>
  </sheetViews>
  <sheetFormatPr defaultRowHeight="14.5" x14ac:dyDescent="0.35"/>
  <cols>
    <col min="1" max="1" width="6" style="18" customWidth="1"/>
    <col min="2" max="2" width="38.1796875" bestFit="1" customWidth="1"/>
    <col min="3" max="20" width="6.7265625" customWidth="1"/>
    <col min="21" max="21" width="7.7265625" style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customWidth="1"/>
    <col min="28" max="29" width="7.7265625" style="62" customWidth="1"/>
    <col min="30" max="30" width="8.453125" style="62" customWidth="1"/>
    <col min="31" max="31" width="7.7265625" style="62" customWidth="1"/>
    <col min="32" max="32" width="9.1796875" style="62" customWidth="1"/>
    <col min="33" max="33" width="7.7265625" style="27" customWidth="1"/>
    <col min="34" max="34" width="9.1796875" style="27"/>
  </cols>
  <sheetData>
    <row r="1" spans="1:32" ht="15" thickBot="1" x14ac:dyDescent="0.4"/>
    <row r="2" spans="1:32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D2" s="62">
        <f>'1stR'!AC2</f>
        <v>112</v>
      </c>
      <c r="AE2" s="62">
        <f>'1stR'!AD2</f>
        <v>61.2</v>
      </c>
      <c r="AF2" s="62">
        <f>'1stR'!AE2</f>
        <v>64</v>
      </c>
    </row>
    <row r="3" spans="1:32" ht="6.75" customHeight="1" x14ac:dyDescent="0.35"/>
    <row r="4" spans="1:32" ht="21.75" customHeight="1" x14ac:dyDescent="0.5">
      <c r="A4" s="83"/>
      <c r="B4" s="78" t="s">
        <v>84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V4" s="69"/>
      <c r="W4" s="40"/>
      <c r="X4" s="40"/>
      <c r="Y4" s="40"/>
      <c r="Z4" s="40"/>
      <c r="AD4" s="62">
        <f>'1stR'!AC4</f>
        <v>110</v>
      </c>
      <c r="AE4" s="62">
        <f>'1stR'!AD4</f>
        <v>61</v>
      </c>
      <c r="AF4" s="62">
        <f>'1stR'!AE4</f>
        <v>64</v>
      </c>
    </row>
    <row r="5" spans="1:32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56" t="s">
        <v>2</v>
      </c>
      <c r="W5" s="71"/>
      <c r="X5" s="147" t="s">
        <v>28</v>
      </c>
      <c r="Y5" s="71"/>
      <c r="Z5" s="147" t="s">
        <v>29</v>
      </c>
      <c r="AA5" s="96"/>
      <c r="AB5" s="86" t="s">
        <v>10</v>
      </c>
      <c r="AD5" s="62" t="s">
        <v>33</v>
      </c>
      <c r="AE5" s="62" t="s">
        <v>33</v>
      </c>
    </row>
    <row r="6" spans="1:32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68"/>
      <c r="W6" s="42"/>
      <c r="X6" s="148"/>
      <c r="Y6" s="42"/>
      <c r="Z6" s="148"/>
      <c r="AA6" s="96"/>
      <c r="AB6" s="86"/>
      <c r="AD6" s="62" t="s">
        <v>28</v>
      </c>
      <c r="AE6" s="62" t="s">
        <v>29</v>
      </c>
    </row>
    <row r="7" spans="1:32" x14ac:dyDescent="0.35">
      <c r="A7" s="83">
        <v>1</v>
      </c>
      <c r="B7" s="3" t="str">
        <f>'4thR'!B7</f>
        <v>Rade Narančič&amp;Franci Kunšič</v>
      </c>
      <c r="C7" s="2">
        <v>4</v>
      </c>
      <c r="D7" s="2">
        <v>4</v>
      </c>
      <c r="E7" s="2">
        <v>3</v>
      </c>
      <c r="F7" s="2">
        <v>4</v>
      </c>
      <c r="G7" s="2">
        <v>5</v>
      </c>
      <c r="H7" s="2">
        <v>5</v>
      </c>
      <c r="I7" s="2">
        <v>3</v>
      </c>
      <c r="J7" s="2">
        <v>5</v>
      </c>
      <c r="K7" s="2">
        <v>3</v>
      </c>
      <c r="L7" s="2">
        <v>4</v>
      </c>
      <c r="M7" s="2">
        <v>3</v>
      </c>
      <c r="N7" s="2">
        <v>4</v>
      </c>
      <c r="O7" s="2">
        <v>5</v>
      </c>
      <c r="P7" s="2">
        <v>4</v>
      </c>
      <c r="Q7" s="2">
        <v>5</v>
      </c>
      <c r="R7" s="2">
        <v>4</v>
      </c>
      <c r="S7" s="2">
        <v>5</v>
      </c>
      <c r="T7" s="2">
        <v>3</v>
      </c>
      <c r="U7" s="9">
        <f t="shared" ref="U7:U38" si="0">SUM(C7:T7)</f>
        <v>73</v>
      </c>
      <c r="V7" s="47">
        <f>ROUND(0.35*MIN(AD7,AE7)+0.15*MAX(AD7,AE7),1)</f>
        <v>12.6</v>
      </c>
      <c r="W7" s="9" t="str">
        <f>'4thR'!W7</f>
        <v>m</v>
      </c>
      <c r="X7" s="9">
        <f>'4thR'!X7</f>
        <v>31.5</v>
      </c>
      <c r="Y7" s="9" t="str">
        <f>'4thR'!Y7</f>
        <v>m</v>
      </c>
      <c r="Z7" s="9">
        <f>'4thR'!Z7</f>
        <v>27.9</v>
      </c>
      <c r="AA7" s="88">
        <f>IF(U7=0,200,U7-V7)</f>
        <v>60.4</v>
      </c>
      <c r="AB7" s="62">
        <f>IF(B7&lt;&gt;"",'4thR'!AB7+AC7,0)</f>
        <v>5</v>
      </c>
      <c r="AC7" s="62">
        <f>IF(U7&gt;0,1,0)</f>
        <v>1</v>
      </c>
      <c r="AD7" s="85">
        <f>ROUND(IF(W7="m",(X7*$AD$4/113+$AE$4-$AF$4),(X7*$AD$2/113+$AE$2-$AF$2)),0)</f>
        <v>28</v>
      </c>
      <c r="AE7" s="85">
        <f>ROUND(IF(Y7="m",(Z7*$AD$4/113+$AE$4-$AF$4),(Z7*$AD$2/113+$AE$2-$AF$2)),0)</f>
        <v>24</v>
      </c>
    </row>
    <row r="8" spans="1:32" x14ac:dyDescent="0.35">
      <c r="A8" s="83">
        <v>2</v>
      </c>
      <c r="B8" s="3" t="str">
        <f>'4thR'!B8</f>
        <v>Jan Pintar Verhunc&amp;Matic Zibelnik</v>
      </c>
      <c r="C8" s="2">
        <v>4</v>
      </c>
      <c r="D8" s="2">
        <v>3</v>
      </c>
      <c r="E8" s="2">
        <v>3</v>
      </c>
      <c r="F8" s="2">
        <v>5</v>
      </c>
      <c r="G8" s="2">
        <v>4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4</v>
      </c>
      <c r="O8" s="2">
        <v>5</v>
      </c>
      <c r="P8" s="2">
        <v>4</v>
      </c>
      <c r="Q8" s="2">
        <v>3</v>
      </c>
      <c r="R8" s="2">
        <v>3</v>
      </c>
      <c r="S8" s="2">
        <v>3</v>
      </c>
      <c r="T8" s="2">
        <v>3</v>
      </c>
      <c r="U8" s="9">
        <f t="shared" si="0"/>
        <v>62</v>
      </c>
      <c r="V8" s="47">
        <f t="shared" ref="V8:V71" si="1">ROUND(0.35*MIN(AD8,AE8)+0.15*MAX(AD8,AE8),1)</f>
        <v>21.5</v>
      </c>
      <c r="W8" s="9" t="str">
        <f>'4thR'!W8</f>
        <v>m</v>
      </c>
      <c r="X8" s="9">
        <f>'4thR'!X8</f>
        <v>43.9</v>
      </c>
      <c r="Y8" s="9" t="str">
        <f>'4thR'!Y8</f>
        <v>m</v>
      </c>
      <c r="Z8" s="9">
        <f>'4thR'!Z8</f>
        <v>54</v>
      </c>
      <c r="AA8" s="88">
        <f t="shared" ref="AA8:AA71" si="2">IF(U8=0,200,U8-V8)</f>
        <v>40.5</v>
      </c>
      <c r="AB8" s="62">
        <f>IF(B8&lt;&gt;"",'4thR'!AB8+AC8,0)</f>
        <v>4</v>
      </c>
      <c r="AC8" s="62">
        <f t="shared" ref="AC8:AC71" si="3">IF(U8&gt;0,1,0)</f>
        <v>1</v>
      </c>
      <c r="AD8" s="85">
        <f t="shared" ref="AD8:AD71" si="4">ROUND(IF(W8="m",(X8*$AD$4/113+$AE$4-$AF$4),(X8*$AD$2/113+$AE$2-$AF$2)),0)</f>
        <v>40</v>
      </c>
      <c r="AE8" s="85">
        <f t="shared" ref="AE8:AE71" si="5">ROUND(IF(Y8="m",(Z8*$AD$4/113+$AE$4-$AF$4),(Z8*$AD$2/113+$AE$2-$AF$2)),0)</f>
        <v>50</v>
      </c>
    </row>
    <row r="9" spans="1:32" x14ac:dyDescent="0.35">
      <c r="A9" s="83">
        <v>3</v>
      </c>
      <c r="B9" s="3" t="str">
        <f>'4thR'!B9</f>
        <v>Marina Ravnikar&amp;Tomaž Andolšek</v>
      </c>
      <c r="C9" s="2">
        <v>5</v>
      </c>
      <c r="D9" s="2">
        <v>3</v>
      </c>
      <c r="E9" s="2">
        <v>4</v>
      </c>
      <c r="F9" s="2">
        <v>4</v>
      </c>
      <c r="G9" s="2">
        <v>3</v>
      </c>
      <c r="H9" s="2">
        <v>4</v>
      </c>
      <c r="I9" s="2">
        <v>3</v>
      </c>
      <c r="J9" s="2">
        <v>4</v>
      </c>
      <c r="K9" s="2">
        <v>4</v>
      </c>
      <c r="L9" s="2">
        <v>5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4</v>
      </c>
      <c r="S9" s="2">
        <v>5</v>
      </c>
      <c r="T9" s="2">
        <v>3</v>
      </c>
      <c r="U9" s="9">
        <f t="shared" si="0"/>
        <v>69</v>
      </c>
      <c r="V9" s="47">
        <f t="shared" si="1"/>
        <v>8.8000000000000007</v>
      </c>
      <c r="W9" s="9" t="str">
        <f>'4thR'!W9</f>
        <v>d</v>
      </c>
      <c r="X9" s="9">
        <f>'4thR'!X9</f>
        <v>20</v>
      </c>
      <c r="Y9" s="9" t="str">
        <f>'4thR'!Y9</f>
        <v>m</v>
      </c>
      <c r="Z9" s="9">
        <f>'4thR'!Z9</f>
        <v>22.8</v>
      </c>
      <c r="AA9" s="88">
        <f t="shared" si="2"/>
        <v>60.2</v>
      </c>
      <c r="AB9" s="62">
        <f>IF(B9&lt;&gt;"",'4thR'!AB9+AC9,0)</f>
        <v>3</v>
      </c>
      <c r="AC9" s="62">
        <f t="shared" si="3"/>
        <v>1</v>
      </c>
      <c r="AD9" s="85">
        <f t="shared" si="4"/>
        <v>17</v>
      </c>
      <c r="AE9" s="85">
        <f t="shared" si="5"/>
        <v>19</v>
      </c>
    </row>
    <row r="10" spans="1:32" x14ac:dyDescent="0.35">
      <c r="A10" s="83">
        <v>4</v>
      </c>
      <c r="B10" s="3" t="str">
        <f>'4thR'!B10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8.1999999999999993</v>
      </c>
      <c r="W10" s="9" t="str">
        <f>'4thR'!W10</f>
        <v>m</v>
      </c>
      <c r="X10" s="9">
        <f>'4thR'!X10</f>
        <v>19.899999999999999</v>
      </c>
      <c r="Y10" s="9" t="str">
        <f>'4thR'!Y10</f>
        <v>m</v>
      </c>
      <c r="Z10" s="9">
        <f>'4thR'!Z10</f>
        <v>20.399999999999999</v>
      </c>
      <c r="AA10" s="88">
        <f t="shared" si="2"/>
        <v>200</v>
      </c>
      <c r="AB10" s="62">
        <f>IF(B10&lt;&gt;"",'4thR'!AB10+AC10,0)</f>
        <v>2</v>
      </c>
      <c r="AC10" s="62">
        <f t="shared" si="3"/>
        <v>0</v>
      </c>
      <c r="AD10" s="85">
        <f t="shared" si="4"/>
        <v>16</v>
      </c>
      <c r="AE10" s="85">
        <f t="shared" si="5"/>
        <v>17</v>
      </c>
    </row>
    <row r="11" spans="1:32" x14ac:dyDescent="0.35">
      <c r="A11" s="83">
        <v>5</v>
      </c>
      <c r="B11" s="3" t="str">
        <f>'4thR'!B11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14.4</v>
      </c>
      <c r="W11" s="9" t="str">
        <f>'4thR'!W11</f>
        <v>d</v>
      </c>
      <c r="X11" s="9">
        <f>'4thR'!X11</f>
        <v>29.5</v>
      </c>
      <c r="Y11" s="9" t="str">
        <f>'4thR'!Y11</f>
        <v>m</v>
      </c>
      <c r="Z11" s="9">
        <f>'4thR'!Z11</f>
        <v>39.299999999999997</v>
      </c>
      <c r="AA11" s="88">
        <f t="shared" si="2"/>
        <v>200</v>
      </c>
      <c r="AB11" s="62">
        <f>IF(B11&lt;&gt;"",'4thR'!AB11+AC11,0)</f>
        <v>3</v>
      </c>
      <c r="AC11" s="62">
        <f t="shared" si="3"/>
        <v>0</v>
      </c>
      <c r="AD11" s="85">
        <f t="shared" si="4"/>
        <v>26</v>
      </c>
      <c r="AE11" s="85">
        <f t="shared" si="5"/>
        <v>35</v>
      </c>
    </row>
    <row r="12" spans="1:32" x14ac:dyDescent="0.35">
      <c r="A12" s="83">
        <v>6</v>
      </c>
      <c r="B12" s="3" t="str">
        <f>'4thR'!B12</f>
        <v>Breda Jericijo&amp;Boris Debevec</v>
      </c>
      <c r="C12" s="2">
        <v>5</v>
      </c>
      <c r="D12" s="2">
        <v>7</v>
      </c>
      <c r="E12" s="2">
        <v>4</v>
      </c>
      <c r="F12" s="2">
        <v>6</v>
      </c>
      <c r="G12" s="2">
        <v>7</v>
      </c>
      <c r="H12" s="2">
        <v>6</v>
      </c>
      <c r="I12" s="2">
        <v>4</v>
      </c>
      <c r="J12" s="2">
        <v>8</v>
      </c>
      <c r="K12" s="2">
        <v>5</v>
      </c>
      <c r="L12" s="2">
        <v>7</v>
      </c>
      <c r="M12" s="2">
        <v>4</v>
      </c>
      <c r="N12" s="2">
        <v>5</v>
      </c>
      <c r="O12" s="2">
        <v>6</v>
      </c>
      <c r="P12" s="2">
        <v>7</v>
      </c>
      <c r="Q12" s="2">
        <v>4</v>
      </c>
      <c r="R12" s="2">
        <v>5</v>
      </c>
      <c r="S12" s="2">
        <v>5</v>
      </c>
      <c r="T12" s="2">
        <v>4</v>
      </c>
      <c r="U12" s="9">
        <f t="shared" si="0"/>
        <v>99</v>
      </c>
      <c r="V12" s="47">
        <f t="shared" si="1"/>
        <v>15.4</v>
      </c>
      <c r="W12" s="9" t="str">
        <f>'4thR'!W12</f>
        <v>d</v>
      </c>
      <c r="X12" s="9">
        <f>'4thR'!X12</f>
        <v>54</v>
      </c>
      <c r="Y12" s="9" t="str">
        <f>'4thR'!Y12</f>
        <v>m</v>
      </c>
      <c r="Z12" s="9">
        <v>25.6</v>
      </c>
      <c r="AA12" s="88">
        <f t="shared" si="2"/>
        <v>83.6</v>
      </c>
      <c r="AB12" s="62">
        <f>IF(B12&lt;&gt;"",'4thR'!AB12+AC12,0)</f>
        <v>4</v>
      </c>
      <c r="AC12" s="62">
        <f t="shared" si="3"/>
        <v>1</v>
      </c>
      <c r="AD12" s="85">
        <f t="shared" si="4"/>
        <v>51</v>
      </c>
      <c r="AE12" s="85">
        <f t="shared" si="5"/>
        <v>22</v>
      </c>
    </row>
    <row r="13" spans="1:32" x14ac:dyDescent="0.35">
      <c r="A13" s="83">
        <v>7</v>
      </c>
      <c r="B13" s="3" t="str">
        <f>'4thR'!B13</f>
        <v>Ani&amp;Zoran Klemenčič</v>
      </c>
      <c r="C13" s="2">
        <v>5</v>
      </c>
      <c r="D13" s="2">
        <v>4</v>
      </c>
      <c r="E13" s="2">
        <v>2</v>
      </c>
      <c r="F13" s="2">
        <v>4</v>
      </c>
      <c r="G13" s="2">
        <v>5</v>
      </c>
      <c r="H13" s="2">
        <v>7</v>
      </c>
      <c r="I13" s="2">
        <v>4</v>
      </c>
      <c r="J13" s="2">
        <v>5</v>
      </c>
      <c r="K13" s="2">
        <v>4</v>
      </c>
      <c r="L13" s="2">
        <v>3</v>
      </c>
      <c r="M13" s="2">
        <v>4</v>
      </c>
      <c r="N13" s="2">
        <v>4</v>
      </c>
      <c r="O13" s="2">
        <v>5</v>
      </c>
      <c r="P13" s="2">
        <v>5</v>
      </c>
      <c r="Q13" s="2">
        <v>4</v>
      </c>
      <c r="R13" s="2">
        <v>4</v>
      </c>
      <c r="S13" s="2">
        <v>4</v>
      </c>
      <c r="T13" s="2">
        <v>3</v>
      </c>
      <c r="U13" s="9">
        <f t="shared" si="0"/>
        <v>76</v>
      </c>
      <c r="V13" s="47">
        <f t="shared" si="1"/>
        <v>12.9</v>
      </c>
      <c r="W13" s="9" t="str">
        <f>'4thR'!W13</f>
        <v>d</v>
      </c>
      <c r="X13" s="9">
        <f>'4thR'!X13</f>
        <v>54</v>
      </c>
      <c r="Y13" s="9" t="str">
        <f>'4thR'!Y13</f>
        <v>m</v>
      </c>
      <c r="Z13" s="9">
        <v>18.899999999999999</v>
      </c>
      <c r="AA13" s="88">
        <f t="shared" si="2"/>
        <v>63.1</v>
      </c>
      <c r="AB13" s="62">
        <f>IF(B13&lt;&gt;"",'4thR'!AB13+AC13,0)</f>
        <v>3</v>
      </c>
      <c r="AC13" s="62">
        <f t="shared" si="3"/>
        <v>1</v>
      </c>
      <c r="AD13" s="85">
        <f t="shared" si="4"/>
        <v>51</v>
      </c>
      <c r="AE13" s="85">
        <f t="shared" si="5"/>
        <v>15</v>
      </c>
    </row>
    <row r="14" spans="1:32" x14ac:dyDescent="0.35">
      <c r="A14" s="83">
        <v>8</v>
      </c>
      <c r="B14" s="3" t="str">
        <f>'4thR'!B14</f>
        <v>Nina Zidanič&amp;Miha Gregorčič</v>
      </c>
      <c r="C14" s="2">
        <v>4</v>
      </c>
      <c r="D14" s="2">
        <v>3</v>
      </c>
      <c r="E14" s="2">
        <v>3</v>
      </c>
      <c r="F14" s="2">
        <v>4</v>
      </c>
      <c r="G14" s="2">
        <v>4</v>
      </c>
      <c r="H14" s="2">
        <v>4</v>
      </c>
      <c r="I14" s="2">
        <v>3</v>
      </c>
      <c r="J14" s="2">
        <v>4</v>
      </c>
      <c r="K14" s="2">
        <v>4</v>
      </c>
      <c r="L14" s="2">
        <v>5</v>
      </c>
      <c r="M14" s="2">
        <v>4</v>
      </c>
      <c r="N14" s="2">
        <v>3</v>
      </c>
      <c r="O14" s="2">
        <v>5</v>
      </c>
      <c r="P14" s="2">
        <v>5</v>
      </c>
      <c r="Q14" s="2">
        <v>5</v>
      </c>
      <c r="R14" s="2">
        <v>4</v>
      </c>
      <c r="S14" s="2">
        <v>4</v>
      </c>
      <c r="T14" s="2">
        <v>3</v>
      </c>
      <c r="U14" s="9">
        <f t="shared" si="0"/>
        <v>71</v>
      </c>
      <c r="V14" s="47">
        <f t="shared" si="1"/>
        <v>12.8</v>
      </c>
      <c r="W14" s="9" t="str">
        <f>'4thR'!W14</f>
        <v>d</v>
      </c>
      <c r="X14" s="9">
        <f>'4thR'!X14</f>
        <v>53.5</v>
      </c>
      <c r="Y14" s="9" t="str">
        <f>'4thR'!Y14</f>
        <v>m</v>
      </c>
      <c r="Z14" s="9">
        <v>18.3</v>
      </c>
      <c r="AA14" s="88">
        <f t="shared" si="2"/>
        <v>58.2</v>
      </c>
      <c r="AB14" s="62">
        <f>IF(B14&lt;&gt;"",'4thR'!AB14+AC14,0)</f>
        <v>4</v>
      </c>
      <c r="AC14" s="62">
        <f t="shared" si="3"/>
        <v>1</v>
      </c>
      <c r="AD14" s="85">
        <f t="shared" si="4"/>
        <v>50</v>
      </c>
      <c r="AE14" s="85">
        <f t="shared" si="5"/>
        <v>15</v>
      </c>
    </row>
    <row r="15" spans="1:32" x14ac:dyDescent="0.35">
      <c r="A15" s="83">
        <v>9</v>
      </c>
      <c r="B15" s="3" t="str">
        <f>'4thR'!B15</f>
        <v>Janez Saje&amp;Miloš Torbič</v>
      </c>
      <c r="C15" s="2">
        <v>4</v>
      </c>
      <c r="D15" s="2">
        <v>3</v>
      </c>
      <c r="E15" s="2">
        <v>3</v>
      </c>
      <c r="F15" s="2">
        <v>5</v>
      </c>
      <c r="G15" s="2">
        <v>4</v>
      </c>
      <c r="H15" s="2">
        <v>3</v>
      </c>
      <c r="I15" s="2">
        <v>3</v>
      </c>
      <c r="J15" s="2">
        <v>5</v>
      </c>
      <c r="K15" s="2">
        <v>3</v>
      </c>
      <c r="L15" s="2">
        <v>4</v>
      </c>
      <c r="M15" s="2">
        <v>2</v>
      </c>
      <c r="N15" s="2">
        <v>4</v>
      </c>
      <c r="O15" s="2">
        <v>4</v>
      </c>
      <c r="P15" s="2">
        <v>5</v>
      </c>
      <c r="Q15" s="2">
        <v>4</v>
      </c>
      <c r="R15" s="2">
        <v>3</v>
      </c>
      <c r="S15" s="2">
        <v>7</v>
      </c>
      <c r="T15" s="2">
        <v>3</v>
      </c>
      <c r="U15" s="9">
        <f t="shared" si="0"/>
        <v>69</v>
      </c>
      <c r="V15" s="47">
        <f t="shared" si="1"/>
        <v>9</v>
      </c>
      <c r="W15" s="9" t="str">
        <f>'4thR'!W15</f>
        <v>m</v>
      </c>
      <c r="X15" s="9">
        <f>'4thR'!X15</f>
        <v>18.399999999999999</v>
      </c>
      <c r="Y15" s="9" t="str">
        <f>'4thR'!Y15</f>
        <v>m</v>
      </c>
      <c r="Z15" s="9">
        <f>'4thR'!Z15</f>
        <v>28.8</v>
      </c>
      <c r="AA15" s="88">
        <f t="shared" si="2"/>
        <v>60</v>
      </c>
      <c r="AB15" s="62">
        <f>IF(B15&lt;&gt;"",'4thR'!AB15+AC15,0)</f>
        <v>4</v>
      </c>
      <c r="AC15" s="62">
        <f t="shared" si="3"/>
        <v>1</v>
      </c>
      <c r="AD15" s="85">
        <f t="shared" si="4"/>
        <v>15</v>
      </c>
      <c r="AE15" s="85">
        <f t="shared" si="5"/>
        <v>25</v>
      </c>
    </row>
    <row r="16" spans="1:32" x14ac:dyDescent="0.35">
      <c r="A16" s="83">
        <v>10</v>
      </c>
      <c r="B16" s="3" t="str">
        <f>'4thR'!B16</f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2</v>
      </c>
      <c r="J16" s="2">
        <v>5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5</v>
      </c>
      <c r="R16" s="2">
        <v>5</v>
      </c>
      <c r="S16" s="2">
        <v>9</v>
      </c>
      <c r="T16" s="2">
        <v>3</v>
      </c>
      <c r="U16" s="9">
        <f t="shared" si="0"/>
        <v>76</v>
      </c>
      <c r="V16" s="47">
        <f t="shared" si="1"/>
        <v>10.8</v>
      </c>
      <c r="W16" s="9" t="str">
        <f>'4thR'!W16</f>
        <v>d</v>
      </c>
      <c r="X16" s="9">
        <f>'4thR'!X16</f>
        <v>28.3</v>
      </c>
      <c r="Y16" s="9" t="str">
        <f>'4thR'!Y16</f>
        <v>m</v>
      </c>
      <c r="Z16" s="9">
        <f>'4thR'!Z16</f>
        <v>23.7</v>
      </c>
      <c r="AA16" s="88">
        <f t="shared" si="2"/>
        <v>65.2</v>
      </c>
      <c r="AB16" s="62">
        <f>IF(B16&lt;&gt;"",'4thR'!AB16+AC16,0)</f>
        <v>5</v>
      </c>
      <c r="AC16" s="62">
        <f t="shared" si="3"/>
        <v>1</v>
      </c>
      <c r="AD16" s="85">
        <f t="shared" si="4"/>
        <v>25</v>
      </c>
      <c r="AE16" s="85">
        <f t="shared" si="5"/>
        <v>20</v>
      </c>
    </row>
    <row r="17" spans="1:31" x14ac:dyDescent="0.35">
      <c r="A17" s="83">
        <v>11</v>
      </c>
      <c r="B17" s="3" t="str">
        <f>'4thR'!B17</f>
        <v>Grega &amp; Tevž Košir</v>
      </c>
      <c r="C17" s="2">
        <v>6</v>
      </c>
      <c r="D17" s="2">
        <v>6</v>
      </c>
      <c r="E17" s="2">
        <v>4</v>
      </c>
      <c r="F17" s="2">
        <v>6</v>
      </c>
      <c r="G17" s="2">
        <v>6</v>
      </c>
      <c r="H17" s="2">
        <v>7</v>
      </c>
      <c r="I17" s="2">
        <v>5</v>
      </c>
      <c r="J17" s="2">
        <v>8</v>
      </c>
      <c r="K17" s="2">
        <v>4</v>
      </c>
      <c r="L17" s="2">
        <v>5</v>
      </c>
      <c r="M17" s="2">
        <v>5</v>
      </c>
      <c r="N17" s="2">
        <v>9</v>
      </c>
      <c r="O17" s="2">
        <v>7</v>
      </c>
      <c r="P17" s="2">
        <v>5</v>
      </c>
      <c r="Q17" s="2">
        <v>5</v>
      </c>
      <c r="R17" s="2">
        <v>4</v>
      </c>
      <c r="S17" s="2">
        <v>9</v>
      </c>
      <c r="T17" s="2">
        <v>4</v>
      </c>
      <c r="U17" s="9">
        <f t="shared" si="0"/>
        <v>105</v>
      </c>
      <c r="V17" s="47">
        <f t="shared" si="1"/>
        <v>25</v>
      </c>
      <c r="W17" s="9" t="str">
        <f>'4thR'!W17</f>
        <v>m</v>
      </c>
      <c r="X17" s="9">
        <f>'4thR'!X17</f>
        <v>54</v>
      </c>
      <c r="Y17" s="9" t="str">
        <f>'4thR'!Y17</f>
        <v>m</v>
      </c>
      <c r="Z17" s="9">
        <f>'4thR'!Z17</f>
        <v>54</v>
      </c>
      <c r="AA17" s="88">
        <f t="shared" si="2"/>
        <v>80</v>
      </c>
      <c r="AB17" s="62">
        <f>IF(B17&lt;&gt;"",'4thR'!AB17+AC17,0)</f>
        <v>3</v>
      </c>
      <c r="AC17" s="62">
        <f t="shared" si="3"/>
        <v>1</v>
      </c>
      <c r="AD17" s="85">
        <f t="shared" si="4"/>
        <v>50</v>
      </c>
      <c r="AE17" s="85">
        <f t="shared" si="5"/>
        <v>50</v>
      </c>
    </row>
    <row r="18" spans="1:31" x14ac:dyDescent="0.35">
      <c r="A18" s="83">
        <v>12</v>
      </c>
      <c r="B18" s="3" t="str">
        <f>'4thR'!B18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10.1</v>
      </c>
      <c r="W18" s="9" t="str">
        <f>'4thR'!W18</f>
        <v>m</v>
      </c>
      <c r="X18" s="9">
        <f>'4thR'!X18</f>
        <v>18.5</v>
      </c>
      <c r="Y18" s="9" t="str">
        <f>'4thR'!Y18</f>
        <v>d</v>
      </c>
      <c r="Z18" s="9">
        <f>'4thR'!Z18</f>
        <v>34.799999999999997</v>
      </c>
      <c r="AA18" s="88">
        <f t="shared" si="2"/>
        <v>200</v>
      </c>
      <c r="AB18" s="62">
        <f>IF(B18&lt;&gt;"",'4thR'!AB18+AC18,0)</f>
        <v>2</v>
      </c>
      <c r="AC18" s="62">
        <f t="shared" si="3"/>
        <v>0</v>
      </c>
      <c r="AD18" s="85">
        <f t="shared" si="4"/>
        <v>15</v>
      </c>
      <c r="AE18" s="85">
        <f t="shared" si="5"/>
        <v>32</v>
      </c>
    </row>
    <row r="19" spans="1:31" x14ac:dyDescent="0.35">
      <c r="A19" s="83">
        <v>13</v>
      </c>
      <c r="B19" s="3" t="str">
        <f>'4thR'!B19</f>
        <v>Breda &amp; Jani Konte</v>
      </c>
      <c r="C19" s="2">
        <v>4</v>
      </c>
      <c r="D19" s="2">
        <v>4</v>
      </c>
      <c r="E19" s="2">
        <v>4</v>
      </c>
      <c r="F19" s="2">
        <v>4</v>
      </c>
      <c r="G19" s="2">
        <v>5</v>
      </c>
      <c r="H19" s="2">
        <v>4</v>
      </c>
      <c r="I19" s="2">
        <v>3</v>
      </c>
      <c r="J19" s="2">
        <v>4</v>
      </c>
      <c r="K19" s="2">
        <v>3</v>
      </c>
      <c r="L19" s="2">
        <v>4</v>
      </c>
      <c r="M19" s="2">
        <v>3</v>
      </c>
      <c r="N19" s="2">
        <v>4</v>
      </c>
      <c r="O19" s="2">
        <v>4</v>
      </c>
      <c r="P19" s="2">
        <v>5</v>
      </c>
      <c r="Q19" s="2">
        <v>6</v>
      </c>
      <c r="R19" s="2">
        <v>3</v>
      </c>
      <c r="S19" s="2">
        <v>4</v>
      </c>
      <c r="T19" s="2">
        <v>4</v>
      </c>
      <c r="U19" s="9">
        <f t="shared" si="0"/>
        <v>72</v>
      </c>
      <c r="V19" s="47">
        <f t="shared" si="1"/>
        <v>10.7</v>
      </c>
      <c r="W19" s="9" t="str">
        <f>'4thR'!W19</f>
        <v>d</v>
      </c>
      <c r="X19" s="9">
        <v>24.2</v>
      </c>
      <c r="Y19" s="9" t="str">
        <f>'4thR'!Y19</f>
        <v>m</v>
      </c>
      <c r="Z19" s="9">
        <f>'4thR'!Z19</f>
        <v>26</v>
      </c>
      <c r="AA19" s="88">
        <f t="shared" si="2"/>
        <v>61.3</v>
      </c>
      <c r="AB19" s="62">
        <f>IF(B19&lt;&gt;"",'4thR'!AB19+AC19,0)</f>
        <v>5</v>
      </c>
      <c r="AC19" s="62">
        <f t="shared" si="3"/>
        <v>1</v>
      </c>
      <c r="AD19" s="85">
        <f t="shared" si="4"/>
        <v>21</v>
      </c>
      <c r="AE19" s="85">
        <f t="shared" si="5"/>
        <v>22</v>
      </c>
    </row>
    <row r="20" spans="1:31" x14ac:dyDescent="0.35">
      <c r="A20" s="83">
        <v>14</v>
      </c>
      <c r="B20" s="3" t="str">
        <f>'4thR'!B20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13.6</v>
      </c>
      <c r="W20" s="9" t="str">
        <f>'4thR'!W20</f>
        <v>d</v>
      </c>
      <c r="X20" s="9">
        <f>'4thR'!X20</f>
        <v>54</v>
      </c>
      <c r="Y20" s="9" t="str">
        <f>'4thR'!Y20</f>
        <v xml:space="preserve">m </v>
      </c>
      <c r="Z20" s="9">
        <f>'4thR'!Z20</f>
        <v>19.899999999999999</v>
      </c>
      <c r="AA20" s="88">
        <f t="shared" si="2"/>
        <v>200</v>
      </c>
      <c r="AB20" s="62">
        <f>IF(B20&lt;&gt;"",'4thR'!AB20+AC20,0)</f>
        <v>1</v>
      </c>
      <c r="AC20" s="62">
        <f t="shared" si="3"/>
        <v>0</v>
      </c>
      <c r="AD20" s="85">
        <f t="shared" si="4"/>
        <v>51</v>
      </c>
      <c r="AE20" s="85">
        <f t="shared" si="5"/>
        <v>17</v>
      </c>
    </row>
    <row r="21" spans="1:31" x14ac:dyDescent="0.35">
      <c r="A21" s="83">
        <v>15</v>
      </c>
      <c r="B21" s="3" t="str">
        <f>'4thR'!B21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7.7</v>
      </c>
      <c r="W21" s="9" t="str">
        <f>'4thR'!W21</f>
        <v>d</v>
      </c>
      <c r="X21" s="9">
        <f>'4thR'!X21</f>
        <v>26.3</v>
      </c>
      <c r="Y21" s="9" t="str">
        <f>'4thR'!Y21</f>
        <v>m</v>
      </c>
      <c r="Z21" s="9">
        <f>'4thR'!Z21</f>
        <v>15.1</v>
      </c>
      <c r="AA21" s="88">
        <f t="shared" si="2"/>
        <v>200</v>
      </c>
      <c r="AB21" s="62">
        <f>IF(B21&lt;&gt;"",'4thR'!AB21+AC21,0)</f>
        <v>1</v>
      </c>
      <c r="AC21" s="62">
        <f t="shared" si="3"/>
        <v>0</v>
      </c>
      <c r="AD21" s="85">
        <f t="shared" si="4"/>
        <v>23</v>
      </c>
      <c r="AE21" s="85">
        <f t="shared" si="5"/>
        <v>12</v>
      </c>
    </row>
    <row r="22" spans="1:31" x14ac:dyDescent="0.35">
      <c r="A22" s="83">
        <v>16</v>
      </c>
      <c r="B22" s="3" t="str">
        <f>'4thR'!B22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6.2</v>
      </c>
      <c r="W22" s="9" t="str">
        <f>'4thR'!W22</f>
        <v>d</v>
      </c>
      <c r="X22" s="9">
        <f>'4thR'!X22</f>
        <v>15.8</v>
      </c>
      <c r="Y22" s="9" t="str">
        <f>'4thR'!Y22</f>
        <v>m</v>
      </c>
      <c r="Z22" s="9">
        <f>'4thR'!Z22</f>
        <v>15.9</v>
      </c>
      <c r="AA22" s="88">
        <f t="shared" si="2"/>
        <v>200</v>
      </c>
      <c r="AB22" s="62">
        <f>IF(B22&lt;&gt;"",'4thR'!AB22+AC22,0)</f>
        <v>2</v>
      </c>
      <c r="AC22" s="62">
        <f t="shared" si="3"/>
        <v>0</v>
      </c>
      <c r="AD22" s="85">
        <f t="shared" si="4"/>
        <v>13</v>
      </c>
      <c r="AE22" s="85">
        <f t="shared" si="5"/>
        <v>12</v>
      </c>
    </row>
    <row r="23" spans="1:31" x14ac:dyDescent="0.35">
      <c r="A23" s="83">
        <v>17</v>
      </c>
      <c r="B23" s="3" t="str">
        <f>'4thR'!B23</f>
        <v>Nika&amp;Rado Zalaznik</v>
      </c>
      <c r="C23" s="2">
        <v>4</v>
      </c>
      <c r="D23" s="2">
        <v>3</v>
      </c>
      <c r="E23" s="2">
        <v>5</v>
      </c>
      <c r="F23" s="2">
        <v>5</v>
      </c>
      <c r="G23" s="2">
        <v>4</v>
      </c>
      <c r="H23" s="2">
        <v>5</v>
      </c>
      <c r="I23" s="2">
        <v>3</v>
      </c>
      <c r="J23" s="2">
        <v>4</v>
      </c>
      <c r="K23" s="2">
        <v>3</v>
      </c>
      <c r="L23" s="2">
        <v>4</v>
      </c>
      <c r="M23" s="2">
        <v>3</v>
      </c>
      <c r="N23" s="2">
        <v>4</v>
      </c>
      <c r="O23" s="2">
        <v>5</v>
      </c>
      <c r="P23" s="2">
        <v>4</v>
      </c>
      <c r="Q23" s="2">
        <v>5</v>
      </c>
      <c r="R23" s="2">
        <v>3</v>
      </c>
      <c r="S23" s="2">
        <v>4</v>
      </c>
      <c r="T23" s="2">
        <v>3</v>
      </c>
      <c r="U23" s="9">
        <f t="shared" si="0"/>
        <v>71</v>
      </c>
      <c r="V23" s="47">
        <f t="shared" si="1"/>
        <v>11.2</v>
      </c>
      <c r="W23" s="9" t="str">
        <f>'4thR'!W23</f>
        <v>d</v>
      </c>
      <c r="X23" s="9">
        <f>'4thR'!X23</f>
        <v>37.9</v>
      </c>
      <c r="Y23" s="9" t="str">
        <f>'4thR'!Y23</f>
        <v>m</v>
      </c>
      <c r="Z23" s="9">
        <f>'4thR'!Z23</f>
        <v>20.100000000000001</v>
      </c>
      <c r="AA23" s="88">
        <f t="shared" si="2"/>
        <v>59.8</v>
      </c>
      <c r="AB23" s="62">
        <f>IF(B23&lt;&gt;"",'4thR'!AB23+AC23,0)</f>
        <v>2</v>
      </c>
      <c r="AC23" s="62">
        <f t="shared" si="3"/>
        <v>1</v>
      </c>
      <c r="AD23" s="85">
        <f t="shared" si="4"/>
        <v>35</v>
      </c>
      <c r="AE23" s="85">
        <f t="shared" si="5"/>
        <v>17</v>
      </c>
    </row>
    <row r="24" spans="1:31" x14ac:dyDescent="0.35">
      <c r="A24" s="83">
        <v>18</v>
      </c>
      <c r="B24" s="3" t="str">
        <f>'4thR'!B24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24.5</v>
      </c>
      <c r="W24" s="9" t="str">
        <f>'4thR'!W24</f>
        <v>d</v>
      </c>
      <c r="X24" s="9">
        <f>'4thR'!X24</f>
        <v>54</v>
      </c>
      <c r="Y24" s="9" t="str">
        <f>'4thR'!Y24</f>
        <v>m</v>
      </c>
      <c r="Z24" s="9">
        <f>'4thR'!Z24</f>
        <v>52.8</v>
      </c>
      <c r="AA24" s="88">
        <f t="shared" si="2"/>
        <v>200</v>
      </c>
      <c r="AB24" s="62">
        <f>IF(B24&lt;&gt;"",'4thR'!AB24+AC24,0)</f>
        <v>3</v>
      </c>
      <c r="AC24" s="62">
        <f t="shared" si="3"/>
        <v>0</v>
      </c>
      <c r="AD24" s="85">
        <f t="shared" si="4"/>
        <v>51</v>
      </c>
      <c r="AE24" s="85">
        <f t="shared" si="5"/>
        <v>48</v>
      </c>
    </row>
    <row r="25" spans="1:31" x14ac:dyDescent="0.35">
      <c r="A25" s="83">
        <v>19</v>
      </c>
      <c r="B25" s="3" t="str">
        <f>'4thR'!B25</f>
        <v>Breda&amp;Janko Kržič</v>
      </c>
      <c r="C25" s="2">
        <v>4</v>
      </c>
      <c r="D25" s="2">
        <v>2</v>
      </c>
      <c r="E25" s="2">
        <v>4</v>
      </c>
      <c r="F25" s="2">
        <v>5</v>
      </c>
      <c r="G25" s="2">
        <v>6</v>
      </c>
      <c r="H25" s="2">
        <v>5</v>
      </c>
      <c r="I25" s="2">
        <v>4</v>
      </c>
      <c r="J25" s="2">
        <v>5</v>
      </c>
      <c r="K25" s="2">
        <v>2</v>
      </c>
      <c r="L25" s="2">
        <v>6</v>
      </c>
      <c r="M25" s="2">
        <v>4</v>
      </c>
      <c r="N25" s="2">
        <v>3</v>
      </c>
      <c r="O25" s="2">
        <v>5</v>
      </c>
      <c r="P25" s="2">
        <v>5</v>
      </c>
      <c r="Q25" s="2">
        <v>4</v>
      </c>
      <c r="R25" s="2">
        <v>3</v>
      </c>
      <c r="S25" s="2">
        <v>9</v>
      </c>
      <c r="T25" s="2">
        <v>5</v>
      </c>
      <c r="U25" s="9">
        <f t="shared" si="0"/>
        <v>81</v>
      </c>
      <c r="V25" s="47">
        <f t="shared" si="1"/>
        <v>18.5</v>
      </c>
      <c r="W25" s="9" t="str">
        <f>'4thR'!W25</f>
        <v>d</v>
      </c>
      <c r="X25" s="9">
        <f>'4thR'!X25</f>
        <v>54</v>
      </c>
      <c r="Y25" s="9" t="str">
        <f>'4thR'!Y25</f>
        <v xml:space="preserve">m </v>
      </c>
      <c r="Z25" s="9">
        <v>34.1</v>
      </c>
      <c r="AA25" s="88">
        <f t="shared" si="2"/>
        <v>62.5</v>
      </c>
      <c r="AB25" s="62">
        <f>IF(B25&lt;&gt;"",'4thR'!AB25+AC25,0)</f>
        <v>3</v>
      </c>
      <c r="AC25" s="62">
        <f t="shared" si="3"/>
        <v>1</v>
      </c>
      <c r="AD25" s="85">
        <f t="shared" si="4"/>
        <v>51</v>
      </c>
      <c r="AE25" s="85">
        <f t="shared" si="5"/>
        <v>31</v>
      </c>
    </row>
    <row r="26" spans="1:31" x14ac:dyDescent="0.35">
      <c r="A26" s="83">
        <v>20</v>
      </c>
      <c r="B26" s="3" t="str">
        <f>'4thR'!B26</f>
        <v>Milena Sedovnik&amp;Peter Dernič</v>
      </c>
      <c r="C26" s="2">
        <v>4</v>
      </c>
      <c r="D26" s="2">
        <v>4</v>
      </c>
      <c r="E26" s="2">
        <v>4</v>
      </c>
      <c r="F26" s="2">
        <v>7</v>
      </c>
      <c r="G26" s="2">
        <v>9</v>
      </c>
      <c r="H26" s="2">
        <v>6</v>
      </c>
      <c r="I26" s="2">
        <v>3</v>
      </c>
      <c r="J26" s="2">
        <v>4</v>
      </c>
      <c r="K26" s="2">
        <v>4</v>
      </c>
      <c r="L26" s="2">
        <v>6</v>
      </c>
      <c r="M26" s="2">
        <v>5</v>
      </c>
      <c r="N26" s="2">
        <v>9</v>
      </c>
      <c r="O26" s="2">
        <v>9</v>
      </c>
      <c r="P26" s="2">
        <v>7</v>
      </c>
      <c r="Q26" s="2">
        <v>5</v>
      </c>
      <c r="R26" s="2">
        <v>5</v>
      </c>
      <c r="S26" s="2">
        <v>6</v>
      </c>
      <c r="T26" s="2">
        <v>3</v>
      </c>
      <c r="U26" s="9">
        <f t="shared" si="0"/>
        <v>100</v>
      </c>
      <c r="V26" s="47">
        <f t="shared" si="1"/>
        <v>10.3</v>
      </c>
      <c r="W26" s="9" t="str">
        <f>'4thR'!W26</f>
        <v>d</v>
      </c>
      <c r="X26" s="9">
        <f>'4thR'!X26</f>
        <v>27.3</v>
      </c>
      <c r="Y26" s="9" t="str">
        <f>'4thR'!Y26</f>
        <v>m</v>
      </c>
      <c r="Z26" s="9">
        <f>'4thR'!Z26</f>
        <v>22.1</v>
      </c>
      <c r="AA26" s="88">
        <f t="shared" si="2"/>
        <v>89.7</v>
      </c>
      <c r="AB26" s="62">
        <f>IF(B26&lt;&gt;"",'4thR'!AB26+AC26,0)</f>
        <v>4</v>
      </c>
      <c r="AC26" s="62">
        <f t="shared" si="3"/>
        <v>1</v>
      </c>
      <c r="AD26" s="85">
        <f t="shared" si="4"/>
        <v>24</v>
      </c>
      <c r="AE26" s="85">
        <f t="shared" si="5"/>
        <v>19</v>
      </c>
    </row>
    <row r="27" spans="1:31" x14ac:dyDescent="0.35">
      <c r="A27" s="83">
        <v>21</v>
      </c>
      <c r="B27" s="3" t="str">
        <f>'4thR'!B27</f>
        <v>Irena Muster&amp;Vladimir Gurov</v>
      </c>
      <c r="C27" s="2">
        <v>5</v>
      </c>
      <c r="D27" s="2">
        <v>2</v>
      </c>
      <c r="E27" s="2">
        <v>4</v>
      </c>
      <c r="F27" s="2">
        <v>6</v>
      </c>
      <c r="G27" s="2">
        <v>7</v>
      </c>
      <c r="H27" s="2">
        <v>5</v>
      </c>
      <c r="I27" s="2">
        <v>4</v>
      </c>
      <c r="J27" s="2">
        <v>4</v>
      </c>
      <c r="K27" s="2">
        <v>3</v>
      </c>
      <c r="L27" s="2">
        <v>5</v>
      </c>
      <c r="M27" s="2">
        <v>3</v>
      </c>
      <c r="N27" s="2">
        <v>4</v>
      </c>
      <c r="O27" s="2">
        <v>4</v>
      </c>
      <c r="P27" s="2">
        <v>5</v>
      </c>
      <c r="Q27" s="2">
        <v>5</v>
      </c>
      <c r="R27" s="2">
        <v>4</v>
      </c>
      <c r="S27" s="2">
        <v>6</v>
      </c>
      <c r="T27" s="2">
        <v>4</v>
      </c>
      <c r="U27" s="9">
        <f t="shared" si="0"/>
        <v>80</v>
      </c>
      <c r="V27" s="47">
        <f>ROUND(0.35*MIN(AD27,AE27)+0.15*MAX(AD27,AE27),1)</f>
        <v>13.4</v>
      </c>
      <c r="W27" s="9" t="str">
        <f>'4thR'!W27</f>
        <v>d</v>
      </c>
      <c r="X27" s="9">
        <v>35.9</v>
      </c>
      <c r="Y27" s="9" t="str">
        <f>'4thR'!Y27</f>
        <v>m</v>
      </c>
      <c r="Z27" s="9">
        <v>28.1</v>
      </c>
      <c r="AA27" s="88">
        <f t="shared" si="2"/>
        <v>66.599999999999994</v>
      </c>
      <c r="AB27" s="62">
        <f>IF(B27&lt;&gt;"",'4thR'!AB27+AC27,0)</f>
        <v>3</v>
      </c>
      <c r="AC27" s="62">
        <f t="shared" si="3"/>
        <v>1</v>
      </c>
      <c r="AD27" s="85">
        <f t="shared" si="4"/>
        <v>33</v>
      </c>
      <c r="AE27" s="85">
        <f t="shared" si="5"/>
        <v>24</v>
      </c>
    </row>
    <row r="28" spans="1:31" x14ac:dyDescent="0.35">
      <c r="A28" s="83">
        <v>22</v>
      </c>
      <c r="B28" s="3" t="str">
        <f>'4thR'!B28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10</v>
      </c>
      <c r="W28" s="9" t="str">
        <f>'4thR'!W28</f>
        <v>d</v>
      </c>
      <c r="X28" s="9">
        <f>'4thR'!X28</f>
        <v>30</v>
      </c>
      <c r="Y28" s="9" t="str">
        <f>'4thR'!Y28</f>
        <v>m</v>
      </c>
      <c r="Z28" s="9">
        <f>'4thR'!Z28</f>
        <v>20.399999999999999</v>
      </c>
      <c r="AA28" s="88">
        <f t="shared" si="2"/>
        <v>200</v>
      </c>
      <c r="AB28" s="62">
        <f>IF(B28&lt;&gt;"",'4thR'!AB28+AC28,0)</f>
        <v>2</v>
      </c>
      <c r="AC28" s="62">
        <f t="shared" si="3"/>
        <v>0</v>
      </c>
      <c r="AD28" s="85">
        <f t="shared" si="4"/>
        <v>27</v>
      </c>
      <c r="AE28" s="85">
        <f t="shared" si="5"/>
        <v>17</v>
      </c>
    </row>
    <row r="29" spans="1:31" x14ac:dyDescent="0.35">
      <c r="A29" s="83">
        <v>23</v>
      </c>
      <c r="B29" s="3" t="str">
        <f>'4thR'!B29</f>
        <v>Saša Bohinc &amp; Brane Verhunc</v>
      </c>
      <c r="C29" s="2">
        <v>5</v>
      </c>
      <c r="D29" s="2">
        <v>5</v>
      </c>
      <c r="E29" s="2">
        <v>4</v>
      </c>
      <c r="F29" s="2">
        <v>4</v>
      </c>
      <c r="G29" s="2">
        <v>5</v>
      </c>
      <c r="H29" s="2">
        <v>5</v>
      </c>
      <c r="I29" s="2">
        <v>3</v>
      </c>
      <c r="J29" s="2">
        <v>7</v>
      </c>
      <c r="K29" s="2">
        <v>4</v>
      </c>
      <c r="L29" s="2">
        <v>4</v>
      </c>
      <c r="M29" s="2">
        <v>3</v>
      </c>
      <c r="N29" s="2">
        <v>5</v>
      </c>
      <c r="O29" s="2">
        <v>4</v>
      </c>
      <c r="P29" s="2">
        <v>7</v>
      </c>
      <c r="Q29" s="2">
        <v>5</v>
      </c>
      <c r="R29" s="2">
        <v>4</v>
      </c>
      <c r="S29" s="2">
        <v>4</v>
      </c>
      <c r="T29" s="2">
        <v>3</v>
      </c>
      <c r="U29" s="9">
        <f t="shared" si="0"/>
        <v>81</v>
      </c>
      <c r="V29" s="47">
        <f t="shared" si="1"/>
        <v>9.5</v>
      </c>
      <c r="W29" s="9" t="str">
        <f>'4thR'!W29</f>
        <v>d</v>
      </c>
      <c r="X29" s="9">
        <f>'4thR'!X29</f>
        <v>44.7</v>
      </c>
      <c r="Y29" s="9" t="str">
        <f>'4thR'!Y29</f>
        <v>m</v>
      </c>
      <c r="Z29" s="9">
        <f>'4thR'!Z29</f>
        <v>12.1</v>
      </c>
      <c r="AA29" s="88">
        <f t="shared" si="2"/>
        <v>71.5</v>
      </c>
      <c r="AB29" s="62">
        <f>IF(B29&lt;&gt;"",'4thR'!AB29+AC29,0)</f>
        <v>3</v>
      </c>
      <c r="AC29" s="62">
        <f t="shared" si="3"/>
        <v>1</v>
      </c>
      <c r="AD29" s="85">
        <f t="shared" si="4"/>
        <v>42</v>
      </c>
      <c r="AE29" s="85">
        <f t="shared" si="5"/>
        <v>9</v>
      </c>
    </row>
    <row r="30" spans="1:31" x14ac:dyDescent="0.35">
      <c r="A30" s="83">
        <v>24</v>
      </c>
      <c r="B30" s="3" t="str">
        <f>'4thR'!B30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7.8</v>
      </c>
      <c r="W30" s="9" t="str">
        <f>'4thR'!W30</f>
        <v>d</v>
      </c>
      <c r="X30" s="9">
        <f>'4thR'!X30</f>
        <v>27.4</v>
      </c>
      <c r="Y30" s="9" t="str">
        <f>'4thR'!Y30</f>
        <v>m</v>
      </c>
      <c r="Z30" s="9">
        <f>'4thR'!Z30</f>
        <v>15.4</v>
      </c>
      <c r="AA30" s="88">
        <f t="shared" si="2"/>
        <v>200</v>
      </c>
      <c r="AB30" s="62">
        <f>IF(B30&lt;&gt;"",'4thR'!AB30+AC30,0)</f>
        <v>1</v>
      </c>
      <c r="AC30" s="62">
        <f t="shared" si="3"/>
        <v>0</v>
      </c>
      <c r="AD30" s="85">
        <f t="shared" si="4"/>
        <v>24</v>
      </c>
      <c r="AE30" s="85">
        <f t="shared" si="5"/>
        <v>12</v>
      </c>
    </row>
    <row r="31" spans="1:31" x14ac:dyDescent="0.35">
      <c r="A31" s="83">
        <v>25</v>
      </c>
      <c r="B31" s="3" t="str">
        <f>'4thR'!B31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10.1</v>
      </c>
      <c r="W31" s="9" t="str">
        <f>'4thR'!W31</f>
        <v>d</v>
      </c>
      <c r="X31" s="9">
        <f>'4thR'!X31</f>
        <v>47.5</v>
      </c>
      <c r="Y31" s="9" t="str">
        <f>'4thR'!Y31</f>
        <v>m</v>
      </c>
      <c r="Z31" s="9">
        <f>'4thR'!Z31</f>
        <v>13.5</v>
      </c>
      <c r="AA31" s="88">
        <f t="shared" si="2"/>
        <v>200</v>
      </c>
      <c r="AB31" s="62">
        <f>IF(B31&lt;&gt;"",'4thR'!AB31+AC31,0)</f>
        <v>1</v>
      </c>
      <c r="AC31" s="62">
        <f t="shared" si="3"/>
        <v>0</v>
      </c>
      <c r="AD31" s="85">
        <f t="shared" si="4"/>
        <v>44</v>
      </c>
      <c r="AE31" s="85">
        <f t="shared" si="5"/>
        <v>10</v>
      </c>
    </row>
    <row r="32" spans="1:31" x14ac:dyDescent="0.35">
      <c r="A32" s="83">
        <v>26</v>
      </c>
      <c r="B32" s="3" t="str">
        <f>'4thR'!B32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7.5</v>
      </c>
      <c r="W32" s="9" t="str">
        <f>'4thR'!W32</f>
        <v>d</v>
      </c>
      <c r="X32" s="9">
        <f>'4thR'!X32</f>
        <v>25</v>
      </c>
      <c r="Y32" s="9" t="str">
        <f>'4thR'!Y32</f>
        <v>m</v>
      </c>
      <c r="Z32" s="9">
        <f>'4thR'!Z32</f>
        <v>15.7</v>
      </c>
      <c r="AA32" s="88">
        <f t="shared" si="2"/>
        <v>200</v>
      </c>
      <c r="AB32" s="62">
        <f>IF(B32&lt;&gt;"",'4thR'!AB32+AC32,0)</f>
        <v>0</v>
      </c>
      <c r="AC32" s="62">
        <f t="shared" si="3"/>
        <v>0</v>
      </c>
      <c r="AD32" s="85">
        <f t="shared" si="4"/>
        <v>22</v>
      </c>
      <c r="AE32" s="85">
        <f t="shared" si="5"/>
        <v>12</v>
      </c>
    </row>
    <row r="33" spans="1:31" x14ac:dyDescent="0.35">
      <c r="A33" s="83">
        <v>27</v>
      </c>
      <c r="B33" s="3" t="str">
        <f>'4thR'!B33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15.2</v>
      </c>
      <c r="W33" s="9" t="str">
        <f>'4thR'!W33</f>
        <v>m</v>
      </c>
      <c r="X33" s="9">
        <f>'4thR'!X33</f>
        <v>54</v>
      </c>
      <c r="Y33" s="9" t="str">
        <f>'4thR'!Y33</f>
        <v>m</v>
      </c>
      <c r="Z33" s="9">
        <f>'4thR'!Z33</f>
        <v>26</v>
      </c>
      <c r="AA33" s="88">
        <f t="shared" si="2"/>
        <v>200</v>
      </c>
      <c r="AB33" s="62">
        <f>IF(B33&lt;&gt;"",'4thR'!AB33+AC33,0)</f>
        <v>1</v>
      </c>
      <c r="AC33" s="62">
        <f t="shared" si="3"/>
        <v>0</v>
      </c>
      <c r="AD33" s="85">
        <f t="shared" si="4"/>
        <v>50</v>
      </c>
      <c r="AE33" s="85">
        <f t="shared" si="5"/>
        <v>22</v>
      </c>
    </row>
    <row r="34" spans="1:31" x14ac:dyDescent="0.35">
      <c r="A34" s="83">
        <v>28</v>
      </c>
      <c r="B34" s="3" t="str">
        <f>'4thR'!B34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21.5</v>
      </c>
      <c r="W34" s="9" t="str">
        <f>'4thR'!W34</f>
        <v>m</v>
      </c>
      <c r="X34" s="9">
        <f>'4thR'!X34</f>
        <v>44.1</v>
      </c>
      <c r="Y34" s="9" t="str">
        <f>'4thR'!Y34</f>
        <v>m</v>
      </c>
      <c r="Z34" s="9">
        <f>'4thR'!Z34</f>
        <v>54</v>
      </c>
      <c r="AA34" s="88">
        <f t="shared" si="2"/>
        <v>200</v>
      </c>
      <c r="AB34" s="62">
        <f>IF(B34&lt;&gt;"",'4thR'!AB34+AC34,0)</f>
        <v>1</v>
      </c>
      <c r="AC34" s="62">
        <f t="shared" si="3"/>
        <v>0</v>
      </c>
      <c r="AD34" s="85">
        <f t="shared" si="4"/>
        <v>40</v>
      </c>
      <c r="AE34" s="85">
        <f t="shared" si="5"/>
        <v>50</v>
      </c>
    </row>
    <row r="35" spans="1:31" x14ac:dyDescent="0.35">
      <c r="A35" s="83">
        <v>29</v>
      </c>
      <c r="B35" s="3" t="str">
        <f>'4thR'!B35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8</v>
      </c>
      <c r="W35" s="9" t="str">
        <f>'4thR'!W35</f>
        <v>m</v>
      </c>
      <c r="X35" s="9">
        <f>'4thR'!X35</f>
        <v>15.6</v>
      </c>
      <c r="Y35" s="9" t="str">
        <f>'4thR'!Y35</f>
        <v>m</v>
      </c>
      <c r="Z35" s="9">
        <f>'4thR'!Z35</f>
        <v>28.8</v>
      </c>
      <c r="AA35" s="88">
        <f t="shared" si="2"/>
        <v>200</v>
      </c>
      <c r="AB35" s="62">
        <f>IF(B35&lt;&gt;"",'4thR'!AB35+AC35,0)</f>
        <v>1</v>
      </c>
      <c r="AC35" s="62">
        <f t="shared" si="3"/>
        <v>0</v>
      </c>
      <c r="AD35" s="85">
        <f t="shared" si="4"/>
        <v>12</v>
      </c>
      <c r="AE35" s="85">
        <f t="shared" si="5"/>
        <v>25</v>
      </c>
    </row>
    <row r="36" spans="1:31" x14ac:dyDescent="0.35">
      <c r="A36" s="83">
        <v>30</v>
      </c>
      <c r="B36" s="3" t="str">
        <f>'4thR'!B36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6.5</v>
      </c>
      <c r="W36" s="9" t="str">
        <f>'4thR'!W36</f>
        <v>m</v>
      </c>
      <c r="X36" s="9">
        <f>'4thR'!X36</f>
        <v>15.6</v>
      </c>
      <c r="Y36" s="9" t="str">
        <f>'4thR'!Y36</f>
        <v>m</v>
      </c>
      <c r="Z36" s="9">
        <f>'4thR'!Z36</f>
        <v>18.5</v>
      </c>
      <c r="AA36" s="88">
        <f t="shared" si="2"/>
        <v>200</v>
      </c>
      <c r="AB36" s="62">
        <f>IF(B36&lt;&gt;"",'4thR'!AB36+AC36,0)</f>
        <v>1</v>
      </c>
      <c r="AC36" s="62">
        <f t="shared" si="3"/>
        <v>0</v>
      </c>
      <c r="AD36" s="85">
        <f t="shared" si="4"/>
        <v>12</v>
      </c>
      <c r="AE36" s="85">
        <f t="shared" si="5"/>
        <v>15</v>
      </c>
    </row>
    <row r="37" spans="1:31" x14ac:dyDescent="0.35">
      <c r="A37" s="83">
        <v>31</v>
      </c>
      <c r="B37" s="3" t="str">
        <f>'4thR'!B37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19.899999999999999</v>
      </c>
      <c r="W37" s="9" t="str">
        <f>'4thR'!W37</f>
        <v>d</v>
      </c>
      <c r="X37" s="9">
        <f>'4thR'!X37</f>
        <v>54</v>
      </c>
      <c r="Y37" s="9" t="str">
        <f>'4thR'!Y37</f>
        <v>m</v>
      </c>
      <c r="Z37" s="9">
        <f>'4thR'!Z37</f>
        <v>39.299999999999997</v>
      </c>
      <c r="AA37" s="88">
        <f t="shared" si="2"/>
        <v>200</v>
      </c>
      <c r="AB37" s="62">
        <f>IF(B37&lt;&gt;"",'4thR'!AB37+AC37,0)</f>
        <v>1</v>
      </c>
      <c r="AC37" s="62">
        <f t="shared" si="3"/>
        <v>0</v>
      </c>
      <c r="AD37" s="85">
        <f t="shared" si="4"/>
        <v>51</v>
      </c>
      <c r="AE37" s="85">
        <f t="shared" si="5"/>
        <v>35</v>
      </c>
    </row>
    <row r="38" spans="1:31" x14ac:dyDescent="0.35">
      <c r="A38" s="83">
        <v>32</v>
      </c>
      <c r="B38" s="3" t="s">
        <v>85</v>
      </c>
      <c r="C38" s="2">
        <v>6</v>
      </c>
      <c r="D38" s="2">
        <v>3</v>
      </c>
      <c r="E38" s="2">
        <v>5</v>
      </c>
      <c r="F38" s="2">
        <v>5</v>
      </c>
      <c r="G38" s="2">
        <v>4</v>
      </c>
      <c r="H38" s="2">
        <v>5</v>
      </c>
      <c r="I38" s="2">
        <v>4</v>
      </c>
      <c r="J38" s="2">
        <v>6</v>
      </c>
      <c r="K38" s="2">
        <v>3</v>
      </c>
      <c r="L38" s="2">
        <v>5</v>
      </c>
      <c r="M38" s="2">
        <v>3</v>
      </c>
      <c r="N38" s="2">
        <v>4</v>
      </c>
      <c r="O38" s="2">
        <v>4</v>
      </c>
      <c r="P38" s="2">
        <v>5</v>
      </c>
      <c r="Q38" s="2">
        <v>4</v>
      </c>
      <c r="R38" s="2">
        <v>3</v>
      </c>
      <c r="S38" s="2">
        <v>5</v>
      </c>
      <c r="T38" s="2">
        <v>4</v>
      </c>
      <c r="U38" s="9">
        <f t="shared" si="0"/>
        <v>78</v>
      </c>
      <c r="V38" s="47">
        <f t="shared" si="1"/>
        <v>16.399999999999999</v>
      </c>
      <c r="W38" s="9" t="s">
        <v>36</v>
      </c>
      <c r="X38" s="9">
        <v>54</v>
      </c>
      <c r="Y38" s="9" t="s">
        <v>37</v>
      </c>
      <c r="Z38" s="9">
        <v>28.4</v>
      </c>
      <c r="AA38" s="88">
        <f t="shared" si="2"/>
        <v>61.6</v>
      </c>
      <c r="AB38" s="62">
        <f>IF(B38&lt;&gt;"",'4thR'!AB38+AC38,0)</f>
        <v>1</v>
      </c>
      <c r="AC38" s="62">
        <f t="shared" si="3"/>
        <v>1</v>
      </c>
      <c r="AD38" s="85">
        <f t="shared" si="4"/>
        <v>51</v>
      </c>
      <c r="AE38" s="85">
        <f t="shared" si="5"/>
        <v>25</v>
      </c>
    </row>
    <row r="39" spans="1:31" x14ac:dyDescent="0.35">
      <c r="A39" s="83">
        <v>33</v>
      </c>
      <c r="B39" s="3" t="s">
        <v>86</v>
      </c>
      <c r="C39" s="2">
        <v>5</v>
      </c>
      <c r="D39" s="2">
        <v>4</v>
      </c>
      <c r="E39" s="2">
        <v>4</v>
      </c>
      <c r="F39" s="2">
        <v>5</v>
      </c>
      <c r="G39" s="2">
        <v>4</v>
      </c>
      <c r="H39" s="2">
        <v>5</v>
      </c>
      <c r="I39" s="2">
        <v>4</v>
      </c>
      <c r="J39" s="2">
        <v>6</v>
      </c>
      <c r="K39" s="2">
        <v>3</v>
      </c>
      <c r="L39" s="2">
        <v>5</v>
      </c>
      <c r="M39" s="2">
        <v>5</v>
      </c>
      <c r="N39" s="2">
        <v>3</v>
      </c>
      <c r="O39" s="2">
        <v>4</v>
      </c>
      <c r="P39" s="2">
        <v>5</v>
      </c>
      <c r="Q39" s="2">
        <v>5</v>
      </c>
      <c r="R39" s="2">
        <v>3</v>
      </c>
      <c r="S39" s="2">
        <v>5</v>
      </c>
      <c r="T39" s="2">
        <v>4</v>
      </c>
      <c r="U39" s="9">
        <f t="shared" ref="U39:U70" si="6">SUM(C39:T39)</f>
        <v>79</v>
      </c>
      <c r="V39" s="47">
        <f t="shared" si="1"/>
        <v>14.4</v>
      </c>
      <c r="W39" s="9" t="s">
        <v>36</v>
      </c>
      <c r="X39" s="9">
        <v>36.1</v>
      </c>
      <c r="Y39" s="9" t="s">
        <v>37</v>
      </c>
      <c r="Z39" s="9">
        <v>31.2</v>
      </c>
      <c r="AA39" s="88">
        <f t="shared" si="2"/>
        <v>64.599999999999994</v>
      </c>
      <c r="AB39" s="62">
        <f>IF(B39&lt;&gt;"",'4thR'!AB39+AC39,0)</f>
        <v>1</v>
      </c>
      <c r="AC39" s="62">
        <f t="shared" si="3"/>
        <v>1</v>
      </c>
      <c r="AD39" s="85">
        <f t="shared" si="4"/>
        <v>33</v>
      </c>
      <c r="AE39" s="85">
        <f t="shared" si="5"/>
        <v>27</v>
      </c>
    </row>
    <row r="40" spans="1:31" x14ac:dyDescent="0.35">
      <c r="A40" s="83">
        <v>34</v>
      </c>
      <c r="B40" s="3">
        <f>'4thR'!B40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>
        <f t="shared" si="1"/>
        <v>-1.5</v>
      </c>
      <c r="W40" s="9">
        <f>'4thR'!W40</f>
        <v>0</v>
      </c>
      <c r="X40" s="9">
        <f>'4thR'!X40</f>
        <v>0</v>
      </c>
      <c r="Y40" s="9">
        <f>'4thR'!Y40</f>
        <v>0</v>
      </c>
      <c r="Z40" s="9">
        <f>'4thR'!Z40</f>
        <v>0</v>
      </c>
      <c r="AA40" s="88">
        <f t="shared" si="2"/>
        <v>200</v>
      </c>
      <c r="AB40" s="62">
        <f>IF(B40&lt;&gt;"",'4thR'!AB40+AC40,0)</f>
        <v>0</v>
      </c>
      <c r="AC40" s="62">
        <f t="shared" si="3"/>
        <v>0</v>
      </c>
      <c r="AD40" s="85">
        <f t="shared" si="4"/>
        <v>-3</v>
      </c>
      <c r="AE40" s="85">
        <f t="shared" si="5"/>
        <v>-3</v>
      </c>
    </row>
    <row r="41" spans="1:31" x14ac:dyDescent="0.35">
      <c r="A41" s="83">
        <v>35</v>
      </c>
      <c r="B41" s="3">
        <f>'4thR'!B41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>
        <f t="shared" si="1"/>
        <v>-1.5</v>
      </c>
      <c r="W41" s="9">
        <f>'4thR'!W41</f>
        <v>0</v>
      </c>
      <c r="X41" s="9">
        <f>'4thR'!X41</f>
        <v>0</v>
      </c>
      <c r="Y41" s="9">
        <f>'4thR'!Y41</f>
        <v>0</v>
      </c>
      <c r="Z41" s="9">
        <f>'4thR'!Z41</f>
        <v>0</v>
      </c>
      <c r="AA41" s="88">
        <f t="shared" si="2"/>
        <v>200</v>
      </c>
      <c r="AB41" s="62">
        <f>IF(B41&lt;&gt;"",'4thR'!AB41+AC41,0)</f>
        <v>0</v>
      </c>
      <c r="AC41" s="62">
        <f t="shared" si="3"/>
        <v>0</v>
      </c>
      <c r="AD41" s="85">
        <f t="shared" si="4"/>
        <v>-3</v>
      </c>
      <c r="AE41" s="85">
        <f t="shared" si="5"/>
        <v>-3</v>
      </c>
    </row>
    <row r="42" spans="1:31" x14ac:dyDescent="0.35">
      <c r="A42" s="83">
        <v>36</v>
      </c>
      <c r="B42" s="3">
        <f>'4thR'!B42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>
        <f t="shared" si="1"/>
        <v>-1.5</v>
      </c>
      <c r="W42" s="9">
        <f>'4thR'!W42</f>
        <v>0</v>
      </c>
      <c r="X42" s="9">
        <f>'4thR'!X42</f>
        <v>0</v>
      </c>
      <c r="Y42" s="9">
        <f>'4thR'!Y42</f>
        <v>0</v>
      </c>
      <c r="Z42" s="9">
        <f>'4thR'!Z42</f>
        <v>0</v>
      </c>
      <c r="AA42" s="88">
        <f t="shared" si="2"/>
        <v>200</v>
      </c>
      <c r="AB42" s="62">
        <f>IF(B42&lt;&gt;"",'4thR'!AB42+AC42,0)</f>
        <v>0</v>
      </c>
      <c r="AC42" s="62">
        <f t="shared" si="3"/>
        <v>0</v>
      </c>
      <c r="AD42" s="85">
        <f t="shared" si="4"/>
        <v>-3</v>
      </c>
      <c r="AE42" s="85">
        <f t="shared" si="5"/>
        <v>-3</v>
      </c>
    </row>
    <row r="43" spans="1:31" x14ac:dyDescent="0.35">
      <c r="A43" s="83">
        <v>37</v>
      </c>
      <c r="B43" s="3">
        <f>'4thR'!B43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>
        <f t="shared" si="1"/>
        <v>-1.5</v>
      </c>
      <c r="W43" s="9">
        <f>'4thR'!W43</f>
        <v>0</v>
      </c>
      <c r="X43" s="9">
        <f>'4thR'!X43</f>
        <v>0</v>
      </c>
      <c r="Y43" s="9">
        <f>'4thR'!Y43</f>
        <v>0</v>
      </c>
      <c r="Z43" s="9">
        <f>'4thR'!Z43</f>
        <v>0</v>
      </c>
      <c r="AA43" s="88">
        <f t="shared" si="2"/>
        <v>200</v>
      </c>
      <c r="AB43" s="62">
        <f>IF(B43&lt;&gt;"",'4thR'!AB43+AC43,0)</f>
        <v>0</v>
      </c>
      <c r="AC43" s="62">
        <f t="shared" si="3"/>
        <v>0</v>
      </c>
      <c r="AD43" s="85">
        <f t="shared" si="4"/>
        <v>-3</v>
      </c>
      <c r="AE43" s="85">
        <f t="shared" si="5"/>
        <v>-3</v>
      </c>
    </row>
    <row r="44" spans="1:31" x14ac:dyDescent="0.35">
      <c r="A44" s="83">
        <v>38</v>
      </c>
      <c r="B44" s="3">
        <f>'4thR'!B44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>
        <f t="shared" si="1"/>
        <v>-1.5</v>
      </c>
      <c r="W44" s="9">
        <f>'4thR'!W44</f>
        <v>0</v>
      </c>
      <c r="X44" s="9"/>
      <c r="Y44" s="9"/>
      <c r="Z44" s="9"/>
      <c r="AA44" s="88">
        <f t="shared" si="2"/>
        <v>200</v>
      </c>
      <c r="AB44" s="62">
        <f>IF(B44&lt;&gt;"",'4thR'!AB44+AC44,0)</f>
        <v>0</v>
      </c>
      <c r="AC44" s="62">
        <f t="shared" si="3"/>
        <v>0</v>
      </c>
      <c r="AD44" s="85">
        <f t="shared" si="4"/>
        <v>-3</v>
      </c>
      <c r="AE44" s="85">
        <f t="shared" si="5"/>
        <v>-3</v>
      </c>
    </row>
    <row r="45" spans="1:31" x14ac:dyDescent="0.35">
      <c r="A45" s="83">
        <v>39</v>
      </c>
      <c r="B45" s="3">
        <f>'4thR'!B45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>
        <f t="shared" si="1"/>
        <v>-1.5</v>
      </c>
      <c r="W45" s="9">
        <f>'4thR'!W45</f>
        <v>0</v>
      </c>
      <c r="X45" s="9"/>
      <c r="Y45" s="9"/>
      <c r="Z45" s="9"/>
      <c r="AA45" s="88">
        <f t="shared" si="2"/>
        <v>200</v>
      </c>
      <c r="AB45" s="62">
        <f>IF(B45&lt;&gt;"",'4thR'!AB45+AC45,0)</f>
        <v>0</v>
      </c>
      <c r="AC45" s="62">
        <f t="shared" si="3"/>
        <v>0</v>
      </c>
      <c r="AD45" s="85">
        <f t="shared" si="4"/>
        <v>-3</v>
      </c>
      <c r="AE45" s="85">
        <f t="shared" si="5"/>
        <v>-3</v>
      </c>
    </row>
    <row r="46" spans="1:31" x14ac:dyDescent="0.35">
      <c r="A46" s="83">
        <v>40</v>
      </c>
      <c r="B46" s="3">
        <f>'4thR'!B46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>
        <f t="shared" si="1"/>
        <v>-1.5</v>
      </c>
      <c r="W46" s="9">
        <f>'4thR'!W46</f>
        <v>0</v>
      </c>
      <c r="X46" s="9">
        <f>'4thR'!X46</f>
        <v>0</v>
      </c>
      <c r="Y46" s="9">
        <f>'4thR'!Y46</f>
        <v>0</v>
      </c>
      <c r="Z46" s="9">
        <f>'4thR'!Z46</f>
        <v>0</v>
      </c>
      <c r="AA46" s="88">
        <f t="shared" si="2"/>
        <v>200</v>
      </c>
      <c r="AB46" s="62">
        <f>IF(B46&lt;&gt;"",'4thR'!AB46+AC46,0)</f>
        <v>0</v>
      </c>
      <c r="AC46" s="62">
        <f t="shared" si="3"/>
        <v>0</v>
      </c>
      <c r="AD46" s="85">
        <f t="shared" si="4"/>
        <v>-3</v>
      </c>
      <c r="AE46" s="85">
        <f t="shared" si="5"/>
        <v>-3</v>
      </c>
    </row>
    <row r="47" spans="1:31" hidden="1" x14ac:dyDescent="0.35">
      <c r="A47" s="18">
        <v>41</v>
      </c>
      <c r="B47" s="4">
        <f>'4thR'!B47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si="6"/>
        <v>0</v>
      </c>
      <c r="V47" s="47">
        <f t="shared" si="1"/>
        <v>-1.5</v>
      </c>
      <c r="W47" s="14">
        <f>'4thR'!W47</f>
        <v>0</v>
      </c>
      <c r="X47" s="14">
        <f>'4thR'!X47</f>
        <v>0</v>
      </c>
      <c r="Y47" s="14">
        <f>'4thR'!Y47</f>
        <v>0</v>
      </c>
      <c r="Z47" s="14">
        <f>'4thR'!Z47</f>
        <v>0</v>
      </c>
      <c r="AA47" s="88">
        <f t="shared" si="2"/>
        <v>200</v>
      </c>
      <c r="AB47" s="62">
        <f>IF(B47&lt;&gt;"",'4thR'!AB47+AC47,0)</f>
        <v>0</v>
      </c>
      <c r="AC47" s="62">
        <f t="shared" si="3"/>
        <v>0</v>
      </c>
      <c r="AD47" s="85">
        <f t="shared" si="4"/>
        <v>-3</v>
      </c>
      <c r="AE47" s="85">
        <f t="shared" si="5"/>
        <v>-3</v>
      </c>
    </row>
    <row r="48" spans="1:31" hidden="1" x14ac:dyDescent="0.35">
      <c r="A48" s="18">
        <v>42</v>
      </c>
      <c r="B48" s="4">
        <f>'4thR'!B48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6"/>
        <v>0</v>
      </c>
      <c r="V48" s="47">
        <f t="shared" si="1"/>
        <v>-1.5</v>
      </c>
      <c r="W48" s="14">
        <f>'4thR'!W48</f>
        <v>0</v>
      </c>
      <c r="X48" s="14">
        <f>'4thR'!X48</f>
        <v>0</v>
      </c>
      <c r="Y48" s="14">
        <f>'4thR'!Y48</f>
        <v>0</v>
      </c>
      <c r="Z48" s="14">
        <f>'4thR'!Z48</f>
        <v>0</v>
      </c>
      <c r="AA48" s="88">
        <f t="shared" si="2"/>
        <v>200</v>
      </c>
      <c r="AB48" s="62">
        <f>IF(B48&lt;&gt;"",'4thR'!AB48+AC48,0)</f>
        <v>0</v>
      </c>
      <c r="AC48" s="62">
        <f t="shared" si="3"/>
        <v>0</v>
      </c>
      <c r="AD48" s="85">
        <f t="shared" si="4"/>
        <v>-3</v>
      </c>
      <c r="AE48" s="85">
        <f t="shared" si="5"/>
        <v>-3</v>
      </c>
    </row>
    <row r="49" spans="1:31" hidden="1" x14ac:dyDescent="0.35">
      <c r="A49" s="18">
        <v>43</v>
      </c>
      <c r="B49" s="4">
        <f>'4thR'!B49</f>
        <v>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>
        <f t="shared" si="6"/>
        <v>0</v>
      </c>
      <c r="V49" s="47">
        <f t="shared" si="1"/>
        <v>-1.5</v>
      </c>
      <c r="W49" s="14">
        <f>'4thR'!W49</f>
        <v>0</v>
      </c>
      <c r="X49" s="14">
        <f>'4thR'!X49</f>
        <v>0</v>
      </c>
      <c r="Y49" s="14">
        <f>'4thR'!Y49</f>
        <v>0</v>
      </c>
      <c r="Z49" s="14">
        <f>'4thR'!Z49</f>
        <v>0</v>
      </c>
      <c r="AA49" s="88">
        <f t="shared" si="2"/>
        <v>200</v>
      </c>
      <c r="AB49" s="62">
        <f>IF(B49&lt;&gt;"",'4thR'!AB49+AC49,0)</f>
        <v>0</v>
      </c>
      <c r="AC49" s="62">
        <f t="shared" si="3"/>
        <v>0</v>
      </c>
      <c r="AD49" s="85">
        <f t="shared" si="4"/>
        <v>-3</v>
      </c>
      <c r="AE49" s="85">
        <f t="shared" si="5"/>
        <v>-3</v>
      </c>
    </row>
    <row r="50" spans="1:31" hidden="1" x14ac:dyDescent="0.35">
      <c r="A50" s="18">
        <v>44</v>
      </c>
      <c r="B50" s="4">
        <f>'4thR'!B50</f>
        <v>0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>
        <f t="shared" si="6"/>
        <v>0</v>
      </c>
      <c r="V50" s="47">
        <f t="shared" si="1"/>
        <v>-1.5</v>
      </c>
      <c r="W50" s="14">
        <f>'4thR'!W50</f>
        <v>0</v>
      </c>
      <c r="X50" s="14">
        <f>'4thR'!X50</f>
        <v>0</v>
      </c>
      <c r="Y50" s="14">
        <f>'4thR'!Y50</f>
        <v>0</v>
      </c>
      <c r="Z50" s="14">
        <f>'4thR'!Z50</f>
        <v>0</v>
      </c>
      <c r="AA50" s="88">
        <f t="shared" si="2"/>
        <v>200</v>
      </c>
      <c r="AB50" s="62">
        <f>IF(B50&lt;&gt;"",'4thR'!AB50+AC50,0)</f>
        <v>0</v>
      </c>
      <c r="AC50" s="62">
        <f t="shared" si="3"/>
        <v>0</v>
      </c>
      <c r="AD50" s="85">
        <f t="shared" si="4"/>
        <v>-3</v>
      </c>
      <c r="AE50" s="85">
        <f t="shared" si="5"/>
        <v>-3</v>
      </c>
    </row>
    <row r="51" spans="1:31" hidden="1" x14ac:dyDescent="0.35">
      <c r="A51" s="18">
        <v>45</v>
      </c>
      <c r="B51" s="4">
        <f>'4thR'!B51</f>
        <v>0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>
        <f t="shared" si="6"/>
        <v>0</v>
      </c>
      <c r="V51" s="47">
        <f t="shared" si="1"/>
        <v>-1.5</v>
      </c>
      <c r="W51" s="14">
        <f>'4thR'!W51</f>
        <v>0</v>
      </c>
      <c r="X51" s="14">
        <f>'4thR'!X51</f>
        <v>0</v>
      </c>
      <c r="Y51" s="14">
        <f>'4thR'!Y51</f>
        <v>0</v>
      </c>
      <c r="Z51" s="14">
        <f>'4thR'!Z51</f>
        <v>0</v>
      </c>
      <c r="AA51" s="88">
        <f t="shared" si="2"/>
        <v>200</v>
      </c>
      <c r="AB51" s="62">
        <f>IF(B51&lt;&gt;"",'4thR'!AB51+AC51,0)</f>
        <v>0</v>
      </c>
      <c r="AC51" s="62">
        <f t="shared" si="3"/>
        <v>0</v>
      </c>
      <c r="AD51" s="85">
        <f t="shared" si="4"/>
        <v>-3</v>
      </c>
      <c r="AE51" s="85">
        <f t="shared" si="5"/>
        <v>-3</v>
      </c>
    </row>
    <row r="52" spans="1:31" hidden="1" x14ac:dyDescent="0.35">
      <c r="A52" s="18">
        <v>46</v>
      </c>
      <c r="B52" s="4">
        <f>'4thR'!B52</f>
        <v>0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>
        <f t="shared" si="6"/>
        <v>0</v>
      </c>
      <c r="V52" s="47">
        <f t="shared" si="1"/>
        <v>-1.5</v>
      </c>
      <c r="W52" s="14">
        <f>'4thR'!W52</f>
        <v>0</v>
      </c>
      <c r="X52" s="14">
        <f>'4thR'!X52</f>
        <v>0</v>
      </c>
      <c r="Y52" s="14">
        <f>'4thR'!Y52</f>
        <v>0</v>
      </c>
      <c r="Z52" s="14">
        <f>'4thR'!Z52</f>
        <v>0</v>
      </c>
      <c r="AA52" s="88">
        <f t="shared" si="2"/>
        <v>200</v>
      </c>
      <c r="AB52" s="62">
        <f>IF(B52&lt;&gt;"",'4thR'!AB52+AC52,0)</f>
        <v>0</v>
      </c>
      <c r="AC52" s="62">
        <f t="shared" si="3"/>
        <v>0</v>
      </c>
      <c r="AD52" s="85">
        <f t="shared" si="4"/>
        <v>-3</v>
      </c>
      <c r="AE52" s="85">
        <f t="shared" si="5"/>
        <v>-3</v>
      </c>
    </row>
    <row r="53" spans="1:31" hidden="1" x14ac:dyDescent="0.35">
      <c r="A53" s="18">
        <v>47</v>
      </c>
      <c r="B53" s="4">
        <f>'4thR'!B53</f>
        <v>0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>
        <f t="shared" si="6"/>
        <v>0</v>
      </c>
      <c r="V53" s="47">
        <f t="shared" si="1"/>
        <v>-1.5</v>
      </c>
      <c r="W53" s="14">
        <f>'4thR'!W53</f>
        <v>0</v>
      </c>
      <c r="X53" s="14">
        <f>'4thR'!X53</f>
        <v>0</v>
      </c>
      <c r="Y53" s="14">
        <f>'4thR'!Y53</f>
        <v>0</v>
      </c>
      <c r="Z53" s="14">
        <f>'4thR'!Z53</f>
        <v>0</v>
      </c>
      <c r="AA53" s="88">
        <f t="shared" si="2"/>
        <v>200</v>
      </c>
      <c r="AB53" s="62">
        <f>IF(B53&lt;&gt;"",'4thR'!AB53+AC53,0)</f>
        <v>0</v>
      </c>
      <c r="AC53" s="62">
        <f t="shared" si="3"/>
        <v>0</v>
      </c>
      <c r="AD53" s="85">
        <f t="shared" si="4"/>
        <v>-3</v>
      </c>
      <c r="AE53" s="85">
        <f t="shared" si="5"/>
        <v>-3</v>
      </c>
    </row>
    <row r="54" spans="1:31" hidden="1" x14ac:dyDescent="0.35">
      <c r="A54" s="18">
        <v>48</v>
      </c>
      <c r="B54" s="4">
        <f>'4thR'!B54</f>
        <v>0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>
        <f t="shared" si="6"/>
        <v>0</v>
      </c>
      <c r="V54" s="47">
        <f t="shared" si="1"/>
        <v>-1.5</v>
      </c>
      <c r="W54" s="14">
        <f>'4thR'!W54</f>
        <v>0</v>
      </c>
      <c r="X54" s="14">
        <f>'4thR'!X54</f>
        <v>0</v>
      </c>
      <c r="Y54" s="14">
        <f>'4thR'!Y54</f>
        <v>0</v>
      </c>
      <c r="Z54" s="14">
        <f>'4thR'!Z54</f>
        <v>0</v>
      </c>
      <c r="AA54" s="88">
        <f t="shared" si="2"/>
        <v>200</v>
      </c>
      <c r="AB54" s="62">
        <f>IF(B54&lt;&gt;"",'4thR'!AB54+AC54,0)</f>
        <v>0</v>
      </c>
      <c r="AC54" s="62">
        <f t="shared" si="3"/>
        <v>0</v>
      </c>
      <c r="AD54" s="85">
        <f t="shared" si="4"/>
        <v>-3</v>
      </c>
      <c r="AE54" s="85">
        <f t="shared" si="5"/>
        <v>-3</v>
      </c>
    </row>
    <row r="55" spans="1:31" hidden="1" x14ac:dyDescent="0.35">
      <c r="A55" s="18">
        <v>49</v>
      </c>
      <c r="B55" s="4">
        <f>'4thR'!B55</f>
        <v>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>
        <f t="shared" si="6"/>
        <v>0</v>
      </c>
      <c r="V55" s="47">
        <f t="shared" si="1"/>
        <v>-1.5</v>
      </c>
      <c r="W55" s="14">
        <f>'4thR'!W55</f>
        <v>0</v>
      </c>
      <c r="X55" s="14">
        <f>'4thR'!X55</f>
        <v>0</v>
      </c>
      <c r="Y55" s="14">
        <f>'4thR'!Y55</f>
        <v>0</v>
      </c>
      <c r="Z55" s="14">
        <f>'4thR'!Z55</f>
        <v>0</v>
      </c>
      <c r="AA55" s="88">
        <f t="shared" si="2"/>
        <v>200</v>
      </c>
      <c r="AB55" s="62">
        <f>IF(B55&lt;&gt;"",'4thR'!AB55+AC55,0)</f>
        <v>0</v>
      </c>
      <c r="AC55" s="62">
        <f t="shared" si="3"/>
        <v>0</v>
      </c>
      <c r="AD55" s="85">
        <f t="shared" si="4"/>
        <v>-3</v>
      </c>
      <c r="AE55" s="85">
        <f t="shared" si="5"/>
        <v>-3</v>
      </c>
    </row>
    <row r="56" spans="1:31" hidden="1" x14ac:dyDescent="0.35">
      <c r="A56" s="18">
        <v>50</v>
      </c>
      <c r="B56" s="4">
        <f>'4thR'!B56</f>
        <v>0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>
        <f t="shared" si="6"/>
        <v>0</v>
      </c>
      <c r="V56" s="47">
        <f t="shared" si="1"/>
        <v>-1.5</v>
      </c>
      <c r="W56" s="14">
        <f>'4thR'!W56</f>
        <v>0</v>
      </c>
      <c r="X56" s="14">
        <f>'4thR'!X56</f>
        <v>0</v>
      </c>
      <c r="Y56" s="14">
        <f>'4thR'!Y56</f>
        <v>0</v>
      </c>
      <c r="Z56" s="14">
        <f>'4thR'!Z56</f>
        <v>0</v>
      </c>
      <c r="AA56" s="88">
        <f t="shared" si="2"/>
        <v>200</v>
      </c>
      <c r="AB56" s="62">
        <f>IF(B56&lt;&gt;"",'4thR'!AB56+AC56,0)</f>
        <v>0</v>
      </c>
      <c r="AC56" s="62">
        <f t="shared" si="3"/>
        <v>0</v>
      </c>
      <c r="AD56" s="85">
        <f t="shared" si="4"/>
        <v>-3</v>
      </c>
      <c r="AE56" s="85">
        <f t="shared" si="5"/>
        <v>-3</v>
      </c>
    </row>
    <row r="57" spans="1:31" hidden="1" x14ac:dyDescent="0.35">
      <c r="A57" s="18">
        <v>51</v>
      </c>
      <c r="B57" s="3">
        <f>'4thR'!B57</f>
        <v>0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>
        <f t="shared" si="6"/>
        <v>0</v>
      </c>
      <c r="V57" s="47">
        <f t="shared" si="1"/>
        <v>-1.5</v>
      </c>
      <c r="W57" s="14">
        <f>'4thR'!W57</f>
        <v>0</v>
      </c>
      <c r="X57" s="14">
        <f>'4thR'!X57</f>
        <v>0</v>
      </c>
      <c r="Y57" s="14">
        <f>'4thR'!Y57</f>
        <v>0</v>
      </c>
      <c r="Z57" s="14">
        <f>'4thR'!Z57</f>
        <v>0</v>
      </c>
      <c r="AA57" s="88">
        <f t="shared" si="2"/>
        <v>200</v>
      </c>
      <c r="AB57" s="62">
        <f>IF(B57&lt;&gt;"",'4thR'!AB57+AC57,0)</f>
        <v>0</v>
      </c>
      <c r="AC57" s="62">
        <f t="shared" si="3"/>
        <v>0</v>
      </c>
      <c r="AD57" s="85">
        <f t="shared" si="4"/>
        <v>-3</v>
      </c>
      <c r="AE57" s="85">
        <f t="shared" si="5"/>
        <v>-3</v>
      </c>
    </row>
    <row r="58" spans="1:31" hidden="1" x14ac:dyDescent="0.35">
      <c r="A58" s="18">
        <v>52</v>
      </c>
      <c r="B58" s="3">
        <f>'4thR'!B58</f>
        <v>0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>
        <f t="shared" si="6"/>
        <v>0</v>
      </c>
      <c r="V58" s="47">
        <f t="shared" si="1"/>
        <v>-1.5</v>
      </c>
      <c r="W58" s="14">
        <f>'4thR'!W58</f>
        <v>0</v>
      </c>
      <c r="X58" s="14">
        <f>'4thR'!X58</f>
        <v>0</v>
      </c>
      <c r="Y58" s="14">
        <f>'4thR'!Y58</f>
        <v>0</v>
      </c>
      <c r="Z58" s="14">
        <f>'4thR'!Z58</f>
        <v>0</v>
      </c>
      <c r="AA58" s="88">
        <f t="shared" si="2"/>
        <v>200</v>
      </c>
      <c r="AB58" s="62">
        <f>IF(B58&lt;&gt;"",'4thR'!AB58+AC58,0)</f>
        <v>0</v>
      </c>
      <c r="AC58" s="62">
        <f t="shared" si="3"/>
        <v>0</v>
      </c>
      <c r="AD58" s="85">
        <f t="shared" si="4"/>
        <v>-3</v>
      </c>
      <c r="AE58" s="85">
        <f t="shared" si="5"/>
        <v>-3</v>
      </c>
    </row>
    <row r="59" spans="1:31" hidden="1" x14ac:dyDescent="0.35">
      <c r="A59" s="18">
        <v>53</v>
      </c>
      <c r="B59" s="3">
        <f>'4thR'!B59</f>
        <v>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>
        <f t="shared" si="6"/>
        <v>0</v>
      </c>
      <c r="V59" s="47">
        <f t="shared" si="1"/>
        <v>-1.5</v>
      </c>
      <c r="W59" s="14">
        <f>'4thR'!W59</f>
        <v>0</v>
      </c>
      <c r="X59" s="14">
        <f>'4thR'!X59</f>
        <v>0</v>
      </c>
      <c r="Y59" s="14">
        <f>'4thR'!Y59</f>
        <v>0</v>
      </c>
      <c r="Z59" s="14">
        <f>'4thR'!Z59</f>
        <v>0</v>
      </c>
      <c r="AA59" s="88">
        <f t="shared" si="2"/>
        <v>200</v>
      </c>
      <c r="AB59" s="62">
        <f>IF(B59&lt;&gt;"",'4thR'!AB59+AC59,0)</f>
        <v>0</v>
      </c>
      <c r="AC59" s="62">
        <f t="shared" si="3"/>
        <v>0</v>
      </c>
      <c r="AD59" s="85">
        <f t="shared" si="4"/>
        <v>-3</v>
      </c>
      <c r="AE59" s="85">
        <f t="shared" si="5"/>
        <v>-3</v>
      </c>
    </row>
    <row r="60" spans="1:31" hidden="1" x14ac:dyDescent="0.35">
      <c r="A60" s="18">
        <v>54</v>
      </c>
      <c r="B60" s="3">
        <f>'4thR'!B60</f>
        <v>0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>
        <f t="shared" si="6"/>
        <v>0</v>
      </c>
      <c r="V60" s="47">
        <f t="shared" si="1"/>
        <v>-1.5</v>
      </c>
      <c r="W60" s="14">
        <f>'4thR'!W60</f>
        <v>0</v>
      </c>
      <c r="X60" s="14">
        <f>'4thR'!X60</f>
        <v>0</v>
      </c>
      <c r="Y60" s="14">
        <f>'4thR'!Y60</f>
        <v>0</v>
      </c>
      <c r="Z60" s="14">
        <f>'4thR'!Z60</f>
        <v>0</v>
      </c>
      <c r="AA60" s="88">
        <f t="shared" si="2"/>
        <v>200</v>
      </c>
      <c r="AB60" s="62">
        <f>IF(B60&lt;&gt;"",'4thR'!AB60+AC60,0)</f>
        <v>0</v>
      </c>
      <c r="AC60" s="62">
        <f t="shared" si="3"/>
        <v>0</v>
      </c>
      <c r="AD60" s="85">
        <f t="shared" si="4"/>
        <v>-3</v>
      </c>
      <c r="AE60" s="85">
        <f t="shared" si="5"/>
        <v>-3</v>
      </c>
    </row>
    <row r="61" spans="1:31" hidden="1" x14ac:dyDescent="0.35">
      <c r="A61" s="18">
        <v>55</v>
      </c>
      <c r="B61" s="3">
        <f>'4thR'!B61</f>
        <v>0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>
        <f t="shared" si="6"/>
        <v>0</v>
      </c>
      <c r="V61" s="47">
        <f t="shared" si="1"/>
        <v>-1.5</v>
      </c>
      <c r="W61" s="14">
        <f>'4thR'!W61</f>
        <v>0</v>
      </c>
      <c r="X61" s="14">
        <f>'4thR'!X61</f>
        <v>0</v>
      </c>
      <c r="Y61" s="14">
        <f>'4thR'!Y61</f>
        <v>0</v>
      </c>
      <c r="Z61" s="14">
        <f>'4thR'!Z61</f>
        <v>0</v>
      </c>
      <c r="AA61" s="88">
        <f t="shared" si="2"/>
        <v>200</v>
      </c>
      <c r="AB61" s="62">
        <f>IF(B61&lt;&gt;"",'4thR'!AB61+AC61,0)</f>
        <v>0</v>
      </c>
      <c r="AC61" s="62">
        <f t="shared" si="3"/>
        <v>0</v>
      </c>
      <c r="AD61" s="85">
        <f t="shared" si="4"/>
        <v>-3</v>
      </c>
      <c r="AE61" s="85">
        <f t="shared" si="5"/>
        <v>-3</v>
      </c>
    </row>
    <row r="62" spans="1:31" hidden="1" x14ac:dyDescent="0.35">
      <c r="A62" s="18">
        <v>56</v>
      </c>
      <c r="B62" s="3">
        <f>'4thR'!B62</f>
        <v>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>
        <f t="shared" si="6"/>
        <v>0</v>
      </c>
      <c r="V62" s="47">
        <f t="shared" si="1"/>
        <v>-1.5</v>
      </c>
      <c r="W62" s="14">
        <f>'4thR'!W62</f>
        <v>0</v>
      </c>
      <c r="X62" s="14">
        <f>'4thR'!X62</f>
        <v>0</v>
      </c>
      <c r="Y62" s="14">
        <f>'4thR'!Y62</f>
        <v>0</v>
      </c>
      <c r="Z62" s="14">
        <f>'4thR'!Z62</f>
        <v>0</v>
      </c>
      <c r="AA62" s="88">
        <f t="shared" si="2"/>
        <v>200</v>
      </c>
      <c r="AB62" s="62">
        <f>IF(B62&lt;&gt;"",'4thR'!AB62+AC62,0)</f>
        <v>0</v>
      </c>
      <c r="AC62" s="62">
        <f t="shared" si="3"/>
        <v>0</v>
      </c>
      <c r="AD62" s="85">
        <f t="shared" si="4"/>
        <v>-3</v>
      </c>
      <c r="AE62" s="85">
        <f t="shared" si="5"/>
        <v>-3</v>
      </c>
    </row>
    <row r="63" spans="1:31" hidden="1" x14ac:dyDescent="0.35">
      <c r="A63" s="18">
        <v>57</v>
      </c>
      <c r="B63" s="3">
        <f>'4thR'!B63</f>
        <v>0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>
        <f t="shared" si="6"/>
        <v>0</v>
      </c>
      <c r="V63" s="47">
        <f t="shared" si="1"/>
        <v>-1.5</v>
      </c>
      <c r="W63" s="14">
        <f>'4thR'!W63</f>
        <v>0</v>
      </c>
      <c r="X63" s="14">
        <f>'4thR'!X63</f>
        <v>0</v>
      </c>
      <c r="Y63" s="14">
        <f>'4thR'!Y63</f>
        <v>0</v>
      </c>
      <c r="Z63" s="14">
        <f>'4thR'!Z63</f>
        <v>0</v>
      </c>
      <c r="AA63" s="88">
        <f t="shared" si="2"/>
        <v>200</v>
      </c>
      <c r="AB63" s="62">
        <f>IF(B63&lt;&gt;"",'4thR'!AB63+AC63,0)</f>
        <v>0</v>
      </c>
      <c r="AC63" s="62">
        <f t="shared" si="3"/>
        <v>0</v>
      </c>
      <c r="AD63" s="85">
        <f t="shared" si="4"/>
        <v>-3</v>
      </c>
      <c r="AE63" s="85">
        <f t="shared" si="5"/>
        <v>-3</v>
      </c>
    </row>
    <row r="64" spans="1:31" hidden="1" x14ac:dyDescent="0.35">
      <c r="A64" s="18">
        <v>58</v>
      </c>
      <c r="B64" s="3">
        <f>'4thR'!B64</f>
        <v>0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>
        <f t="shared" si="6"/>
        <v>0</v>
      </c>
      <c r="V64" s="47">
        <f t="shared" si="1"/>
        <v>-1.5</v>
      </c>
      <c r="W64" s="14">
        <f>'4thR'!W64</f>
        <v>0</v>
      </c>
      <c r="X64" s="14">
        <f>'4thR'!X64</f>
        <v>0</v>
      </c>
      <c r="Y64" s="14">
        <f>'4thR'!Y64</f>
        <v>0</v>
      </c>
      <c r="Z64" s="14">
        <f>'4thR'!Z64</f>
        <v>0</v>
      </c>
      <c r="AA64" s="88">
        <f t="shared" si="2"/>
        <v>200</v>
      </c>
      <c r="AB64" s="62">
        <f>IF(B64&lt;&gt;"",'4thR'!AB64+AC64,0)</f>
        <v>0</v>
      </c>
      <c r="AC64" s="62">
        <f t="shared" si="3"/>
        <v>0</v>
      </c>
      <c r="AD64" s="85">
        <f t="shared" si="4"/>
        <v>-3</v>
      </c>
      <c r="AE64" s="85">
        <f t="shared" si="5"/>
        <v>-3</v>
      </c>
    </row>
    <row r="65" spans="1:31" hidden="1" x14ac:dyDescent="0.35">
      <c r="A65" s="18">
        <v>59</v>
      </c>
      <c r="B65" s="3">
        <f>'4thR'!B65</f>
        <v>0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>
        <f t="shared" si="6"/>
        <v>0</v>
      </c>
      <c r="V65" s="47">
        <f t="shared" si="1"/>
        <v>-1.5</v>
      </c>
      <c r="W65" s="14">
        <f>'4thR'!W65</f>
        <v>0</v>
      </c>
      <c r="X65" s="14">
        <f>'4thR'!X65</f>
        <v>0</v>
      </c>
      <c r="Y65" s="14">
        <f>'4thR'!Y65</f>
        <v>0</v>
      </c>
      <c r="Z65" s="14">
        <f>'4thR'!Z65</f>
        <v>0</v>
      </c>
      <c r="AA65" s="88">
        <f t="shared" si="2"/>
        <v>200</v>
      </c>
      <c r="AB65" s="62">
        <f>IF(B65&lt;&gt;"",'4thR'!AB65+AC65,0)</f>
        <v>0</v>
      </c>
      <c r="AC65" s="62">
        <f t="shared" si="3"/>
        <v>0</v>
      </c>
      <c r="AD65" s="85">
        <f t="shared" si="4"/>
        <v>-3</v>
      </c>
      <c r="AE65" s="85">
        <f t="shared" si="5"/>
        <v>-3</v>
      </c>
    </row>
    <row r="66" spans="1:31" hidden="1" x14ac:dyDescent="0.35">
      <c r="A66" s="18">
        <v>60</v>
      </c>
      <c r="B66" s="3">
        <f>'4thR'!B66</f>
        <v>0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>
        <f t="shared" si="6"/>
        <v>0</v>
      </c>
      <c r="V66" s="47">
        <f t="shared" si="1"/>
        <v>-1.5</v>
      </c>
      <c r="W66" s="14">
        <f>'4thR'!W66</f>
        <v>0</v>
      </c>
      <c r="X66" s="14">
        <f>'4thR'!X66</f>
        <v>0</v>
      </c>
      <c r="Y66" s="14">
        <f>'4thR'!Y66</f>
        <v>0</v>
      </c>
      <c r="Z66" s="14">
        <f>'4thR'!Z66</f>
        <v>0</v>
      </c>
      <c r="AA66" s="88">
        <f t="shared" si="2"/>
        <v>200</v>
      </c>
      <c r="AB66" s="62">
        <f>IF(B66&lt;&gt;"",'4thR'!AB66+AC66,0)</f>
        <v>0</v>
      </c>
      <c r="AC66" s="62">
        <f t="shared" si="3"/>
        <v>0</v>
      </c>
      <c r="AD66" s="85">
        <f t="shared" si="4"/>
        <v>-3</v>
      </c>
      <c r="AE66" s="85">
        <f t="shared" si="5"/>
        <v>-3</v>
      </c>
    </row>
    <row r="67" spans="1:31" hidden="1" x14ac:dyDescent="0.35">
      <c r="A67" s="18">
        <v>61</v>
      </c>
      <c r="B67" s="3">
        <f>'4thR'!B67</f>
        <v>0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>
        <f t="shared" si="6"/>
        <v>0</v>
      </c>
      <c r="V67" s="47">
        <f t="shared" si="1"/>
        <v>-1.5</v>
      </c>
      <c r="W67" s="14">
        <f>'4thR'!W67</f>
        <v>0</v>
      </c>
      <c r="X67" s="14">
        <f>'4thR'!X67</f>
        <v>0</v>
      </c>
      <c r="Y67" s="14">
        <f>'4thR'!Y67</f>
        <v>0</v>
      </c>
      <c r="Z67" s="14">
        <f>'4thR'!Z67</f>
        <v>0</v>
      </c>
      <c r="AA67" s="88">
        <f t="shared" si="2"/>
        <v>200</v>
      </c>
      <c r="AB67" s="62">
        <f>IF(B67&lt;&gt;"",'4thR'!AB67+AC67,0)</f>
        <v>0</v>
      </c>
      <c r="AC67" s="62">
        <f t="shared" si="3"/>
        <v>0</v>
      </c>
      <c r="AD67" s="85">
        <f t="shared" si="4"/>
        <v>-3</v>
      </c>
      <c r="AE67" s="85">
        <f t="shared" si="5"/>
        <v>-3</v>
      </c>
    </row>
    <row r="68" spans="1:31" hidden="1" x14ac:dyDescent="0.35">
      <c r="A68" s="18">
        <v>62</v>
      </c>
      <c r="B68" s="3">
        <f>'4thR'!B68</f>
        <v>0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>
        <f t="shared" si="6"/>
        <v>0</v>
      </c>
      <c r="V68" s="47">
        <f t="shared" si="1"/>
        <v>-1.5</v>
      </c>
      <c r="W68" s="14">
        <f>'4thR'!W68</f>
        <v>0</v>
      </c>
      <c r="X68" s="14">
        <f>'4thR'!X68</f>
        <v>0</v>
      </c>
      <c r="Y68" s="14">
        <f>'4thR'!Y68</f>
        <v>0</v>
      </c>
      <c r="Z68" s="14">
        <f>'4thR'!Z68</f>
        <v>0</v>
      </c>
      <c r="AA68" s="88">
        <f t="shared" si="2"/>
        <v>200</v>
      </c>
      <c r="AB68" s="62">
        <f>IF(B68&lt;&gt;"",'4thR'!AB68+AC68,0)</f>
        <v>0</v>
      </c>
      <c r="AC68" s="62">
        <f t="shared" si="3"/>
        <v>0</v>
      </c>
      <c r="AD68" s="85">
        <f t="shared" si="4"/>
        <v>-3</v>
      </c>
      <c r="AE68" s="85">
        <f t="shared" si="5"/>
        <v>-3</v>
      </c>
    </row>
    <row r="69" spans="1:31" hidden="1" x14ac:dyDescent="0.35">
      <c r="A69" s="18">
        <v>63</v>
      </c>
      <c r="B69" s="3" t="str">
        <f>'4thR'!B69</f>
        <v/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>
        <f t="shared" si="6"/>
        <v>0</v>
      </c>
      <c r="V69" s="47">
        <f t="shared" si="1"/>
        <v>-1.5</v>
      </c>
      <c r="W69" s="14">
        <f>'4thR'!W69</f>
        <v>0</v>
      </c>
      <c r="X69" s="14">
        <f>'4thR'!X69</f>
        <v>0</v>
      </c>
      <c r="Y69" s="14">
        <f>'4thR'!Y69</f>
        <v>0</v>
      </c>
      <c r="Z69" s="14">
        <f>'4thR'!Z69</f>
        <v>0</v>
      </c>
      <c r="AA69" s="88">
        <f t="shared" si="2"/>
        <v>200</v>
      </c>
      <c r="AB69" s="62">
        <f>IF(B69&lt;&gt;"",'4thR'!AB69+AC69,0)</f>
        <v>0</v>
      </c>
      <c r="AC69" s="62">
        <f t="shared" si="3"/>
        <v>0</v>
      </c>
      <c r="AD69" s="85">
        <f t="shared" si="4"/>
        <v>-3</v>
      </c>
      <c r="AE69" s="85">
        <f t="shared" si="5"/>
        <v>-3</v>
      </c>
    </row>
    <row r="70" spans="1:31" hidden="1" x14ac:dyDescent="0.35">
      <c r="A70" s="18">
        <v>64</v>
      </c>
      <c r="B70" s="3" t="str">
        <f>'4thR'!B70</f>
        <v/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>
        <f t="shared" si="6"/>
        <v>0</v>
      </c>
      <c r="V70" s="47">
        <f t="shared" si="1"/>
        <v>-1.5</v>
      </c>
      <c r="W70" s="14">
        <f>'4thR'!W70</f>
        <v>0</v>
      </c>
      <c r="X70" s="14">
        <f>'4thR'!X70</f>
        <v>0</v>
      </c>
      <c r="Y70" s="14">
        <f>'4thR'!Y70</f>
        <v>0</v>
      </c>
      <c r="Z70" s="14">
        <f>'4thR'!Z70</f>
        <v>0</v>
      </c>
      <c r="AA70" s="88">
        <f t="shared" si="2"/>
        <v>200</v>
      </c>
      <c r="AB70" s="62">
        <f>IF(B70&lt;&gt;"",'4thR'!AB70+AC70,0)</f>
        <v>0</v>
      </c>
      <c r="AC70" s="62">
        <f t="shared" si="3"/>
        <v>0</v>
      </c>
      <c r="AD70" s="85">
        <f t="shared" si="4"/>
        <v>-3</v>
      </c>
      <c r="AE70" s="85">
        <f t="shared" si="5"/>
        <v>-3</v>
      </c>
    </row>
    <row r="71" spans="1:31" hidden="1" x14ac:dyDescent="0.35">
      <c r="A71" s="18">
        <v>65</v>
      </c>
      <c r="B71" s="3" t="str">
        <f>'4thR'!B71</f>
        <v/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>
        <f t="shared" ref="U71:U101" si="7">SUM(C71:T71)</f>
        <v>0</v>
      </c>
      <c r="V71" s="47">
        <f t="shared" si="1"/>
        <v>-1.5</v>
      </c>
      <c r="W71" s="14">
        <f>'4thR'!W71</f>
        <v>0</v>
      </c>
      <c r="X71" s="14">
        <f>'4thR'!X71</f>
        <v>0</v>
      </c>
      <c r="Y71" s="14">
        <f>'4thR'!Y71</f>
        <v>0</v>
      </c>
      <c r="Z71" s="14">
        <f>'4thR'!Z71</f>
        <v>0</v>
      </c>
      <c r="AA71" s="88">
        <f t="shared" si="2"/>
        <v>200</v>
      </c>
      <c r="AB71" s="62">
        <f>IF(B71&lt;&gt;"",'4thR'!AB71+AC71,0)</f>
        <v>0</v>
      </c>
      <c r="AC71" s="62">
        <f t="shared" si="3"/>
        <v>0</v>
      </c>
      <c r="AD71" s="85">
        <f t="shared" si="4"/>
        <v>-3</v>
      </c>
      <c r="AE71" s="85">
        <f t="shared" si="5"/>
        <v>-3</v>
      </c>
    </row>
    <row r="72" spans="1:31" hidden="1" x14ac:dyDescent="0.35">
      <c r="A72" s="18">
        <v>66</v>
      </c>
      <c r="B72" s="3" t="str">
        <f>'4thR'!B72</f>
        <v/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>
        <f t="shared" si="7"/>
        <v>0</v>
      </c>
      <c r="V72" s="47">
        <f t="shared" ref="V72:V135" si="8">ROUND(0.35*MIN(AD72,AE72)+0.15*MAX(AD72,AE72),1)</f>
        <v>-1.5</v>
      </c>
      <c r="W72" s="14">
        <f>'4thR'!W72</f>
        <v>0</v>
      </c>
      <c r="X72" s="14">
        <f>'4thR'!X72</f>
        <v>0</v>
      </c>
      <c r="Y72" s="14">
        <f>'4thR'!Y72</f>
        <v>0</v>
      </c>
      <c r="Z72" s="14">
        <f>'4thR'!Z72</f>
        <v>0</v>
      </c>
      <c r="AA72" s="88">
        <f t="shared" ref="AA72:AA135" si="9">IF(U72=0,200,U72-V72)</f>
        <v>200</v>
      </c>
      <c r="AB72" s="62">
        <f>IF(B72&lt;&gt;"",'4thR'!AB72+AC72,0)</f>
        <v>0</v>
      </c>
      <c r="AC72" s="62">
        <f t="shared" ref="AC72:AC135" si="10">IF(U72&gt;0,1,0)</f>
        <v>0</v>
      </c>
      <c r="AD72" s="85">
        <f t="shared" ref="AD72:AD135" si="11">ROUND(IF(W72="m",(X72*$AD$4/113+$AE$4-$AF$4),(X72*$AD$2/113+$AE$2-$AF$2)),0)</f>
        <v>-3</v>
      </c>
      <c r="AE72" s="85">
        <f t="shared" ref="AE72:AE135" si="12">ROUND(IF(Y72="m",(Z72*$AD$4/113+$AE$4-$AF$4),(Z72*$AD$2/113+$AE$2-$AF$2)),0)</f>
        <v>-3</v>
      </c>
    </row>
    <row r="73" spans="1:31" hidden="1" x14ac:dyDescent="0.35">
      <c r="A73" s="18">
        <v>67</v>
      </c>
      <c r="B73" s="3" t="str">
        <f>'4thR'!B73</f>
        <v/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>
        <f t="shared" si="7"/>
        <v>0</v>
      </c>
      <c r="V73" s="47">
        <f t="shared" si="8"/>
        <v>-1.5</v>
      </c>
      <c r="W73" s="14">
        <f>'4thR'!W73</f>
        <v>0</v>
      </c>
      <c r="X73" s="14">
        <f>'4thR'!X73</f>
        <v>0</v>
      </c>
      <c r="Y73" s="14">
        <f>'4thR'!Y73</f>
        <v>0</v>
      </c>
      <c r="Z73" s="14">
        <f>'4thR'!Z73</f>
        <v>0</v>
      </c>
      <c r="AA73" s="88">
        <f t="shared" si="9"/>
        <v>200</v>
      </c>
      <c r="AB73" s="62">
        <f>IF(B73&lt;&gt;"",'4thR'!AB73+AC73,0)</f>
        <v>0</v>
      </c>
      <c r="AC73" s="62">
        <f t="shared" si="10"/>
        <v>0</v>
      </c>
      <c r="AD73" s="85">
        <f t="shared" si="11"/>
        <v>-3</v>
      </c>
      <c r="AE73" s="85">
        <f t="shared" si="12"/>
        <v>-3</v>
      </c>
    </row>
    <row r="74" spans="1:31" hidden="1" x14ac:dyDescent="0.35">
      <c r="A74" s="18">
        <v>68</v>
      </c>
      <c r="B74" s="3" t="str">
        <f>'4thR'!B74</f>
        <v/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>
        <f t="shared" si="7"/>
        <v>0</v>
      </c>
      <c r="V74" s="47">
        <f t="shared" si="8"/>
        <v>-1.5</v>
      </c>
      <c r="W74" s="14">
        <f>'4thR'!W74</f>
        <v>0</v>
      </c>
      <c r="X74" s="14">
        <f>'4thR'!X74</f>
        <v>0</v>
      </c>
      <c r="Y74" s="14">
        <f>'4thR'!Y74</f>
        <v>0</v>
      </c>
      <c r="Z74" s="14">
        <f>'4thR'!Z74</f>
        <v>0</v>
      </c>
      <c r="AA74" s="88">
        <f t="shared" si="9"/>
        <v>200</v>
      </c>
      <c r="AB74" s="62">
        <f>IF(B74&lt;&gt;"",'4thR'!AB74+AC74,0)</f>
        <v>0</v>
      </c>
      <c r="AC74" s="62">
        <f t="shared" si="10"/>
        <v>0</v>
      </c>
      <c r="AD74" s="85">
        <f t="shared" si="11"/>
        <v>-3</v>
      </c>
      <c r="AE74" s="85">
        <f t="shared" si="12"/>
        <v>-3</v>
      </c>
    </row>
    <row r="75" spans="1:31" hidden="1" x14ac:dyDescent="0.35">
      <c r="A75" s="18">
        <v>69</v>
      </c>
      <c r="B75" s="3" t="str">
        <f>'4thR'!B75</f>
        <v/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>
        <f t="shared" si="7"/>
        <v>0</v>
      </c>
      <c r="V75" s="47">
        <f t="shared" si="8"/>
        <v>-1.5</v>
      </c>
      <c r="W75" s="14">
        <f>'4thR'!W75</f>
        <v>0</v>
      </c>
      <c r="X75" s="14">
        <f>'4thR'!X75</f>
        <v>0</v>
      </c>
      <c r="Y75" s="14">
        <f>'4thR'!Y75</f>
        <v>0</v>
      </c>
      <c r="Z75" s="14">
        <f>'4thR'!Z75</f>
        <v>0</v>
      </c>
      <c r="AA75" s="88">
        <f t="shared" si="9"/>
        <v>200</v>
      </c>
      <c r="AB75" s="62">
        <f>IF(B75&lt;&gt;"",'4thR'!AB75+AC75,0)</f>
        <v>0</v>
      </c>
      <c r="AC75" s="62">
        <f t="shared" si="10"/>
        <v>0</v>
      </c>
      <c r="AD75" s="85">
        <f t="shared" si="11"/>
        <v>-3</v>
      </c>
      <c r="AE75" s="85">
        <f t="shared" si="12"/>
        <v>-3</v>
      </c>
    </row>
    <row r="76" spans="1:31" hidden="1" x14ac:dyDescent="0.35">
      <c r="A76" s="18">
        <v>70</v>
      </c>
      <c r="B76" s="3" t="str">
        <f>'4thR'!B76</f>
        <v/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>
        <f t="shared" si="7"/>
        <v>0</v>
      </c>
      <c r="V76" s="47">
        <f t="shared" si="8"/>
        <v>-1.5</v>
      </c>
      <c r="W76" s="14">
        <f>'4thR'!W76</f>
        <v>0</v>
      </c>
      <c r="X76" s="14">
        <f>'4thR'!X76</f>
        <v>0</v>
      </c>
      <c r="Y76" s="14">
        <f>'4thR'!Y76</f>
        <v>0</v>
      </c>
      <c r="Z76" s="14">
        <f>'4thR'!Z76</f>
        <v>0</v>
      </c>
      <c r="AA76" s="88">
        <f t="shared" si="9"/>
        <v>200</v>
      </c>
      <c r="AB76" s="62">
        <f>IF(B76&lt;&gt;"",'4thR'!AB76+AC76,0)</f>
        <v>0</v>
      </c>
      <c r="AC76" s="62">
        <f t="shared" si="10"/>
        <v>0</v>
      </c>
      <c r="AD76" s="85">
        <f t="shared" si="11"/>
        <v>-3</v>
      </c>
      <c r="AE76" s="85">
        <f t="shared" si="12"/>
        <v>-3</v>
      </c>
    </row>
    <row r="77" spans="1:31" hidden="1" x14ac:dyDescent="0.35">
      <c r="A77" s="18">
        <v>71</v>
      </c>
      <c r="B77" s="3" t="str">
        <f>'4thR'!B77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8"/>
        <v>-1.5</v>
      </c>
      <c r="W77" s="14">
        <f>'4thR'!W77</f>
        <v>0</v>
      </c>
      <c r="X77" s="14">
        <f>'4thR'!X77</f>
        <v>0</v>
      </c>
      <c r="Y77" s="14">
        <f>'4thR'!Y77</f>
        <v>0</v>
      </c>
      <c r="Z77" s="14">
        <f>'4thR'!Z77</f>
        <v>0</v>
      </c>
      <c r="AA77" s="88">
        <f t="shared" si="9"/>
        <v>200</v>
      </c>
      <c r="AB77" s="62">
        <f>IF(B77&lt;&gt;"",'4thR'!AB77+AC77,0)</f>
        <v>0</v>
      </c>
      <c r="AC77" s="62">
        <f t="shared" si="10"/>
        <v>0</v>
      </c>
      <c r="AD77" s="85">
        <f t="shared" si="11"/>
        <v>-3</v>
      </c>
      <c r="AE77" s="85">
        <f t="shared" si="12"/>
        <v>-3</v>
      </c>
    </row>
    <row r="78" spans="1:31" hidden="1" x14ac:dyDescent="0.35">
      <c r="A78" s="18">
        <v>72</v>
      </c>
      <c r="B78" s="3" t="str">
        <f>'4thR'!B78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8"/>
        <v>-1.5</v>
      </c>
      <c r="W78" s="14">
        <f>'4thR'!W78</f>
        <v>0</v>
      </c>
      <c r="X78" s="14">
        <f>'4thR'!X78</f>
        <v>0</v>
      </c>
      <c r="Y78" s="14">
        <f>'4thR'!Y78</f>
        <v>0</v>
      </c>
      <c r="Z78" s="14">
        <f>'4thR'!Z78</f>
        <v>0</v>
      </c>
      <c r="AA78" s="88">
        <f t="shared" si="9"/>
        <v>200</v>
      </c>
      <c r="AB78" s="62">
        <f>IF(B78&lt;&gt;"",'4thR'!AB78+AC78,0)</f>
        <v>0</v>
      </c>
      <c r="AC78" s="62">
        <f t="shared" si="10"/>
        <v>0</v>
      </c>
      <c r="AD78" s="85">
        <f t="shared" si="11"/>
        <v>-3</v>
      </c>
      <c r="AE78" s="85">
        <f t="shared" si="12"/>
        <v>-3</v>
      </c>
    </row>
    <row r="79" spans="1:31" hidden="1" x14ac:dyDescent="0.35">
      <c r="A79" s="18">
        <v>73</v>
      </c>
      <c r="B79" s="3" t="str">
        <f>'4thR'!B79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8"/>
        <v>-1.5</v>
      </c>
      <c r="W79" s="14">
        <f>'4thR'!W79</f>
        <v>0</v>
      </c>
      <c r="X79" s="14">
        <f>'4thR'!X79</f>
        <v>0</v>
      </c>
      <c r="Y79" s="14">
        <f>'4thR'!Y79</f>
        <v>0</v>
      </c>
      <c r="Z79" s="14">
        <f>'4thR'!Z79</f>
        <v>0</v>
      </c>
      <c r="AA79" s="88">
        <f t="shared" si="9"/>
        <v>200</v>
      </c>
      <c r="AB79" s="62">
        <f>IF(B79&lt;&gt;"",'4thR'!AB79+AC79,0)</f>
        <v>0</v>
      </c>
      <c r="AC79" s="62">
        <f t="shared" si="10"/>
        <v>0</v>
      </c>
      <c r="AD79" s="85">
        <f t="shared" si="11"/>
        <v>-3</v>
      </c>
      <c r="AE79" s="85">
        <f t="shared" si="12"/>
        <v>-3</v>
      </c>
    </row>
    <row r="80" spans="1:31" hidden="1" x14ac:dyDescent="0.35">
      <c r="A80" s="18">
        <v>74</v>
      </c>
      <c r="B80" s="3" t="str">
        <f>'4thR'!B80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8"/>
        <v>-1.5</v>
      </c>
      <c r="W80" s="14">
        <f>'4thR'!W80</f>
        <v>0</v>
      </c>
      <c r="X80" s="14">
        <f>'4thR'!X80</f>
        <v>0</v>
      </c>
      <c r="Y80" s="14">
        <f>'4thR'!Y80</f>
        <v>0</v>
      </c>
      <c r="Z80" s="14">
        <f>'4thR'!Z80</f>
        <v>0</v>
      </c>
      <c r="AA80" s="88">
        <f t="shared" si="9"/>
        <v>200</v>
      </c>
      <c r="AB80" s="62">
        <f>IF(B80&lt;&gt;"",'4thR'!AB80+AC80,0)</f>
        <v>0</v>
      </c>
      <c r="AC80" s="62">
        <f t="shared" si="10"/>
        <v>0</v>
      </c>
      <c r="AD80" s="85">
        <f t="shared" si="11"/>
        <v>-3</v>
      </c>
      <c r="AE80" s="85">
        <f t="shared" si="12"/>
        <v>-3</v>
      </c>
    </row>
    <row r="81" spans="1:31" hidden="1" x14ac:dyDescent="0.35">
      <c r="A81" s="18">
        <v>75</v>
      </c>
      <c r="B81" s="3" t="str">
        <f>'4thR'!B81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8"/>
        <v>-1.5</v>
      </c>
      <c r="W81" s="14">
        <f>'4thR'!W81</f>
        <v>0</v>
      </c>
      <c r="X81" s="14">
        <f>'4thR'!X81</f>
        <v>0</v>
      </c>
      <c r="Y81" s="14">
        <f>'4thR'!Y81</f>
        <v>0</v>
      </c>
      <c r="Z81" s="14">
        <f>'4thR'!Z81</f>
        <v>0</v>
      </c>
      <c r="AA81" s="88">
        <f t="shared" si="9"/>
        <v>200</v>
      </c>
      <c r="AB81" s="62">
        <f>IF(B81&lt;&gt;"",'4thR'!AB81+AC81,0)</f>
        <v>0</v>
      </c>
      <c r="AC81" s="62">
        <f t="shared" si="10"/>
        <v>0</v>
      </c>
      <c r="AD81" s="85">
        <f t="shared" si="11"/>
        <v>-3</v>
      </c>
      <c r="AE81" s="85">
        <f t="shared" si="12"/>
        <v>-3</v>
      </c>
    </row>
    <row r="82" spans="1:31" hidden="1" x14ac:dyDescent="0.35">
      <c r="A82" s="18">
        <v>76</v>
      </c>
      <c r="B82" s="3" t="str">
        <f>'4thR'!B82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8"/>
        <v>-1.5</v>
      </c>
      <c r="W82" s="14">
        <f>'4thR'!W82</f>
        <v>0</v>
      </c>
      <c r="X82" s="14">
        <f>'4thR'!X82</f>
        <v>0</v>
      </c>
      <c r="Y82" s="14">
        <f>'4thR'!Y82</f>
        <v>0</v>
      </c>
      <c r="Z82" s="14">
        <f>'4thR'!Z82</f>
        <v>0</v>
      </c>
      <c r="AA82" s="88">
        <f t="shared" si="9"/>
        <v>200</v>
      </c>
      <c r="AB82" s="62">
        <f>IF(B82&lt;&gt;"",'4thR'!AB82+AC82,0)</f>
        <v>0</v>
      </c>
      <c r="AC82" s="62">
        <f t="shared" si="10"/>
        <v>0</v>
      </c>
      <c r="AD82" s="85">
        <f t="shared" si="11"/>
        <v>-3</v>
      </c>
      <c r="AE82" s="85">
        <f t="shared" si="12"/>
        <v>-3</v>
      </c>
    </row>
    <row r="83" spans="1:31" hidden="1" x14ac:dyDescent="0.35">
      <c r="A83" s="18">
        <v>77</v>
      </c>
      <c r="B83" s="3" t="str">
        <f>'4thR'!B83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8"/>
        <v>-1.5</v>
      </c>
      <c r="W83" s="14">
        <f>'4thR'!W83</f>
        <v>0</v>
      </c>
      <c r="X83" s="14">
        <f>'4thR'!X83</f>
        <v>0</v>
      </c>
      <c r="Y83" s="14">
        <f>'4thR'!Y83</f>
        <v>0</v>
      </c>
      <c r="Z83" s="14">
        <f>'4thR'!Z83</f>
        <v>0</v>
      </c>
      <c r="AA83" s="88">
        <f t="shared" si="9"/>
        <v>200</v>
      </c>
      <c r="AB83" s="62">
        <f>IF(B83&lt;&gt;"",'4thR'!AB83+AC83,0)</f>
        <v>0</v>
      </c>
      <c r="AC83" s="62">
        <f t="shared" si="10"/>
        <v>0</v>
      </c>
      <c r="AD83" s="85">
        <f t="shared" si="11"/>
        <v>-3</v>
      </c>
      <c r="AE83" s="85">
        <f t="shared" si="12"/>
        <v>-3</v>
      </c>
    </row>
    <row r="84" spans="1:31" hidden="1" x14ac:dyDescent="0.35">
      <c r="A84" s="18">
        <v>78</v>
      </c>
      <c r="B84" s="3" t="str">
        <f>'4thR'!B84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8"/>
        <v>-1.5</v>
      </c>
      <c r="W84" s="14">
        <f>'4thR'!W84</f>
        <v>0</v>
      </c>
      <c r="X84" s="14">
        <f>'4thR'!X84</f>
        <v>0</v>
      </c>
      <c r="Y84" s="14">
        <f>'4thR'!Y84</f>
        <v>0</v>
      </c>
      <c r="Z84" s="14">
        <f>'4thR'!Z84</f>
        <v>0</v>
      </c>
      <c r="AA84" s="88">
        <f t="shared" si="9"/>
        <v>200</v>
      </c>
      <c r="AB84" s="62">
        <f>IF(B84&lt;&gt;"",'4thR'!AB84+AC84,0)</f>
        <v>0</v>
      </c>
      <c r="AC84" s="62">
        <f t="shared" si="10"/>
        <v>0</v>
      </c>
      <c r="AD84" s="85">
        <f t="shared" si="11"/>
        <v>-3</v>
      </c>
      <c r="AE84" s="85">
        <f t="shared" si="12"/>
        <v>-3</v>
      </c>
    </row>
    <row r="85" spans="1:31" hidden="1" x14ac:dyDescent="0.35">
      <c r="A85" s="18">
        <v>79</v>
      </c>
      <c r="B85" s="3" t="str">
        <f>'4thR'!B85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8"/>
        <v>-1.5</v>
      </c>
      <c r="W85" s="14">
        <f>'4thR'!W85</f>
        <v>0</v>
      </c>
      <c r="X85" s="14">
        <f>'4thR'!X85</f>
        <v>0</v>
      </c>
      <c r="Y85" s="14">
        <f>'4thR'!Y85</f>
        <v>0</v>
      </c>
      <c r="Z85" s="14">
        <f>'4thR'!Z85</f>
        <v>0</v>
      </c>
      <c r="AA85" s="88">
        <f t="shared" si="9"/>
        <v>200</v>
      </c>
      <c r="AB85" s="62">
        <f>IF(B85&lt;&gt;"",'4thR'!AB85+AC85,0)</f>
        <v>0</v>
      </c>
      <c r="AC85" s="62">
        <f t="shared" si="10"/>
        <v>0</v>
      </c>
      <c r="AD85" s="85">
        <f t="shared" si="11"/>
        <v>-3</v>
      </c>
      <c r="AE85" s="85">
        <f t="shared" si="12"/>
        <v>-3</v>
      </c>
    </row>
    <row r="86" spans="1:31" hidden="1" x14ac:dyDescent="0.35">
      <c r="A86" s="18">
        <v>80</v>
      </c>
      <c r="B86" s="3" t="str">
        <f>'4thR'!B86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8"/>
        <v>-1.5</v>
      </c>
      <c r="W86" s="14">
        <f>'4thR'!W86</f>
        <v>0</v>
      </c>
      <c r="X86" s="14">
        <f>'4thR'!X86</f>
        <v>0</v>
      </c>
      <c r="Y86" s="14">
        <f>'4thR'!Y86</f>
        <v>0</v>
      </c>
      <c r="Z86" s="14">
        <f>'4thR'!Z86</f>
        <v>0</v>
      </c>
      <c r="AA86" s="88">
        <f t="shared" si="9"/>
        <v>200</v>
      </c>
      <c r="AB86" s="62">
        <f>IF(B86&lt;&gt;"",'4thR'!AB86+AC86,0)</f>
        <v>0</v>
      </c>
      <c r="AC86" s="62">
        <f t="shared" si="10"/>
        <v>0</v>
      </c>
      <c r="AD86" s="85">
        <f t="shared" si="11"/>
        <v>-3</v>
      </c>
      <c r="AE86" s="85">
        <f t="shared" si="12"/>
        <v>-3</v>
      </c>
    </row>
    <row r="87" spans="1:31" hidden="1" x14ac:dyDescent="0.35">
      <c r="A87" s="18">
        <v>81</v>
      </c>
      <c r="B87" s="3" t="str">
        <f>'4thR'!B87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8"/>
        <v>-1.5</v>
      </c>
      <c r="W87" s="14">
        <f>'4thR'!W87</f>
        <v>0</v>
      </c>
      <c r="X87" s="14">
        <f>'4thR'!X87</f>
        <v>0</v>
      </c>
      <c r="Y87" s="14">
        <f>'4thR'!Y87</f>
        <v>0</v>
      </c>
      <c r="Z87" s="14">
        <f>'4thR'!Z87</f>
        <v>0</v>
      </c>
      <c r="AA87" s="88">
        <f t="shared" si="9"/>
        <v>200</v>
      </c>
      <c r="AB87" s="62">
        <f>IF(B87&lt;&gt;"",'4thR'!AB87+AC87,0)</f>
        <v>0</v>
      </c>
      <c r="AC87" s="62">
        <f t="shared" si="10"/>
        <v>0</v>
      </c>
      <c r="AD87" s="85">
        <f t="shared" si="11"/>
        <v>-3</v>
      </c>
      <c r="AE87" s="85">
        <f t="shared" si="12"/>
        <v>-3</v>
      </c>
    </row>
    <row r="88" spans="1:31" hidden="1" x14ac:dyDescent="0.35">
      <c r="A88" s="18">
        <v>82</v>
      </c>
      <c r="B88" s="3" t="str">
        <f>'4thR'!B88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8"/>
        <v>-1.5</v>
      </c>
      <c r="W88" s="14">
        <f>'4thR'!W88</f>
        <v>0</v>
      </c>
      <c r="X88" s="14">
        <f>'4thR'!X88</f>
        <v>0</v>
      </c>
      <c r="Y88" s="14">
        <f>'4thR'!Y88</f>
        <v>0</v>
      </c>
      <c r="Z88" s="14">
        <f>'4thR'!Z88</f>
        <v>0</v>
      </c>
      <c r="AA88" s="88">
        <f t="shared" si="9"/>
        <v>200</v>
      </c>
      <c r="AB88" s="62">
        <f>IF(B88&lt;&gt;"",'4thR'!AB88+AC88,0)</f>
        <v>0</v>
      </c>
      <c r="AC88" s="62">
        <f t="shared" si="10"/>
        <v>0</v>
      </c>
      <c r="AD88" s="85">
        <f t="shared" si="11"/>
        <v>-3</v>
      </c>
      <c r="AE88" s="85">
        <f t="shared" si="12"/>
        <v>-3</v>
      </c>
    </row>
    <row r="89" spans="1:31" hidden="1" x14ac:dyDescent="0.35">
      <c r="A89" s="18">
        <v>83</v>
      </c>
      <c r="B89" s="3" t="str">
        <f>'4thR'!B89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8"/>
        <v>-1.5</v>
      </c>
      <c r="W89" s="14">
        <f>'4thR'!W89</f>
        <v>0</v>
      </c>
      <c r="X89" s="14">
        <f>'4thR'!X89</f>
        <v>0</v>
      </c>
      <c r="Y89" s="14">
        <f>'4thR'!Y89</f>
        <v>0</v>
      </c>
      <c r="Z89" s="14">
        <f>'4thR'!Z89</f>
        <v>0</v>
      </c>
      <c r="AA89" s="88">
        <f t="shared" si="9"/>
        <v>200</v>
      </c>
      <c r="AB89" s="62">
        <f>IF(B89&lt;&gt;"",'4thR'!AB89+AC89,0)</f>
        <v>0</v>
      </c>
      <c r="AC89" s="62">
        <f t="shared" si="10"/>
        <v>0</v>
      </c>
      <c r="AD89" s="85">
        <f t="shared" si="11"/>
        <v>-3</v>
      </c>
      <c r="AE89" s="85">
        <f t="shared" si="12"/>
        <v>-3</v>
      </c>
    </row>
    <row r="90" spans="1:31" hidden="1" x14ac:dyDescent="0.35">
      <c r="A90" s="18">
        <v>84</v>
      </c>
      <c r="B90" s="3" t="str">
        <f>'4thR'!B90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8"/>
        <v>-1.5</v>
      </c>
      <c r="W90" s="14">
        <f>'4thR'!W90</f>
        <v>0</v>
      </c>
      <c r="X90" s="14">
        <f>'4thR'!X90</f>
        <v>0</v>
      </c>
      <c r="Y90" s="14">
        <f>'4thR'!Y90</f>
        <v>0</v>
      </c>
      <c r="Z90" s="14">
        <f>'4thR'!Z90</f>
        <v>0</v>
      </c>
      <c r="AA90" s="88">
        <f t="shared" si="9"/>
        <v>200</v>
      </c>
      <c r="AB90" s="62">
        <f>IF(B90&lt;&gt;"",'4thR'!AB90+AC90,0)</f>
        <v>0</v>
      </c>
      <c r="AC90" s="62">
        <f t="shared" si="10"/>
        <v>0</v>
      </c>
      <c r="AD90" s="85">
        <f t="shared" si="11"/>
        <v>-3</v>
      </c>
      <c r="AE90" s="85">
        <f t="shared" si="12"/>
        <v>-3</v>
      </c>
    </row>
    <row r="91" spans="1:31" hidden="1" x14ac:dyDescent="0.35">
      <c r="A91" s="18">
        <v>85</v>
      </c>
      <c r="B91" s="3" t="str">
        <f>'4thR'!B91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8"/>
        <v>-1.5</v>
      </c>
      <c r="W91" s="14">
        <f>'4thR'!W91</f>
        <v>0</v>
      </c>
      <c r="X91" s="14">
        <f>'4thR'!X91</f>
        <v>0</v>
      </c>
      <c r="Y91" s="14">
        <f>'4thR'!Y91</f>
        <v>0</v>
      </c>
      <c r="Z91" s="14">
        <f>'4thR'!Z91</f>
        <v>0</v>
      </c>
      <c r="AA91" s="88">
        <f t="shared" si="9"/>
        <v>200</v>
      </c>
      <c r="AB91" s="62">
        <f>IF(B91&lt;&gt;"",'4thR'!AB91+AC91,0)</f>
        <v>0</v>
      </c>
      <c r="AC91" s="62">
        <f t="shared" si="10"/>
        <v>0</v>
      </c>
      <c r="AD91" s="85">
        <f t="shared" si="11"/>
        <v>-3</v>
      </c>
      <c r="AE91" s="85">
        <f t="shared" si="12"/>
        <v>-3</v>
      </c>
    </row>
    <row r="92" spans="1:31" hidden="1" x14ac:dyDescent="0.35">
      <c r="A92" s="18">
        <v>86</v>
      </c>
      <c r="B92" s="3" t="str">
        <f>'4thR'!B92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8"/>
        <v>-1.5</v>
      </c>
      <c r="W92" s="14">
        <f>'4thR'!W92</f>
        <v>0</v>
      </c>
      <c r="X92" s="14">
        <f>'4thR'!X92</f>
        <v>0</v>
      </c>
      <c r="Y92" s="14">
        <f>'4thR'!Y92</f>
        <v>0</v>
      </c>
      <c r="Z92" s="14">
        <f>'4thR'!Z92</f>
        <v>0</v>
      </c>
      <c r="AA92" s="88">
        <f t="shared" si="9"/>
        <v>200</v>
      </c>
      <c r="AB92" s="62">
        <f>IF(B92&lt;&gt;"",'4thR'!AB92+AC92,0)</f>
        <v>0</v>
      </c>
      <c r="AC92" s="62">
        <f t="shared" si="10"/>
        <v>0</v>
      </c>
      <c r="AD92" s="85">
        <f t="shared" si="11"/>
        <v>-3</v>
      </c>
      <c r="AE92" s="85">
        <f t="shared" si="12"/>
        <v>-3</v>
      </c>
    </row>
    <row r="93" spans="1:31" hidden="1" x14ac:dyDescent="0.35">
      <c r="A93" s="18">
        <v>87</v>
      </c>
      <c r="B93" s="3" t="str">
        <f>'4thR'!B93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8"/>
        <v>-1.5</v>
      </c>
      <c r="W93" s="14">
        <f>'4thR'!W93</f>
        <v>0</v>
      </c>
      <c r="X93" s="14">
        <f>'4thR'!X93</f>
        <v>0</v>
      </c>
      <c r="Y93" s="14">
        <f>'4thR'!Y93</f>
        <v>0</v>
      </c>
      <c r="Z93" s="14">
        <f>'4thR'!Z93</f>
        <v>0</v>
      </c>
      <c r="AA93" s="88">
        <f t="shared" si="9"/>
        <v>200</v>
      </c>
      <c r="AB93" s="62">
        <f>IF(B93&lt;&gt;"",'4thR'!AB93+AC93,0)</f>
        <v>0</v>
      </c>
      <c r="AC93" s="62">
        <f t="shared" si="10"/>
        <v>0</v>
      </c>
      <c r="AD93" s="85">
        <f t="shared" si="11"/>
        <v>-3</v>
      </c>
      <c r="AE93" s="85">
        <f t="shared" si="12"/>
        <v>-3</v>
      </c>
    </row>
    <row r="94" spans="1:31" hidden="1" x14ac:dyDescent="0.35">
      <c r="A94" s="18">
        <v>88</v>
      </c>
      <c r="B94" s="3" t="str">
        <f>'4thR'!B94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8"/>
        <v>-1.5</v>
      </c>
      <c r="W94" s="14">
        <f>'4thR'!W94</f>
        <v>0</v>
      </c>
      <c r="X94" s="14">
        <f>'4thR'!X94</f>
        <v>0</v>
      </c>
      <c r="Y94" s="14">
        <f>'4thR'!Y94</f>
        <v>0</v>
      </c>
      <c r="Z94" s="14">
        <f>'4thR'!Z94</f>
        <v>0</v>
      </c>
      <c r="AA94" s="88">
        <f t="shared" si="9"/>
        <v>200</v>
      </c>
      <c r="AB94" s="62">
        <f>IF(B94&lt;&gt;"",'4thR'!AB94+AC94,0)</f>
        <v>0</v>
      </c>
      <c r="AC94" s="62">
        <f t="shared" si="10"/>
        <v>0</v>
      </c>
      <c r="AD94" s="85">
        <f t="shared" si="11"/>
        <v>-3</v>
      </c>
      <c r="AE94" s="85">
        <f t="shared" si="12"/>
        <v>-3</v>
      </c>
    </row>
    <row r="95" spans="1:31" hidden="1" x14ac:dyDescent="0.35">
      <c r="A95" s="18">
        <v>89</v>
      </c>
      <c r="B95" s="3" t="str">
        <f>'4thR'!B95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8"/>
        <v>-1.5</v>
      </c>
      <c r="W95" s="14">
        <f>'4thR'!W95</f>
        <v>0</v>
      </c>
      <c r="X95" s="14">
        <f>'4thR'!X95</f>
        <v>0</v>
      </c>
      <c r="Y95" s="14">
        <f>'4thR'!Y95</f>
        <v>0</v>
      </c>
      <c r="Z95" s="14">
        <f>'4thR'!Z95</f>
        <v>0</v>
      </c>
      <c r="AA95" s="88">
        <f t="shared" si="9"/>
        <v>200</v>
      </c>
      <c r="AB95" s="62">
        <f>IF(B95&lt;&gt;"",'4thR'!AB95+AC95,0)</f>
        <v>0</v>
      </c>
      <c r="AC95" s="62">
        <f t="shared" si="10"/>
        <v>0</v>
      </c>
      <c r="AD95" s="85">
        <f t="shared" si="11"/>
        <v>-3</v>
      </c>
      <c r="AE95" s="85">
        <f t="shared" si="12"/>
        <v>-3</v>
      </c>
    </row>
    <row r="96" spans="1:31" hidden="1" x14ac:dyDescent="0.35">
      <c r="A96" s="18">
        <v>90</v>
      </c>
      <c r="B96" s="3" t="str">
        <f>'4thR'!B96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si="8"/>
        <v>-1.5</v>
      </c>
      <c r="W96" s="14">
        <f>'4thR'!W96</f>
        <v>0</v>
      </c>
      <c r="X96" s="14">
        <f>'4thR'!X96</f>
        <v>0</v>
      </c>
      <c r="Y96" s="14">
        <f>'4thR'!Y96</f>
        <v>0</v>
      </c>
      <c r="Z96" s="14">
        <f>'4thR'!Z96</f>
        <v>0</v>
      </c>
      <c r="AA96" s="88">
        <f t="shared" si="9"/>
        <v>200</v>
      </c>
      <c r="AB96" s="62">
        <f>IF(B96&lt;&gt;"",'4thR'!AB96+AC96,0)</f>
        <v>0</v>
      </c>
      <c r="AC96" s="62">
        <f t="shared" si="10"/>
        <v>0</v>
      </c>
      <c r="AD96" s="85">
        <f t="shared" si="11"/>
        <v>-3</v>
      </c>
      <c r="AE96" s="85">
        <f t="shared" si="12"/>
        <v>-3</v>
      </c>
    </row>
    <row r="97" spans="1:31" hidden="1" x14ac:dyDescent="0.35">
      <c r="A97" s="18">
        <v>91</v>
      </c>
      <c r="B97" s="3" t="str">
        <f>'4thR'!B97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8"/>
        <v>-1.5</v>
      </c>
      <c r="W97" s="14">
        <f>'4thR'!W97</f>
        <v>0</v>
      </c>
      <c r="X97" s="14">
        <f>'4thR'!X97</f>
        <v>0</v>
      </c>
      <c r="Y97" s="14">
        <f>'4thR'!Y97</f>
        <v>0</v>
      </c>
      <c r="Z97" s="14">
        <f>'4thR'!Z97</f>
        <v>0</v>
      </c>
      <c r="AA97" s="88">
        <f t="shared" si="9"/>
        <v>200</v>
      </c>
      <c r="AB97" s="62">
        <f>IF(B97&lt;&gt;"",'4thR'!AB97+AC97,0)</f>
        <v>0</v>
      </c>
      <c r="AC97" s="62">
        <f t="shared" si="10"/>
        <v>0</v>
      </c>
      <c r="AD97" s="85">
        <f t="shared" si="11"/>
        <v>-3</v>
      </c>
      <c r="AE97" s="85">
        <f t="shared" si="12"/>
        <v>-3</v>
      </c>
    </row>
    <row r="98" spans="1:31" hidden="1" x14ac:dyDescent="0.35">
      <c r="A98" s="18">
        <v>92</v>
      </c>
      <c r="B98" s="3" t="str">
        <f>'4thR'!B98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8"/>
        <v>-1.5</v>
      </c>
      <c r="W98" s="14">
        <f>'4thR'!W98</f>
        <v>0</v>
      </c>
      <c r="X98" s="14">
        <f>'4thR'!X98</f>
        <v>0</v>
      </c>
      <c r="Y98" s="14">
        <f>'4thR'!Y98</f>
        <v>0</v>
      </c>
      <c r="Z98" s="14">
        <f>'4thR'!Z98</f>
        <v>0</v>
      </c>
      <c r="AA98" s="88">
        <f t="shared" si="9"/>
        <v>200</v>
      </c>
      <c r="AB98" s="62">
        <f>IF(B98&lt;&gt;"",'4thR'!AB98+AC98,0)</f>
        <v>0</v>
      </c>
      <c r="AC98" s="62">
        <f t="shared" si="10"/>
        <v>0</v>
      </c>
      <c r="AD98" s="85">
        <f t="shared" si="11"/>
        <v>-3</v>
      </c>
      <c r="AE98" s="85">
        <f t="shared" si="12"/>
        <v>-3</v>
      </c>
    </row>
    <row r="99" spans="1:31" hidden="1" x14ac:dyDescent="0.35">
      <c r="A99" s="18">
        <v>93</v>
      </c>
      <c r="B99" s="3" t="str">
        <f>'4thR'!B99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8"/>
        <v>-1.5</v>
      </c>
      <c r="W99" s="14">
        <f>'4thR'!W99</f>
        <v>0</v>
      </c>
      <c r="X99" s="14">
        <f>'4thR'!X99</f>
        <v>0</v>
      </c>
      <c r="Y99" s="14">
        <f>'4thR'!Y99</f>
        <v>0</v>
      </c>
      <c r="Z99" s="14">
        <f>'4thR'!Z99</f>
        <v>0</v>
      </c>
      <c r="AA99" s="88">
        <f t="shared" si="9"/>
        <v>200</v>
      </c>
      <c r="AB99" s="62">
        <f>IF(B99&lt;&gt;"",'4thR'!AB99+AC99,0)</f>
        <v>0</v>
      </c>
      <c r="AC99" s="62">
        <f t="shared" si="10"/>
        <v>0</v>
      </c>
      <c r="AD99" s="85">
        <f t="shared" si="11"/>
        <v>-3</v>
      </c>
      <c r="AE99" s="85">
        <f t="shared" si="12"/>
        <v>-3</v>
      </c>
    </row>
    <row r="100" spans="1:31" hidden="1" x14ac:dyDescent="0.35">
      <c r="A100" s="18">
        <v>94</v>
      </c>
      <c r="B100" s="3" t="str">
        <f>'4thR'!B100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8"/>
        <v>-1.5</v>
      </c>
      <c r="W100" s="14">
        <f>'4thR'!W100</f>
        <v>0</v>
      </c>
      <c r="X100" s="14">
        <f>'4thR'!X100</f>
        <v>0</v>
      </c>
      <c r="Y100" s="14">
        <f>'4thR'!Y100</f>
        <v>0</v>
      </c>
      <c r="Z100" s="14">
        <f>'4thR'!Z100</f>
        <v>0</v>
      </c>
      <c r="AA100" s="88">
        <f t="shared" si="9"/>
        <v>200</v>
      </c>
      <c r="AB100" s="62">
        <f>IF(B100&lt;&gt;"",'4thR'!AB100+AC100,0)</f>
        <v>0</v>
      </c>
      <c r="AC100" s="62">
        <f t="shared" si="10"/>
        <v>0</v>
      </c>
      <c r="AD100" s="85">
        <f t="shared" si="11"/>
        <v>-3</v>
      </c>
      <c r="AE100" s="85">
        <f t="shared" si="12"/>
        <v>-3</v>
      </c>
    </row>
    <row r="101" spans="1:31" hidden="1" x14ac:dyDescent="0.35">
      <c r="A101" s="18">
        <v>95</v>
      </c>
      <c r="B101" s="3" t="str">
        <f>'4thR'!B101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8"/>
        <v>-1.5</v>
      </c>
      <c r="W101" s="14">
        <f>'4thR'!W101</f>
        <v>0</v>
      </c>
      <c r="X101" s="14">
        <f>'4thR'!X101</f>
        <v>0</v>
      </c>
      <c r="Y101" s="14">
        <f>'4thR'!Y101</f>
        <v>0</v>
      </c>
      <c r="Z101" s="14">
        <f>'4thR'!Z101</f>
        <v>0</v>
      </c>
      <c r="AA101" s="88">
        <f t="shared" si="9"/>
        <v>200</v>
      </c>
      <c r="AB101" s="62">
        <f>IF(B101&lt;&gt;"",'4thR'!AB101+AC101,0)</f>
        <v>0</v>
      </c>
      <c r="AC101" s="62">
        <f t="shared" si="10"/>
        <v>0</v>
      </c>
      <c r="AD101" s="85">
        <f t="shared" si="11"/>
        <v>-3</v>
      </c>
      <c r="AE101" s="85">
        <f t="shared" si="12"/>
        <v>-3</v>
      </c>
    </row>
    <row r="102" spans="1:31" hidden="1" x14ac:dyDescent="0.35">
      <c r="A102" s="18">
        <v>96</v>
      </c>
      <c r="B102" s="3" t="str">
        <f>'4thR'!B102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ref="U102:U126" si="13">SUM(C102:T102)</f>
        <v>0</v>
      </c>
      <c r="V102" s="47">
        <f t="shared" si="8"/>
        <v>-1.5</v>
      </c>
      <c r="W102" s="14">
        <f>'4thR'!W102</f>
        <v>0</v>
      </c>
      <c r="X102" s="14">
        <f>'4thR'!X102</f>
        <v>0</v>
      </c>
      <c r="Y102" s="14">
        <f>'4thR'!Y102</f>
        <v>0</v>
      </c>
      <c r="Z102" s="14">
        <f>'4thR'!Z102</f>
        <v>0</v>
      </c>
      <c r="AA102" s="88">
        <f t="shared" si="9"/>
        <v>200</v>
      </c>
      <c r="AB102" s="62">
        <f>IF(B102&lt;&gt;"",'4thR'!AB102+AC102,0)</f>
        <v>0</v>
      </c>
      <c r="AC102" s="62">
        <f t="shared" si="10"/>
        <v>0</v>
      </c>
      <c r="AD102" s="85">
        <f t="shared" si="11"/>
        <v>-3</v>
      </c>
      <c r="AE102" s="85">
        <f t="shared" si="12"/>
        <v>-3</v>
      </c>
    </row>
    <row r="103" spans="1:31" hidden="1" x14ac:dyDescent="0.35">
      <c r="A103" s="18">
        <v>97</v>
      </c>
      <c r="B103" s="3" t="str">
        <f>'4thR'!B103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3"/>
        <v>0</v>
      </c>
      <c r="V103" s="47">
        <f t="shared" si="8"/>
        <v>-1.5</v>
      </c>
      <c r="W103" s="14">
        <f>'4thR'!W103</f>
        <v>0</v>
      </c>
      <c r="X103" s="14">
        <f>'4thR'!X103</f>
        <v>0</v>
      </c>
      <c r="Y103" s="14">
        <f>'4thR'!Y103</f>
        <v>0</v>
      </c>
      <c r="Z103" s="14">
        <f>'4thR'!Z103</f>
        <v>0</v>
      </c>
      <c r="AA103" s="88">
        <f t="shared" si="9"/>
        <v>200</v>
      </c>
      <c r="AB103" s="62">
        <f>IF(B103&lt;&gt;"",'4thR'!AB103+AC103,0)</f>
        <v>0</v>
      </c>
      <c r="AC103" s="62">
        <f t="shared" si="10"/>
        <v>0</v>
      </c>
      <c r="AD103" s="85">
        <f t="shared" si="11"/>
        <v>-3</v>
      </c>
      <c r="AE103" s="85">
        <f t="shared" si="12"/>
        <v>-3</v>
      </c>
    </row>
    <row r="104" spans="1:31" hidden="1" x14ac:dyDescent="0.35">
      <c r="A104" s="18">
        <v>98</v>
      </c>
      <c r="B104" s="3" t="str">
        <f>'4thR'!B104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3"/>
        <v>0</v>
      </c>
      <c r="V104" s="47">
        <f t="shared" si="8"/>
        <v>-1.5</v>
      </c>
      <c r="W104" s="14">
        <f>'4thR'!W104</f>
        <v>0</v>
      </c>
      <c r="X104" s="14">
        <f>'4thR'!X104</f>
        <v>0</v>
      </c>
      <c r="Y104" s="14">
        <f>'4thR'!Y104</f>
        <v>0</v>
      </c>
      <c r="Z104" s="14">
        <f>'4thR'!Z104</f>
        <v>0</v>
      </c>
      <c r="AA104" s="88">
        <f t="shared" si="9"/>
        <v>200</v>
      </c>
      <c r="AB104" s="62">
        <f>IF(B104&lt;&gt;"",'4thR'!AB104+AC104,0)</f>
        <v>0</v>
      </c>
      <c r="AC104" s="62">
        <f t="shared" si="10"/>
        <v>0</v>
      </c>
      <c r="AD104" s="85">
        <f t="shared" si="11"/>
        <v>-3</v>
      </c>
      <c r="AE104" s="85">
        <f t="shared" si="12"/>
        <v>-3</v>
      </c>
    </row>
    <row r="105" spans="1:31" hidden="1" x14ac:dyDescent="0.35">
      <c r="A105" s="18">
        <v>99</v>
      </c>
      <c r="B105" s="3" t="str">
        <f>'4thR'!B105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3"/>
        <v>0</v>
      </c>
      <c r="V105" s="47">
        <f t="shared" si="8"/>
        <v>-1.5</v>
      </c>
      <c r="W105" s="14">
        <f>'4thR'!W105</f>
        <v>0</v>
      </c>
      <c r="X105" s="14">
        <f>'4thR'!X105</f>
        <v>0</v>
      </c>
      <c r="Y105" s="14">
        <f>'4thR'!Y105</f>
        <v>0</v>
      </c>
      <c r="Z105" s="14">
        <f>'4thR'!Z105</f>
        <v>0</v>
      </c>
      <c r="AA105" s="88">
        <f t="shared" si="9"/>
        <v>200</v>
      </c>
      <c r="AB105" s="62">
        <f>IF(B105&lt;&gt;"",'4thR'!AB105+AC105,0)</f>
        <v>0</v>
      </c>
      <c r="AC105" s="62">
        <f t="shared" si="10"/>
        <v>0</v>
      </c>
      <c r="AD105" s="85">
        <f t="shared" si="11"/>
        <v>-3</v>
      </c>
      <c r="AE105" s="85">
        <f t="shared" si="12"/>
        <v>-3</v>
      </c>
    </row>
    <row r="106" spans="1:31" hidden="1" x14ac:dyDescent="0.35">
      <c r="A106" s="18">
        <v>100</v>
      </c>
      <c r="B106" s="4" t="str">
        <f>'4thR'!B106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3"/>
        <v>0</v>
      </c>
      <c r="V106" s="47">
        <f t="shared" si="8"/>
        <v>-1.5</v>
      </c>
      <c r="W106" s="14">
        <f>'4thR'!W106</f>
        <v>0</v>
      </c>
      <c r="X106" s="14">
        <f>'4thR'!X106</f>
        <v>0</v>
      </c>
      <c r="Y106" s="14">
        <f>'4thR'!Y106</f>
        <v>0</v>
      </c>
      <c r="Z106" s="14">
        <f>'4thR'!Z106</f>
        <v>0</v>
      </c>
      <c r="AA106" s="88">
        <f t="shared" si="9"/>
        <v>200</v>
      </c>
      <c r="AB106" s="62">
        <f>IF(B106&lt;&gt;"",'4thR'!AB106+AC106,0)</f>
        <v>0</v>
      </c>
      <c r="AC106" s="62">
        <f t="shared" si="10"/>
        <v>0</v>
      </c>
      <c r="AD106" s="85">
        <f t="shared" si="11"/>
        <v>-3</v>
      </c>
      <c r="AE106" s="85">
        <f t="shared" si="12"/>
        <v>-3</v>
      </c>
    </row>
    <row r="107" spans="1:31" hidden="1" x14ac:dyDescent="0.35">
      <c r="A107" s="18">
        <v>101</v>
      </c>
      <c r="B107" s="4" t="str">
        <f>'4thR'!B107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3"/>
        <v>0</v>
      </c>
      <c r="V107" s="47">
        <f t="shared" si="8"/>
        <v>-1.5</v>
      </c>
      <c r="W107" s="14">
        <f>'4thR'!W107</f>
        <v>0</v>
      </c>
      <c r="X107" s="14">
        <f>'4thR'!X107</f>
        <v>0</v>
      </c>
      <c r="Y107" s="14">
        <f>'4thR'!Y107</f>
        <v>0</v>
      </c>
      <c r="Z107" s="14">
        <f>'4thR'!Z107</f>
        <v>0</v>
      </c>
      <c r="AA107" s="88">
        <f t="shared" si="9"/>
        <v>200</v>
      </c>
      <c r="AB107" s="62">
        <f>IF(B107&lt;&gt;"",'4thR'!AB107+AC107,0)</f>
        <v>0</v>
      </c>
      <c r="AC107" s="62">
        <f t="shared" si="10"/>
        <v>0</v>
      </c>
      <c r="AD107" s="85">
        <f t="shared" si="11"/>
        <v>-3</v>
      </c>
      <c r="AE107" s="85">
        <f t="shared" si="12"/>
        <v>-3</v>
      </c>
    </row>
    <row r="108" spans="1:31" hidden="1" x14ac:dyDescent="0.35">
      <c r="A108" s="18">
        <v>102</v>
      </c>
      <c r="B108" s="4" t="str">
        <f>'4thR'!B108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3"/>
        <v>0</v>
      </c>
      <c r="V108" s="47">
        <f t="shared" si="8"/>
        <v>-1.5</v>
      </c>
      <c r="W108" s="14">
        <f>'4thR'!W108</f>
        <v>0</v>
      </c>
      <c r="X108" s="14">
        <f>'4thR'!X108</f>
        <v>0</v>
      </c>
      <c r="Y108" s="14">
        <f>'4thR'!Y108</f>
        <v>0</v>
      </c>
      <c r="Z108" s="14">
        <f>'4thR'!Z108</f>
        <v>0</v>
      </c>
      <c r="AA108" s="88">
        <f t="shared" si="9"/>
        <v>200</v>
      </c>
      <c r="AB108" s="62">
        <f>IF(B108&lt;&gt;"",'4thR'!AB108+AC108,0)</f>
        <v>0</v>
      </c>
      <c r="AC108" s="62">
        <f t="shared" si="10"/>
        <v>0</v>
      </c>
      <c r="AD108" s="85">
        <f t="shared" si="11"/>
        <v>-3</v>
      </c>
      <c r="AE108" s="85">
        <f t="shared" si="12"/>
        <v>-3</v>
      </c>
    </row>
    <row r="109" spans="1:31" hidden="1" x14ac:dyDescent="0.35">
      <c r="A109" s="18">
        <v>103</v>
      </c>
      <c r="B109" s="4" t="str">
        <f>'4thR'!B109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3"/>
        <v>0</v>
      </c>
      <c r="V109" s="47">
        <f t="shared" si="8"/>
        <v>-1.5</v>
      </c>
      <c r="W109" s="14">
        <f>'4thR'!W109</f>
        <v>0</v>
      </c>
      <c r="X109" s="14">
        <f>'4thR'!X109</f>
        <v>0</v>
      </c>
      <c r="Y109" s="14">
        <f>'4thR'!Y109</f>
        <v>0</v>
      </c>
      <c r="Z109" s="14">
        <f>'4thR'!Z109</f>
        <v>0</v>
      </c>
      <c r="AA109" s="88">
        <f t="shared" si="9"/>
        <v>200</v>
      </c>
      <c r="AB109" s="62">
        <f>IF(B109&lt;&gt;"",'4thR'!AB109+AC109,0)</f>
        <v>0</v>
      </c>
      <c r="AC109" s="62">
        <f t="shared" si="10"/>
        <v>0</v>
      </c>
      <c r="AD109" s="85">
        <f t="shared" si="11"/>
        <v>-3</v>
      </c>
      <c r="AE109" s="85">
        <f t="shared" si="12"/>
        <v>-3</v>
      </c>
    </row>
    <row r="110" spans="1:31" hidden="1" x14ac:dyDescent="0.35">
      <c r="A110" s="18">
        <v>104</v>
      </c>
      <c r="B110" s="4" t="str">
        <f>'4thR'!B110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3"/>
        <v>0</v>
      </c>
      <c r="V110" s="47">
        <f t="shared" si="8"/>
        <v>-1.5</v>
      </c>
      <c r="W110" s="14">
        <f>'4thR'!W110</f>
        <v>0</v>
      </c>
      <c r="X110" s="14">
        <f>'4thR'!X110</f>
        <v>0</v>
      </c>
      <c r="Y110" s="14">
        <f>'4thR'!Y110</f>
        <v>0</v>
      </c>
      <c r="Z110" s="14">
        <f>'4thR'!Z110</f>
        <v>0</v>
      </c>
      <c r="AA110" s="88">
        <f t="shared" si="9"/>
        <v>200</v>
      </c>
      <c r="AB110" s="62">
        <f>IF(B110&lt;&gt;"",'4thR'!AB110+AC110,0)</f>
        <v>0</v>
      </c>
      <c r="AC110" s="62">
        <f t="shared" si="10"/>
        <v>0</v>
      </c>
      <c r="AD110" s="85">
        <f t="shared" si="11"/>
        <v>-3</v>
      </c>
      <c r="AE110" s="85">
        <f t="shared" si="12"/>
        <v>-3</v>
      </c>
    </row>
    <row r="111" spans="1:31" hidden="1" x14ac:dyDescent="0.35">
      <c r="A111" s="18">
        <v>105</v>
      </c>
      <c r="B111" s="4" t="str">
        <f>'4thR'!B111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3"/>
        <v>0</v>
      </c>
      <c r="V111" s="47">
        <f t="shared" si="8"/>
        <v>-1.5</v>
      </c>
      <c r="W111" s="14">
        <f>'4thR'!W111</f>
        <v>0</v>
      </c>
      <c r="X111" s="14">
        <f>'4thR'!X111</f>
        <v>0</v>
      </c>
      <c r="Y111" s="14">
        <f>'4thR'!Y111</f>
        <v>0</v>
      </c>
      <c r="Z111" s="14">
        <f>'4thR'!Z111</f>
        <v>0</v>
      </c>
      <c r="AA111" s="88">
        <f t="shared" si="9"/>
        <v>200</v>
      </c>
      <c r="AB111" s="62">
        <f>IF(B111&lt;&gt;"",'4thR'!AB111+AC111,0)</f>
        <v>0</v>
      </c>
      <c r="AC111" s="62">
        <f t="shared" si="10"/>
        <v>0</v>
      </c>
      <c r="AD111" s="85">
        <f t="shared" si="11"/>
        <v>-3</v>
      </c>
      <c r="AE111" s="85">
        <f t="shared" si="12"/>
        <v>-3</v>
      </c>
    </row>
    <row r="112" spans="1:31" hidden="1" x14ac:dyDescent="0.35">
      <c r="A112" s="18">
        <v>106</v>
      </c>
      <c r="B112" s="4" t="str">
        <f>'4thR'!B112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3"/>
        <v>0</v>
      </c>
      <c r="V112" s="47">
        <f t="shared" si="8"/>
        <v>-1.5</v>
      </c>
      <c r="W112" s="14">
        <f>'4thR'!W112</f>
        <v>0</v>
      </c>
      <c r="X112" s="14">
        <f>'4thR'!X112</f>
        <v>0</v>
      </c>
      <c r="Y112" s="14">
        <f>'4thR'!Y112</f>
        <v>0</v>
      </c>
      <c r="Z112" s="14">
        <f>'4thR'!Z112</f>
        <v>0</v>
      </c>
      <c r="AA112" s="88">
        <f t="shared" si="9"/>
        <v>200</v>
      </c>
      <c r="AB112" s="62">
        <f>IF(B112&lt;&gt;"",'4thR'!AB112+AC112,0)</f>
        <v>0</v>
      </c>
      <c r="AC112" s="62">
        <f t="shared" si="10"/>
        <v>0</v>
      </c>
      <c r="AD112" s="85">
        <f t="shared" si="11"/>
        <v>-3</v>
      </c>
      <c r="AE112" s="85">
        <f t="shared" si="12"/>
        <v>-3</v>
      </c>
    </row>
    <row r="113" spans="1:31" hidden="1" x14ac:dyDescent="0.35">
      <c r="A113" s="18">
        <v>107</v>
      </c>
      <c r="B113" s="4" t="str">
        <f>'4thR'!B113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3"/>
        <v>0</v>
      </c>
      <c r="V113" s="47">
        <f t="shared" si="8"/>
        <v>-1.5</v>
      </c>
      <c r="W113" s="14">
        <f>'4thR'!W113</f>
        <v>0</v>
      </c>
      <c r="X113" s="14">
        <f>'4thR'!X113</f>
        <v>0</v>
      </c>
      <c r="Y113" s="14">
        <f>'4thR'!Y113</f>
        <v>0</v>
      </c>
      <c r="Z113" s="14">
        <f>'4thR'!Z113</f>
        <v>0</v>
      </c>
      <c r="AA113" s="88">
        <f t="shared" si="9"/>
        <v>200</v>
      </c>
      <c r="AB113" s="62">
        <f>IF(B113&lt;&gt;"",'4thR'!AB113+AC113,0)</f>
        <v>0</v>
      </c>
      <c r="AC113" s="62">
        <f t="shared" si="10"/>
        <v>0</v>
      </c>
      <c r="AD113" s="85">
        <f t="shared" si="11"/>
        <v>-3</v>
      </c>
      <c r="AE113" s="85">
        <f t="shared" si="12"/>
        <v>-3</v>
      </c>
    </row>
    <row r="114" spans="1:31" hidden="1" x14ac:dyDescent="0.35">
      <c r="A114" s="18">
        <v>108</v>
      </c>
      <c r="B114" s="4" t="str">
        <f>'4thR'!B114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3"/>
        <v>0</v>
      </c>
      <c r="V114" s="47">
        <f t="shared" si="8"/>
        <v>-1.5</v>
      </c>
      <c r="W114" s="14">
        <f>'4thR'!W114</f>
        <v>0</v>
      </c>
      <c r="X114" s="14">
        <f>'4thR'!X114</f>
        <v>0</v>
      </c>
      <c r="Y114" s="14">
        <f>'4thR'!Y114</f>
        <v>0</v>
      </c>
      <c r="Z114" s="14">
        <f>'4thR'!Z114</f>
        <v>0</v>
      </c>
      <c r="AA114" s="88">
        <f t="shared" si="9"/>
        <v>200</v>
      </c>
      <c r="AB114" s="62">
        <f>IF(B114&lt;&gt;"",'4thR'!AB114+AC114,0)</f>
        <v>0</v>
      </c>
      <c r="AC114" s="62">
        <f t="shared" si="10"/>
        <v>0</v>
      </c>
      <c r="AD114" s="85">
        <f t="shared" si="11"/>
        <v>-3</v>
      </c>
      <c r="AE114" s="85">
        <f t="shared" si="12"/>
        <v>-3</v>
      </c>
    </row>
    <row r="115" spans="1:31" hidden="1" x14ac:dyDescent="0.35">
      <c r="A115" s="18">
        <v>109</v>
      </c>
      <c r="B115" s="4" t="str">
        <f>'4thR'!B115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3"/>
        <v>0</v>
      </c>
      <c r="V115" s="47">
        <f t="shared" si="8"/>
        <v>-1.5</v>
      </c>
      <c r="W115" s="14">
        <f>'4thR'!W115</f>
        <v>0</v>
      </c>
      <c r="X115" s="14">
        <f>'4thR'!X115</f>
        <v>0</v>
      </c>
      <c r="Y115" s="14">
        <f>'4thR'!Y115</f>
        <v>0</v>
      </c>
      <c r="Z115" s="14">
        <f>'4thR'!Z115</f>
        <v>0</v>
      </c>
      <c r="AA115" s="88">
        <f t="shared" si="9"/>
        <v>200</v>
      </c>
      <c r="AB115" s="62">
        <f>IF(B115&lt;&gt;"",'4thR'!AB115+AC115,0)</f>
        <v>0</v>
      </c>
      <c r="AC115" s="62">
        <f t="shared" si="10"/>
        <v>0</v>
      </c>
      <c r="AD115" s="85">
        <f t="shared" si="11"/>
        <v>-3</v>
      </c>
      <c r="AE115" s="85">
        <f t="shared" si="12"/>
        <v>-3</v>
      </c>
    </row>
    <row r="116" spans="1:31" hidden="1" x14ac:dyDescent="0.35">
      <c r="A116" s="18">
        <v>110</v>
      </c>
      <c r="B116" s="4" t="str">
        <f>'4thR'!B116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3"/>
        <v>0</v>
      </c>
      <c r="V116" s="47">
        <f t="shared" si="8"/>
        <v>-1.5</v>
      </c>
      <c r="W116" s="14">
        <f>'4thR'!W116</f>
        <v>0</v>
      </c>
      <c r="X116" s="14">
        <f>'4thR'!X116</f>
        <v>0</v>
      </c>
      <c r="Y116" s="14">
        <f>'4thR'!Y116</f>
        <v>0</v>
      </c>
      <c r="Z116" s="14">
        <f>'4thR'!Z116</f>
        <v>0</v>
      </c>
      <c r="AA116" s="88">
        <f t="shared" si="9"/>
        <v>200</v>
      </c>
      <c r="AB116" s="62">
        <f>IF(B116&lt;&gt;"",'4thR'!AB116+AC116,0)</f>
        <v>0</v>
      </c>
      <c r="AC116" s="62">
        <f t="shared" si="10"/>
        <v>0</v>
      </c>
      <c r="AD116" s="85">
        <f t="shared" si="11"/>
        <v>-3</v>
      </c>
      <c r="AE116" s="85">
        <f t="shared" si="12"/>
        <v>-3</v>
      </c>
    </row>
    <row r="117" spans="1:31" hidden="1" x14ac:dyDescent="0.35">
      <c r="A117" s="18">
        <v>111</v>
      </c>
      <c r="B117" s="4" t="str">
        <f>'4thR'!B117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3"/>
        <v>0</v>
      </c>
      <c r="V117" s="47">
        <f t="shared" si="8"/>
        <v>-1.5</v>
      </c>
      <c r="W117" s="14">
        <f>'4thR'!W117</f>
        <v>0</v>
      </c>
      <c r="X117" s="14">
        <f>'4thR'!X117</f>
        <v>0</v>
      </c>
      <c r="Y117" s="14">
        <f>'4thR'!Y117</f>
        <v>0</v>
      </c>
      <c r="Z117" s="14">
        <f>'4thR'!Z117</f>
        <v>0</v>
      </c>
      <c r="AA117" s="88">
        <f t="shared" si="9"/>
        <v>200</v>
      </c>
      <c r="AB117" s="62">
        <f>IF(B117&lt;&gt;"",'4thR'!AB117+AC117,0)</f>
        <v>0</v>
      </c>
      <c r="AC117" s="62">
        <f t="shared" si="10"/>
        <v>0</v>
      </c>
      <c r="AD117" s="85">
        <f t="shared" si="11"/>
        <v>-3</v>
      </c>
      <c r="AE117" s="85">
        <f t="shared" si="12"/>
        <v>-3</v>
      </c>
    </row>
    <row r="118" spans="1:31" hidden="1" x14ac:dyDescent="0.35">
      <c r="A118" s="18">
        <v>112</v>
      </c>
      <c r="B118" s="4" t="str">
        <f>'4thR'!B118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3"/>
        <v>0</v>
      </c>
      <c r="V118" s="47">
        <f t="shared" si="8"/>
        <v>-1.5</v>
      </c>
      <c r="W118" s="14">
        <f>'4thR'!W118</f>
        <v>0</v>
      </c>
      <c r="X118" s="14">
        <f>'4thR'!X118</f>
        <v>0</v>
      </c>
      <c r="Y118" s="14">
        <f>'4thR'!Y118</f>
        <v>0</v>
      </c>
      <c r="Z118" s="14">
        <f>'4thR'!Z118</f>
        <v>0</v>
      </c>
      <c r="AA118" s="88">
        <f t="shared" si="9"/>
        <v>200</v>
      </c>
      <c r="AB118" s="62">
        <f>IF(B118&lt;&gt;"",'4thR'!AB118+AC118,0)</f>
        <v>0</v>
      </c>
      <c r="AC118" s="62">
        <f t="shared" si="10"/>
        <v>0</v>
      </c>
      <c r="AD118" s="85">
        <f t="shared" si="11"/>
        <v>-3</v>
      </c>
      <c r="AE118" s="85">
        <f t="shared" si="12"/>
        <v>-3</v>
      </c>
    </row>
    <row r="119" spans="1:31" hidden="1" x14ac:dyDescent="0.35">
      <c r="A119" s="18">
        <v>113</v>
      </c>
      <c r="B119" s="4" t="str">
        <f>'4thR'!B119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3"/>
        <v>0</v>
      </c>
      <c r="V119" s="47">
        <f t="shared" si="8"/>
        <v>-1.5</v>
      </c>
      <c r="W119" s="14">
        <f>'4thR'!W119</f>
        <v>0</v>
      </c>
      <c r="X119" s="14">
        <f>'4thR'!X119</f>
        <v>0</v>
      </c>
      <c r="Y119" s="14">
        <f>'4thR'!Y119</f>
        <v>0</v>
      </c>
      <c r="Z119" s="14">
        <f>'4thR'!Z119</f>
        <v>0</v>
      </c>
      <c r="AA119" s="88">
        <f t="shared" si="9"/>
        <v>200</v>
      </c>
      <c r="AB119" s="62">
        <f>IF(B119&lt;&gt;"",'4thR'!AB119+AC119,0)</f>
        <v>0</v>
      </c>
      <c r="AC119" s="62">
        <f t="shared" si="10"/>
        <v>0</v>
      </c>
      <c r="AD119" s="85">
        <f t="shared" si="11"/>
        <v>-3</v>
      </c>
      <c r="AE119" s="85">
        <f t="shared" si="12"/>
        <v>-3</v>
      </c>
    </row>
    <row r="120" spans="1:31" hidden="1" x14ac:dyDescent="0.35">
      <c r="A120" s="18">
        <v>114</v>
      </c>
      <c r="B120" s="4" t="str">
        <f>'4thR'!B120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3"/>
        <v>0</v>
      </c>
      <c r="V120" s="47">
        <f t="shared" si="8"/>
        <v>-1.5</v>
      </c>
      <c r="W120" s="14">
        <f>'4thR'!W120</f>
        <v>0</v>
      </c>
      <c r="X120" s="14">
        <f>'4thR'!X120</f>
        <v>0</v>
      </c>
      <c r="Y120" s="14">
        <f>'4thR'!Y120</f>
        <v>0</v>
      </c>
      <c r="Z120" s="14">
        <f>'4thR'!Z120</f>
        <v>0</v>
      </c>
      <c r="AA120" s="88">
        <f t="shared" si="9"/>
        <v>200</v>
      </c>
      <c r="AB120" s="62">
        <f>IF(B120&lt;&gt;"",'4thR'!AB120+AC120,0)</f>
        <v>0</v>
      </c>
      <c r="AC120" s="62">
        <f t="shared" si="10"/>
        <v>0</v>
      </c>
      <c r="AD120" s="85">
        <f t="shared" si="11"/>
        <v>-3</v>
      </c>
      <c r="AE120" s="85">
        <f t="shared" si="12"/>
        <v>-3</v>
      </c>
    </row>
    <row r="121" spans="1:31" hidden="1" x14ac:dyDescent="0.35">
      <c r="A121" s="18">
        <v>115</v>
      </c>
      <c r="B121" s="4" t="str">
        <f>'4thR'!B121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3"/>
        <v>0</v>
      </c>
      <c r="V121" s="47">
        <f t="shared" si="8"/>
        <v>-1.5</v>
      </c>
      <c r="W121" s="14">
        <f>'4thR'!W121</f>
        <v>0</v>
      </c>
      <c r="X121" s="14">
        <f>'4thR'!X121</f>
        <v>0</v>
      </c>
      <c r="Y121" s="14">
        <f>'4thR'!Y121</f>
        <v>0</v>
      </c>
      <c r="Z121" s="14">
        <f>'4thR'!Z121</f>
        <v>0</v>
      </c>
      <c r="AA121" s="88">
        <f t="shared" si="9"/>
        <v>200</v>
      </c>
      <c r="AB121" s="62">
        <f>IF(B121&lt;&gt;"",'4thR'!AB121+AC121,0)</f>
        <v>0</v>
      </c>
      <c r="AC121" s="62">
        <f t="shared" si="10"/>
        <v>0</v>
      </c>
      <c r="AD121" s="85">
        <f t="shared" si="11"/>
        <v>-3</v>
      </c>
      <c r="AE121" s="85">
        <f t="shared" si="12"/>
        <v>-3</v>
      </c>
    </row>
    <row r="122" spans="1:31" hidden="1" x14ac:dyDescent="0.35">
      <c r="A122" s="18">
        <v>116</v>
      </c>
      <c r="B122" s="4" t="str">
        <f>'4thR'!B122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3"/>
        <v>0</v>
      </c>
      <c r="V122" s="47">
        <f t="shared" si="8"/>
        <v>-1.5</v>
      </c>
      <c r="W122" s="14">
        <f>'4thR'!W122</f>
        <v>0</v>
      </c>
      <c r="X122" s="14">
        <f>'4thR'!X122</f>
        <v>0</v>
      </c>
      <c r="Y122" s="14">
        <f>'4thR'!Y122</f>
        <v>0</v>
      </c>
      <c r="Z122" s="14">
        <f>'4thR'!Z122</f>
        <v>0</v>
      </c>
      <c r="AA122" s="88">
        <f t="shared" si="9"/>
        <v>200</v>
      </c>
      <c r="AB122" s="62">
        <f>IF(B122&lt;&gt;"",'4thR'!AB122+AC122,0)</f>
        <v>0</v>
      </c>
      <c r="AC122" s="62">
        <f t="shared" si="10"/>
        <v>0</v>
      </c>
      <c r="AD122" s="85">
        <f t="shared" si="11"/>
        <v>-3</v>
      </c>
      <c r="AE122" s="85">
        <f t="shared" si="12"/>
        <v>-3</v>
      </c>
    </row>
    <row r="123" spans="1:31" hidden="1" x14ac:dyDescent="0.35">
      <c r="A123" s="18">
        <v>117</v>
      </c>
      <c r="B123" s="4" t="str">
        <f>'4thR'!B123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3"/>
        <v>0</v>
      </c>
      <c r="V123" s="47">
        <f t="shared" si="8"/>
        <v>-1.5</v>
      </c>
      <c r="W123" s="14">
        <f>'4thR'!W123</f>
        <v>0</v>
      </c>
      <c r="X123" s="14">
        <f>'4thR'!X123</f>
        <v>0</v>
      </c>
      <c r="Y123" s="14">
        <f>'4thR'!Y123</f>
        <v>0</v>
      </c>
      <c r="Z123" s="14">
        <f>'4thR'!Z123</f>
        <v>0</v>
      </c>
      <c r="AA123" s="88">
        <f t="shared" si="9"/>
        <v>200</v>
      </c>
      <c r="AB123" s="62">
        <f>IF(B123&lt;&gt;"",'4thR'!AB123+AC123,0)</f>
        <v>0</v>
      </c>
      <c r="AC123" s="62">
        <f t="shared" si="10"/>
        <v>0</v>
      </c>
      <c r="AD123" s="85">
        <f t="shared" si="11"/>
        <v>-3</v>
      </c>
      <c r="AE123" s="85">
        <f t="shared" si="12"/>
        <v>-3</v>
      </c>
    </row>
    <row r="124" spans="1:31" hidden="1" x14ac:dyDescent="0.35">
      <c r="A124" s="18">
        <v>118</v>
      </c>
      <c r="B124" s="4" t="str">
        <f>'4thR'!B124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3"/>
        <v>0</v>
      </c>
      <c r="V124" s="47">
        <f t="shared" si="8"/>
        <v>-1.5</v>
      </c>
      <c r="W124" s="14">
        <f>'4thR'!W124</f>
        <v>0</v>
      </c>
      <c r="X124" s="14">
        <f>'4thR'!X124</f>
        <v>0</v>
      </c>
      <c r="Y124" s="14">
        <f>'4thR'!Y124</f>
        <v>0</v>
      </c>
      <c r="Z124" s="14">
        <f>'4thR'!Z124</f>
        <v>0</v>
      </c>
      <c r="AA124" s="88">
        <f t="shared" si="9"/>
        <v>200</v>
      </c>
      <c r="AB124" s="62">
        <f>IF(B124&lt;&gt;"",'4thR'!AB124+AC124,0)</f>
        <v>0</v>
      </c>
      <c r="AC124" s="62">
        <f t="shared" si="10"/>
        <v>0</v>
      </c>
      <c r="AD124" s="85">
        <f t="shared" si="11"/>
        <v>-3</v>
      </c>
      <c r="AE124" s="85">
        <f t="shared" si="12"/>
        <v>-3</v>
      </c>
    </row>
    <row r="125" spans="1:31" hidden="1" x14ac:dyDescent="0.35">
      <c r="A125" s="18">
        <v>119</v>
      </c>
      <c r="B125" s="4" t="str">
        <f>'4thR'!B125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3"/>
        <v>0</v>
      </c>
      <c r="V125" s="47">
        <f t="shared" si="8"/>
        <v>-1.5</v>
      </c>
      <c r="W125" s="14">
        <f>'4thR'!W125</f>
        <v>0</v>
      </c>
      <c r="X125" s="14">
        <f>'4thR'!X125</f>
        <v>0</v>
      </c>
      <c r="Y125" s="14">
        <f>'4thR'!Y125</f>
        <v>0</v>
      </c>
      <c r="Z125" s="14">
        <f>'4thR'!Z125</f>
        <v>0</v>
      </c>
      <c r="AA125" s="88">
        <f t="shared" si="9"/>
        <v>200</v>
      </c>
      <c r="AB125" s="62">
        <f>IF(B125&lt;&gt;"",'4thR'!AB125+AC125,0)</f>
        <v>0</v>
      </c>
      <c r="AC125" s="62">
        <f t="shared" si="10"/>
        <v>0</v>
      </c>
      <c r="AD125" s="85">
        <f t="shared" si="11"/>
        <v>-3</v>
      </c>
      <c r="AE125" s="85">
        <f t="shared" si="12"/>
        <v>-3</v>
      </c>
    </row>
    <row r="126" spans="1:31" hidden="1" x14ac:dyDescent="0.35">
      <c r="A126" s="18">
        <v>120</v>
      </c>
      <c r="B126" s="4" t="str">
        <f>'4thR'!B126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3"/>
        <v>0</v>
      </c>
      <c r="V126" s="47">
        <f t="shared" si="8"/>
        <v>-1.5</v>
      </c>
      <c r="W126" s="14">
        <f>'4thR'!W126</f>
        <v>0</v>
      </c>
      <c r="X126" s="14">
        <f>'4thR'!X126</f>
        <v>0</v>
      </c>
      <c r="Y126" s="14">
        <f>'4thR'!Y126</f>
        <v>0</v>
      </c>
      <c r="Z126" s="14">
        <f>'4thR'!Z126</f>
        <v>0</v>
      </c>
      <c r="AA126" s="88">
        <f t="shared" si="9"/>
        <v>200</v>
      </c>
      <c r="AB126" s="62">
        <f>IF(B126&lt;&gt;"",'4thR'!AB126+AC126,0)</f>
        <v>0</v>
      </c>
      <c r="AC126" s="62">
        <f t="shared" si="10"/>
        <v>0</v>
      </c>
      <c r="AD126" s="85">
        <f t="shared" si="11"/>
        <v>-3</v>
      </c>
      <c r="AE126" s="85">
        <f t="shared" si="12"/>
        <v>-3</v>
      </c>
    </row>
    <row r="127" spans="1:31" ht="15" hidden="1" customHeight="1" x14ac:dyDescent="0.35">
      <c r="A127" s="18">
        <v>121</v>
      </c>
      <c r="B127" s="54" t="str">
        <f>'4thR'!B127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6" si="14">SUM(C127:T127)</f>
        <v>0</v>
      </c>
      <c r="V127" s="47">
        <f t="shared" si="8"/>
        <v>-1.5</v>
      </c>
      <c r="W127" s="14">
        <f>'4thR'!W127</f>
        <v>0</v>
      </c>
      <c r="X127" s="14">
        <f>'4thR'!X127</f>
        <v>0</v>
      </c>
      <c r="Y127" s="14">
        <f>'4thR'!Y127</f>
        <v>0</v>
      </c>
      <c r="Z127" s="14">
        <f>'4thR'!Z127</f>
        <v>0</v>
      </c>
      <c r="AA127" s="88">
        <f t="shared" si="9"/>
        <v>200</v>
      </c>
      <c r="AB127" s="62">
        <f>IF(B127&lt;&gt;"",'4thR'!AB127+AC127,0)</f>
        <v>0</v>
      </c>
      <c r="AC127" s="62">
        <f t="shared" si="10"/>
        <v>0</v>
      </c>
      <c r="AD127" s="85">
        <f t="shared" si="11"/>
        <v>-3</v>
      </c>
      <c r="AE127" s="85">
        <f t="shared" si="12"/>
        <v>-3</v>
      </c>
    </row>
    <row r="128" spans="1:31" hidden="1" x14ac:dyDescent="0.35">
      <c r="A128" s="18">
        <v>122</v>
      </c>
      <c r="B128" s="4" t="str">
        <f>'4thR'!B128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4"/>
        <v>0</v>
      </c>
      <c r="V128" s="47">
        <f t="shared" si="8"/>
        <v>-1.5</v>
      </c>
      <c r="W128" s="14">
        <f>'4thR'!W128</f>
        <v>0</v>
      </c>
      <c r="X128" s="14">
        <f>'4thR'!X128</f>
        <v>0</v>
      </c>
      <c r="Y128" s="14">
        <f>'4thR'!Y128</f>
        <v>0</v>
      </c>
      <c r="Z128" s="14">
        <f>'4thR'!Z128</f>
        <v>0</v>
      </c>
      <c r="AA128" s="88">
        <f t="shared" si="9"/>
        <v>200</v>
      </c>
      <c r="AB128" s="62">
        <f>IF(B128&lt;&gt;"",'4thR'!AB128+AC128,0)</f>
        <v>0</v>
      </c>
      <c r="AC128" s="62">
        <f t="shared" si="10"/>
        <v>0</v>
      </c>
      <c r="AD128" s="85">
        <f t="shared" si="11"/>
        <v>-3</v>
      </c>
      <c r="AE128" s="85">
        <f t="shared" si="12"/>
        <v>-3</v>
      </c>
    </row>
    <row r="129" spans="1:31" hidden="1" x14ac:dyDescent="0.35">
      <c r="A129" s="18">
        <v>123</v>
      </c>
      <c r="B129" s="4" t="str">
        <f>'4thR'!B129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4"/>
        <v>0</v>
      </c>
      <c r="V129" s="47">
        <f t="shared" si="8"/>
        <v>-1.5</v>
      </c>
      <c r="W129" s="14">
        <f>'4thR'!W129</f>
        <v>0</v>
      </c>
      <c r="X129" s="14">
        <f>'4thR'!X129</f>
        <v>0</v>
      </c>
      <c r="Y129" s="14">
        <f>'4thR'!Y129</f>
        <v>0</v>
      </c>
      <c r="Z129" s="14">
        <f>'4thR'!Z129</f>
        <v>0</v>
      </c>
      <c r="AA129" s="88">
        <f t="shared" si="9"/>
        <v>200</v>
      </c>
      <c r="AB129" s="62">
        <f>IF(B129&lt;&gt;"",'4thR'!AB129+AC129,0)</f>
        <v>0</v>
      </c>
      <c r="AC129" s="62">
        <f t="shared" si="10"/>
        <v>0</v>
      </c>
      <c r="AD129" s="85">
        <f t="shared" si="11"/>
        <v>-3</v>
      </c>
      <c r="AE129" s="85">
        <f t="shared" si="12"/>
        <v>-3</v>
      </c>
    </row>
    <row r="130" spans="1:31" hidden="1" x14ac:dyDescent="0.35">
      <c r="A130" s="18">
        <v>124</v>
      </c>
      <c r="B130" s="4" t="str">
        <f>'4thR'!B130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4"/>
        <v>0</v>
      </c>
      <c r="V130" s="47">
        <f t="shared" si="8"/>
        <v>-1.5</v>
      </c>
      <c r="W130" s="14">
        <f>'4thR'!W130</f>
        <v>0</v>
      </c>
      <c r="X130" s="14">
        <f>'4thR'!X130</f>
        <v>0</v>
      </c>
      <c r="Y130" s="14">
        <f>'4thR'!Y130</f>
        <v>0</v>
      </c>
      <c r="Z130" s="14">
        <f>'4thR'!Z130</f>
        <v>0</v>
      </c>
      <c r="AA130" s="88">
        <f t="shared" si="9"/>
        <v>200</v>
      </c>
      <c r="AB130" s="62">
        <f>IF(B130&lt;&gt;"",'4thR'!AB130+AC130,0)</f>
        <v>0</v>
      </c>
      <c r="AC130" s="62">
        <f t="shared" si="10"/>
        <v>0</v>
      </c>
      <c r="AD130" s="85">
        <f t="shared" si="11"/>
        <v>-3</v>
      </c>
      <c r="AE130" s="85">
        <f t="shared" si="12"/>
        <v>-3</v>
      </c>
    </row>
    <row r="131" spans="1:31" hidden="1" x14ac:dyDescent="0.35">
      <c r="A131" s="18">
        <v>125</v>
      </c>
      <c r="B131" s="4" t="str">
        <f>'4thR'!B131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4"/>
        <v>0</v>
      </c>
      <c r="V131" s="47">
        <f t="shared" si="8"/>
        <v>-1.5</v>
      </c>
      <c r="W131" s="14">
        <f>'4thR'!W131</f>
        <v>0</v>
      </c>
      <c r="X131" s="14">
        <f>'4thR'!X131</f>
        <v>0</v>
      </c>
      <c r="Y131" s="14">
        <f>'4thR'!Y131</f>
        <v>0</v>
      </c>
      <c r="Z131" s="14">
        <f>'4thR'!Z131</f>
        <v>0</v>
      </c>
      <c r="AA131" s="88">
        <f t="shared" si="9"/>
        <v>200</v>
      </c>
      <c r="AB131" s="62">
        <f>IF(B131&lt;&gt;"",'4thR'!AB131+AC131,0)</f>
        <v>0</v>
      </c>
      <c r="AC131" s="62">
        <f t="shared" si="10"/>
        <v>0</v>
      </c>
      <c r="AD131" s="85">
        <f t="shared" si="11"/>
        <v>-3</v>
      </c>
      <c r="AE131" s="85">
        <f t="shared" si="12"/>
        <v>-3</v>
      </c>
    </row>
    <row r="132" spans="1:31" hidden="1" x14ac:dyDescent="0.35">
      <c r="A132" s="18">
        <v>126</v>
      </c>
      <c r="B132" s="4" t="str">
        <f>'4thR'!B132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4"/>
        <v>0</v>
      </c>
      <c r="V132" s="47">
        <f t="shared" si="8"/>
        <v>-1.5</v>
      </c>
      <c r="W132" s="14">
        <f>'4thR'!W132</f>
        <v>0</v>
      </c>
      <c r="X132" s="14">
        <f>'4thR'!X132</f>
        <v>0</v>
      </c>
      <c r="Y132" s="14">
        <f>'4thR'!Y132</f>
        <v>0</v>
      </c>
      <c r="Z132" s="14">
        <f>'4thR'!Z132</f>
        <v>0</v>
      </c>
      <c r="AA132" s="88">
        <f t="shared" si="9"/>
        <v>200</v>
      </c>
      <c r="AB132" s="62">
        <f>IF(B132&lt;&gt;"",'4thR'!AB132+AC132,0)</f>
        <v>0</v>
      </c>
      <c r="AC132" s="62">
        <f t="shared" si="10"/>
        <v>0</v>
      </c>
      <c r="AD132" s="85">
        <f t="shared" si="11"/>
        <v>-3</v>
      </c>
      <c r="AE132" s="85">
        <f t="shared" si="12"/>
        <v>-3</v>
      </c>
    </row>
    <row r="133" spans="1:31" hidden="1" x14ac:dyDescent="0.35">
      <c r="A133" s="18">
        <v>127</v>
      </c>
      <c r="B133" s="4" t="str">
        <f>'4thR'!B133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4"/>
        <v>0</v>
      </c>
      <c r="V133" s="47">
        <f t="shared" si="8"/>
        <v>-1.5</v>
      </c>
      <c r="W133" s="14">
        <f>'4thR'!W133</f>
        <v>0</v>
      </c>
      <c r="X133" s="14">
        <f>'4thR'!X133</f>
        <v>0</v>
      </c>
      <c r="Y133" s="14">
        <f>'4thR'!Y133</f>
        <v>0</v>
      </c>
      <c r="Z133" s="14">
        <f>'4thR'!Z133</f>
        <v>0</v>
      </c>
      <c r="AA133" s="88">
        <f t="shared" si="9"/>
        <v>200</v>
      </c>
      <c r="AB133" s="62">
        <f>IF(B133&lt;&gt;"",'4thR'!AB133+AC133,0)</f>
        <v>0</v>
      </c>
      <c r="AC133" s="62">
        <f t="shared" si="10"/>
        <v>0</v>
      </c>
      <c r="AD133" s="85">
        <f t="shared" si="11"/>
        <v>-3</v>
      </c>
      <c r="AE133" s="85">
        <f t="shared" si="12"/>
        <v>-3</v>
      </c>
    </row>
    <row r="134" spans="1:31" hidden="1" x14ac:dyDescent="0.35">
      <c r="A134" s="18">
        <v>128</v>
      </c>
      <c r="B134" s="4" t="str">
        <f>'4thR'!B134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4"/>
        <v>0</v>
      </c>
      <c r="V134" s="47">
        <f t="shared" si="8"/>
        <v>-1.5</v>
      </c>
      <c r="W134" s="14">
        <f>'4thR'!W134</f>
        <v>0</v>
      </c>
      <c r="X134" s="14">
        <f>'4thR'!X134</f>
        <v>0</v>
      </c>
      <c r="Y134" s="14">
        <f>'4thR'!Y134</f>
        <v>0</v>
      </c>
      <c r="Z134" s="14">
        <f>'4thR'!Z134</f>
        <v>0</v>
      </c>
      <c r="AA134" s="88">
        <f t="shared" si="9"/>
        <v>200</v>
      </c>
      <c r="AB134" s="62">
        <f>IF(B134&lt;&gt;"",'4thR'!AB134+AC134,0)</f>
        <v>0</v>
      </c>
      <c r="AC134" s="62">
        <f t="shared" si="10"/>
        <v>0</v>
      </c>
      <c r="AD134" s="85">
        <f t="shared" si="11"/>
        <v>-3</v>
      </c>
      <c r="AE134" s="85">
        <f t="shared" si="12"/>
        <v>-3</v>
      </c>
    </row>
    <row r="135" spans="1:31" hidden="1" x14ac:dyDescent="0.35">
      <c r="A135" s="18">
        <v>129</v>
      </c>
      <c r="B135" s="4" t="str">
        <f>'4thR'!B135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4"/>
        <v>0</v>
      </c>
      <c r="V135" s="47">
        <f t="shared" si="8"/>
        <v>-1.5</v>
      </c>
      <c r="W135" s="14">
        <f>'4thR'!W135</f>
        <v>0</v>
      </c>
      <c r="X135" s="14">
        <f>'4thR'!X135</f>
        <v>0</v>
      </c>
      <c r="Y135" s="14">
        <f>'4thR'!Y135</f>
        <v>0</v>
      </c>
      <c r="Z135" s="14">
        <f>'4thR'!Z135</f>
        <v>0</v>
      </c>
      <c r="AA135" s="88">
        <f t="shared" si="9"/>
        <v>200</v>
      </c>
      <c r="AB135" s="62">
        <f>IF(B135&lt;&gt;"",'4thR'!AB135+AC135,0)</f>
        <v>0</v>
      </c>
      <c r="AC135" s="62">
        <f t="shared" si="10"/>
        <v>0</v>
      </c>
      <c r="AD135" s="85">
        <f t="shared" si="11"/>
        <v>-3</v>
      </c>
      <c r="AE135" s="85">
        <f t="shared" si="12"/>
        <v>-3</v>
      </c>
    </row>
    <row r="136" spans="1:31" hidden="1" x14ac:dyDescent="0.35">
      <c r="A136" s="18">
        <v>130</v>
      </c>
      <c r="B136" s="4" t="str">
        <f>'4thR'!B136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4"/>
        <v>0</v>
      </c>
      <c r="V136" s="47">
        <f t="shared" ref="V136:V146" si="15">ROUND(0.35*MIN(AD136,AE136)+0.15*MAX(AD136,AE136),1)</f>
        <v>-1.5</v>
      </c>
      <c r="W136" s="14">
        <f>'4thR'!W136</f>
        <v>0</v>
      </c>
      <c r="X136" s="14">
        <f>'4thR'!X136</f>
        <v>0</v>
      </c>
      <c r="Y136" s="14">
        <f>'4thR'!Y136</f>
        <v>0</v>
      </c>
      <c r="Z136" s="14">
        <f>'4thR'!Z136</f>
        <v>0</v>
      </c>
      <c r="AA136" s="88">
        <f t="shared" ref="AA136:AA147" si="16">IF(U136=0,200,U136-V136)</f>
        <v>200</v>
      </c>
      <c r="AB136" s="62">
        <f>IF(B136&lt;&gt;"",'4thR'!AB136+AC136,0)</f>
        <v>0</v>
      </c>
      <c r="AC136" s="62">
        <f t="shared" ref="AC136:AC146" si="17">IF(U136&gt;0,1,0)</f>
        <v>0</v>
      </c>
      <c r="AD136" s="85">
        <f t="shared" ref="AD136:AD146" si="18">ROUND(IF(W136="m",(X136*$AD$4/113+$AE$4-$AF$4),(X136*$AD$2/113+$AE$2-$AF$2)),0)</f>
        <v>-3</v>
      </c>
      <c r="AE136" s="85">
        <f t="shared" ref="AE136:AE146" si="19">ROUND(IF(Y136="m",(Z136*$AD$4/113+$AE$4-$AF$4),(Z136*$AD$2/113+$AE$2-$AF$2)),0)</f>
        <v>-3</v>
      </c>
    </row>
    <row r="137" spans="1:31" hidden="1" x14ac:dyDescent="0.35">
      <c r="A137" s="18">
        <v>131</v>
      </c>
      <c r="B137" s="4" t="str">
        <f>'4thR'!B137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4"/>
        <v>0</v>
      </c>
      <c r="V137" s="47">
        <f t="shared" si="15"/>
        <v>-1.5</v>
      </c>
      <c r="W137" s="14">
        <f>'4thR'!W137</f>
        <v>0</v>
      </c>
      <c r="X137" s="14">
        <f>'4thR'!X137</f>
        <v>0</v>
      </c>
      <c r="Y137" s="14">
        <f>'4thR'!Y137</f>
        <v>0</v>
      </c>
      <c r="Z137" s="14">
        <f>'4thR'!Z137</f>
        <v>0</v>
      </c>
      <c r="AA137" s="88">
        <f t="shared" si="16"/>
        <v>200</v>
      </c>
      <c r="AB137" s="62">
        <f>IF(B137&lt;&gt;"",'4thR'!AB137+AC137,0)</f>
        <v>0</v>
      </c>
      <c r="AC137" s="62">
        <f t="shared" si="17"/>
        <v>0</v>
      </c>
      <c r="AD137" s="85">
        <f t="shared" si="18"/>
        <v>-3</v>
      </c>
      <c r="AE137" s="85">
        <f t="shared" si="19"/>
        <v>-3</v>
      </c>
    </row>
    <row r="138" spans="1:31" hidden="1" x14ac:dyDescent="0.35">
      <c r="A138" s="18">
        <v>132</v>
      </c>
      <c r="B138" s="4" t="str">
        <f>'4thR'!B138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4"/>
        <v>0</v>
      </c>
      <c r="V138" s="47">
        <f t="shared" si="15"/>
        <v>-1.5</v>
      </c>
      <c r="W138" s="14">
        <f>'4thR'!W138</f>
        <v>0</v>
      </c>
      <c r="X138" s="14">
        <f>'4thR'!X138</f>
        <v>0</v>
      </c>
      <c r="Y138" s="14">
        <f>'4thR'!Y138</f>
        <v>0</v>
      </c>
      <c r="Z138" s="14">
        <f>'4thR'!Z138</f>
        <v>0</v>
      </c>
      <c r="AA138" s="88">
        <f t="shared" si="16"/>
        <v>200</v>
      </c>
      <c r="AB138" s="62">
        <f>IF(B138&lt;&gt;"",'4thR'!AB138+AC138,0)</f>
        <v>0</v>
      </c>
      <c r="AC138" s="62">
        <f t="shared" si="17"/>
        <v>0</v>
      </c>
      <c r="AD138" s="85">
        <f t="shared" si="18"/>
        <v>-3</v>
      </c>
      <c r="AE138" s="85">
        <f t="shared" si="19"/>
        <v>-3</v>
      </c>
    </row>
    <row r="139" spans="1:31" hidden="1" x14ac:dyDescent="0.35">
      <c r="A139" s="18">
        <v>133</v>
      </c>
      <c r="B139" s="4" t="str">
        <f>'4thR'!B139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4"/>
        <v>0</v>
      </c>
      <c r="V139" s="47">
        <f t="shared" si="15"/>
        <v>-1.5</v>
      </c>
      <c r="W139" s="14">
        <f>'4thR'!W139</f>
        <v>0</v>
      </c>
      <c r="X139" s="14">
        <f>'4thR'!X139</f>
        <v>0</v>
      </c>
      <c r="Y139" s="14">
        <f>'4thR'!Y139</f>
        <v>0</v>
      </c>
      <c r="Z139" s="14">
        <f>'4thR'!Z139</f>
        <v>0</v>
      </c>
      <c r="AA139" s="88">
        <f t="shared" si="16"/>
        <v>200</v>
      </c>
      <c r="AB139" s="62">
        <f>IF(B139&lt;&gt;"",'4thR'!AB139+AC139,0)</f>
        <v>0</v>
      </c>
      <c r="AC139" s="62">
        <f t="shared" si="17"/>
        <v>0</v>
      </c>
      <c r="AD139" s="85">
        <f t="shared" si="18"/>
        <v>-3</v>
      </c>
      <c r="AE139" s="85">
        <f t="shared" si="19"/>
        <v>-3</v>
      </c>
    </row>
    <row r="140" spans="1:31" hidden="1" x14ac:dyDescent="0.35">
      <c r="A140" s="18">
        <v>134</v>
      </c>
      <c r="B140" s="4" t="str">
        <f>'4thR'!B140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4"/>
        <v>0</v>
      </c>
      <c r="V140" s="47">
        <f t="shared" si="15"/>
        <v>-1.5</v>
      </c>
      <c r="W140" s="14">
        <f>'4thR'!W140</f>
        <v>0</v>
      </c>
      <c r="X140" s="14">
        <f>'4thR'!X140</f>
        <v>0</v>
      </c>
      <c r="Y140" s="14">
        <f>'4thR'!Y140</f>
        <v>0</v>
      </c>
      <c r="Z140" s="14">
        <f>'4thR'!Z140</f>
        <v>0</v>
      </c>
      <c r="AA140" s="88">
        <f t="shared" si="16"/>
        <v>200</v>
      </c>
      <c r="AB140" s="62">
        <f>IF(B140&lt;&gt;"",'4thR'!AB140+AC140,0)</f>
        <v>0</v>
      </c>
      <c r="AC140" s="62">
        <f t="shared" si="17"/>
        <v>0</v>
      </c>
      <c r="AD140" s="85">
        <f t="shared" si="18"/>
        <v>-3</v>
      </c>
      <c r="AE140" s="85">
        <f t="shared" si="19"/>
        <v>-3</v>
      </c>
    </row>
    <row r="141" spans="1:31" hidden="1" x14ac:dyDescent="0.35">
      <c r="A141" s="18">
        <v>135</v>
      </c>
      <c r="B141" s="4" t="str">
        <f>'4thR'!B141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4"/>
        <v>0</v>
      </c>
      <c r="V141" s="47">
        <f t="shared" si="15"/>
        <v>-1.5</v>
      </c>
      <c r="W141" s="14">
        <f>'4thR'!W141</f>
        <v>0</v>
      </c>
      <c r="X141" s="14">
        <f>'4thR'!X141</f>
        <v>0</v>
      </c>
      <c r="Y141" s="14">
        <f>'4thR'!Y141</f>
        <v>0</v>
      </c>
      <c r="Z141" s="14">
        <f>'4thR'!Z141</f>
        <v>0</v>
      </c>
      <c r="AA141" s="88">
        <f t="shared" si="16"/>
        <v>200</v>
      </c>
      <c r="AB141" s="62">
        <f>IF(B141&lt;&gt;"",'4thR'!AB141+AC141,0)</f>
        <v>0</v>
      </c>
      <c r="AC141" s="62">
        <f t="shared" si="17"/>
        <v>0</v>
      </c>
      <c r="AD141" s="85">
        <f t="shared" si="18"/>
        <v>-3</v>
      </c>
      <c r="AE141" s="85">
        <f t="shared" si="19"/>
        <v>-3</v>
      </c>
    </row>
    <row r="142" spans="1:31" hidden="1" x14ac:dyDescent="0.35">
      <c r="A142" s="18">
        <v>136</v>
      </c>
      <c r="B142" s="4" t="str">
        <f>'4thR'!B142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4"/>
        <v>0</v>
      </c>
      <c r="V142" s="47">
        <f t="shared" si="15"/>
        <v>-1.5</v>
      </c>
      <c r="W142" s="14">
        <f>'4thR'!W142</f>
        <v>0</v>
      </c>
      <c r="X142" s="14">
        <f>'4thR'!X142</f>
        <v>0</v>
      </c>
      <c r="Y142" s="14">
        <f>'4thR'!Y142</f>
        <v>0</v>
      </c>
      <c r="Z142" s="14">
        <f>'4thR'!Z142</f>
        <v>0</v>
      </c>
      <c r="AA142" s="88">
        <f t="shared" si="16"/>
        <v>200</v>
      </c>
      <c r="AB142" s="62">
        <f>IF(B142&lt;&gt;"",'4thR'!AB142+AC142,0)</f>
        <v>0</v>
      </c>
      <c r="AC142" s="62">
        <f t="shared" si="17"/>
        <v>0</v>
      </c>
      <c r="AD142" s="85">
        <f t="shared" si="18"/>
        <v>-3</v>
      </c>
      <c r="AE142" s="85">
        <f t="shared" si="19"/>
        <v>-3</v>
      </c>
    </row>
    <row r="143" spans="1:31" hidden="1" x14ac:dyDescent="0.35">
      <c r="A143" s="18">
        <v>137</v>
      </c>
      <c r="B143" s="4" t="str">
        <f>'4thR'!B143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4"/>
        <v>0</v>
      </c>
      <c r="V143" s="47">
        <f t="shared" si="15"/>
        <v>-1.5</v>
      </c>
      <c r="W143" s="14">
        <f>'4thR'!W143</f>
        <v>0</v>
      </c>
      <c r="X143" s="14">
        <f>'4thR'!X143</f>
        <v>0</v>
      </c>
      <c r="Y143" s="14">
        <f>'4thR'!Y143</f>
        <v>0</v>
      </c>
      <c r="Z143" s="14">
        <f>'4thR'!Z143</f>
        <v>0</v>
      </c>
      <c r="AA143" s="88">
        <f t="shared" si="16"/>
        <v>200</v>
      </c>
      <c r="AB143" s="62">
        <f>IF(B143&lt;&gt;"",'4thR'!AB143+AC143,0)</f>
        <v>0</v>
      </c>
      <c r="AC143" s="62">
        <f t="shared" si="17"/>
        <v>0</v>
      </c>
      <c r="AD143" s="85">
        <f t="shared" si="18"/>
        <v>-3</v>
      </c>
      <c r="AE143" s="85">
        <f t="shared" si="19"/>
        <v>-3</v>
      </c>
    </row>
    <row r="144" spans="1:31" hidden="1" x14ac:dyDescent="0.35">
      <c r="A144" s="18">
        <v>138</v>
      </c>
      <c r="B144" s="4" t="str">
        <f>'4thR'!B144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4"/>
        <v>0</v>
      </c>
      <c r="V144" s="47">
        <f t="shared" si="15"/>
        <v>-1.5</v>
      </c>
      <c r="W144" s="14">
        <f>'4thR'!W144</f>
        <v>0</v>
      </c>
      <c r="X144" s="14">
        <f>'4thR'!X144</f>
        <v>0</v>
      </c>
      <c r="Y144" s="14">
        <f>'4thR'!Y144</f>
        <v>0</v>
      </c>
      <c r="Z144" s="14">
        <f>'4thR'!Z144</f>
        <v>0</v>
      </c>
      <c r="AA144" s="88">
        <f t="shared" si="16"/>
        <v>200</v>
      </c>
      <c r="AB144" s="62">
        <f>IF(B144&lt;&gt;"",'4thR'!AB144+AC144,0)</f>
        <v>0</v>
      </c>
      <c r="AC144" s="62">
        <f t="shared" si="17"/>
        <v>0</v>
      </c>
      <c r="AD144" s="85">
        <f t="shared" si="18"/>
        <v>-3</v>
      </c>
      <c r="AE144" s="85">
        <f t="shared" si="19"/>
        <v>-3</v>
      </c>
    </row>
    <row r="145" spans="1:31" hidden="1" x14ac:dyDescent="0.35">
      <c r="A145" s="18">
        <v>139</v>
      </c>
      <c r="B145" s="4" t="str">
        <f>'4thR'!B145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4"/>
        <v>0</v>
      </c>
      <c r="V145" s="47">
        <f t="shared" si="15"/>
        <v>-1.5</v>
      </c>
      <c r="W145" s="14">
        <f>'4thR'!W145</f>
        <v>0</v>
      </c>
      <c r="X145" s="14">
        <f>'4thR'!X145</f>
        <v>0</v>
      </c>
      <c r="Y145" s="14">
        <f>'4thR'!Y145</f>
        <v>0</v>
      </c>
      <c r="Z145" s="14">
        <f>'4thR'!Z145</f>
        <v>0</v>
      </c>
      <c r="AA145" s="88">
        <f t="shared" si="16"/>
        <v>200</v>
      </c>
      <c r="AB145" s="62">
        <f>IF(B145&lt;&gt;"",'4thR'!AB145+AC145,0)</f>
        <v>0</v>
      </c>
      <c r="AC145" s="62">
        <f t="shared" si="17"/>
        <v>0</v>
      </c>
      <c r="AD145" s="85">
        <f t="shared" si="18"/>
        <v>-3</v>
      </c>
      <c r="AE145" s="85">
        <f t="shared" si="19"/>
        <v>-3</v>
      </c>
    </row>
    <row r="146" spans="1:31" ht="15" hidden="1" thickBot="1" x14ac:dyDescent="0.4">
      <c r="A146" s="18"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4"/>
        <v>0</v>
      </c>
      <c r="V146" s="47">
        <f t="shared" si="15"/>
        <v>-1.5</v>
      </c>
      <c r="W146" s="14">
        <f>'4thR'!W146</f>
        <v>0</v>
      </c>
      <c r="X146" s="14">
        <f>'4thR'!X146</f>
        <v>0</v>
      </c>
      <c r="Y146" s="14">
        <f>'4thR'!Y146</f>
        <v>0</v>
      </c>
      <c r="Z146" s="14">
        <f>'4thR'!Z146</f>
        <v>0</v>
      </c>
      <c r="AA146" s="88">
        <f t="shared" si="16"/>
        <v>200</v>
      </c>
      <c r="AB146" s="62">
        <f>IF(B146&lt;&gt;"",'4thR'!AB146+AC146,0)</f>
        <v>0</v>
      </c>
      <c r="AC146" s="62">
        <f t="shared" si="17"/>
        <v>0</v>
      </c>
      <c r="AD146" s="85">
        <f t="shared" si="18"/>
        <v>-3</v>
      </c>
      <c r="AE146" s="85">
        <f t="shared" si="19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88">
        <f t="shared" si="16"/>
        <v>64</v>
      </c>
    </row>
  </sheetData>
  <sheetProtection algorithmName="SHA-512" hashValue="fA7Is8O1Zp1/wown4Au/WgZYzd8YZZVKTuRazdM6Qpgy6ClGe1WI9xDccbMHL+X7Q4+bW3R+XPV/sz1IlnLyRA==" saltValue="o4FI7eM8zPKBZa7nEzs0ZQ==" spinCount="100000" sheet="1" objects="1" scenarios="1"/>
  <sortState xmlns:xlrd2="http://schemas.microsoft.com/office/spreadsheetml/2017/richdata2" ref="A7:V101">
    <sortCondition ref="A7:A101"/>
  </sortState>
  <mergeCells count="25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X5:X6"/>
    <mergeCell ref="Z5:Z6"/>
    <mergeCell ref="V5:V6"/>
    <mergeCell ref="P5:P6"/>
    <mergeCell ref="Q5:Q6"/>
    <mergeCell ref="R5:R6"/>
    <mergeCell ref="S5:S6"/>
    <mergeCell ref="T5:T6"/>
    <mergeCell ref="U5:U6"/>
  </mergeCells>
  <conditionalFormatting sqref="B7:B146">
    <cfRule type="cellIs" dxfId="254" priority="206" operator="equal">
      <formula>0</formula>
    </cfRule>
  </conditionalFormatting>
  <conditionalFormatting sqref="C7:C146">
    <cfRule type="cellIs" dxfId="253" priority="201" operator="greaterThan">
      <formula>$C$147+1</formula>
    </cfRule>
    <cfRule type="cellIs" dxfId="252" priority="202" operator="equal">
      <formula>$C$147+1</formula>
    </cfRule>
    <cfRule type="cellIs" dxfId="251" priority="203" operator="equal">
      <formula>$C$147-1</formula>
    </cfRule>
    <cfRule type="cellIs" dxfId="250" priority="204" operator="equal">
      <formula>$C$147-2</formula>
    </cfRule>
  </conditionalFormatting>
  <conditionalFormatting sqref="D7:T146">
    <cfRule type="cellIs" dxfId="249" priority="185" operator="greaterThan">
      <formula>D$147+1</formula>
    </cfRule>
    <cfRule type="cellIs" dxfId="248" priority="186" operator="equal">
      <formula>D$147+1</formula>
    </cfRule>
    <cfRule type="cellIs" dxfId="247" priority="187" operator="equal">
      <formula>D$147-1</formula>
    </cfRule>
    <cfRule type="cellIs" dxfId="246" priority="188" operator="equal">
      <formula>D$147-2</formula>
    </cfRule>
  </conditionalFormatting>
  <conditionalFormatting sqref="U7:U146">
    <cfRule type="cellIs" dxfId="245" priority="205" operator="equal">
      <formula>0</formula>
    </cfRule>
  </conditionalFormatting>
  <conditionalFormatting sqref="V1:V1048576">
    <cfRule type="cellIs" dxfId="244" priority="182" operator="equal">
      <formula>-1.5</formula>
    </cfRule>
  </conditionalFormatting>
  <conditionalFormatting sqref="W7:Z43 W44 W45:Z146">
    <cfRule type="cellIs" dxfId="243" priority="184" operator="equal">
      <formula>0</formula>
    </cfRule>
  </conditionalFormatting>
  <conditionalFormatting sqref="AA7:AA147">
    <cfRule type="cellIs" dxfId="242" priority="1" operator="equal">
      <formula>0</formula>
    </cfRule>
  </conditionalFormatting>
  <pageMargins left="0.7" right="0.7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266B-60F2-4196-B151-E7FC018C5E5C}">
  <sheetPr>
    <tabColor theme="4" tint="0.79998168889431442"/>
    <pageSetUpPr fitToPage="1"/>
  </sheetPr>
  <dimension ref="A1:AI147"/>
  <sheetViews>
    <sheetView zoomScale="80" zoomScaleNormal="80" workbookViewId="0">
      <pane ySplit="6" topLeftCell="A7" activePane="bottomLeft" state="frozen"/>
      <selection pane="bottomLeft" activeCell="M42" sqref="M42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6.7265625" customWidth="1"/>
    <col min="21" max="21" width="7.7265625" style="1" hidden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customWidth="1"/>
    <col min="35" max="35" width="8.7265625" style="27"/>
  </cols>
  <sheetData>
    <row r="1" spans="1:33" ht="15" thickBot="1" x14ac:dyDescent="0.4"/>
    <row r="2" spans="1:33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'5thR'!B4&amp;" "&amp;"NETO"</f>
        <v>5. krog - 21.6.26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08" t="s">
        <v>1</v>
      </c>
      <c r="V5" s="102" t="s">
        <v>2</v>
      </c>
      <c r="W5" s="65"/>
      <c r="X5" s="104" t="s">
        <v>28</v>
      </c>
      <c r="Y5" s="65"/>
      <c r="Z5" s="104" t="s">
        <v>29</v>
      </c>
      <c r="AA5" s="101" t="s">
        <v>42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5"/>
      <c r="V6" s="103"/>
      <c r="W6" s="64"/>
      <c r="X6" s="105"/>
      <c r="Y6" s="64"/>
      <c r="Z6" s="105"/>
      <c r="AA6" s="101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_xlfn._xlws.SORT('5thR'!B7:AA46,26)</f>
        <v>Jan Pintar Verhunc&amp;Matic Zibelnik</v>
      </c>
      <c r="C7" s="2">
        <v>4</v>
      </c>
      <c r="D7" s="2">
        <v>3</v>
      </c>
      <c r="E7" s="2">
        <v>3</v>
      </c>
      <c r="F7" s="2">
        <v>5</v>
      </c>
      <c r="G7" s="2">
        <v>4</v>
      </c>
      <c r="H7" s="2">
        <v>3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4</v>
      </c>
      <c r="O7" s="2">
        <v>5</v>
      </c>
      <c r="P7" s="2">
        <v>4</v>
      </c>
      <c r="Q7" s="2">
        <v>3</v>
      </c>
      <c r="R7" s="2">
        <v>3</v>
      </c>
      <c r="S7" s="2">
        <v>3</v>
      </c>
      <c r="T7" s="2">
        <v>3</v>
      </c>
      <c r="U7" s="9">
        <v>62</v>
      </c>
      <c r="V7" s="47">
        <v>21.5</v>
      </c>
      <c r="W7" s="9" t="str">
        <v>m</v>
      </c>
      <c r="X7" s="9">
        <v>43.9</v>
      </c>
      <c r="Y7" s="9" t="str">
        <v>m</v>
      </c>
      <c r="Z7" s="9">
        <v>54</v>
      </c>
      <c r="AA7" s="67">
        <v>40.5</v>
      </c>
      <c r="AB7" s="60">
        <v>1</v>
      </c>
      <c r="AC7" s="62">
        <f>IF(B7&lt;&gt;"",'4thR'!AB7+AD7,0)</f>
        <v>5</v>
      </c>
      <c r="AD7" s="62">
        <f>IF(U7&gt;0,1,0)</f>
        <v>1</v>
      </c>
      <c r="AE7" s="85">
        <f>ROUND(IF(W7="m",(X7*$AE$4/113+$AF$4-$AG$4),(X7*$AE$2/113+$AF$2-$AG$2)),0)</f>
        <v>40</v>
      </c>
      <c r="AF7" s="85">
        <f>ROUND(IF(Y7="m",(Z7*$AE$4/113+$AF$4-$AG$4),(Z7*$AE$2/113+$AF$2-$AG$2)),0)</f>
        <v>50</v>
      </c>
    </row>
    <row r="8" spans="1:33" ht="18.5" x14ac:dyDescent="0.45">
      <c r="A8" s="91">
        <f>IF(AA8=AA7,A7,AB8)</f>
        <v>2</v>
      </c>
      <c r="B8" s="3" t="str">
        <v>Nina Zidanič&amp;Miha Gregorčič</v>
      </c>
      <c r="C8" s="2">
        <v>4</v>
      </c>
      <c r="D8" s="2">
        <v>3</v>
      </c>
      <c r="E8" s="2">
        <v>3</v>
      </c>
      <c r="F8" s="2">
        <v>4</v>
      </c>
      <c r="G8" s="2">
        <v>4</v>
      </c>
      <c r="H8" s="2">
        <v>4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5</v>
      </c>
      <c r="P8" s="2">
        <v>5</v>
      </c>
      <c r="Q8" s="2">
        <v>5</v>
      </c>
      <c r="R8" s="2">
        <v>4</v>
      </c>
      <c r="S8" s="2">
        <v>4</v>
      </c>
      <c r="T8" s="2">
        <v>3</v>
      </c>
      <c r="U8" s="9">
        <v>71</v>
      </c>
      <c r="V8" s="47">
        <v>12.8</v>
      </c>
      <c r="W8" s="9" t="str">
        <v>d</v>
      </c>
      <c r="X8" s="9">
        <v>53.5</v>
      </c>
      <c r="Y8" s="9" t="str">
        <v>m</v>
      </c>
      <c r="Z8" s="9">
        <v>18.3</v>
      </c>
      <c r="AA8" s="67">
        <v>58.2</v>
      </c>
      <c r="AB8" s="60">
        <v>2</v>
      </c>
      <c r="AC8" s="62">
        <f>IF(B8&lt;&gt;"",'4thR'!AB8+AD8,0)</f>
        <v>4</v>
      </c>
      <c r="AD8" s="62">
        <f t="shared" ref="AD8:AD71" si="0">IF(U8&gt;0,1,0)</f>
        <v>1</v>
      </c>
      <c r="AE8" s="85">
        <f t="shared" ref="AE8:AE71" si="1">ROUND(IF(W8="m",(X8*$AE$4/113+$AF$4-$AG$4),(X8*$AE$2/113+$AF$2-$AG$2)),0)</f>
        <v>50</v>
      </c>
      <c r="AF8" s="85">
        <f t="shared" ref="AF8:AF71" si="2">ROUND(IF(Y8="m",(Z8*$AE$4/113+$AF$4-$AG$4),(Z8*$AE$2/113+$AF$2-$AG$2)),0)</f>
        <v>15</v>
      </c>
    </row>
    <row r="9" spans="1:33" ht="18.5" x14ac:dyDescent="0.45">
      <c r="A9" s="91">
        <f t="shared" ref="A9:A72" si="3">IF(AA9=AA8,A8,AB9)</f>
        <v>3</v>
      </c>
      <c r="B9" s="3" t="str">
        <v>Nika&amp;Rado Zalaznik</v>
      </c>
      <c r="C9" s="2">
        <v>4</v>
      </c>
      <c r="D9" s="2">
        <v>3</v>
      </c>
      <c r="E9" s="2">
        <v>5</v>
      </c>
      <c r="F9" s="2">
        <v>5</v>
      </c>
      <c r="G9" s="2">
        <v>4</v>
      </c>
      <c r="H9" s="2">
        <v>5</v>
      </c>
      <c r="I9" s="2">
        <v>3</v>
      </c>
      <c r="J9" s="2">
        <v>4</v>
      </c>
      <c r="K9" s="2">
        <v>3</v>
      </c>
      <c r="L9" s="2">
        <v>4</v>
      </c>
      <c r="M9" s="2">
        <v>3</v>
      </c>
      <c r="N9" s="2">
        <v>4</v>
      </c>
      <c r="O9" s="2">
        <v>5</v>
      </c>
      <c r="P9" s="2">
        <v>4</v>
      </c>
      <c r="Q9" s="2">
        <v>5</v>
      </c>
      <c r="R9" s="2">
        <v>3</v>
      </c>
      <c r="S9" s="2">
        <v>4</v>
      </c>
      <c r="T9" s="2">
        <v>3</v>
      </c>
      <c r="U9" s="9">
        <v>71</v>
      </c>
      <c r="V9" s="47">
        <v>11.2</v>
      </c>
      <c r="W9" s="9" t="str">
        <v>d</v>
      </c>
      <c r="X9" s="9">
        <v>37.9</v>
      </c>
      <c r="Y9" s="9" t="str">
        <v>m</v>
      </c>
      <c r="Z9" s="9">
        <v>20.100000000000001</v>
      </c>
      <c r="AA9" s="67">
        <v>59.8</v>
      </c>
      <c r="AB9" s="60">
        <v>3</v>
      </c>
      <c r="AC9" s="62">
        <f>IF(B9&lt;&gt;"",'4thR'!AB9+AD9,0)</f>
        <v>3</v>
      </c>
      <c r="AD9" s="62">
        <f t="shared" si="0"/>
        <v>1</v>
      </c>
      <c r="AE9" s="85">
        <f t="shared" si="1"/>
        <v>35</v>
      </c>
      <c r="AF9" s="85">
        <f t="shared" si="2"/>
        <v>17</v>
      </c>
    </row>
    <row r="10" spans="1:33" ht="18.5" x14ac:dyDescent="0.45">
      <c r="A10" s="91">
        <f t="shared" si="3"/>
        <v>4</v>
      </c>
      <c r="B10" s="3" t="str">
        <v>Janez Saje&amp;Miloš Torbič</v>
      </c>
      <c r="C10" s="2">
        <v>4</v>
      </c>
      <c r="D10" s="2">
        <v>3</v>
      </c>
      <c r="E10" s="2">
        <v>3</v>
      </c>
      <c r="F10" s="2">
        <v>5</v>
      </c>
      <c r="G10" s="2">
        <v>4</v>
      </c>
      <c r="H10" s="2">
        <v>3</v>
      </c>
      <c r="I10" s="2">
        <v>3</v>
      </c>
      <c r="J10" s="2">
        <v>5</v>
      </c>
      <c r="K10" s="2">
        <v>3</v>
      </c>
      <c r="L10" s="2">
        <v>4</v>
      </c>
      <c r="M10" s="2">
        <v>2</v>
      </c>
      <c r="N10" s="2">
        <v>4</v>
      </c>
      <c r="O10" s="2">
        <v>4</v>
      </c>
      <c r="P10" s="2">
        <v>5</v>
      </c>
      <c r="Q10" s="2">
        <v>4</v>
      </c>
      <c r="R10" s="2">
        <v>3</v>
      </c>
      <c r="S10" s="2">
        <v>7</v>
      </c>
      <c r="T10" s="2">
        <v>3</v>
      </c>
      <c r="U10" s="9">
        <v>69</v>
      </c>
      <c r="V10" s="47">
        <v>9</v>
      </c>
      <c r="W10" s="9" t="str">
        <v>m</v>
      </c>
      <c r="X10" s="9">
        <v>18.399999999999999</v>
      </c>
      <c r="Y10" s="9" t="str">
        <v>m</v>
      </c>
      <c r="Z10" s="9">
        <v>28.8</v>
      </c>
      <c r="AA10" s="67">
        <v>60</v>
      </c>
      <c r="AB10" s="60">
        <v>4</v>
      </c>
      <c r="AC10" s="62">
        <f>IF(B10&lt;&gt;"",'4thR'!AB10+AD10,0)</f>
        <v>3</v>
      </c>
      <c r="AD10" s="62">
        <f t="shared" si="0"/>
        <v>1</v>
      </c>
      <c r="AE10" s="85">
        <f t="shared" si="1"/>
        <v>15</v>
      </c>
      <c r="AF10" s="85">
        <f t="shared" si="2"/>
        <v>25</v>
      </c>
    </row>
    <row r="11" spans="1:33" ht="18.5" x14ac:dyDescent="0.45">
      <c r="A11" s="91">
        <f t="shared" si="3"/>
        <v>5</v>
      </c>
      <c r="B11" s="3" t="str">
        <v>Marina Ravnikar&amp;Tomaž Andolšek</v>
      </c>
      <c r="C11" s="2">
        <v>5</v>
      </c>
      <c r="D11" s="2">
        <v>3</v>
      </c>
      <c r="E11" s="2">
        <v>4</v>
      </c>
      <c r="F11" s="2">
        <v>4</v>
      </c>
      <c r="G11" s="2">
        <v>3</v>
      </c>
      <c r="H11" s="2">
        <v>4</v>
      </c>
      <c r="I11" s="2">
        <v>3</v>
      </c>
      <c r="J11" s="2">
        <v>4</v>
      </c>
      <c r="K11" s="2">
        <v>4</v>
      </c>
      <c r="L11" s="2">
        <v>5</v>
      </c>
      <c r="M11" s="2">
        <v>3</v>
      </c>
      <c r="N11" s="2">
        <v>3</v>
      </c>
      <c r="O11" s="2">
        <v>4</v>
      </c>
      <c r="P11" s="2">
        <v>4</v>
      </c>
      <c r="Q11" s="2">
        <v>4</v>
      </c>
      <c r="R11" s="2">
        <v>4</v>
      </c>
      <c r="S11" s="2">
        <v>5</v>
      </c>
      <c r="T11" s="2">
        <v>3</v>
      </c>
      <c r="U11" s="9">
        <v>69</v>
      </c>
      <c r="V11" s="47">
        <v>8.8000000000000007</v>
      </c>
      <c r="W11" s="9" t="str">
        <v>d</v>
      </c>
      <c r="X11" s="9">
        <v>20</v>
      </c>
      <c r="Y11" s="9" t="str">
        <v>m</v>
      </c>
      <c r="Z11" s="9">
        <v>22.8</v>
      </c>
      <c r="AA11" s="67">
        <v>60.2</v>
      </c>
      <c r="AB11" s="60">
        <v>5</v>
      </c>
      <c r="AC11" s="62">
        <f>IF(B11&lt;&gt;"",'4thR'!AB11+AD11,0)</f>
        <v>4</v>
      </c>
      <c r="AD11" s="62">
        <f t="shared" si="0"/>
        <v>1</v>
      </c>
      <c r="AE11" s="85">
        <f t="shared" si="1"/>
        <v>17</v>
      </c>
      <c r="AF11" s="85">
        <f t="shared" si="2"/>
        <v>19</v>
      </c>
    </row>
    <row r="12" spans="1:33" ht="18.5" x14ac:dyDescent="0.45">
      <c r="A12" s="91">
        <f t="shared" si="3"/>
        <v>6</v>
      </c>
      <c r="B12" s="3" t="str">
        <v>Rade Narančič&amp;Franci Kunšič</v>
      </c>
      <c r="C12" s="2">
        <v>4</v>
      </c>
      <c r="D12" s="2">
        <v>4</v>
      </c>
      <c r="E12" s="2">
        <v>3</v>
      </c>
      <c r="F12" s="2">
        <v>4</v>
      </c>
      <c r="G12" s="2">
        <v>5</v>
      </c>
      <c r="H12" s="2">
        <v>5</v>
      </c>
      <c r="I12" s="2">
        <v>3</v>
      </c>
      <c r="J12" s="2">
        <v>5</v>
      </c>
      <c r="K12" s="2">
        <v>3</v>
      </c>
      <c r="L12" s="2">
        <v>4</v>
      </c>
      <c r="M12" s="2">
        <v>3</v>
      </c>
      <c r="N12" s="2">
        <v>4</v>
      </c>
      <c r="O12" s="2">
        <v>5</v>
      </c>
      <c r="P12" s="2">
        <v>4</v>
      </c>
      <c r="Q12" s="2">
        <v>5</v>
      </c>
      <c r="R12" s="2">
        <v>4</v>
      </c>
      <c r="S12" s="2">
        <v>5</v>
      </c>
      <c r="T12" s="2">
        <v>3</v>
      </c>
      <c r="U12" s="9">
        <v>73</v>
      </c>
      <c r="V12" s="47">
        <v>12.6</v>
      </c>
      <c r="W12" s="9" t="str">
        <v>m</v>
      </c>
      <c r="X12" s="9">
        <v>31.5</v>
      </c>
      <c r="Y12" s="9" t="str">
        <v>m</v>
      </c>
      <c r="Z12" s="9">
        <v>27.9</v>
      </c>
      <c r="AA12" s="67">
        <v>60.4</v>
      </c>
      <c r="AB12" s="60">
        <v>6</v>
      </c>
      <c r="AC12" s="62">
        <f>IF(B12&lt;&gt;"",'4thR'!AB12+AD12,0)</f>
        <v>4</v>
      </c>
      <c r="AD12" s="62">
        <f t="shared" si="0"/>
        <v>1</v>
      </c>
      <c r="AE12" s="85">
        <f t="shared" si="1"/>
        <v>28</v>
      </c>
      <c r="AF12" s="85">
        <f t="shared" si="2"/>
        <v>24</v>
      </c>
    </row>
    <row r="13" spans="1:33" ht="18.5" x14ac:dyDescent="0.45">
      <c r="A13" s="91">
        <f t="shared" si="3"/>
        <v>7</v>
      </c>
      <c r="B13" s="3" t="str">
        <v>Breda &amp; Jani Konte</v>
      </c>
      <c r="C13" s="2">
        <v>4</v>
      </c>
      <c r="D13" s="2">
        <v>4</v>
      </c>
      <c r="E13" s="2">
        <v>4</v>
      </c>
      <c r="F13" s="2">
        <v>4</v>
      </c>
      <c r="G13" s="2">
        <v>5</v>
      </c>
      <c r="H13" s="2">
        <v>4</v>
      </c>
      <c r="I13" s="2">
        <v>3</v>
      </c>
      <c r="J13" s="2">
        <v>4</v>
      </c>
      <c r="K13" s="2">
        <v>3</v>
      </c>
      <c r="L13" s="2">
        <v>4</v>
      </c>
      <c r="M13" s="2">
        <v>3</v>
      </c>
      <c r="N13" s="2">
        <v>4</v>
      </c>
      <c r="O13" s="2">
        <v>4</v>
      </c>
      <c r="P13" s="2">
        <v>5</v>
      </c>
      <c r="Q13" s="2">
        <v>6</v>
      </c>
      <c r="R13" s="2">
        <v>3</v>
      </c>
      <c r="S13" s="2">
        <v>4</v>
      </c>
      <c r="T13" s="2">
        <v>4</v>
      </c>
      <c r="U13" s="9">
        <v>72</v>
      </c>
      <c r="V13" s="47">
        <v>10.7</v>
      </c>
      <c r="W13" s="9" t="str">
        <v>d</v>
      </c>
      <c r="X13" s="9">
        <v>24.2</v>
      </c>
      <c r="Y13" s="9" t="str">
        <v>m</v>
      </c>
      <c r="Z13" s="9">
        <v>26</v>
      </c>
      <c r="AA13" s="67">
        <v>61.3</v>
      </c>
      <c r="AB13" s="60">
        <v>7</v>
      </c>
      <c r="AC13" s="62">
        <f>IF(B13&lt;&gt;"",'4thR'!AB13+AD13,0)</f>
        <v>3</v>
      </c>
      <c r="AD13" s="62">
        <f t="shared" si="0"/>
        <v>1</v>
      </c>
      <c r="AE13" s="85">
        <f t="shared" si="1"/>
        <v>21</v>
      </c>
      <c r="AF13" s="85">
        <f t="shared" si="2"/>
        <v>22</v>
      </c>
    </row>
    <row r="14" spans="1:33" ht="18.5" x14ac:dyDescent="0.45">
      <c r="A14" s="91">
        <f t="shared" si="3"/>
        <v>8</v>
      </c>
      <c r="B14" s="3" t="str">
        <v>Mirjana Misson&amp;Emil Tavčar</v>
      </c>
      <c r="C14" s="2">
        <v>6</v>
      </c>
      <c r="D14" s="2">
        <v>3</v>
      </c>
      <c r="E14" s="2">
        <v>5</v>
      </c>
      <c r="F14" s="2">
        <v>5</v>
      </c>
      <c r="G14" s="2">
        <v>4</v>
      </c>
      <c r="H14" s="2">
        <v>5</v>
      </c>
      <c r="I14" s="2">
        <v>4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4</v>
      </c>
      <c r="P14" s="2">
        <v>5</v>
      </c>
      <c r="Q14" s="2">
        <v>4</v>
      </c>
      <c r="R14" s="2">
        <v>3</v>
      </c>
      <c r="S14" s="2">
        <v>5</v>
      </c>
      <c r="T14" s="2">
        <v>4</v>
      </c>
      <c r="U14" s="9">
        <v>78</v>
      </c>
      <c r="V14" s="47">
        <v>16.399999999999999</v>
      </c>
      <c r="W14" s="9" t="str">
        <v>d</v>
      </c>
      <c r="X14" s="9">
        <v>54</v>
      </c>
      <c r="Y14" s="9" t="str">
        <v>m</v>
      </c>
      <c r="Z14" s="9">
        <v>28.4</v>
      </c>
      <c r="AA14" s="67">
        <v>61.6</v>
      </c>
      <c r="AB14" s="60">
        <v>8</v>
      </c>
      <c r="AC14" s="62">
        <f>IF(B14&lt;&gt;"",'4thR'!AB14+AD14,0)</f>
        <v>4</v>
      </c>
      <c r="AD14" s="62">
        <f t="shared" si="0"/>
        <v>1</v>
      </c>
      <c r="AE14" s="85">
        <f t="shared" si="1"/>
        <v>51</v>
      </c>
      <c r="AF14" s="85">
        <f t="shared" si="2"/>
        <v>25</v>
      </c>
    </row>
    <row r="15" spans="1:33" ht="18.5" x14ac:dyDescent="0.45">
      <c r="A15" s="91">
        <f t="shared" si="3"/>
        <v>9</v>
      </c>
      <c r="B15" s="3" t="str">
        <v>Breda&amp;Janko Kržič</v>
      </c>
      <c r="C15" s="2">
        <v>4</v>
      </c>
      <c r="D15" s="2">
        <v>2</v>
      </c>
      <c r="E15" s="2">
        <v>4</v>
      </c>
      <c r="F15" s="2">
        <v>5</v>
      </c>
      <c r="G15" s="2">
        <v>6</v>
      </c>
      <c r="H15" s="2">
        <v>5</v>
      </c>
      <c r="I15" s="2">
        <v>4</v>
      </c>
      <c r="J15" s="2">
        <v>5</v>
      </c>
      <c r="K15" s="2">
        <v>2</v>
      </c>
      <c r="L15" s="2">
        <v>6</v>
      </c>
      <c r="M15" s="2">
        <v>4</v>
      </c>
      <c r="N15" s="2">
        <v>3</v>
      </c>
      <c r="O15" s="2">
        <v>5</v>
      </c>
      <c r="P15" s="2">
        <v>5</v>
      </c>
      <c r="Q15" s="2">
        <v>4</v>
      </c>
      <c r="R15" s="2">
        <v>3</v>
      </c>
      <c r="S15" s="2">
        <v>9</v>
      </c>
      <c r="T15" s="2">
        <v>5</v>
      </c>
      <c r="U15" s="9">
        <v>81</v>
      </c>
      <c r="V15" s="47">
        <v>18.5</v>
      </c>
      <c r="W15" s="9" t="str">
        <v>d</v>
      </c>
      <c r="X15" s="9">
        <v>54</v>
      </c>
      <c r="Y15" s="9" t="str">
        <v xml:space="preserve">m </v>
      </c>
      <c r="Z15" s="9">
        <v>34.1</v>
      </c>
      <c r="AA15" s="67">
        <v>62.5</v>
      </c>
      <c r="AB15" s="60">
        <v>9</v>
      </c>
      <c r="AC15" s="62">
        <f>IF(B15&lt;&gt;"",'4thR'!AB15+AD15,0)</f>
        <v>4</v>
      </c>
      <c r="AD15" s="62">
        <f t="shared" si="0"/>
        <v>1</v>
      </c>
      <c r="AE15" s="85">
        <f t="shared" si="1"/>
        <v>51</v>
      </c>
      <c r="AF15" s="85">
        <f t="shared" si="2"/>
        <v>31</v>
      </c>
    </row>
    <row r="16" spans="1:33" ht="18.5" x14ac:dyDescent="0.45">
      <c r="A16" s="91">
        <f t="shared" si="3"/>
        <v>10</v>
      </c>
      <c r="B16" s="3" t="str">
        <v>Ani&amp;Zoran Klemenčič</v>
      </c>
      <c r="C16" s="2">
        <v>5</v>
      </c>
      <c r="D16" s="2">
        <v>4</v>
      </c>
      <c r="E16" s="2">
        <v>2</v>
      </c>
      <c r="F16" s="2">
        <v>4</v>
      </c>
      <c r="G16" s="2">
        <v>5</v>
      </c>
      <c r="H16" s="2">
        <v>7</v>
      </c>
      <c r="I16" s="2">
        <v>4</v>
      </c>
      <c r="J16" s="2">
        <v>5</v>
      </c>
      <c r="K16" s="2">
        <v>4</v>
      </c>
      <c r="L16" s="2">
        <v>3</v>
      </c>
      <c r="M16" s="2">
        <v>4</v>
      </c>
      <c r="N16" s="2">
        <v>4</v>
      </c>
      <c r="O16" s="2">
        <v>5</v>
      </c>
      <c r="P16" s="2">
        <v>5</v>
      </c>
      <c r="Q16" s="2">
        <v>4</v>
      </c>
      <c r="R16" s="2">
        <v>4</v>
      </c>
      <c r="S16" s="2">
        <v>4</v>
      </c>
      <c r="T16" s="2">
        <v>3</v>
      </c>
      <c r="U16" s="9">
        <v>76</v>
      </c>
      <c r="V16" s="47">
        <v>12.9</v>
      </c>
      <c r="W16" s="9" t="str">
        <v>d</v>
      </c>
      <c r="X16" s="9">
        <v>54</v>
      </c>
      <c r="Y16" s="9" t="str">
        <v>m</v>
      </c>
      <c r="Z16" s="9">
        <v>18.899999999999999</v>
      </c>
      <c r="AA16" s="67">
        <v>63.1</v>
      </c>
      <c r="AB16" s="60">
        <v>10</v>
      </c>
      <c r="AC16" s="62">
        <f>IF(B16&lt;&gt;"",'4thR'!AB16+AD16,0)</f>
        <v>5</v>
      </c>
      <c r="AD16" s="62">
        <f t="shared" si="0"/>
        <v>1</v>
      </c>
      <c r="AE16" s="85">
        <f t="shared" si="1"/>
        <v>51</v>
      </c>
      <c r="AF16" s="85">
        <f t="shared" si="2"/>
        <v>15</v>
      </c>
    </row>
    <row r="17" spans="1:32" ht="18.5" x14ac:dyDescent="0.45">
      <c r="A17" s="91">
        <f t="shared" si="3"/>
        <v>11</v>
      </c>
      <c r="B17" s="3" t="str">
        <v>Tatjana Taufer&amp;Igor Rus</v>
      </c>
      <c r="C17" s="2">
        <v>5</v>
      </c>
      <c r="D17" s="2">
        <v>4</v>
      </c>
      <c r="E17" s="2">
        <v>4</v>
      </c>
      <c r="F17" s="2">
        <v>5</v>
      </c>
      <c r="G17" s="2">
        <v>4</v>
      </c>
      <c r="H17" s="2">
        <v>5</v>
      </c>
      <c r="I17" s="2">
        <v>4</v>
      </c>
      <c r="J17" s="2">
        <v>6</v>
      </c>
      <c r="K17" s="2">
        <v>3</v>
      </c>
      <c r="L17" s="2">
        <v>5</v>
      </c>
      <c r="M17" s="2">
        <v>5</v>
      </c>
      <c r="N17" s="2">
        <v>3</v>
      </c>
      <c r="O17" s="2">
        <v>4</v>
      </c>
      <c r="P17" s="2">
        <v>5</v>
      </c>
      <c r="Q17" s="2">
        <v>5</v>
      </c>
      <c r="R17" s="2">
        <v>3</v>
      </c>
      <c r="S17" s="2">
        <v>5</v>
      </c>
      <c r="T17" s="2">
        <v>4</v>
      </c>
      <c r="U17" s="9">
        <v>79</v>
      </c>
      <c r="V17" s="47">
        <v>14.4</v>
      </c>
      <c r="W17" s="9" t="str">
        <v>d</v>
      </c>
      <c r="X17" s="9">
        <v>36.1</v>
      </c>
      <c r="Y17" s="9" t="str">
        <v>m</v>
      </c>
      <c r="Z17" s="9">
        <v>31.2</v>
      </c>
      <c r="AA17" s="67">
        <v>64.599999999999994</v>
      </c>
      <c r="AB17" s="60">
        <v>11</v>
      </c>
      <c r="AC17" s="62">
        <f>IF(B17&lt;&gt;"",'4thR'!AB17+AD17,0)</f>
        <v>3</v>
      </c>
      <c r="AD17" s="62">
        <f t="shared" si="0"/>
        <v>1</v>
      </c>
      <c r="AE17" s="85">
        <f t="shared" si="1"/>
        <v>33</v>
      </c>
      <c r="AF17" s="85">
        <f t="shared" si="2"/>
        <v>27</v>
      </c>
    </row>
    <row r="18" spans="1:32" ht="18.5" x14ac:dyDescent="0.45">
      <c r="A18" s="91">
        <f t="shared" si="3"/>
        <v>12</v>
      </c>
      <c r="B18" s="3" t="str">
        <v>Majda&amp;Bojan Lazar</v>
      </c>
      <c r="C18" s="2">
        <v>4</v>
      </c>
      <c r="D18" s="2">
        <v>3</v>
      </c>
      <c r="E18" s="2">
        <v>3</v>
      </c>
      <c r="F18" s="2">
        <v>4</v>
      </c>
      <c r="G18" s="2">
        <v>4</v>
      </c>
      <c r="H18" s="2">
        <v>5</v>
      </c>
      <c r="I18" s="2">
        <v>2</v>
      </c>
      <c r="J18" s="2">
        <v>5</v>
      </c>
      <c r="K18" s="2">
        <v>4</v>
      </c>
      <c r="L18" s="2">
        <v>4</v>
      </c>
      <c r="M18" s="2">
        <v>4</v>
      </c>
      <c r="N18" s="2">
        <v>4</v>
      </c>
      <c r="O18" s="2">
        <v>4</v>
      </c>
      <c r="P18" s="2">
        <v>4</v>
      </c>
      <c r="Q18" s="2">
        <v>5</v>
      </c>
      <c r="R18" s="2">
        <v>5</v>
      </c>
      <c r="S18" s="2">
        <v>9</v>
      </c>
      <c r="T18" s="2">
        <v>3</v>
      </c>
      <c r="U18" s="9">
        <v>76</v>
      </c>
      <c r="V18" s="47">
        <v>10.8</v>
      </c>
      <c r="W18" s="9" t="str">
        <v>d</v>
      </c>
      <c r="X18" s="9">
        <v>28.3</v>
      </c>
      <c r="Y18" s="9" t="str">
        <v>m</v>
      </c>
      <c r="Z18" s="9">
        <v>23.7</v>
      </c>
      <c r="AA18" s="67">
        <v>65.2</v>
      </c>
      <c r="AB18" s="60">
        <v>12</v>
      </c>
      <c r="AC18" s="62">
        <f>IF(B18&lt;&gt;"",'4thR'!AB18+AD18,0)</f>
        <v>3</v>
      </c>
      <c r="AD18" s="62">
        <f t="shared" si="0"/>
        <v>1</v>
      </c>
      <c r="AE18" s="85">
        <f t="shared" si="1"/>
        <v>25</v>
      </c>
      <c r="AF18" s="85">
        <f t="shared" si="2"/>
        <v>20</v>
      </c>
    </row>
    <row r="19" spans="1:32" ht="18.5" x14ac:dyDescent="0.45">
      <c r="A19" s="91">
        <f t="shared" si="3"/>
        <v>13</v>
      </c>
      <c r="B19" s="3" t="str">
        <v>Irena Muster&amp;Vladimir Gurov</v>
      </c>
      <c r="C19" s="2">
        <v>5</v>
      </c>
      <c r="D19" s="2">
        <v>2</v>
      </c>
      <c r="E19" s="2">
        <v>4</v>
      </c>
      <c r="F19" s="2">
        <v>6</v>
      </c>
      <c r="G19" s="2">
        <v>7</v>
      </c>
      <c r="H19" s="2">
        <v>5</v>
      </c>
      <c r="I19" s="2">
        <v>4</v>
      </c>
      <c r="J19" s="2">
        <v>4</v>
      </c>
      <c r="K19" s="2">
        <v>3</v>
      </c>
      <c r="L19" s="2">
        <v>5</v>
      </c>
      <c r="M19" s="2">
        <v>3</v>
      </c>
      <c r="N19" s="2">
        <v>4</v>
      </c>
      <c r="O19" s="2">
        <v>4</v>
      </c>
      <c r="P19" s="2">
        <v>5</v>
      </c>
      <c r="Q19" s="2">
        <v>5</v>
      </c>
      <c r="R19" s="2">
        <v>4</v>
      </c>
      <c r="S19" s="2">
        <v>6</v>
      </c>
      <c r="T19" s="2">
        <v>4</v>
      </c>
      <c r="U19" s="9">
        <v>80</v>
      </c>
      <c r="V19" s="47">
        <v>13.4</v>
      </c>
      <c r="W19" s="9" t="str">
        <v>d</v>
      </c>
      <c r="X19" s="9">
        <v>35.9</v>
      </c>
      <c r="Y19" s="9" t="str">
        <v>m</v>
      </c>
      <c r="Z19" s="9">
        <v>28.1</v>
      </c>
      <c r="AA19" s="67">
        <v>66.599999999999994</v>
      </c>
      <c r="AB19" s="60">
        <v>13</v>
      </c>
      <c r="AC19" s="62">
        <f>IF(B19&lt;&gt;"",'4thR'!AB19+AD19,0)</f>
        <v>5</v>
      </c>
      <c r="AD19" s="62">
        <f t="shared" si="0"/>
        <v>1</v>
      </c>
      <c r="AE19" s="85">
        <f t="shared" si="1"/>
        <v>33</v>
      </c>
      <c r="AF19" s="85">
        <f t="shared" si="2"/>
        <v>24</v>
      </c>
    </row>
    <row r="20" spans="1:32" ht="18.5" x14ac:dyDescent="0.45">
      <c r="A20" s="91">
        <f t="shared" si="3"/>
        <v>14</v>
      </c>
      <c r="B20" s="3" t="str">
        <v>Saša Bohinc &amp; Brane Verhunc</v>
      </c>
      <c r="C20" s="2">
        <v>5</v>
      </c>
      <c r="D20" s="2">
        <v>5</v>
      </c>
      <c r="E20" s="2">
        <v>4</v>
      </c>
      <c r="F20" s="2">
        <v>4</v>
      </c>
      <c r="G20" s="2">
        <v>5</v>
      </c>
      <c r="H20" s="2">
        <v>5</v>
      </c>
      <c r="I20" s="2">
        <v>3</v>
      </c>
      <c r="J20" s="2">
        <v>7</v>
      </c>
      <c r="K20" s="2">
        <v>4</v>
      </c>
      <c r="L20" s="2">
        <v>4</v>
      </c>
      <c r="M20" s="2">
        <v>3</v>
      </c>
      <c r="N20" s="2">
        <v>5</v>
      </c>
      <c r="O20" s="2">
        <v>4</v>
      </c>
      <c r="P20" s="2">
        <v>7</v>
      </c>
      <c r="Q20" s="2">
        <v>5</v>
      </c>
      <c r="R20" s="2">
        <v>4</v>
      </c>
      <c r="S20" s="2">
        <v>4</v>
      </c>
      <c r="T20" s="2">
        <v>3</v>
      </c>
      <c r="U20" s="9">
        <v>81</v>
      </c>
      <c r="V20" s="47">
        <v>9.5</v>
      </c>
      <c r="W20" s="9" t="str">
        <v>d</v>
      </c>
      <c r="X20" s="9">
        <v>44.7</v>
      </c>
      <c r="Y20" s="9" t="str">
        <v>m</v>
      </c>
      <c r="Z20" s="9">
        <v>12.1</v>
      </c>
      <c r="AA20" s="67">
        <v>71.5</v>
      </c>
      <c r="AB20" s="60">
        <v>14</v>
      </c>
      <c r="AC20" s="62">
        <f>IF(B20&lt;&gt;"",'4thR'!AB20+AD20,0)</f>
        <v>2</v>
      </c>
      <c r="AD20" s="62">
        <f t="shared" si="0"/>
        <v>1</v>
      </c>
      <c r="AE20" s="85">
        <f t="shared" si="1"/>
        <v>42</v>
      </c>
      <c r="AF20" s="85">
        <f t="shared" si="2"/>
        <v>9</v>
      </c>
    </row>
    <row r="21" spans="1:32" ht="18.5" x14ac:dyDescent="0.45">
      <c r="A21" s="91">
        <f t="shared" si="3"/>
        <v>15</v>
      </c>
      <c r="B21" s="3" t="str">
        <v>Grega &amp; Tevž Košir</v>
      </c>
      <c r="C21" s="2">
        <v>6</v>
      </c>
      <c r="D21" s="2">
        <v>6</v>
      </c>
      <c r="E21" s="2">
        <v>4</v>
      </c>
      <c r="F21" s="2">
        <v>6</v>
      </c>
      <c r="G21" s="2">
        <v>6</v>
      </c>
      <c r="H21" s="2">
        <v>7</v>
      </c>
      <c r="I21" s="2">
        <v>5</v>
      </c>
      <c r="J21" s="2">
        <v>8</v>
      </c>
      <c r="K21" s="2">
        <v>4</v>
      </c>
      <c r="L21" s="2">
        <v>5</v>
      </c>
      <c r="M21" s="2">
        <v>5</v>
      </c>
      <c r="N21" s="2">
        <v>9</v>
      </c>
      <c r="O21" s="2">
        <v>7</v>
      </c>
      <c r="P21" s="2">
        <v>5</v>
      </c>
      <c r="Q21" s="2">
        <v>5</v>
      </c>
      <c r="R21" s="2">
        <v>4</v>
      </c>
      <c r="S21" s="2">
        <v>9</v>
      </c>
      <c r="T21" s="2">
        <v>4</v>
      </c>
      <c r="U21" s="9">
        <v>105</v>
      </c>
      <c r="V21" s="47">
        <v>25</v>
      </c>
      <c r="W21" s="9" t="str">
        <v>m</v>
      </c>
      <c r="X21" s="9">
        <v>54</v>
      </c>
      <c r="Y21" s="9" t="str">
        <v>m</v>
      </c>
      <c r="Z21" s="9">
        <v>54</v>
      </c>
      <c r="AA21" s="67">
        <v>80</v>
      </c>
      <c r="AB21" s="60">
        <v>15</v>
      </c>
      <c r="AC21" s="62">
        <f>IF(B21&lt;&gt;"",'4thR'!AB21+AD21,0)</f>
        <v>2</v>
      </c>
      <c r="AD21" s="62">
        <f t="shared" si="0"/>
        <v>1</v>
      </c>
      <c r="AE21" s="85">
        <f t="shared" si="1"/>
        <v>50</v>
      </c>
      <c r="AF21" s="85">
        <f t="shared" si="2"/>
        <v>50</v>
      </c>
    </row>
    <row r="22" spans="1:32" ht="18.5" x14ac:dyDescent="0.45">
      <c r="A22" s="91">
        <f t="shared" si="3"/>
        <v>16</v>
      </c>
      <c r="B22" s="3" t="str">
        <v>Breda Jericijo&amp;Boris Debevec</v>
      </c>
      <c r="C22" s="2">
        <v>5</v>
      </c>
      <c r="D22" s="2">
        <v>7</v>
      </c>
      <c r="E22" s="2">
        <v>4</v>
      </c>
      <c r="F22" s="2">
        <v>6</v>
      </c>
      <c r="G22" s="2">
        <v>7</v>
      </c>
      <c r="H22" s="2">
        <v>6</v>
      </c>
      <c r="I22" s="2">
        <v>4</v>
      </c>
      <c r="J22" s="2">
        <v>8</v>
      </c>
      <c r="K22" s="2">
        <v>5</v>
      </c>
      <c r="L22" s="2">
        <v>7</v>
      </c>
      <c r="M22" s="2">
        <v>4</v>
      </c>
      <c r="N22" s="2">
        <v>5</v>
      </c>
      <c r="O22" s="2">
        <v>6</v>
      </c>
      <c r="P22" s="2">
        <v>7</v>
      </c>
      <c r="Q22" s="2">
        <v>4</v>
      </c>
      <c r="R22" s="2">
        <v>5</v>
      </c>
      <c r="S22" s="2">
        <v>5</v>
      </c>
      <c r="T22" s="2">
        <v>4</v>
      </c>
      <c r="U22" s="9">
        <v>99</v>
      </c>
      <c r="V22" s="47">
        <v>15.4</v>
      </c>
      <c r="W22" s="9" t="str">
        <v>d</v>
      </c>
      <c r="X22" s="9">
        <v>54</v>
      </c>
      <c r="Y22" s="9" t="str">
        <v>m</v>
      </c>
      <c r="Z22" s="9">
        <v>25.6</v>
      </c>
      <c r="AA22" s="67">
        <v>83.6</v>
      </c>
      <c r="AB22" s="60">
        <v>16</v>
      </c>
      <c r="AC22" s="62">
        <f>IF(B22&lt;&gt;"",'4thR'!AB22+AD22,0)</f>
        <v>3</v>
      </c>
      <c r="AD22" s="62">
        <f t="shared" si="0"/>
        <v>1</v>
      </c>
      <c r="AE22" s="85">
        <f t="shared" si="1"/>
        <v>51</v>
      </c>
      <c r="AF22" s="85">
        <f t="shared" si="2"/>
        <v>22</v>
      </c>
    </row>
    <row r="23" spans="1:32" ht="18.5" x14ac:dyDescent="0.45">
      <c r="A23" s="91">
        <f t="shared" si="3"/>
        <v>17</v>
      </c>
      <c r="B23" s="3" t="str">
        <v>Milena Sedovnik&amp;Peter Dernič</v>
      </c>
      <c r="C23" s="2">
        <v>4</v>
      </c>
      <c r="D23" s="2">
        <v>4</v>
      </c>
      <c r="E23" s="2">
        <v>4</v>
      </c>
      <c r="F23" s="2">
        <v>7</v>
      </c>
      <c r="G23" s="2">
        <v>9</v>
      </c>
      <c r="H23" s="2">
        <v>6</v>
      </c>
      <c r="I23" s="2">
        <v>3</v>
      </c>
      <c r="J23" s="2">
        <v>4</v>
      </c>
      <c r="K23" s="2">
        <v>4</v>
      </c>
      <c r="L23" s="2">
        <v>6</v>
      </c>
      <c r="M23" s="2">
        <v>5</v>
      </c>
      <c r="N23" s="2">
        <v>9</v>
      </c>
      <c r="O23" s="2">
        <v>9</v>
      </c>
      <c r="P23" s="2">
        <v>7</v>
      </c>
      <c r="Q23" s="2">
        <v>5</v>
      </c>
      <c r="R23" s="2">
        <v>5</v>
      </c>
      <c r="S23" s="2">
        <v>6</v>
      </c>
      <c r="T23" s="2">
        <v>3</v>
      </c>
      <c r="U23" s="9">
        <v>100</v>
      </c>
      <c r="V23" s="47">
        <v>10.3</v>
      </c>
      <c r="W23" s="9" t="str">
        <v>d</v>
      </c>
      <c r="X23" s="9">
        <v>27.3</v>
      </c>
      <c r="Y23" s="9" t="str">
        <v>m</v>
      </c>
      <c r="Z23" s="9">
        <v>22.1</v>
      </c>
      <c r="AA23" s="67">
        <v>89.7</v>
      </c>
      <c r="AB23" s="60">
        <v>17</v>
      </c>
      <c r="AC23" s="62">
        <f>IF(B23&lt;&gt;"",'4thR'!AB23+AD23,0)</f>
        <v>2</v>
      </c>
      <c r="AD23" s="62">
        <f t="shared" si="0"/>
        <v>1</v>
      </c>
      <c r="AE23" s="85">
        <f t="shared" si="1"/>
        <v>24</v>
      </c>
      <c r="AF23" s="85">
        <f t="shared" si="2"/>
        <v>19</v>
      </c>
    </row>
    <row r="24" spans="1:32" ht="18.5" x14ac:dyDescent="0.45">
      <c r="A24" s="91">
        <f t="shared" si="3"/>
        <v>18</v>
      </c>
      <c r="B24" s="3" t="str">
        <v>Gal Grudnik&amp;Janez Ločniškar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8.1999999999999993</v>
      </c>
      <c r="W24" s="9" t="str">
        <v>m</v>
      </c>
      <c r="X24" s="9">
        <v>19.899999999999999</v>
      </c>
      <c r="Y24" s="9" t="str">
        <v>m</v>
      </c>
      <c r="Z24" s="9">
        <v>20.399999999999999</v>
      </c>
      <c r="AA24" s="67">
        <v>200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16</v>
      </c>
      <c r="AF24" s="85">
        <f t="shared" si="2"/>
        <v>17</v>
      </c>
    </row>
    <row r="25" spans="1:32" ht="18.5" x14ac:dyDescent="0.45">
      <c r="A25" s="91">
        <f t="shared" si="3"/>
        <v>18</v>
      </c>
      <c r="B25" s="3" t="str">
        <v>Cvetka Burja&amp;Simon Žgavec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14.4</v>
      </c>
      <c r="W25" s="9" t="str">
        <v>d</v>
      </c>
      <c r="X25" s="9">
        <v>29.5</v>
      </c>
      <c r="Y25" s="9" t="str">
        <v>m</v>
      </c>
      <c r="Z25" s="9">
        <v>39.299999999999997</v>
      </c>
      <c r="AA25" s="67">
        <v>200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26</v>
      </c>
      <c r="AF25" s="85">
        <f t="shared" si="2"/>
        <v>35</v>
      </c>
    </row>
    <row r="26" spans="1:32" ht="18.5" x14ac:dyDescent="0.45">
      <c r="A26" s="91">
        <f t="shared" si="3"/>
        <v>18</v>
      </c>
      <c r="B26" s="3" t="str">
        <v>Vito &amp; Nada Šmit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10.1</v>
      </c>
      <c r="W26" s="9" t="str">
        <v>m</v>
      </c>
      <c r="X26" s="9">
        <v>18.5</v>
      </c>
      <c r="Y26" s="9" t="str">
        <v>d</v>
      </c>
      <c r="Z26" s="9">
        <v>34.799999999999997</v>
      </c>
      <c r="AA26" s="67">
        <v>200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15</v>
      </c>
      <c r="AF26" s="85">
        <f t="shared" si="2"/>
        <v>32</v>
      </c>
    </row>
    <row r="27" spans="1:32" ht="18.5" x14ac:dyDescent="0.45">
      <c r="A27" s="91">
        <f t="shared" si="3"/>
        <v>18</v>
      </c>
      <c r="B27" s="3" t="str">
        <v>Meta Škufca&amp;Gal Grudnik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13.6</v>
      </c>
      <c r="W27" s="9" t="str">
        <v>d</v>
      </c>
      <c r="X27" s="9">
        <v>54</v>
      </c>
      <c r="Y27" s="9" t="str">
        <v xml:space="preserve">m </v>
      </c>
      <c r="Z27" s="9">
        <v>19.899999999999999</v>
      </c>
      <c r="AA27" s="67">
        <v>200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51</v>
      </c>
      <c r="AF27" s="85">
        <f t="shared" si="2"/>
        <v>17</v>
      </c>
    </row>
    <row r="28" spans="1:32" ht="18.5" x14ac:dyDescent="0.45">
      <c r="A28" s="91">
        <f t="shared" si="3"/>
        <v>18</v>
      </c>
      <c r="B28" s="3" t="str">
        <v>Romana&amp;Sašo Kranjc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7.7</v>
      </c>
      <c r="W28" s="9" t="str">
        <v>d</v>
      </c>
      <c r="X28" s="9">
        <v>26.3</v>
      </c>
      <c r="Y28" s="9" t="str">
        <v>m</v>
      </c>
      <c r="Z28" s="9">
        <v>15.1</v>
      </c>
      <c r="AA28" s="67">
        <v>200</v>
      </c>
      <c r="AB28" s="60">
        <v>22</v>
      </c>
      <c r="AC28" s="62">
        <f>IF(B28&lt;&gt;"",'4thR'!AB28+AD28,0)</f>
        <v>2</v>
      </c>
      <c r="AD28" s="62">
        <f t="shared" si="0"/>
        <v>0</v>
      </c>
      <c r="AE28" s="85">
        <f t="shared" si="1"/>
        <v>23</v>
      </c>
      <c r="AF28" s="85">
        <f t="shared" si="2"/>
        <v>12</v>
      </c>
    </row>
    <row r="29" spans="1:32" ht="18.5" x14ac:dyDescent="0.45">
      <c r="A29" s="91">
        <f t="shared" si="3"/>
        <v>18</v>
      </c>
      <c r="B29" s="3" t="str">
        <v>Mirjana &amp;Grega Benedik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6.2</v>
      </c>
      <c r="W29" s="9" t="str">
        <v>d</v>
      </c>
      <c r="X29" s="9">
        <v>15.8</v>
      </c>
      <c r="Y29" s="9" t="str">
        <v>m</v>
      </c>
      <c r="Z29" s="9">
        <v>15.9</v>
      </c>
      <c r="AA29" s="67">
        <v>200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13</v>
      </c>
      <c r="AF29" s="85">
        <f t="shared" si="2"/>
        <v>12</v>
      </c>
    </row>
    <row r="30" spans="1:32" ht="18.5" x14ac:dyDescent="0.45">
      <c r="A30" s="91">
        <f t="shared" si="3"/>
        <v>18</v>
      </c>
      <c r="B30" s="3" t="str">
        <v>Tanja&amp;Andrej Košir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24.5</v>
      </c>
      <c r="W30" s="9" t="str">
        <v>d</v>
      </c>
      <c r="X30" s="9">
        <v>54</v>
      </c>
      <c r="Y30" s="9" t="str">
        <v>m</v>
      </c>
      <c r="Z30" s="9">
        <v>52.8</v>
      </c>
      <c r="AA30" s="67">
        <v>200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51</v>
      </c>
      <c r="AF30" s="85">
        <f t="shared" si="2"/>
        <v>48</v>
      </c>
    </row>
    <row r="31" spans="1:32" ht="18.5" x14ac:dyDescent="0.45">
      <c r="A31" s="91">
        <f t="shared" si="3"/>
        <v>18</v>
      </c>
      <c r="B31" s="3" t="str">
        <v>Helena&amp;Bojan Vrabec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10</v>
      </c>
      <c r="W31" s="9" t="str">
        <v>d</v>
      </c>
      <c r="X31" s="9">
        <v>30</v>
      </c>
      <c r="Y31" s="9" t="str">
        <v>m</v>
      </c>
      <c r="Z31" s="9">
        <v>20.399999999999999</v>
      </c>
      <c r="AA31" s="67">
        <v>200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27</v>
      </c>
      <c r="AF31" s="85">
        <f t="shared" si="2"/>
        <v>17</v>
      </c>
    </row>
    <row r="32" spans="1:32" ht="18.5" x14ac:dyDescent="0.45">
      <c r="A32" s="91">
        <f t="shared" si="3"/>
        <v>18</v>
      </c>
      <c r="B32" s="3" t="str">
        <v>Maja&amp;Marko Stojkovič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7.8</v>
      </c>
      <c r="W32" s="9" t="str">
        <v>d</v>
      </c>
      <c r="X32" s="9">
        <v>27.4</v>
      </c>
      <c r="Y32" s="9" t="str">
        <v>m</v>
      </c>
      <c r="Z32" s="9">
        <v>15.4</v>
      </c>
      <c r="AA32" s="67">
        <v>200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24</v>
      </c>
      <c r="AF32" s="85">
        <f t="shared" si="2"/>
        <v>12</v>
      </c>
    </row>
    <row r="33" spans="1:32" ht="18.5" x14ac:dyDescent="0.45">
      <c r="A33" s="91">
        <f t="shared" si="3"/>
        <v>18</v>
      </c>
      <c r="B33" s="3" t="str">
        <v>Brigita Aljaž &amp; Alojz Mlinar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10.1</v>
      </c>
      <c r="W33" s="9" t="str">
        <v>d</v>
      </c>
      <c r="X33" s="9">
        <v>47.5</v>
      </c>
      <c r="Y33" s="9" t="str">
        <v>m</v>
      </c>
      <c r="Z33" s="9">
        <v>13.5</v>
      </c>
      <c r="AA33" s="67">
        <v>200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44</v>
      </c>
      <c r="AF33" s="85">
        <f t="shared" si="2"/>
        <v>10</v>
      </c>
    </row>
    <row r="34" spans="1:32" ht="18.5" x14ac:dyDescent="0.45">
      <c r="A34" s="91">
        <f t="shared" si="3"/>
        <v>18</v>
      </c>
      <c r="B34" s="3" t="str">
        <v>Maja Rebolj &amp; Andrej Rebolj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7.5</v>
      </c>
      <c r="W34" s="9" t="str">
        <v>d</v>
      </c>
      <c r="X34" s="9">
        <v>25</v>
      </c>
      <c r="Y34" s="9" t="str">
        <v>m</v>
      </c>
      <c r="Z34" s="9">
        <v>15.7</v>
      </c>
      <c r="AA34" s="67">
        <v>200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22</v>
      </c>
      <c r="AF34" s="85">
        <f t="shared" si="2"/>
        <v>12</v>
      </c>
    </row>
    <row r="35" spans="1:32" ht="18.5" x14ac:dyDescent="0.45">
      <c r="A35" s="91">
        <f t="shared" si="3"/>
        <v>18</v>
      </c>
      <c r="B35" s="3" t="str">
        <v>Nikola Perkolič Railič &amp; Jaka Pesjak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15.2</v>
      </c>
      <c r="W35" s="9" t="str">
        <v>m</v>
      </c>
      <c r="X35" s="9">
        <v>54</v>
      </c>
      <c r="Y35" s="9" t="str">
        <v>m</v>
      </c>
      <c r="Z35" s="9">
        <v>26</v>
      </c>
      <c r="AA35" s="67">
        <v>200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50</v>
      </c>
      <c r="AF35" s="85">
        <f t="shared" si="2"/>
        <v>22</v>
      </c>
    </row>
    <row r="36" spans="1:32" ht="18.5" x14ac:dyDescent="0.45">
      <c r="A36" s="91">
        <f t="shared" si="3"/>
        <v>18</v>
      </c>
      <c r="B36" s="3" t="str">
        <v>Anže Celar &amp; Klemen Strmljan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21.5</v>
      </c>
      <c r="W36" s="9" t="str">
        <v>m</v>
      </c>
      <c r="X36" s="9">
        <v>44.1</v>
      </c>
      <c r="Y36" s="9" t="str">
        <v>m</v>
      </c>
      <c r="Z36" s="9">
        <v>54</v>
      </c>
      <c r="AA36" s="67">
        <v>200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40</v>
      </c>
      <c r="AF36" s="85">
        <f t="shared" si="2"/>
        <v>50</v>
      </c>
    </row>
    <row r="37" spans="1:32" ht="18.5" x14ac:dyDescent="0.45">
      <c r="A37" s="91">
        <f t="shared" si="3"/>
        <v>18</v>
      </c>
      <c r="B37" s="3" t="str">
        <v>Niko Rostohar &amp; Janez Videmšek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8</v>
      </c>
      <c r="W37" s="9" t="str">
        <v>m</v>
      </c>
      <c r="X37" s="9">
        <v>15.6</v>
      </c>
      <c r="Y37" s="9" t="str">
        <v>m</v>
      </c>
      <c r="Z37" s="9">
        <v>28.8</v>
      </c>
      <c r="AA37" s="67">
        <v>200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12</v>
      </c>
      <c r="AF37" s="85">
        <f t="shared" si="2"/>
        <v>25</v>
      </c>
    </row>
    <row r="38" spans="1:32" ht="18.5" x14ac:dyDescent="0.45">
      <c r="A38" s="91">
        <f t="shared" si="3"/>
        <v>18</v>
      </c>
      <c r="B38" s="3" t="str">
        <v>Niko Rostohar&amp;Vito Šmit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6.5</v>
      </c>
      <c r="W38" s="9" t="str">
        <v>m</v>
      </c>
      <c r="X38" s="9">
        <v>15.6</v>
      </c>
      <c r="Y38" s="9" t="str">
        <v>m</v>
      </c>
      <c r="Z38" s="9">
        <v>18.5</v>
      </c>
      <c r="AA38" s="67">
        <v>200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12</v>
      </c>
      <c r="AF38" s="85">
        <f t="shared" si="2"/>
        <v>15</v>
      </c>
    </row>
    <row r="39" spans="1:32" ht="18.5" x14ac:dyDescent="0.45">
      <c r="A39" s="91">
        <f t="shared" si="3"/>
        <v>18</v>
      </c>
      <c r="B39" s="3" t="str">
        <v>Kim&amp;Simon Žgavec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19.899999999999999</v>
      </c>
      <c r="W39" s="9" t="str">
        <v>d</v>
      </c>
      <c r="X39" s="9">
        <v>54</v>
      </c>
      <c r="Y39" s="9" t="str">
        <v>m</v>
      </c>
      <c r="Z39" s="9">
        <v>39.299999999999997</v>
      </c>
      <c r="AA39" s="67">
        <v>200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51</v>
      </c>
      <c r="AF39" s="85">
        <f t="shared" si="2"/>
        <v>35</v>
      </c>
    </row>
    <row r="40" spans="1:32" ht="18.5" x14ac:dyDescent="0.45">
      <c r="A40" s="91">
        <f t="shared" si="3"/>
        <v>18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-1.5</v>
      </c>
      <c r="W40" s="9">
        <v>0</v>
      </c>
      <c r="X40" s="9">
        <v>0</v>
      </c>
      <c r="Y40" s="9">
        <v>0</v>
      </c>
      <c r="Z40" s="9">
        <v>0</v>
      </c>
      <c r="AA40" s="67">
        <v>200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-3</v>
      </c>
      <c r="AF40" s="85">
        <f t="shared" si="2"/>
        <v>-3</v>
      </c>
    </row>
    <row r="41" spans="1:32" ht="18.5" x14ac:dyDescent="0.45">
      <c r="A41" s="91">
        <f t="shared" si="3"/>
        <v>18</v>
      </c>
      <c r="B41" s="3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-1.5</v>
      </c>
      <c r="W41" s="9">
        <v>0</v>
      </c>
      <c r="X41" s="9">
        <v>0</v>
      </c>
      <c r="Y41" s="9">
        <v>0</v>
      </c>
      <c r="Z41" s="9">
        <v>0</v>
      </c>
      <c r="AA41" s="67">
        <v>200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-3</v>
      </c>
      <c r="AF41" s="85">
        <f t="shared" si="2"/>
        <v>-3</v>
      </c>
    </row>
    <row r="42" spans="1:32" ht="18.5" x14ac:dyDescent="0.45">
      <c r="A42" s="91">
        <f t="shared" si="3"/>
        <v>18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-1.5</v>
      </c>
      <c r="W42" s="9">
        <v>0</v>
      </c>
      <c r="X42" s="9">
        <v>0</v>
      </c>
      <c r="Y42" s="9">
        <v>0</v>
      </c>
      <c r="Z42" s="9">
        <v>0</v>
      </c>
      <c r="AA42" s="67">
        <v>200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-3</v>
      </c>
      <c r="AF42" s="85">
        <f t="shared" si="2"/>
        <v>-3</v>
      </c>
    </row>
    <row r="43" spans="1:32" ht="18.5" x14ac:dyDescent="0.45">
      <c r="A43" s="91">
        <f t="shared" si="3"/>
        <v>18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-1.5</v>
      </c>
      <c r="W43" s="9">
        <v>0</v>
      </c>
      <c r="X43" s="9">
        <v>0</v>
      </c>
      <c r="Y43" s="9">
        <v>0</v>
      </c>
      <c r="Z43" s="9">
        <v>0</v>
      </c>
      <c r="AA43" s="67">
        <v>200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</row>
    <row r="44" spans="1:32" ht="18.5" x14ac:dyDescent="0.45">
      <c r="A44" s="91">
        <f t="shared" si="3"/>
        <v>18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-1.5</v>
      </c>
      <c r="W44" s="9">
        <v>0</v>
      </c>
      <c r="X44" s="9">
        <v>0</v>
      </c>
      <c r="Y44" s="9">
        <v>0</v>
      </c>
      <c r="Z44" s="9">
        <v>0</v>
      </c>
      <c r="AA44" s="67">
        <v>200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</row>
    <row r="45" spans="1:32" ht="18.5" x14ac:dyDescent="0.45">
      <c r="A45" s="91">
        <f t="shared" si="3"/>
        <v>18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-1.5</v>
      </c>
      <c r="W45" s="9">
        <v>0</v>
      </c>
      <c r="X45" s="9">
        <v>0</v>
      </c>
      <c r="Y45" s="9">
        <v>0</v>
      </c>
      <c r="Z45" s="9">
        <v>0</v>
      </c>
      <c r="AA45" s="67">
        <v>200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</row>
    <row r="46" spans="1:32" ht="18.5" x14ac:dyDescent="0.45">
      <c r="A46" s="91">
        <f t="shared" si="3"/>
        <v>18</v>
      </c>
      <c r="B46" s="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-1.5</v>
      </c>
      <c r="W46" s="14">
        <v>0</v>
      </c>
      <c r="X46" s="14">
        <v>0</v>
      </c>
      <c r="Y46" s="14">
        <v>0</v>
      </c>
      <c r="Z46" s="14">
        <v>0</v>
      </c>
      <c r="AA46" s="67">
        <v>200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</row>
    <row r="47" spans="1:32" ht="18.5" hidden="1" x14ac:dyDescent="0.45">
      <c r="A47" s="91">
        <f t="shared" si="3"/>
        <v>18</v>
      </c>
      <c r="B47" s="4">
        <f>'4thR'!B47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ref="U47:U102" si="4">SUM(C47:T47)</f>
        <v>0</v>
      </c>
      <c r="V47" s="47">
        <f t="shared" ref="V47:V71" si="5">ROUND(0.35*MIN(AE47,AF47)+0.15*MAX(AE47,AF47),1)</f>
        <v>-1.5</v>
      </c>
      <c r="W47" s="14">
        <f>'4thR'!W47</f>
        <v>0</v>
      </c>
      <c r="X47" s="14">
        <f>'4thR'!X47</f>
        <v>0</v>
      </c>
      <c r="Y47" s="14">
        <f>'4thR'!Y47</f>
        <v>0</v>
      </c>
      <c r="Z47" s="14">
        <f>'4thR'!Z47</f>
        <v>0</v>
      </c>
      <c r="AA47" s="67">
        <f t="shared" ref="AA47:AA71" si="6">IF(U47=0,200,U47-V47)</f>
        <v>200</v>
      </c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18</v>
      </c>
      <c r="B48" s="4">
        <f>'4thR'!B48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4"/>
        <v>0</v>
      </c>
      <c r="V48" s="47">
        <f t="shared" si="5"/>
        <v>-1.5</v>
      </c>
      <c r="W48" s="14">
        <f>'4thR'!W48</f>
        <v>0</v>
      </c>
      <c r="X48" s="14">
        <f>'4thR'!X48</f>
        <v>0</v>
      </c>
      <c r="Y48" s="14">
        <f>'4thR'!Y48</f>
        <v>0</v>
      </c>
      <c r="Z48" s="14">
        <f>'4thR'!Z48</f>
        <v>0</v>
      </c>
      <c r="AA48" s="67">
        <f t="shared" si="6"/>
        <v>200</v>
      </c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18</v>
      </c>
      <c r="B49" s="4">
        <f>'4thR'!B49</f>
        <v>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>
        <f t="shared" si="4"/>
        <v>0</v>
      </c>
      <c r="V49" s="47">
        <f t="shared" si="5"/>
        <v>-1.5</v>
      </c>
      <c r="W49" s="14">
        <f>'4thR'!W49</f>
        <v>0</v>
      </c>
      <c r="X49" s="14">
        <f>'4thR'!X49</f>
        <v>0</v>
      </c>
      <c r="Y49" s="14">
        <f>'4thR'!Y49</f>
        <v>0</v>
      </c>
      <c r="Z49" s="14">
        <f>'4thR'!Z49</f>
        <v>0</v>
      </c>
      <c r="AA49" s="67">
        <f t="shared" si="6"/>
        <v>200</v>
      </c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18</v>
      </c>
      <c r="B50" s="4">
        <f>'4thR'!B50</f>
        <v>0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>
        <f t="shared" si="4"/>
        <v>0</v>
      </c>
      <c r="V50" s="47">
        <f t="shared" si="5"/>
        <v>-1.5</v>
      </c>
      <c r="W50" s="14">
        <f>'4thR'!W50</f>
        <v>0</v>
      </c>
      <c r="X50" s="14">
        <f>'4thR'!X50</f>
        <v>0</v>
      </c>
      <c r="Y50" s="14">
        <f>'4thR'!Y50</f>
        <v>0</v>
      </c>
      <c r="Z50" s="14">
        <f>'4thR'!Z50</f>
        <v>0</v>
      </c>
      <c r="AA50" s="67">
        <f t="shared" si="6"/>
        <v>200</v>
      </c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18</v>
      </c>
      <c r="B51" s="4">
        <f>'4thR'!B51</f>
        <v>0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>
        <f t="shared" si="4"/>
        <v>0</v>
      </c>
      <c r="V51" s="47">
        <f t="shared" si="5"/>
        <v>-1.5</v>
      </c>
      <c r="W51" s="14">
        <f>'4thR'!W51</f>
        <v>0</v>
      </c>
      <c r="X51" s="14">
        <f>'4thR'!X51</f>
        <v>0</v>
      </c>
      <c r="Y51" s="14">
        <f>'4thR'!Y51</f>
        <v>0</v>
      </c>
      <c r="Z51" s="14">
        <f>'4thR'!Z51</f>
        <v>0</v>
      </c>
      <c r="AA51" s="67">
        <f t="shared" si="6"/>
        <v>200</v>
      </c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18</v>
      </c>
      <c r="B52" s="4">
        <f>'4thR'!B52</f>
        <v>0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>
        <f t="shared" si="4"/>
        <v>0</v>
      </c>
      <c r="V52" s="47">
        <f t="shared" si="5"/>
        <v>-1.5</v>
      </c>
      <c r="W52" s="14">
        <f>'4thR'!W52</f>
        <v>0</v>
      </c>
      <c r="X52" s="14">
        <f>'4thR'!X52</f>
        <v>0</v>
      </c>
      <c r="Y52" s="14">
        <f>'4thR'!Y52</f>
        <v>0</v>
      </c>
      <c r="Z52" s="14">
        <f>'4thR'!Z52</f>
        <v>0</v>
      </c>
      <c r="AA52" s="67">
        <f t="shared" si="6"/>
        <v>200</v>
      </c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18</v>
      </c>
      <c r="B53" s="4">
        <f>'4thR'!B53</f>
        <v>0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>
        <f t="shared" si="4"/>
        <v>0</v>
      </c>
      <c r="V53" s="47">
        <f t="shared" si="5"/>
        <v>-1.5</v>
      </c>
      <c r="W53" s="14">
        <f>'4thR'!W53</f>
        <v>0</v>
      </c>
      <c r="X53" s="14">
        <f>'4thR'!X53</f>
        <v>0</v>
      </c>
      <c r="Y53" s="14">
        <f>'4thR'!Y53</f>
        <v>0</v>
      </c>
      <c r="Z53" s="14">
        <f>'4thR'!Z53</f>
        <v>0</v>
      </c>
      <c r="AA53" s="67">
        <f t="shared" si="6"/>
        <v>200</v>
      </c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18</v>
      </c>
      <c r="B54" s="4">
        <f>'4thR'!B54</f>
        <v>0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>
        <f t="shared" si="4"/>
        <v>0</v>
      </c>
      <c r="V54" s="47">
        <f t="shared" si="5"/>
        <v>-1.5</v>
      </c>
      <c r="W54" s="14">
        <f>'4thR'!W54</f>
        <v>0</v>
      </c>
      <c r="X54" s="14">
        <f>'4thR'!X54</f>
        <v>0</v>
      </c>
      <c r="Y54" s="14">
        <f>'4thR'!Y54</f>
        <v>0</v>
      </c>
      <c r="Z54" s="14">
        <f>'4thR'!Z54</f>
        <v>0</v>
      </c>
      <c r="AA54" s="67">
        <f t="shared" si="6"/>
        <v>200</v>
      </c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18</v>
      </c>
      <c r="B55" s="4">
        <f>'4thR'!B55</f>
        <v>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>
        <f t="shared" si="4"/>
        <v>0</v>
      </c>
      <c r="V55" s="47">
        <f t="shared" si="5"/>
        <v>-1.5</v>
      </c>
      <c r="W55" s="14">
        <f>'4thR'!W55</f>
        <v>0</v>
      </c>
      <c r="X55" s="14">
        <f>'4thR'!X55</f>
        <v>0</v>
      </c>
      <c r="Y55" s="14">
        <f>'4thR'!Y55</f>
        <v>0</v>
      </c>
      <c r="Z55" s="14">
        <f>'4thR'!Z55</f>
        <v>0</v>
      </c>
      <c r="AA55" s="67">
        <f t="shared" si="6"/>
        <v>200</v>
      </c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18</v>
      </c>
      <c r="B56" s="4">
        <f>'4thR'!B56</f>
        <v>0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>
        <f t="shared" si="4"/>
        <v>0</v>
      </c>
      <c r="V56" s="47">
        <f t="shared" si="5"/>
        <v>-1.5</v>
      </c>
      <c r="W56" s="14">
        <f>'4thR'!W56</f>
        <v>0</v>
      </c>
      <c r="X56" s="14">
        <f>'4thR'!X56</f>
        <v>0</v>
      </c>
      <c r="Y56" s="14">
        <f>'4thR'!Y56</f>
        <v>0</v>
      </c>
      <c r="Z56" s="14">
        <f>'4thR'!Z56</f>
        <v>0</v>
      </c>
      <c r="AA56" s="67">
        <f t="shared" si="6"/>
        <v>200</v>
      </c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18</v>
      </c>
      <c r="B57" s="3">
        <f>'4thR'!B57</f>
        <v>0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>
        <f t="shared" si="4"/>
        <v>0</v>
      </c>
      <c r="V57" s="47">
        <f t="shared" si="5"/>
        <v>-1.5</v>
      </c>
      <c r="W57" s="14">
        <f>'4thR'!W57</f>
        <v>0</v>
      </c>
      <c r="X57" s="14">
        <f>'4thR'!X57</f>
        <v>0</v>
      </c>
      <c r="Y57" s="14">
        <f>'4thR'!Y57</f>
        <v>0</v>
      </c>
      <c r="Z57" s="14">
        <f>'4thR'!Z57</f>
        <v>0</v>
      </c>
      <c r="AA57" s="67">
        <f t="shared" si="6"/>
        <v>200</v>
      </c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18</v>
      </c>
      <c r="B58" s="3">
        <f>'4thR'!B58</f>
        <v>0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>
        <f t="shared" si="4"/>
        <v>0</v>
      </c>
      <c r="V58" s="47">
        <f t="shared" si="5"/>
        <v>-1.5</v>
      </c>
      <c r="W58" s="14">
        <f>'4thR'!W58</f>
        <v>0</v>
      </c>
      <c r="X58" s="14">
        <f>'4thR'!X58</f>
        <v>0</v>
      </c>
      <c r="Y58" s="14">
        <f>'4thR'!Y58</f>
        <v>0</v>
      </c>
      <c r="Z58" s="14">
        <f>'4thR'!Z58</f>
        <v>0</v>
      </c>
      <c r="AA58" s="67">
        <f t="shared" si="6"/>
        <v>200</v>
      </c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18</v>
      </c>
      <c r="B59" s="3">
        <f>'4thR'!B59</f>
        <v>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>
        <f t="shared" si="4"/>
        <v>0</v>
      </c>
      <c r="V59" s="47">
        <f t="shared" si="5"/>
        <v>-1.5</v>
      </c>
      <c r="W59" s="14">
        <f>'4thR'!W59</f>
        <v>0</v>
      </c>
      <c r="X59" s="14">
        <f>'4thR'!X59</f>
        <v>0</v>
      </c>
      <c r="Y59" s="14">
        <f>'4thR'!Y59</f>
        <v>0</v>
      </c>
      <c r="Z59" s="14">
        <f>'4thR'!Z59</f>
        <v>0</v>
      </c>
      <c r="AA59" s="67">
        <f t="shared" si="6"/>
        <v>200</v>
      </c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18</v>
      </c>
      <c r="B60" s="3">
        <f>'4thR'!B60</f>
        <v>0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>
        <f t="shared" si="4"/>
        <v>0</v>
      </c>
      <c r="V60" s="47">
        <f t="shared" si="5"/>
        <v>-1.5</v>
      </c>
      <c r="W60" s="14">
        <f>'4thR'!W60</f>
        <v>0</v>
      </c>
      <c r="X60" s="14">
        <f>'4thR'!X60</f>
        <v>0</v>
      </c>
      <c r="Y60" s="14">
        <f>'4thR'!Y60</f>
        <v>0</v>
      </c>
      <c r="Z60" s="14">
        <f>'4thR'!Z60</f>
        <v>0</v>
      </c>
      <c r="AA60" s="67">
        <f t="shared" si="6"/>
        <v>200</v>
      </c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18</v>
      </c>
      <c r="B61" s="3">
        <f>'4thR'!B61</f>
        <v>0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>
        <f t="shared" si="4"/>
        <v>0</v>
      </c>
      <c r="V61" s="47">
        <f t="shared" si="5"/>
        <v>-1.5</v>
      </c>
      <c r="W61" s="14">
        <f>'4thR'!W61</f>
        <v>0</v>
      </c>
      <c r="X61" s="14">
        <f>'4thR'!X61</f>
        <v>0</v>
      </c>
      <c r="Y61" s="14">
        <f>'4thR'!Y61</f>
        <v>0</v>
      </c>
      <c r="Z61" s="14">
        <f>'4thR'!Z61</f>
        <v>0</v>
      </c>
      <c r="AA61" s="67">
        <f t="shared" si="6"/>
        <v>200</v>
      </c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18</v>
      </c>
      <c r="B62" s="3">
        <f>'4thR'!B62</f>
        <v>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>
        <f t="shared" si="4"/>
        <v>0</v>
      </c>
      <c r="V62" s="47">
        <f t="shared" si="5"/>
        <v>-1.5</v>
      </c>
      <c r="W62" s="14">
        <f>'4thR'!W62</f>
        <v>0</v>
      </c>
      <c r="X62" s="14">
        <f>'4thR'!X62</f>
        <v>0</v>
      </c>
      <c r="Y62" s="14">
        <f>'4thR'!Y62</f>
        <v>0</v>
      </c>
      <c r="Z62" s="14">
        <f>'4thR'!Z62</f>
        <v>0</v>
      </c>
      <c r="AA62" s="67">
        <f t="shared" si="6"/>
        <v>200</v>
      </c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18</v>
      </c>
      <c r="B63" s="3">
        <f>'4thR'!B63</f>
        <v>0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>
        <f t="shared" si="4"/>
        <v>0</v>
      </c>
      <c r="V63" s="47">
        <f t="shared" si="5"/>
        <v>-1.5</v>
      </c>
      <c r="W63" s="14">
        <f>'4thR'!W63</f>
        <v>0</v>
      </c>
      <c r="X63" s="14">
        <f>'4thR'!X63</f>
        <v>0</v>
      </c>
      <c r="Y63" s="14">
        <f>'4thR'!Y63</f>
        <v>0</v>
      </c>
      <c r="Z63" s="14">
        <f>'4thR'!Z63</f>
        <v>0</v>
      </c>
      <c r="AA63" s="67">
        <f t="shared" si="6"/>
        <v>200</v>
      </c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18</v>
      </c>
      <c r="B64" s="3">
        <f>'4thR'!B64</f>
        <v>0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>
        <f t="shared" si="4"/>
        <v>0</v>
      </c>
      <c r="V64" s="47">
        <f t="shared" si="5"/>
        <v>-1.5</v>
      </c>
      <c r="W64" s="14">
        <f>'4thR'!W64</f>
        <v>0</v>
      </c>
      <c r="X64" s="14">
        <f>'4thR'!X64</f>
        <v>0</v>
      </c>
      <c r="Y64" s="14">
        <f>'4thR'!Y64</f>
        <v>0</v>
      </c>
      <c r="Z64" s="14">
        <f>'4thR'!Z64</f>
        <v>0</v>
      </c>
      <c r="AA64" s="67">
        <f t="shared" si="6"/>
        <v>200</v>
      </c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18</v>
      </c>
      <c r="B65" s="3">
        <f>'4thR'!B65</f>
        <v>0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>
        <f t="shared" si="4"/>
        <v>0</v>
      </c>
      <c r="V65" s="47">
        <f t="shared" si="5"/>
        <v>-1.5</v>
      </c>
      <c r="W65" s="14">
        <f>'4thR'!W65</f>
        <v>0</v>
      </c>
      <c r="X65" s="14">
        <f>'4thR'!X65</f>
        <v>0</v>
      </c>
      <c r="Y65" s="14">
        <f>'4thR'!Y65</f>
        <v>0</v>
      </c>
      <c r="Z65" s="14">
        <f>'4thR'!Z65</f>
        <v>0</v>
      </c>
      <c r="AA65" s="67">
        <f t="shared" si="6"/>
        <v>200</v>
      </c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18</v>
      </c>
      <c r="B66" s="3">
        <f>'4thR'!B66</f>
        <v>0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>
        <f t="shared" si="4"/>
        <v>0</v>
      </c>
      <c r="V66" s="47">
        <f t="shared" si="5"/>
        <v>-1.5</v>
      </c>
      <c r="W66" s="14">
        <f>'4thR'!W66</f>
        <v>0</v>
      </c>
      <c r="X66" s="14">
        <f>'4thR'!X66</f>
        <v>0</v>
      </c>
      <c r="Y66" s="14">
        <f>'4thR'!Y66</f>
        <v>0</v>
      </c>
      <c r="Z66" s="14">
        <f>'4thR'!Z66</f>
        <v>0</v>
      </c>
      <c r="AA66" s="67">
        <f t="shared" si="6"/>
        <v>200</v>
      </c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18</v>
      </c>
      <c r="B67" s="3">
        <f>'4thR'!B67</f>
        <v>0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>
        <f t="shared" si="4"/>
        <v>0</v>
      </c>
      <c r="V67" s="47">
        <f t="shared" si="5"/>
        <v>-1.5</v>
      </c>
      <c r="W67" s="14">
        <f>'4thR'!W67</f>
        <v>0</v>
      </c>
      <c r="X67" s="14">
        <f>'4thR'!X67</f>
        <v>0</v>
      </c>
      <c r="Y67" s="14">
        <f>'4thR'!Y67</f>
        <v>0</v>
      </c>
      <c r="Z67" s="14">
        <f>'4thR'!Z67</f>
        <v>0</v>
      </c>
      <c r="AA67" s="67">
        <f t="shared" si="6"/>
        <v>200</v>
      </c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18</v>
      </c>
      <c r="B68" s="3">
        <f>'4thR'!B68</f>
        <v>0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>
        <f t="shared" si="4"/>
        <v>0</v>
      </c>
      <c r="V68" s="47">
        <f t="shared" si="5"/>
        <v>-1.5</v>
      </c>
      <c r="W68" s="14">
        <f>'4thR'!W68</f>
        <v>0</v>
      </c>
      <c r="X68" s="14">
        <f>'4thR'!X68</f>
        <v>0</v>
      </c>
      <c r="Y68" s="14">
        <f>'4thR'!Y68</f>
        <v>0</v>
      </c>
      <c r="Z68" s="14">
        <f>'4thR'!Z68</f>
        <v>0</v>
      </c>
      <c r="AA68" s="67">
        <f t="shared" si="6"/>
        <v>200</v>
      </c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18</v>
      </c>
      <c r="B69" s="3" t="str">
        <f>'4thR'!B69</f>
        <v/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>
        <f t="shared" si="4"/>
        <v>0</v>
      </c>
      <c r="V69" s="47">
        <f t="shared" si="5"/>
        <v>-1.5</v>
      </c>
      <c r="W69" s="14">
        <f>'4thR'!W69</f>
        <v>0</v>
      </c>
      <c r="X69" s="14">
        <f>'4thR'!X69</f>
        <v>0</v>
      </c>
      <c r="Y69" s="14">
        <f>'4thR'!Y69</f>
        <v>0</v>
      </c>
      <c r="Z69" s="14">
        <f>'4thR'!Z69</f>
        <v>0</v>
      </c>
      <c r="AA69" s="67">
        <f t="shared" si="6"/>
        <v>200</v>
      </c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18</v>
      </c>
      <c r="B70" s="3" t="str">
        <f>'4thR'!B70</f>
        <v/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>
        <f t="shared" si="4"/>
        <v>0</v>
      </c>
      <c r="V70" s="47">
        <f t="shared" si="5"/>
        <v>-1.5</v>
      </c>
      <c r="W70" s="14">
        <f>'4thR'!W70</f>
        <v>0</v>
      </c>
      <c r="X70" s="14">
        <f>'4thR'!X70</f>
        <v>0</v>
      </c>
      <c r="Y70" s="14">
        <f>'4thR'!Y70</f>
        <v>0</v>
      </c>
      <c r="Z70" s="14">
        <f>'4thR'!Z70</f>
        <v>0</v>
      </c>
      <c r="AA70" s="67">
        <f t="shared" si="6"/>
        <v>200</v>
      </c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18</v>
      </c>
      <c r="B71" s="3" t="str">
        <f>'4thR'!B71</f>
        <v/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>
        <f t="shared" si="4"/>
        <v>0</v>
      </c>
      <c r="V71" s="47">
        <f t="shared" si="5"/>
        <v>-1.5</v>
      </c>
      <c r="W71" s="14">
        <f>'4thR'!W71</f>
        <v>0</v>
      </c>
      <c r="X71" s="14">
        <f>'4thR'!X71</f>
        <v>0</v>
      </c>
      <c r="Y71" s="14">
        <f>'4thR'!Y71</f>
        <v>0</v>
      </c>
      <c r="Z71" s="14">
        <f>'4thR'!Z71</f>
        <v>0</v>
      </c>
      <c r="AA71" s="67">
        <f t="shared" si="6"/>
        <v>200</v>
      </c>
      <c r="AB71" s="60">
        <v>65</v>
      </c>
      <c r="AC71" s="62">
        <f>IF(B71&lt;&gt;"",'4thR'!AB71+AD71,0)</f>
        <v>0</v>
      </c>
      <c r="AD71" s="62">
        <f t="shared" si="0"/>
        <v>0</v>
      </c>
      <c r="AE71" s="85">
        <f t="shared" si="1"/>
        <v>-3</v>
      </c>
      <c r="AF71" s="85">
        <f t="shared" si="2"/>
        <v>-3</v>
      </c>
    </row>
    <row r="72" spans="1:32" ht="18.5" hidden="1" x14ac:dyDescent="0.45">
      <c r="A72" s="91">
        <f t="shared" si="3"/>
        <v>18</v>
      </c>
      <c r="B72" s="3" t="str">
        <f>'4thR'!B72</f>
        <v/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>
        <f t="shared" si="4"/>
        <v>0</v>
      </c>
      <c r="V72" s="47">
        <f t="shared" ref="V72:V135" si="7">ROUND(0.35*MIN(AE72,AF72)+0.15*MAX(AE72,AF72),1)</f>
        <v>-1.5</v>
      </c>
      <c r="W72" s="14">
        <f>'4thR'!W72</f>
        <v>0</v>
      </c>
      <c r="X72" s="14">
        <f>'4thR'!X72</f>
        <v>0</v>
      </c>
      <c r="Y72" s="14">
        <f>'4thR'!Y72</f>
        <v>0</v>
      </c>
      <c r="Z72" s="14">
        <f>'4thR'!Z72</f>
        <v>0</v>
      </c>
      <c r="AA72" s="67">
        <f t="shared" ref="AA72:AA135" si="8">IF(U72=0,200,U72-V72)</f>
        <v>200</v>
      </c>
      <c r="AB72" s="60">
        <v>66</v>
      </c>
      <c r="AC72" s="62">
        <f>IF(B72&lt;&gt;"",'4thR'!AB72+AD72,0)</f>
        <v>0</v>
      </c>
      <c r="AD72" s="62">
        <f t="shared" ref="AD72:AD135" si="9">IF(U72&gt;0,1,0)</f>
        <v>0</v>
      </c>
      <c r="AE72" s="85">
        <f t="shared" ref="AE72:AE135" si="10">ROUND(IF(W72="m",(X72*$AE$4/113+$AF$4-$AG$4),(X72*$AE$2/113+$AF$2-$AG$2)),0)</f>
        <v>-3</v>
      </c>
      <c r="AF72" s="85">
        <f t="shared" ref="AF72:AF135" si="11">ROUND(IF(Y72="m",(Z72*$AE$4/113+$AF$4-$AG$4),(Z72*$AE$2/113+$AF$2-$AG$2)),0)</f>
        <v>-3</v>
      </c>
    </row>
    <row r="73" spans="1:32" ht="18.5" hidden="1" x14ac:dyDescent="0.45">
      <c r="A73" s="91">
        <f t="shared" ref="A73:A136" si="12">IF(AA73=AA72,A72,AB73)</f>
        <v>18</v>
      </c>
      <c r="B73" s="3" t="str">
        <f>'4thR'!B73</f>
        <v/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>
        <f t="shared" si="4"/>
        <v>0</v>
      </c>
      <c r="V73" s="47">
        <f t="shared" si="7"/>
        <v>-1.5</v>
      </c>
      <c r="W73" s="14">
        <f>'4thR'!W73</f>
        <v>0</v>
      </c>
      <c r="X73" s="14">
        <f>'4thR'!X73</f>
        <v>0</v>
      </c>
      <c r="Y73" s="14">
        <f>'4thR'!Y73</f>
        <v>0</v>
      </c>
      <c r="Z73" s="14">
        <f>'4thR'!Z73</f>
        <v>0</v>
      </c>
      <c r="AA73" s="67">
        <f t="shared" si="8"/>
        <v>200</v>
      </c>
      <c r="AB73" s="60">
        <v>67</v>
      </c>
      <c r="AC73" s="62">
        <f>IF(B73&lt;&gt;"",'4thR'!AB73+AD73,0)</f>
        <v>0</v>
      </c>
      <c r="AD73" s="62">
        <f t="shared" si="9"/>
        <v>0</v>
      </c>
      <c r="AE73" s="85">
        <f t="shared" si="10"/>
        <v>-3</v>
      </c>
      <c r="AF73" s="85">
        <f t="shared" si="11"/>
        <v>-3</v>
      </c>
    </row>
    <row r="74" spans="1:32" ht="18.5" hidden="1" x14ac:dyDescent="0.45">
      <c r="A74" s="91">
        <f t="shared" si="12"/>
        <v>18</v>
      </c>
      <c r="B74" s="3" t="str">
        <f>'4thR'!B74</f>
        <v/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>
        <f t="shared" si="4"/>
        <v>0</v>
      </c>
      <c r="V74" s="47">
        <f t="shared" si="7"/>
        <v>-1.5</v>
      </c>
      <c r="W74" s="14">
        <f>'4thR'!W74</f>
        <v>0</v>
      </c>
      <c r="X74" s="14">
        <f>'4thR'!X74</f>
        <v>0</v>
      </c>
      <c r="Y74" s="14">
        <f>'4thR'!Y74</f>
        <v>0</v>
      </c>
      <c r="Z74" s="14">
        <f>'4thR'!Z74</f>
        <v>0</v>
      </c>
      <c r="AA74" s="67">
        <f t="shared" si="8"/>
        <v>200</v>
      </c>
      <c r="AB74" s="60">
        <v>68</v>
      </c>
      <c r="AC74" s="62">
        <f>IF(B74&lt;&gt;"",'4thR'!AB74+AD74,0)</f>
        <v>0</v>
      </c>
      <c r="AD74" s="62">
        <f t="shared" si="9"/>
        <v>0</v>
      </c>
      <c r="AE74" s="85">
        <f t="shared" si="10"/>
        <v>-3</v>
      </c>
      <c r="AF74" s="85">
        <f t="shared" si="11"/>
        <v>-3</v>
      </c>
    </row>
    <row r="75" spans="1:32" ht="18.5" hidden="1" x14ac:dyDescent="0.45">
      <c r="A75" s="91">
        <f t="shared" si="12"/>
        <v>18</v>
      </c>
      <c r="B75" s="3" t="str">
        <f>'4thR'!B75</f>
        <v/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>
        <f t="shared" si="4"/>
        <v>0</v>
      </c>
      <c r="V75" s="47">
        <f t="shared" si="7"/>
        <v>-1.5</v>
      </c>
      <c r="W75" s="14">
        <f>'4thR'!W75</f>
        <v>0</v>
      </c>
      <c r="X75" s="14">
        <f>'4thR'!X75</f>
        <v>0</v>
      </c>
      <c r="Y75" s="14">
        <f>'4thR'!Y75</f>
        <v>0</v>
      </c>
      <c r="Z75" s="14">
        <f>'4thR'!Z75</f>
        <v>0</v>
      </c>
      <c r="AA75" s="67">
        <f t="shared" si="8"/>
        <v>200</v>
      </c>
      <c r="AB75" s="60">
        <v>69</v>
      </c>
      <c r="AC75" s="62">
        <f>IF(B75&lt;&gt;"",'4thR'!AB75+AD75,0)</f>
        <v>0</v>
      </c>
      <c r="AD75" s="62">
        <f t="shared" si="9"/>
        <v>0</v>
      </c>
      <c r="AE75" s="85">
        <f t="shared" si="10"/>
        <v>-3</v>
      </c>
      <c r="AF75" s="85">
        <f t="shared" si="11"/>
        <v>-3</v>
      </c>
    </row>
    <row r="76" spans="1:32" ht="18.5" hidden="1" x14ac:dyDescent="0.45">
      <c r="A76" s="91">
        <f t="shared" si="12"/>
        <v>18</v>
      </c>
      <c r="B76" s="3" t="str">
        <f>'4thR'!B76</f>
        <v/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>
        <f t="shared" si="4"/>
        <v>0</v>
      </c>
      <c r="V76" s="47">
        <f t="shared" si="7"/>
        <v>-1.5</v>
      </c>
      <c r="W76" s="14">
        <f>'4thR'!W76</f>
        <v>0</v>
      </c>
      <c r="X76" s="14">
        <f>'4thR'!X76</f>
        <v>0</v>
      </c>
      <c r="Y76" s="14">
        <f>'4thR'!Y76</f>
        <v>0</v>
      </c>
      <c r="Z76" s="14">
        <f>'4thR'!Z76</f>
        <v>0</v>
      </c>
      <c r="AA76" s="67">
        <f t="shared" si="8"/>
        <v>200</v>
      </c>
      <c r="AB76" s="60">
        <v>70</v>
      </c>
      <c r="AC76" s="62">
        <f>IF(B76&lt;&gt;"",'4thR'!AB76+AD76,0)</f>
        <v>0</v>
      </c>
      <c r="AD76" s="62">
        <f t="shared" si="9"/>
        <v>0</v>
      </c>
      <c r="AE76" s="85">
        <f t="shared" si="10"/>
        <v>-3</v>
      </c>
      <c r="AF76" s="85">
        <f t="shared" si="11"/>
        <v>-3</v>
      </c>
    </row>
    <row r="77" spans="1:32" ht="18.5" hidden="1" x14ac:dyDescent="0.45">
      <c r="A77" s="91">
        <f t="shared" si="12"/>
        <v>18</v>
      </c>
      <c r="B77" s="3" t="str">
        <f>'4thR'!B77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4"/>
        <v>0</v>
      </c>
      <c r="V77" s="47">
        <f t="shared" si="7"/>
        <v>-1.5</v>
      </c>
      <c r="W77" s="14">
        <f>'4thR'!W77</f>
        <v>0</v>
      </c>
      <c r="X77" s="14">
        <f>'4thR'!X77</f>
        <v>0</v>
      </c>
      <c r="Y77" s="14">
        <f>'4thR'!Y77</f>
        <v>0</v>
      </c>
      <c r="Z77" s="14">
        <f>'4thR'!Z77</f>
        <v>0</v>
      </c>
      <c r="AA77" s="67">
        <f t="shared" si="8"/>
        <v>200</v>
      </c>
      <c r="AB77" s="60">
        <v>71</v>
      </c>
      <c r="AC77" s="62">
        <f>IF(B77&lt;&gt;"",'4thR'!AB77+AD77,0)</f>
        <v>0</v>
      </c>
      <c r="AD77" s="62">
        <f t="shared" si="9"/>
        <v>0</v>
      </c>
      <c r="AE77" s="85">
        <f t="shared" si="10"/>
        <v>-3</v>
      </c>
      <c r="AF77" s="85">
        <f t="shared" si="11"/>
        <v>-3</v>
      </c>
    </row>
    <row r="78" spans="1:32" ht="18.5" hidden="1" x14ac:dyDescent="0.45">
      <c r="A78" s="91">
        <f t="shared" si="12"/>
        <v>18</v>
      </c>
      <c r="B78" s="3" t="str">
        <f>'4thR'!B78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4"/>
        <v>0</v>
      </c>
      <c r="V78" s="47">
        <f t="shared" si="7"/>
        <v>-1.5</v>
      </c>
      <c r="W78" s="14">
        <f>'4thR'!W78</f>
        <v>0</v>
      </c>
      <c r="X78" s="14">
        <f>'4thR'!X78</f>
        <v>0</v>
      </c>
      <c r="Y78" s="14">
        <f>'4thR'!Y78</f>
        <v>0</v>
      </c>
      <c r="Z78" s="14">
        <f>'4thR'!Z78</f>
        <v>0</v>
      </c>
      <c r="AA78" s="67">
        <f t="shared" si="8"/>
        <v>200</v>
      </c>
      <c r="AB78" s="60">
        <v>72</v>
      </c>
      <c r="AC78" s="62">
        <f>IF(B78&lt;&gt;"",'4thR'!AB78+AD78,0)</f>
        <v>0</v>
      </c>
      <c r="AD78" s="62">
        <f t="shared" si="9"/>
        <v>0</v>
      </c>
      <c r="AE78" s="85">
        <f t="shared" si="10"/>
        <v>-3</v>
      </c>
      <c r="AF78" s="85">
        <f t="shared" si="11"/>
        <v>-3</v>
      </c>
    </row>
    <row r="79" spans="1:32" ht="18.5" hidden="1" x14ac:dyDescent="0.45">
      <c r="A79" s="91">
        <f t="shared" si="12"/>
        <v>18</v>
      </c>
      <c r="B79" s="3" t="str">
        <f>'4thR'!B79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4"/>
        <v>0</v>
      </c>
      <c r="V79" s="47">
        <f t="shared" si="7"/>
        <v>-1.5</v>
      </c>
      <c r="W79" s="14">
        <f>'4thR'!W79</f>
        <v>0</v>
      </c>
      <c r="X79" s="14">
        <f>'4thR'!X79</f>
        <v>0</v>
      </c>
      <c r="Y79" s="14">
        <f>'4thR'!Y79</f>
        <v>0</v>
      </c>
      <c r="Z79" s="14">
        <f>'4thR'!Z79</f>
        <v>0</v>
      </c>
      <c r="AA79" s="67">
        <f t="shared" si="8"/>
        <v>200</v>
      </c>
      <c r="AB79" s="60">
        <v>73</v>
      </c>
      <c r="AC79" s="62">
        <f>IF(B79&lt;&gt;"",'4thR'!AB79+AD79,0)</f>
        <v>0</v>
      </c>
      <c r="AD79" s="62">
        <f t="shared" si="9"/>
        <v>0</v>
      </c>
      <c r="AE79" s="85">
        <f t="shared" si="10"/>
        <v>-3</v>
      </c>
      <c r="AF79" s="85">
        <f t="shared" si="11"/>
        <v>-3</v>
      </c>
    </row>
    <row r="80" spans="1:32" ht="18.5" hidden="1" x14ac:dyDescent="0.45">
      <c r="A80" s="91">
        <f t="shared" si="12"/>
        <v>18</v>
      </c>
      <c r="B80" s="3" t="str">
        <f>'4thR'!B80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4"/>
        <v>0</v>
      </c>
      <c r="V80" s="47">
        <f t="shared" si="7"/>
        <v>-1.5</v>
      </c>
      <c r="W80" s="14">
        <f>'4thR'!W80</f>
        <v>0</v>
      </c>
      <c r="X80" s="14">
        <f>'4thR'!X80</f>
        <v>0</v>
      </c>
      <c r="Y80" s="14">
        <f>'4thR'!Y80</f>
        <v>0</v>
      </c>
      <c r="Z80" s="14">
        <f>'4thR'!Z80</f>
        <v>0</v>
      </c>
      <c r="AA80" s="67">
        <f t="shared" si="8"/>
        <v>200</v>
      </c>
      <c r="AB80" s="60">
        <v>74</v>
      </c>
      <c r="AC80" s="62">
        <f>IF(B80&lt;&gt;"",'4thR'!AB80+AD80,0)</f>
        <v>0</v>
      </c>
      <c r="AD80" s="62">
        <f t="shared" si="9"/>
        <v>0</v>
      </c>
      <c r="AE80" s="85">
        <f t="shared" si="10"/>
        <v>-3</v>
      </c>
      <c r="AF80" s="85">
        <f t="shared" si="11"/>
        <v>-3</v>
      </c>
    </row>
    <row r="81" spans="1:32" ht="18.5" hidden="1" x14ac:dyDescent="0.45">
      <c r="A81" s="91">
        <f t="shared" si="12"/>
        <v>18</v>
      </c>
      <c r="B81" s="3" t="str">
        <f>'4thR'!B81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4"/>
        <v>0</v>
      </c>
      <c r="V81" s="47">
        <f t="shared" si="7"/>
        <v>-1.5</v>
      </c>
      <c r="W81" s="14">
        <f>'4thR'!W81</f>
        <v>0</v>
      </c>
      <c r="X81" s="14">
        <f>'4thR'!X81</f>
        <v>0</v>
      </c>
      <c r="Y81" s="14">
        <f>'4thR'!Y81</f>
        <v>0</v>
      </c>
      <c r="Z81" s="14">
        <f>'4thR'!Z81</f>
        <v>0</v>
      </c>
      <c r="AA81" s="67">
        <f t="shared" si="8"/>
        <v>200</v>
      </c>
      <c r="AB81" s="60">
        <v>75</v>
      </c>
      <c r="AC81" s="62">
        <f>IF(B81&lt;&gt;"",'4thR'!AB81+AD81,0)</f>
        <v>0</v>
      </c>
      <c r="AD81" s="62">
        <f t="shared" si="9"/>
        <v>0</v>
      </c>
      <c r="AE81" s="85">
        <f t="shared" si="10"/>
        <v>-3</v>
      </c>
      <c r="AF81" s="85">
        <f t="shared" si="11"/>
        <v>-3</v>
      </c>
    </row>
    <row r="82" spans="1:32" ht="18.5" hidden="1" x14ac:dyDescent="0.45">
      <c r="A82" s="91">
        <f t="shared" si="12"/>
        <v>18</v>
      </c>
      <c r="B82" s="3" t="str">
        <f>'4thR'!B82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4"/>
        <v>0</v>
      </c>
      <c r="V82" s="47">
        <f t="shared" si="7"/>
        <v>-1.5</v>
      </c>
      <c r="W82" s="14">
        <f>'4thR'!W82</f>
        <v>0</v>
      </c>
      <c r="X82" s="14">
        <f>'4thR'!X82</f>
        <v>0</v>
      </c>
      <c r="Y82" s="14">
        <f>'4thR'!Y82</f>
        <v>0</v>
      </c>
      <c r="Z82" s="14">
        <f>'4thR'!Z82</f>
        <v>0</v>
      </c>
      <c r="AA82" s="67">
        <f t="shared" si="8"/>
        <v>200</v>
      </c>
      <c r="AB82" s="60">
        <v>76</v>
      </c>
      <c r="AC82" s="62">
        <f>IF(B82&lt;&gt;"",'4thR'!AB82+AD82,0)</f>
        <v>0</v>
      </c>
      <c r="AD82" s="62">
        <f t="shared" si="9"/>
        <v>0</v>
      </c>
      <c r="AE82" s="85">
        <f t="shared" si="10"/>
        <v>-3</v>
      </c>
      <c r="AF82" s="85">
        <f t="shared" si="11"/>
        <v>-3</v>
      </c>
    </row>
    <row r="83" spans="1:32" ht="18.5" hidden="1" x14ac:dyDescent="0.45">
      <c r="A83" s="91">
        <f t="shared" si="12"/>
        <v>18</v>
      </c>
      <c r="B83" s="3" t="str">
        <f>'4thR'!B83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4"/>
        <v>0</v>
      </c>
      <c r="V83" s="47">
        <f t="shared" si="7"/>
        <v>-1.5</v>
      </c>
      <c r="W83" s="14">
        <f>'4thR'!W83</f>
        <v>0</v>
      </c>
      <c r="X83" s="14">
        <f>'4thR'!X83</f>
        <v>0</v>
      </c>
      <c r="Y83" s="14">
        <f>'4thR'!Y83</f>
        <v>0</v>
      </c>
      <c r="Z83" s="14">
        <f>'4thR'!Z83</f>
        <v>0</v>
      </c>
      <c r="AA83" s="67">
        <f t="shared" si="8"/>
        <v>200</v>
      </c>
      <c r="AB83" s="60">
        <v>77</v>
      </c>
      <c r="AC83" s="62">
        <f>IF(B83&lt;&gt;"",'4thR'!AB83+AD83,0)</f>
        <v>0</v>
      </c>
      <c r="AD83" s="62">
        <f t="shared" si="9"/>
        <v>0</v>
      </c>
      <c r="AE83" s="85">
        <f t="shared" si="10"/>
        <v>-3</v>
      </c>
      <c r="AF83" s="85">
        <f t="shared" si="11"/>
        <v>-3</v>
      </c>
    </row>
    <row r="84" spans="1:32" ht="18.5" hidden="1" x14ac:dyDescent="0.45">
      <c r="A84" s="91">
        <f t="shared" si="12"/>
        <v>18</v>
      </c>
      <c r="B84" s="3" t="str">
        <f>'4thR'!B84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4"/>
        <v>0</v>
      </c>
      <c r="V84" s="47">
        <f t="shared" si="7"/>
        <v>-1.5</v>
      </c>
      <c r="W84" s="14">
        <f>'4thR'!W84</f>
        <v>0</v>
      </c>
      <c r="X84" s="14">
        <f>'4thR'!X84</f>
        <v>0</v>
      </c>
      <c r="Y84" s="14">
        <f>'4thR'!Y84</f>
        <v>0</v>
      </c>
      <c r="Z84" s="14">
        <f>'4thR'!Z84</f>
        <v>0</v>
      </c>
      <c r="AA84" s="67">
        <f t="shared" si="8"/>
        <v>200</v>
      </c>
      <c r="AB84" s="60">
        <v>78</v>
      </c>
      <c r="AC84" s="62">
        <f>IF(B84&lt;&gt;"",'4thR'!AB84+AD84,0)</f>
        <v>0</v>
      </c>
      <c r="AD84" s="62">
        <f t="shared" si="9"/>
        <v>0</v>
      </c>
      <c r="AE84" s="85">
        <f t="shared" si="10"/>
        <v>-3</v>
      </c>
      <c r="AF84" s="85">
        <f t="shared" si="11"/>
        <v>-3</v>
      </c>
    </row>
    <row r="85" spans="1:32" ht="18.5" hidden="1" x14ac:dyDescent="0.45">
      <c r="A85" s="91">
        <f t="shared" si="12"/>
        <v>18</v>
      </c>
      <c r="B85" s="3" t="str">
        <f>'4thR'!B85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4"/>
        <v>0</v>
      </c>
      <c r="V85" s="47">
        <f t="shared" si="7"/>
        <v>-1.5</v>
      </c>
      <c r="W85" s="14">
        <f>'4thR'!W85</f>
        <v>0</v>
      </c>
      <c r="X85" s="14">
        <f>'4thR'!X85</f>
        <v>0</v>
      </c>
      <c r="Y85" s="14">
        <f>'4thR'!Y85</f>
        <v>0</v>
      </c>
      <c r="Z85" s="14">
        <f>'4thR'!Z85</f>
        <v>0</v>
      </c>
      <c r="AA85" s="67">
        <f t="shared" si="8"/>
        <v>200</v>
      </c>
      <c r="AB85" s="60">
        <v>79</v>
      </c>
      <c r="AC85" s="62">
        <f>IF(B85&lt;&gt;"",'4thR'!AB85+AD85,0)</f>
        <v>0</v>
      </c>
      <c r="AD85" s="62">
        <f t="shared" si="9"/>
        <v>0</v>
      </c>
      <c r="AE85" s="85">
        <f t="shared" si="10"/>
        <v>-3</v>
      </c>
      <c r="AF85" s="85">
        <f t="shared" si="11"/>
        <v>-3</v>
      </c>
    </row>
    <row r="86" spans="1:32" ht="18.5" hidden="1" x14ac:dyDescent="0.45">
      <c r="A86" s="91">
        <f t="shared" si="12"/>
        <v>18</v>
      </c>
      <c r="B86" s="3" t="str">
        <f>'4thR'!B86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4"/>
        <v>0</v>
      </c>
      <c r="V86" s="47">
        <f t="shared" si="7"/>
        <v>-1.5</v>
      </c>
      <c r="W86" s="14">
        <f>'4thR'!W86</f>
        <v>0</v>
      </c>
      <c r="X86" s="14">
        <f>'4thR'!X86</f>
        <v>0</v>
      </c>
      <c r="Y86" s="14">
        <f>'4thR'!Y86</f>
        <v>0</v>
      </c>
      <c r="Z86" s="14">
        <f>'4thR'!Z86</f>
        <v>0</v>
      </c>
      <c r="AA86" s="67">
        <f t="shared" si="8"/>
        <v>200</v>
      </c>
      <c r="AB86" s="60">
        <v>80</v>
      </c>
      <c r="AC86" s="62">
        <f>IF(B86&lt;&gt;"",'4thR'!AB86+AD86,0)</f>
        <v>0</v>
      </c>
      <c r="AD86" s="62">
        <f t="shared" si="9"/>
        <v>0</v>
      </c>
      <c r="AE86" s="85">
        <f t="shared" si="10"/>
        <v>-3</v>
      </c>
      <c r="AF86" s="85">
        <f t="shared" si="11"/>
        <v>-3</v>
      </c>
    </row>
    <row r="87" spans="1:32" ht="18.5" hidden="1" x14ac:dyDescent="0.45">
      <c r="A87" s="91">
        <f t="shared" si="12"/>
        <v>18</v>
      </c>
      <c r="B87" s="3" t="str">
        <f>'4thR'!B87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4"/>
        <v>0</v>
      </c>
      <c r="V87" s="47">
        <f t="shared" si="7"/>
        <v>-1.5</v>
      </c>
      <c r="W87" s="14">
        <f>'4thR'!W87</f>
        <v>0</v>
      </c>
      <c r="X87" s="14">
        <f>'4thR'!X87</f>
        <v>0</v>
      </c>
      <c r="Y87" s="14">
        <f>'4thR'!Y87</f>
        <v>0</v>
      </c>
      <c r="Z87" s="14">
        <f>'4thR'!Z87</f>
        <v>0</v>
      </c>
      <c r="AA87" s="67">
        <f t="shared" si="8"/>
        <v>200</v>
      </c>
      <c r="AB87" s="60">
        <v>81</v>
      </c>
      <c r="AC87" s="62">
        <f>IF(B87&lt;&gt;"",'4thR'!AB87+AD87,0)</f>
        <v>0</v>
      </c>
      <c r="AD87" s="62">
        <f t="shared" si="9"/>
        <v>0</v>
      </c>
      <c r="AE87" s="85">
        <f t="shared" si="10"/>
        <v>-3</v>
      </c>
      <c r="AF87" s="85">
        <f t="shared" si="11"/>
        <v>-3</v>
      </c>
    </row>
    <row r="88" spans="1:32" ht="18.5" hidden="1" x14ac:dyDescent="0.45">
      <c r="A88" s="91">
        <f t="shared" si="12"/>
        <v>18</v>
      </c>
      <c r="B88" s="3" t="str">
        <f>'4thR'!B88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4"/>
        <v>0</v>
      </c>
      <c r="V88" s="47">
        <f t="shared" si="7"/>
        <v>-1.5</v>
      </c>
      <c r="W88" s="14">
        <f>'4thR'!W88</f>
        <v>0</v>
      </c>
      <c r="X88" s="14">
        <f>'4thR'!X88</f>
        <v>0</v>
      </c>
      <c r="Y88" s="14">
        <f>'4thR'!Y88</f>
        <v>0</v>
      </c>
      <c r="Z88" s="14">
        <f>'4thR'!Z88</f>
        <v>0</v>
      </c>
      <c r="AA88" s="67">
        <f t="shared" si="8"/>
        <v>200</v>
      </c>
      <c r="AB88" s="60">
        <v>82</v>
      </c>
      <c r="AC88" s="62">
        <f>IF(B88&lt;&gt;"",'4thR'!AB88+AD88,0)</f>
        <v>0</v>
      </c>
      <c r="AD88" s="62">
        <f t="shared" si="9"/>
        <v>0</v>
      </c>
      <c r="AE88" s="85">
        <f t="shared" si="10"/>
        <v>-3</v>
      </c>
      <c r="AF88" s="85">
        <f t="shared" si="11"/>
        <v>-3</v>
      </c>
    </row>
    <row r="89" spans="1:32" ht="18.5" hidden="1" x14ac:dyDescent="0.45">
      <c r="A89" s="91">
        <f t="shared" si="12"/>
        <v>18</v>
      </c>
      <c r="B89" s="3" t="str">
        <f>'4thR'!B89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4"/>
        <v>0</v>
      </c>
      <c r="V89" s="47">
        <f t="shared" si="7"/>
        <v>-1.5</v>
      </c>
      <c r="W89" s="14">
        <f>'4thR'!W89</f>
        <v>0</v>
      </c>
      <c r="X89" s="14">
        <f>'4thR'!X89</f>
        <v>0</v>
      </c>
      <c r="Y89" s="14">
        <f>'4thR'!Y89</f>
        <v>0</v>
      </c>
      <c r="Z89" s="14">
        <f>'4thR'!Z89</f>
        <v>0</v>
      </c>
      <c r="AA89" s="67">
        <f t="shared" si="8"/>
        <v>200</v>
      </c>
      <c r="AB89" s="60">
        <v>83</v>
      </c>
      <c r="AC89" s="62">
        <f>IF(B89&lt;&gt;"",'4thR'!AB89+AD89,0)</f>
        <v>0</v>
      </c>
      <c r="AD89" s="62">
        <f t="shared" si="9"/>
        <v>0</v>
      </c>
      <c r="AE89" s="85">
        <f t="shared" si="10"/>
        <v>-3</v>
      </c>
      <c r="AF89" s="85">
        <f t="shared" si="11"/>
        <v>-3</v>
      </c>
    </row>
    <row r="90" spans="1:32" ht="18.5" hidden="1" x14ac:dyDescent="0.45">
      <c r="A90" s="91">
        <f t="shared" si="12"/>
        <v>18</v>
      </c>
      <c r="B90" s="3" t="str">
        <f>'4thR'!B90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4"/>
        <v>0</v>
      </c>
      <c r="V90" s="47">
        <f t="shared" si="7"/>
        <v>-1.5</v>
      </c>
      <c r="W90" s="14">
        <f>'4thR'!W90</f>
        <v>0</v>
      </c>
      <c r="X90" s="14">
        <f>'4thR'!X90</f>
        <v>0</v>
      </c>
      <c r="Y90" s="14">
        <f>'4thR'!Y90</f>
        <v>0</v>
      </c>
      <c r="Z90" s="14">
        <f>'4thR'!Z90</f>
        <v>0</v>
      </c>
      <c r="AA90" s="67">
        <f t="shared" si="8"/>
        <v>200</v>
      </c>
      <c r="AB90" s="60">
        <v>84</v>
      </c>
      <c r="AC90" s="62">
        <f>IF(B90&lt;&gt;"",'4thR'!AB90+AD90,0)</f>
        <v>0</v>
      </c>
      <c r="AD90" s="62">
        <f t="shared" si="9"/>
        <v>0</v>
      </c>
      <c r="AE90" s="85">
        <f t="shared" si="10"/>
        <v>-3</v>
      </c>
      <c r="AF90" s="85">
        <f t="shared" si="11"/>
        <v>-3</v>
      </c>
    </row>
    <row r="91" spans="1:32" ht="18.5" hidden="1" x14ac:dyDescent="0.45">
      <c r="A91" s="91">
        <f t="shared" si="12"/>
        <v>18</v>
      </c>
      <c r="B91" s="3" t="str">
        <f>'4thR'!B91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4"/>
        <v>0</v>
      </c>
      <c r="V91" s="47">
        <f t="shared" si="7"/>
        <v>-1.5</v>
      </c>
      <c r="W91" s="14">
        <f>'4thR'!W91</f>
        <v>0</v>
      </c>
      <c r="X91" s="14">
        <f>'4thR'!X91</f>
        <v>0</v>
      </c>
      <c r="Y91" s="14">
        <f>'4thR'!Y91</f>
        <v>0</v>
      </c>
      <c r="Z91" s="14">
        <f>'4thR'!Z91</f>
        <v>0</v>
      </c>
      <c r="AA91" s="67">
        <f t="shared" si="8"/>
        <v>200</v>
      </c>
      <c r="AB91" s="60">
        <v>85</v>
      </c>
      <c r="AC91" s="62">
        <f>IF(B91&lt;&gt;"",'4thR'!AB91+AD91,0)</f>
        <v>0</v>
      </c>
      <c r="AD91" s="62">
        <f t="shared" si="9"/>
        <v>0</v>
      </c>
      <c r="AE91" s="85">
        <f t="shared" si="10"/>
        <v>-3</v>
      </c>
      <c r="AF91" s="85">
        <f t="shared" si="11"/>
        <v>-3</v>
      </c>
    </row>
    <row r="92" spans="1:32" ht="18.5" hidden="1" x14ac:dyDescent="0.45">
      <c r="A92" s="91">
        <f t="shared" si="12"/>
        <v>18</v>
      </c>
      <c r="B92" s="3" t="str">
        <f>'4thR'!B92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4"/>
        <v>0</v>
      </c>
      <c r="V92" s="47">
        <f t="shared" si="7"/>
        <v>-1.5</v>
      </c>
      <c r="W92" s="14">
        <f>'4thR'!W92</f>
        <v>0</v>
      </c>
      <c r="X92" s="14">
        <f>'4thR'!X92</f>
        <v>0</v>
      </c>
      <c r="Y92" s="14">
        <f>'4thR'!Y92</f>
        <v>0</v>
      </c>
      <c r="Z92" s="14">
        <f>'4thR'!Z92</f>
        <v>0</v>
      </c>
      <c r="AA92" s="67">
        <f t="shared" si="8"/>
        <v>200</v>
      </c>
      <c r="AB92" s="60">
        <v>86</v>
      </c>
      <c r="AC92" s="62">
        <f>IF(B92&lt;&gt;"",'4thR'!AB92+AD92,0)</f>
        <v>0</v>
      </c>
      <c r="AD92" s="62">
        <f t="shared" si="9"/>
        <v>0</v>
      </c>
      <c r="AE92" s="85">
        <f t="shared" si="10"/>
        <v>-3</v>
      </c>
      <c r="AF92" s="85">
        <f t="shared" si="11"/>
        <v>-3</v>
      </c>
    </row>
    <row r="93" spans="1:32" ht="18.5" hidden="1" x14ac:dyDescent="0.45">
      <c r="A93" s="91">
        <f t="shared" si="12"/>
        <v>18</v>
      </c>
      <c r="B93" s="3" t="str">
        <f>'4thR'!B93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4"/>
        <v>0</v>
      </c>
      <c r="V93" s="47">
        <f t="shared" si="7"/>
        <v>-1.5</v>
      </c>
      <c r="W93" s="14">
        <f>'4thR'!W93</f>
        <v>0</v>
      </c>
      <c r="X93" s="14">
        <f>'4thR'!X93</f>
        <v>0</v>
      </c>
      <c r="Y93" s="14">
        <f>'4thR'!Y93</f>
        <v>0</v>
      </c>
      <c r="Z93" s="14">
        <f>'4thR'!Z93</f>
        <v>0</v>
      </c>
      <c r="AA93" s="67">
        <f t="shared" si="8"/>
        <v>200</v>
      </c>
      <c r="AB93" s="60">
        <v>87</v>
      </c>
      <c r="AC93" s="62">
        <f>IF(B93&lt;&gt;"",'4thR'!AB93+AD93,0)</f>
        <v>0</v>
      </c>
      <c r="AD93" s="62">
        <f t="shared" si="9"/>
        <v>0</v>
      </c>
      <c r="AE93" s="85">
        <f t="shared" si="10"/>
        <v>-3</v>
      </c>
      <c r="AF93" s="85">
        <f t="shared" si="11"/>
        <v>-3</v>
      </c>
    </row>
    <row r="94" spans="1:32" ht="18.5" hidden="1" x14ac:dyDescent="0.45">
      <c r="A94" s="91">
        <f t="shared" si="12"/>
        <v>18</v>
      </c>
      <c r="B94" s="3" t="str">
        <f>'4thR'!B94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4"/>
        <v>0</v>
      </c>
      <c r="V94" s="47">
        <f t="shared" si="7"/>
        <v>-1.5</v>
      </c>
      <c r="W94" s="14">
        <f>'4thR'!W94</f>
        <v>0</v>
      </c>
      <c r="X94" s="14">
        <f>'4thR'!X94</f>
        <v>0</v>
      </c>
      <c r="Y94" s="14">
        <f>'4thR'!Y94</f>
        <v>0</v>
      </c>
      <c r="Z94" s="14">
        <f>'4thR'!Z94</f>
        <v>0</v>
      </c>
      <c r="AA94" s="67">
        <f t="shared" si="8"/>
        <v>200</v>
      </c>
      <c r="AB94" s="60">
        <v>88</v>
      </c>
      <c r="AC94" s="62">
        <f>IF(B94&lt;&gt;"",'4thR'!AB94+AD94,0)</f>
        <v>0</v>
      </c>
      <c r="AD94" s="62">
        <f t="shared" si="9"/>
        <v>0</v>
      </c>
      <c r="AE94" s="85">
        <f t="shared" si="10"/>
        <v>-3</v>
      </c>
      <c r="AF94" s="85">
        <f t="shared" si="11"/>
        <v>-3</v>
      </c>
    </row>
    <row r="95" spans="1:32" ht="18.5" hidden="1" x14ac:dyDescent="0.45">
      <c r="A95" s="91">
        <f t="shared" si="12"/>
        <v>18</v>
      </c>
      <c r="B95" s="3" t="str">
        <f>'4thR'!B95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4"/>
        <v>0</v>
      </c>
      <c r="V95" s="47">
        <f t="shared" si="7"/>
        <v>-1.5</v>
      </c>
      <c r="W95" s="14">
        <f>'4thR'!W95</f>
        <v>0</v>
      </c>
      <c r="X95" s="14">
        <f>'4thR'!X95</f>
        <v>0</v>
      </c>
      <c r="Y95" s="14">
        <f>'4thR'!Y95</f>
        <v>0</v>
      </c>
      <c r="Z95" s="14">
        <f>'4thR'!Z95</f>
        <v>0</v>
      </c>
      <c r="AA95" s="67">
        <f t="shared" si="8"/>
        <v>200</v>
      </c>
      <c r="AB95" s="60">
        <v>89</v>
      </c>
      <c r="AC95" s="62">
        <f>IF(B95&lt;&gt;"",'4thR'!AB95+AD95,0)</f>
        <v>0</v>
      </c>
      <c r="AD95" s="62">
        <f t="shared" si="9"/>
        <v>0</v>
      </c>
      <c r="AE95" s="85">
        <f t="shared" si="10"/>
        <v>-3</v>
      </c>
      <c r="AF95" s="85">
        <f t="shared" si="11"/>
        <v>-3</v>
      </c>
    </row>
    <row r="96" spans="1:32" ht="18.5" hidden="1" x14ac:dyDescent="0.45">
      <c r="A96" s="91">
        <f t="shared" si="12"/>
        <v>18</v>
      </c>
      <c r="B96" s="3" t="str">
        <f>'4thR'!B96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4"/>
        <v>0</v>
      </c>
      <c r="V96" s="47">
        <f t="shared" si="7"/>
        <v>-1.5</v>
      </c>
      <c r="W96" s="14">
        <f>'4thR'!W96</f>
        <v>0</v>
      </c>
      <c r="X96" s="14">
        <f>'4thR'!X96</f>
        <v>0</v>
      </c>
      <c r="Y96" s="14">
        <f>'4thR'!Y96</f>
        <v>0</v>
      </c>
      <c r="Z96" s="14">
        <f>'4thR'!Z96</f>
        <v>0</v>
      </c>
      <c r="AA96" s="67">
        <f t="shared" si="8"/>
        <v>200</v>
      </c>
      <c r="AB96" s="60">
        <v>90</v>
      </c>
      <c r="AC96" s="62">
        <f>IF(B96&lt;&gt;"",'4thR'!AB96+AD96,0)</f>
        <v>0</v>
      </c>
      <c r="AD96" s="62">
        <f t="shared" si="9"/>
        <v>0</v>
      </c>
      <c r="AE96" s="85">
        <f t="shared" si="10"/>
        <v>-3</v>
      </c>
      <c r="AF96" s="85">
        <f t="shared" si="11"/>
        <v>-3</v>
      </c>
    </row>
    <row r="97" spans="1:32" ht="18.5" hidden="1" x14ac:dyDescent="0.45">
      <c r="A97" s="91">
        <f t="shared" si="12"/>
        <v>18</v>
      </c>
      <c r="B97" s="3" t="str">
        <f>'4thR'!B97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4"/>
        <v>0</v>
      </c>
      <c r="V97" s="47">
        <f t="shared" si="7"/>
        <v>-1.5</v>
      </c>
      <c r="W97" s="14">
        <f>'4thR'!W97</f>
        <v>0</v>
      </c>
      <c r="X97" s="14">
        <f>'4thR'!X97</f>
        <v>0</v>
      </c>
      <c r="Y97" s="14">
        <f>'4thR'!Y97</f>
        <v>0</v>
      </c>
      <c r="Z97" s="14">
        <f>'4thR'!Z97</f>
        <v>0</v>
      </c>
      <c r="AA97" s="67">
        <f t="shared" si="8"/>
        <v>200</v>
      </c>
      <c r="AB97" s="60">
        <v>91</v>
      </c>
      <c r="AC97" s="62">
        <f>IF(B97&lt;&gt;"",'4thR'!AB97+AD97,0)</f>
        <v>0</v>
      </c>
      <c r="AD97" s="62">
        <f t="shared" si="9"/>
        <v>0</v>
      </c>
      <c r="AE97" s="85">
        <f t="shared" si="10"/>
        <v>-3</v>
      </c>
      <c r="AF97" s="85">
        <f t="shared" si="11"/>
        <v>-3</v>
      </c>
    </row>
    <row r="98" spans="1:32" ht="18.5" hidden="1" x14ac:dyDescent="0.45">
      <c r="A98" s="91">
        <f t="shared" si="12"/>
        <v>18</v>
      </c>
      <c r="B98" s="3" t="str">
        <f>'4thR'!B98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4"/>
        <v>0</v>
      </c>
      <c r="V98" s="47">
        <f t="shared" si="7"/>
        <v>-1.5</v>
      </c>
      <c r="W98" s="14">
        <f>'4thR'!W98</f>
        <v>0</v>
      </c>
      <c r="X98" s="14">
        <f>'4thR'!X98</f>
        <v>0</v>
      </c>
      <c r="Y98" s="14">
        <f>'4thR'!Y98</f>
        <v>0</v>
      </c>
      <c r="Z98" s="14">
        <f>'4thR'!Z98</f>
        <v>0</v>
      </c>
      <c r="AA98" s="67">
        <f t="shared" si="8"/>
        <v>200</v>
      </c>
      <c r="AB98" s="60">
        <v>92</v>
      </c>
      <c r="AC98" s="62">
        <f>IF(B98&lt;&gt;"",'4thR'!AB98+AD98,0)</f>
        <v>0</v>
      </c>
      <c r="AD98" s="62">
        <f t="shared" si="9"/>
        <v>0</v>
      </c>
      <c r="AE98" s="85">
        <f t="shared" si="10"/>
        <v>-3</v>
      </c>
      <c r="AF98" s="85">
        <f t="shared" si="11"/>
        <v>-3</v>
      </c>
    </row>
    <row r="99" spans="1:32" ht="18.5" hidden="1" x14ac:dyDescent="0.45">
      <c r="A99" s="91">
        <f t="shared" si="12"/>
        <v>18</v>
      </c>
      <c r="B99" s="3" t="str">
        <f>'4thR'!B99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4"/>
        <v>0</v>
      </c>
      <c r="V99" s="47">
        <f t="shared" si="7"/>
        <v>-1.5</v>
      </c>
      <c r="W99" s="14">
        <f>'4thR'!W99</f>
        <v>0</v>
      </c>
      <c r="X99" s="14">
        <f>'4thR'!X99</f>
        <v>0</v>
      </c>
      <c r="Y99" s="14">
        <f>'4thR'!Y99</f>
        <v>0</v>
      </c>
      <c r="Z99" s="14">
        <f>'4thR'!Z99</f>
        <v>0</v>
      </c>
      <c r="AA99" s="67">
        <f t="shared" si="8"/>
        <v>200</v>
      </c>
      <c r="AB99" s="60">
        <v>93</v>
      </c>
      <c r="AC99" s="62">
        <f>IF(B99&lt;&gt;"",'4thR'!AB99+AD99,0)</f>
        <v>0</v>
      </c>
      <c r="AD99" s="62">
        <f t="shared" si="9"/>
        <v>0</v>
      </c>
      <c r="AE99" s="85">
        <f t="shared" si="10"/>
        <v>-3</v>
      </c>
      <c r="AF99" s="85">
        <f t="shared" si="11"/>
        <v>-3</v>
      </c>
    </row>
    <row r="100" spans="1:32" ht="18.5" hidden="1" x14ac:dyDescent="0.45">
      <c r="A100" s="91">
        <f t="shared" si="12"/>
        <v>18</v>
      </c>
      <c r="B100" s="3" t="str">
        <f>'4thR'!B100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4"/>
        <v>0</v>
      </c>
      <c r="V100" s="47">
        <f t="shared" si="7"/>
        <v>-1.5</v>
      </c>
      <c r="W100" s="14">
        <f>'4thR'!W100</f>
        <v>0</v>
      </c>
      <c r="X100" s="14">
        <f>'4thR'!X100</f>
        <v>0</v>
      </c>
      <c r="Y100" s="14">
        <f>'4thR'!Y100</f>
        <v>0</v>
      </c>
      <c r="Z100" s="14">
        <f>'4thR'!Z100</f>
        <v>0</v>
      </c>
      <c r="AA100" s="67">
        <f t="shared" si="8"/>
        <v>200</v>
      </c>
      <c r="AB100" s="60">
        <v>94</v>
      </c>
      <c r="AC100" s="62">
        <f>IF(B100&lt;&gt;"",'4thR'!AB100+AD100,0)</f>
        <v>0</v>
      </c>
      <c r="AD100" s="62">
        <f t="shared" si="9"/>
        <v>0</v>
      </c>
      <c r="AE100" s="85">
        <f t="shared" si="10"/>
        <v>-3</v>
      </c>
      <c r="AF100" s="85">
        <f t="shared" si="11"/>
        <v>-3</v>
      </c>
    </row>
    <row r="101" spans="1:32" ht="18.5" hidden="1" x14ac:dyDescent="0.45">
      <c r="A101" s="91">
        <f t="shared" si="12"/>
        <v>18</v>
      </c>
      <c r="B101" s="3" t="str">
        <f>'4thR'!B101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4"/>
        <v>0</v>
      </c>
      <c r="V101" s="47">
        <f t="shared" si="7"/>
        <v>-1.5</v>
      </c>
      <c r="W101" s="14">
        <f>'4thR'!W101</f>
        <v>0</v>
      </c>
      <c r="X101" s="14">
        <f>'4thR'!X101</f>
        <v>0</v>
      </c>
      <c r="Y101" s="14">
        <f>'4thR'!Y101</f>
        <v>0</v>
      </c>
      <c r="Z101" s="14">
        <f>'4thR'!Z101</f>
        <v>0</v>
      </c>
      <c r="AA101" s="67">
        <f t="shared" si="8"/>
        <v>200</v>
      </c>
      <c r="AB101" s="60">
        <v>95</v>
      </c>
      <c r="AC101" s="62">
        <f>IF(B101&lt;&gt;"",'4thR'!AB101+AD101,0)</f>
        <v>0</v>
      </c>
      <c r="AD101" s="62">
        <f t="shared" si="9"/>
        <v>0</v>
      </c>
      <c r="AE101" s="85">
        <f t="shared" si="10"/>
        <v>-3</v>
      </c>
      <c r="AF101" s="85">
        <f t="shared" si="11"/>
        <v>-3</v>
      </c>
    </row>
    <row r="102" spans="1:32" ht="18.5" hidden="1" x14ac:dyDescent="0.45">
      <c r="A102" s="91">
        <f t="shared" si="12"/>
        <v>18</v>
      </c>
      <c r="B102" s="3" t="str">
        <f>'4thR'!B102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4"/>
        <v>0</v>
      </c>
      <c r="V102" s="47">
        <f t="shared" si="7"/>
        <v>-1.5</v>
      </c>
      <c r="W102" s="14">
        <f>'4thR'!W102</f>
        <v>0</v>
      </c>
      <c r="X102" s="14">
        <f>'4thR'!X102</f>
        <v>0</v>
      </c>
      <c r="Y102" s="14">
        <f>'4thR'!Y102</f>
        <v>0</v>
      </c>
      <c r="Z102" s="14">
        <f>'4thR'!Z102</f>
        <v>0</v>
      </c>
      <c r="AA102" s="67">
        <f t="shared" si="8"/>
        <v>200</v>
      </c>
      <c r="AB102" s="60">
        <v>96</v>
      </c>
      <c r="AC102" s="62">
        <f>IF(B102&lt;&gt;"",'4thR'!AB102+AD102,0)</f>
        <v>0</v>
      </c>
      <c r="AD102" s="62">
        <f t="shared" si="9"/>
        <v>0</v>
      </c>
      <c r="AE102" s="85">
        <f t="shared" si="10"/>
        <v>-3</v>
      </c>
      <c r="AF102" s="85">
        <f t="shared" si="11"/>
        <v>-3</v>
      </c>
    </row>
    <row r="103" spans="1:32" ht="18.5" hidden="1" x14ac:dyDescent="0.45">
      <c r="A103" s="91">
        <f t="shared" si="12"/>
        <v>18</v>
      </c>
      <c r="B103" s="3" t="str">
        <f>'4thR'!B103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46" si="13">SUM(C103:T103)</f>
        <v>0</v>
      </c>
      <c r="V103" s="47">
        <f t="shared" si="7"/>
        <v>-1.5</v>
      </c>
      <c r="W103" s="14">
        <f>'4thR'!W103</f>
        <v>0</v>
      </c>
      <c r="X103" s="14">
        <f>'4thR'!X103</f>
        <v>0</v>
      </c>
      <c r="Y103" s="14">
        <f>'4thR'!Y103</f>
        <v>0</v>
      </c>
      <c r="Z103" s="14">
        <f>'4thR'!Z103</f>
        <v>0</v>
      </c>
      <c r="AA103" s="67">
        <f t="shared" si="8"/>
        <v>200</v>
      </c>
      <c r="AB103" s="60">
        <v>97</v>
      </c>
      <c r="AC103" s="62">
        <f>IF(B103&lt;&gt;"",'4thR'!AB103+AD103,0)</f>
        <v>0</v>
      </c>
      <c r="AD103" s="62">
        <f t="shared" si="9"/>
        <v>0</v>
      </c>
      <c r="AE103" s="85">
        <f t="shared" si="10"/>
        <v>-3</v>
      </c>
      <c r="AF103" s="85">
        <f t="shared" si="11"/>
        <v>-3</v>
      </c>
    </row>
    <row r="104" spans="1:32" ht="18.5" hidden="1" x14ac:dyDescent="0.45">
      <c r="A104" s="91">
        <f t="shared" si="12"/>
        <v>18</v>
      </c>
      <c r="B104" s="3" t="str">
        <f>'4thR'!B104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3"/>
        <v>0</v>
      </c>
      <c r="V104" s="47">
        <f t="shared" si="7"/>
        <v>-1.5</v>
      </c>
      <c r="W104" s="14">
        <f>'4thR'!W104</f>
        <v>0</v>
      </c>
      <c r="X104" s="14">
        <f>'4thR'!X104</f>
        <v>0</v>
      </c>
      <c r="Y104" s="14">
        <f>'4thR'!Y104</f>
        <v>0</v>
      </c>
      <c r="Z104" s="14">
        <f>'4thR'!Z104</f>
        <v>0</v>
      </c>
      <c r="AA104" s="67">
        <f t="shared" si="8"/>
        <v>200</v>
      </c>
      <c r="AB104" s="60">
        <v>98</v>
      </c>
      <c r="AC104" s="62">
        <f>IF(B104&lt;&gt;"",'4thR'!AB104+AD104,0)</f>
        <v>0</v>
      </c>
      <c r="AD104" s="62">
        <f t="shared" si="9"/>
        <v>0</v>
      </c>
      <c r="AE104" s="85">
        <f t="shared" si="10"/>
        <v>-3</v>
      </c>
      <c r="AF104" s="85">
        <f t="shared" si="11"/>
        <v>-3</v>
      </c>
    </row>
    <row r="105" spans="1:32" ht="18.5" hidden="1" x14ac:dyDescent="0.45">
      <c r="A105" s="91">
        <f t="shared" si="12"/>
        <v>18</v>
      </c>
      <c r="B105" s="3" t="str">
        <f>'4thR'!B105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3"/>
        <v>0</v>
      </c>
      <c r="V105" s="47">
        <f t="shared" si="7"/>
        <v>-1.5</v>
      </c>
      <c r="W105" s="14">
        <f>'4thR'!W105</f>
        <v>0</v>
      </c>
      <c r="X105" s="14">
        <f>'4thR'!X105</f>
        <v>0</v>
      </c>
      <c r="Y105" s="14">
        <f>'4thR'!Y105</f>
        <v>0</v>
      </c>
      <c r="Z105" s="14">
        <f>'4thR'!Z105</f>
        <v>0</v>
      </c>
      <c r="AA105" s="67">
        <f t="shared" si="8"/>
        <v>200</v>
      </c>
      <c r="AB105" s="60">
        <v>99</v>
      </c>
      <c r="AC105" s="62">
        <f>IF(B105&lt;&gt;"",'4thR'!AB105+AD105,0)</f>
        <v>0</v>
      </c>
      <c r="AD105" s="62">
        <f t="shared" si="9"/>
        <v>0</v>
      </c>
      <c r="AE105" s="85">
        <f t="shared" si="10"/>
        <v>-3</v>
      </c>
      <c r="AF105" s="85">
        <f t="shared" si="11"/>
        <v>-3</v>
      </c>
    </row>
    <row r="106" spans="1:32" ht="18.5" hidden="1" x14ac:dyDescent="0.45">
      <c r="A106" s="91">
        <f t="shared" si="12"/>
        <v>18</v>
      </c>
      <c r="B106" s="4" t="str">
        <f>'4thR'!B106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3"/>
        <v>0</v>
      </c>
      <c r="V106" s="47">
        <f t="shared" si="7"/>
        <v>-1.5</v>
      </c>
      <c r="W106" s="14">
        <f>'4thR'!W106</f>
        <v>0</v>
      </c>
      <c r="X106" s="14">
        <f>'4thR'!X106</f>
        <v>0</v>
      </c>
      <c r="Y106" s="14">
        <f>'4thR'!Y106</f>
        <v>0</v>
      </c>
      <c r="Z106" s="14">
        <f>'4thR'!Z106</f>
        <v>0</v>
      </c>
      <c r="AA106" s="67">
        <f t="shared" si="8"/>
        <v>200</v>
      </c>
      <c r="AB106" s="60">
        <v>100</v>
      </c>
      <c r="AC106" s="62">
        <f>IF(B106&lt;&gt;"",'4thR'!AB106+AD106,0)</f>
        <v>0</v>
      </c>
      <c r="AD106" s="62">
        <f t="shared" si="9"/>
        <v>0</v>
      </c>
      <c r="AE106" s="85">
        <f t="shared" si="10"/>
        <v>-3</v>
      </c>
      <c r="AF106" s="85">
        <f t="shared" si="11"/>
        <v>-3</v>
      </c>
    </row>
    <row r="107" spans="1:32" ht="18.5" hidden="1" x14ac:dyDescent="0.45">
      <c r="A107" s="91">
        <f t="shared" si="12"/>
        <v>18</v>
      </c>
      <c r="B107" s="4" t="str">
        <f>'4thR'!B107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3"/>
        <v>0</v>
      </c>
      <c r="V107" s="47">
        <f t="shared" si="7"/>
        <v>-1.5</v>
      </c>
      <c r="W107" s="14">
        <f>'4thR'!W107</f>
        <v>0</v>
      </c>
      <c r="X107" s="14">
        <f>'4thR'!X107</f>
        <v>0</v>
      </c>
      <c r="Y107" s="14">
        <f>'4thR'!Y107</f>
        <v>0</v>
      </c>
      <c r="Z107" s="14">
        <f>'4thR'!Z107</f>
        <v>0</v>
      </c>
      <c r="AA107" s="67">
        <f t="shared" si="8"/>
        <v>200</v>
      </c>
      <c r="AB107" s="60">
        <v>101</v>
      </c>
      <c r="AC107" s="62">
        <f>IF(B107&lt;&gt;"",'4thR'!AB107+AD107,0)</f>
        <v>0</v>
      </c>
      <c r="AD107" s="62">
        <f t="shared" si="9"/>
        <v>0</v>
      </c>
      <c r="AE107" s="85">
        <f t="shared" si="10"/>
        <v>-3</v>
      </c>
      <c r="AF107" s="85">
        <f t="shared" si="11"/>
        <v>-3</v>
      </c>
    </row>
    <row r="108" spans="1:32" ht="18.5" hidden="1" x14ac:dyDescent="0.45">
      <c r="A108" s="91">
        <f t="shared" si="12"/>
        <v>18</v>
      </c>
      <c r="B108" s="4" t="str">
        <f>'4thR'!B108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3"/>
        <v>0</v>
      </c>
      <c r="V108" s="47">
        <f t="shared" si="7"/>
        <v>-1.5</v>
      </c>
      <c r="W108" s="14">
        <f>'4thR'!W108</f>
        <v>0</v>
      </c>
      <c r="X108" s="14">
        <f>'4thR'!X108</f>
        <v>0</v>
      </c>
      <c r="Y108" s="14">
        <f>'4thR'!Y108</f>
        <v>0</v>
      </c>
      <c r="Z108" s="14">
        <f>'4thR'!Z108</f>
        <v>0</v>
      </c>
      <c r="AA108" s="67">
        <f t="shared" si="8"/>
        <v>200</v>
      </c>
      <c r="AB108" s="60">
        <v>102</v>
      </c>
      <c r="AC108" s="62">
        <f>IF(B108&lt;&gt;"",'4thR'!AB108+AD108,0)</f>
        <v>0</v>
      </c>
      <c r="AD108" s="62">
        <f t="shared" si="9"/>
        <v>0</v>
      </c>
      <c r="AE108" s="85">
        <f t="shared" si="10"/>
        <v>-3</v>
      </c>
      <c r="AF108" s="85">
        <f t="shared" si="11"/>
        <v>-3</v>
      </c>
    </row>
    <row r="109" spans="1:32" ht="18.5" hidden="1" x14ac:dyDescent="0.45">
      <c r="A109" s="91">
        <f t="shared" si="12"/>
        <v>18</v>
      </c>
      <c r="B109" s="4" t="str">
        <f>'4thR'!B109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3"/>
        <v>0</v>
      </c>
      <c r="V109" s="47">
        <f t="shared" si="7"/>
        <v>-1.5</v>
      </c>
      <c r="W109" s="14">
        <f>'4thR'!W109</f>
        <v>0</v>
      </c>
      <c r="X109" s="14">
        <f>'4thR'!X109</f>
        <v>0</v>
      </c>
      <c r="Y109" s="14">
        <f>'4thR'!Y109</f>
        <v>0</v>
      </c>
      <c r="Z109" s="14">
        <f>'4thR'!Z109</f>
        <v>0</v>
      </c>
      <c r="AA109" s="67">
        <f t="shared" si="8"/>
        <v>200</v>
      </c>
      <c r="AB109" s="60">
        <v>103</v>
      </c>
      <c r="AC109" s="62">
        <f>IF(B109&lt;&gt;"",'4thR'!AB109+AD109,0)</f>
        <v>0</v>
      </c>
      <c r="AD109" s="62">
        <f t="shared" si="9"/>
        <v>0</v>
      </c>
      <c r="AE109" s="85">
        <f t="shared" si="10"/>
        <v>-3</v>
      </c>
      <c r="AF109" s="85">
        <f t="shared" si="11"/>
        <v>-3</v>
      </c>
    </row>
    <row r="110" spans="1:32" ht="18.5" hidden="1" x14ac:dyDescent="0.45">
      <c r="A110" s="91">
        <f t="shared" si="12"/>
        <v>18</v>
      </c>
      <c r="B110" s="4" t="str">
        <f>'4thR'!B110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3"/>
        <v>0</v>
      </c>
      <c r="V110" s="47">
        <f t="shared" si="7"/>
        <v>-1.5</v>
      </c>
      <c r="W110" s="14">
        <f>'4thR'!W110</f>
        <v>0</v>
      </c>
      <c r="X110" s="14">
        <f>'4thR'!X110</f>
        <v>0</v>
      </c>
      <c r="Y110" s="14">
        <f>'4thR'!Y110</f>
        <v>0</v>
      </c>
      <c r="Z110" s="14">
        <f>'4thR'!Z110</f>
        <v>0</v>
      </c>
      <c r="AA110" s="67">
        <f t="shared" si="8"/>
        <v>200</v>
      </c>
      <c r="AB110" s="60">
        <v>104</v>
      </c>
      <c r="AC110" s="62">
        <f>IF(B110&lt;&gt;"",'4thR'!AB110+AD110,0)</f>
        <v>0</v>
      </c>
      <c r="AD110" s="62">
        <f t="shared" si="9"/>
        <v>0</v>
      </c>
      <c r="AE110" s="85">
        <f t="shared" si="10"/>
        <v>-3</v>
      </c>
      <c r="AF110" s="85">
        <f t="shared" si="11"/>
        <v>-3</v>
      </c>
    </row>
    <row r="111" spans="1:32" ht="18.5" hidden="1" x14ac:dyDescent="0.45">
      <c r="A111" s="91">
        <f t="shared" si="12"/>
        <v>18</v>
      </c>
      <c r="B111" s="4" t="str">
        <f>'4thR'!B111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3"/>
        <v>0</v>
      </c>
      <c r="V111" s="47">
        <f t="shared" si="7"/>
        <v>-1.5</v>
      </c>
      <c r="W111" s="14">
        <f>'4thR'!W111</f>
        <v>0</v>
      </c>
      <c r="X111" s="14">
        <f>'4thR'!X111</f>
        <v>0</v>
      </c>
      <c r="Y111" s="14">
        <f>'4thR'!Y111</f>
        <v>0</v>
      </c>
      <c r="Z111" s="14">
        <f>'4thR'!Z111</f>
        <v>0</v>
      </c>
      <c r="AA111" s="67">
        <f t="shared" si="8"/>
        <v>200</v>
      </c>
      <c r="AB111" s="60">
        <v>105</v>
      </c>
      <c r="AC111" s="62">
        <f>IF(B111&lt;&gt;"",'4thR'!AB111+AD111,0)</f>
        <v>0</v>
      </c>
      <c r="AD111" s="62">
        <f t="shared" si="9"/>
        <v>0</v>
      </c>
      <c r="AE111" s="85">
        <f t="shared" si="10"/>
        <v>-3</v>
      </c>
      <c r="AF111" s="85">
        <f t="shared" si="11"/>
        <v>-3</v>
      </c>
    </row>
    <row r="112" spans="1:32" ht="18.5" hidden="1" x14ac:dyDescent="0.45">
      <c r="A112" s="91">
        <f t="shared" si="12"/>
        <v>18</v>
      </c>
      <c r="B112" s="4" t="str">
        <f>'4thR'!B112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3"/>
        <v>0</v>
      </c>
      <c r="V112" s="47">
        <f t="shared" si="7"/>
        <v>-1.5</v>
      </c>
      <c r="W112" s="14">
        <f>'4thR'!W112</f>
        <v>0</v>
      </c>
      <c r="X112" s="14">
        <f>'4thR'!X112</f>
        <v>0</v>
      </c>
      <c r="Y112" s="14">
        <f>'4thR'!Y112</f>
        <v>0</v>
      </c>
      <c r="Z112" s="14">
        <f>'4thR'!Z112</f>
        <v>0</v>
      </c>
      <c r="AA112" s="67">
        <f t="shared" si="8"/>
        <v>200</v>
      </c>
      <c r="AB112" s="60">
        <v>106</v>
      </c>
      <c r="AC112" s="62">
        <f>IF(B112&lt;&gt;"",'4thR'!AB112+AD112,0)</f>
        <v>0</v>
      </c>
      <c r="AD112" s="62">
        <f t="shared" si="9"/>
        <v>0</v>
      </c>
      <c r="AE112" s="85">
        <f t="shared" si="10"/>
        <v>-3</v>
      </c>
      <c r="AF112" s="85">
        <f t="shared" si="11"/>
        <v>-3</v>
      </c>
    </row>
    <row r="113" spans="1:32" ht="18.5" hidden="1" x14ac:dyDescent="0.45">
      <c r="A113" s="91">
        <f t="shared" si="12"/>
        <v>18</v>
      </c>
      <c r="B113" s="4" t="str">
        <f>'4thR'!B113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3"/>
        <v>0</v>
      </c>
      <c r="V113" s="47">
        <f t="shared" si="7"/>
        <v>-1.5</v>
      </c>
      <c r="W113" s="14">
        <f>'4thR'!W113</f>
        <v>0</v>
      </c>
      <c r="X113" s="14">
        <f>'4thR'!X113</f>
        <v>0</v>
      </c>
      <c r="Y113" s="14">
        <f>'4thR'!Y113</f>
        <v>0</v>
      </c>
      <c r="Z113" s="14">
        <f>'4thR'!Z113</f>
        <v>0</v>
      </c>
      <c r="AA113" s="67">
        <f t="shared" si="8"/>
        <v>200</v>
      </c>
      <c r="AB113" s="60">
        <v>107</v>
      </c>
      <c r="AC113" s="62">
        <f>IF(B113&lt;&gt;"",'4thR'!AB113+AD113,0)</f>
        <v>0</v>
      </c>
      <c r="AD113" s="62">
        <f t="shared" si="9"/>
        <v>0</v>
      </c>
      <c r="AE113" s="85">
        <f t="shared" si="10"/>
        <v>-3</v>
      </c>
      <c r="AF113" s="85">
        <f t="shared" si="11"/>
        <v>-3</v>
      </c>
    </row>
    <row r="114" spans="1:32" ht="18.5" hidden="1" x14ac:dyDescent="0.45">
      <c r="A114" s="91">
        <f t="shared" si="12"/>
        <v>18</v>
      </c>
      <c r="B114" s="4" t="str">
        <f>'4thR'!B114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3"/>
        <v>0</v>
      </c>
      <c r="V114" s="47">
        <f t="shared" si="7"/>
        <v>-1.5</v>
      </c>
      <c r="W114" s="14">
        <f>'4thR'!W114</f>
        <v>0</v>
      </c>
      <c r="X114" s="14">
        <f>'4thR'!X114</f>
        <v>0</v>
      </c>
      <c r="Y114" s="14">
        <f>'4thR'!Y114</f>
        <v>0</v>
      </c>
      <c r="Z114" s="14">
        <f>'4thR'!Z114</f>
        <v>0</v>
      </c>
      <c r="AA114" s="67">
        <f t="shared" si="8"/>
        <v>200</v>
      </c>
      <c r="AB114" s="60">
        <v>108</v>
      </c>
      <c r="AC114" s="62">
        <f>IF(B114&lt;&gt;"",'4thR'!AB114+AD114,0)</f>
        <v>0</v>
      </c>
      <c r="AD114" s="62">
        <f t="shared" si="9"/>
        <v>0</v>
      </c>
      <c r="AE114" s="85">
        <f t="shared" si="10"/>
        <v>-3</v>
      </c>
      <c r="AF114" s="85">
        <f t="shared" si="11"/>
        <v>-3</v>
      </c>
    </row>
    <row r="115" spans="1:32" ht="18.5" hidden="1" x14ac:dyDescent="0.45">
      <c r="A115" s="91">
        <f t="shared" si="12"/>
        <v>18</v>
      </c>
      <c r="B115" s="4" t="str">
        <f>'4thR'!B115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3"/>
        <v>0</v>
      </c>
      <c r="V115" s="47">
        <f t="shared" si="7"/>
        <v>-1.5</v>
      </c>
      <c r="W115" s="14">
        <f>'4thR'!W115</f>
        <v>0</v>
      </c>
      <c r="X115" s="14">
        <f>'4thR'!X115</f>
        <v>0</v>
      </c>
      <c r="Y115" s="14">
        <f>'4thR'!Y115</f>
        <v>0</v>
      </c>
      <c r="Z115" s="14">
        <f>'4thR'!Z115</f>
        <v>0</v>
      </c>
      <c r="AA115" s="67">
        <f t="shared" si="8"/>
        <v>200</v>
      </c>
      <c r="AB115" s="60">
        <v>109</v>
      </c>
      <c r="AC115" s="62">
        <f>IF(B115&lt;&gt;"",'4thR'!AB115+AD115,0)</f>
        <v>0</v>
      </c>
      <c r="AD115" s="62">
        <f t="shared" si="9"/>
        <v>0</v>
      </c>
      <c r="AE115" s="85">
        <f t="shared" si="10"/>
        <v>-3</v>
      </c>
      <c r="AF115" s="85">
        <f t="shared" si="11"/>
        <v>-3</v>
      </c>
    </row>
    <row r="116" spans="1:32" ht="18.5" hidden="1" x14ac:dyDescent="0.45">
      <c r="A116" s="91">
        <f t="shared" si="12"/>
        <v>18</v>
      </c>
      <c r="B116" s="4" t="str">
        <f>'4thR'!B116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3"/>
        <v>0</v>
      </c>
      <c r="V116" s="47">
        <f t="shared" si="7"/>
        <v>-1.5</v>
      </c>
      <c r="W116" s="14">
        <f>'4thR'!W116</f>
        <v>0</v>
      </c>
      <c r="X116" s="14">
        <f>'4thR'!X116</f>
        <v>0</v>
      </c>
      <c r="Y116" s="14">
        <f>'4thR'!Y116</f>
        <v>0</v>
      </c>
      <c r="Z116" s="14">
        <f>'4thR'!Z116</f>
        <v>0</v>
      </c>
      <c r="AA116" s="67">
        <f t="shared" si="8"/>
        <v>200</v>
      </c>
      <c r="AB116" s="60">
        <v>110</v>
      </c>
      <c r="AC116" s="62">
        <f>IF(B116&lt;&gt;"",'4thR'!AB116+AD116,0)</f>
        <v>0</v>
      </c>
      <c r="AD116" s="62">
        <f t="shared" si="9"/>
        <v>0</v>
      </c>
      <c r="AE116" s="85">
        <f t="shared" si="10"/>
        <v>-3</v>
      </c>
      <c r="AF116" s="85">
        <f t="shared" si="11"/>
        <v>-3</v>
      </c>
    </row>
    <row r="117" spans="1:32" ht="18.5" hidden="1" x14ac:dyDescent="0.45">
      <c r="A117" s="91">
        <f t="shared" si="12"/>
        <v>18</v>
      </c>
      <c r="B117" s="4" t="str">
        <f>'4thR'!B117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3"/>
        <v>0</v>
      </c>
      <c r="V117" s="47">
        <f t="shared" si="7"/>
        <v>-1.5</v>
      </c>
      <c r="W117" s="14">
        <f>'4thR'!W117</f>
        <v>0</v>
      </c>
      <c r="X117" s="14">
        <f>'4thR'!X117</f>
        <v>0</v>
      </c>
      <c r="Y117" s="14">
        <f>'4thR'!Y117</f>
        <v>0</v>
      </c>
      <c r="Z117" s="14">
        <f>'4thR'!Z117</f>
        <v>0</v>
      </c>
      <c r="AA117" s="67">
        <f t="shared" si="8"/>
        <v>200</v>
      </c>
      <c r="AB117" s="60">
        <v>111</v>
      </c>
      <c r="AC117" s="62">
        <f>IF(B117&lt;&gt;"",'4thR'!AB117+AD117,0)</f>
        <v>0</v>
      </c>
      <c r="AD117" s="62">
        <f t="shared" si="9"/>
        <v>0</v>
      </c>
      <c r="AE117" s="85">
        <f t="shared" si="10"/>
        <v>-3</v>
      </c>
      <c r="AF117" s="85">
        <f t="shared" si="11"/>
        <v>-3</v>
      </c>
    </row>
    <row r="118" spans="1:32" ht="18.5" hidden="1" x14ac:dyDescent="0.45">
      <c r="A118" s="91">
        <f t="shared" si="12"/>
        <v>18</v>
      </c>
      <c r="B118" s="4" t="str">
        <f>'4thR'!B118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3"/>
        <v>0</v>
      </c>
      <c r="V118" s="47">
        <f t="shared" si="7"/>
        <v>-1.5</v>
      </c>
      <c r="W118" s="14">
        <f>'4thR'!W118</f>
        <v>0</v>
      </c>
      <c r="X118" s="14">
        <f>'4thR'!X118</f>
        <v>0</v>
      </c>
      <c r="Y118" s="14">
        <f>'4thR'!Y118</f>
        <v>0</v>
      </c>
      <c r="Z118" s="14">
        <f>'4thR'!Z118</f>
        <v>0</v>
      </c>
      <c r="AA118" s="67">
        <f t="shared" si="8"/>
        <v>200</v>
      </c>
      <c r="AB118" s="60">
        <v>112</v>
      </c>
      <c r="AC118" s="62">
        <f>IF(B118&lt;&gt;"",'4thR'!AB118+AD118,0)</f>
        <v>0</v>
      </c>
      <c r="AD118" s="62">
        <f t="shared" si="9"/>
        <v>0</v>
      </c>
      <c r="AE118" s="85">
        <f t="shared" si="10"/>
        <v>-3</v>
      </c>
      <c r="AF118" s="85">
        <f t="shared" si="11"/>
        <v>-3</v>
      </c>
    </row>
    <row r="119" spans="1:32" ht="18.5" hidden="1" x14ac:dyDescent="0.45">
      <c r="A119" s="91">
        <f t="shared" si="12"/>
        <v>18</v>
      </c>
      <c r="B119" s="4" t="str">
        <f>'4thR'!B119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3"/>
        <v>0</v>
      </c>
      <c r="V119" s="47">
        <f t="shared" si="7"/>
        <v>-1.5</v>
      </c>
      <c r="W119" s="14">
        <f>'4thR'!W119</f>
        <v>0</v>
      </c>
      <c r="X119" s="14">
        <f>'4thR'!X119</f>
        <v>0</v>
      </c>
      <c r="Y119" s="14">
        <f>'4thR'!Y119</f>
        <v>0</v>
      </c>
      <c r="Z119" s="14">
        <f>'4thR'!Z119</f>
        <v>0</v>
      </c>
      <c r="AA119" s="67">
        <f t="shared" si="8"/>
        <v>200</v>
      </c>
      <c r="AB119" s="60">
        <v>113</v>
      </c>
      <c r="AC119" s="62">
        <f>IF(B119&lt;&gt;"",'4thR'!AB119+AD119,0)</f>
        <v>0</v>
      </c>
      <c r="AD119" s="62">
        <f t="shared" si="9"/>
        <v>0</v>
      </c>
      <c r="AE119" s="85">
        <f t="shared" si="10"/>
        <v>-3</v>
      </c>
      <c r="AF119" s="85">
        <f t="shared" si="11"/>
        <v>-3</v>
      </c>
    </row>
    <row r="120" spans="1:32" ht="18.5" hidden="1" x14ac:dyDescent="0.45">
      <c r="A120" s="91">
        <f t="shared" si="12"/>
        <v>18</v>
      </c>
      <c r="B120" s="4" t="str">
        <f>'4thR'!B120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3"/>
        <v>0</v>
      </c>
      <c r="V120" s="47">
        <f t="shared" si="7"/>
        <v>-1.5</v>
      </c>
      <c r="W120" s="14">
        <f>'4thR'!W120</f>
        <v>0</v>
      </c>
      <c r="X120" s="14">
        <f>'4thR'!X120</f>
        <v>0</v>
      </c>
      <c r="Y120" s="14">
        <f>'4thR'!Y120</f>
        <v>0</v>
      </c>
      <c r="Z120" s="14">
        <f>'4thR'!Z120</f>
        <v>0</v>
      </c>
      <c r="AA120" s="67">
        <f t="shared" si="8"/>
        <v>200</v>
      </c>
      <c r="AB120" s="60">
        <v>114</v>
      </c>
      <c r="AC120" s="62">
        <f>IF(B120&lt;&gt;"",'4thR'!AB120+AD120,0)</f>
        <v>0</v>
      </c>
      <c r="AD120" s="62">
        <f t="shared" si="9"/>
        <v>0</v>
      </c>
      <c r="AE120" s="85">
        <f t="shared" si="10"/>
        <v>-3</v>
      </c>
      <c r="AF120" s="85">
        <f t="shared" si="11"/>
        <v>-3</v>
      </c>
    </row>
    <row r="121" spans="1:32" ht="18.5" hidden="1" x14ac:dyDescent="0.45">
      <c r="A121" s="91">
        <f t="shared" si="12"/>
        <v>18</v>
      </c>
      <c r="B121" s="4" t="str">
        <f>'4thR'!B121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3"/>
        <v>0</v>
      </c>
      <c r="V121" s="47">
        <f t="shared" si="7"/>
        <v>-1.5</v>
      </c>
      <c r="W121" s="14">
        <f>'4thR'!W121</f>
        <v>0</v>
      </c>
      <c r="X121" s="14">
        <f>'4thR'!X121</f>
        <v>0</v>
      </c>
      <c r="Y121" s="14">
        <f>'4thR'!Y121</f>
        <v>0</v>
      </c>
      <c r="Z121" s="14">
        <f>'4thR'!Z121</f>
        <v>0</v>
      </c>
      <c r="AA121" s="67">
        <f t="shared" si="8"/>
        <v>200</v>
      </c>
      <c r="AB121" s="60">
        <v>115</v>
      </c>
      <c r="AC121" s="62">
        <f>IF(B121&lt;&gt;"",'4thR'!AB121+AD121,0)</f>
        <v>0</v>
      </c>
      <c r="AD121" s="62">
        <f t="shared" si="9"/>
        <v>0</v>
      </c>
      <c r="AE121" s="85">
        <f t="shared" si="10"/>
        <v>-3</v>
      </c>
      <c r="AF121" s="85">
        <f t="shared" si="11"/>
        <v>-3</v>
      </c>
    </row>
    <row r="122" spans="1:32" ht="18.5" hidden="1" x14ac:dyDescent="0.45">
      <c r="A122" s="91">
        <f t="shared" si="12"/>
        <v>18</v>
      </c>
      <c r="B122" s="4" t="str">
        <f>'4thR'!B122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3"/>
        <v>0</v>
      </c>
      <c r="V122" s="47">
        <f t="shared" si="7"/>
        <v>-1.5</v>
      </c>
      <c r="W122" s="14">
        <f>'4thR'!W122</f>
        <v>0</v>
      </c>
      <c r="X122" s="14">
        <f>'4thR'!X122</f>
        <v>0</v>
      </c>
      <c r="Y122" s="14">
        <f>'4thR'!Y122</f>
        <v>0</v>
      </c>
      <c r="Z122" s="14">
        <f>'4thR'!Z122</f>
        <v>0</v>
      </c>
      <c r="AA122" s="67">
        <f t="shared" si="8"/>
        <v>200</v>
      </c>
      <c r="AB122" s="60">
        <v>116</v>
      </c>
      <c r="AC122" s="62">
        <f>IF(B122&lt;&gt;"",'4thR'!AB122+AD122,0)</f>
        <v>0</v>
      </c>
      <c r="AD122" s="62">
        <f t="shared" si="9"/>
        <v>0</v>
      </c>
      <c r="AE122" s="85">
        <f t="shared" si="10"/>
        <v>-3</v>
      </c>
      <c r="AF122" s="85">
        <f t="shared" si="11"/>
        <v>-3</v>
      </c>
    </row>
    <row r="123" spans="1:32" ht="18.5" hidden="1" x14ac:dyDescent="0.45">
      <c r="A123" s="91">
        <f t="shared" si="12"/>
        <v>18</v>
      </c>
      <c r="B123" s="4" t="str">
        <f>'4thR'!B123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3"/>
        <v>0</v>
      </c>
      <c r="V123" s="47">
        <f t="shared" si="7"/>
        <v>-1.5</v>
      </c>
      <c r="W123" s="14">
        <f>'4thR'!W123</f>
        <v>0</v>
      </c>
      <c r="X123" s="14">
        <f>'4thR'!X123</f>
        <v>0</v>
      </c>
      <c r="Y123" s="14">
        <f>'4thR'!Y123</f>
        <v>0</v>
      </c>
      <c r="Z123" s="14">
        <f>'4thR'!Z123</f>
        <v>0</v>
      </c>
      <c r="AA123" s="67">
        <f t="shared" si="8"/>
        <v>200</v>
      </c>
      <c r="AB123" s="60">
        <v>117</v>
      </c>
      <c r="AC123" s="62">
        <f>IF(B123&lt;&gt;"",'4thR'!AB123+AD123,0)</f>
        <v>0</v>
      </c>
      <c r="AD123" s="62">
        <f t="shared" si="9"/>
        <v>0</v>
      </c>
      <c r="AE123" s="85">
        <f t="shared" si="10"/>
        <v>-3</v>
      </c>
      <c r="AF123" s="85">
        <f t="shared" si="11"/>
        <v>-3</v>
      </c>
    </row>
    <row r="124" spans="1:32" ht="18.5" hidden="1" x14ac:dyDescent="0.45">
      <c r="A124" s="91">
        <f t="shared" si="12"/>
        <v>18</v>
      </c>
      <c r="B124" s="4" t="str">
        <f>'4thR'!B124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3"/>
        <v>0</v>
      </c>
      <c r="V124" s="47">
        <f t="shared" si="7"/>
        <v>-1.5</v>
      </c>
      <c r="W124" s="14">
        <f>'4thR'!W124</f>
        <v>0</v>
      </c>
      <c r="X124" s="14">
        <f>'4thR'!X124</f>
        <v>0</v>
      </c>
      <c r="Y124" s="14">
        <f>'4thR'!Y124</f>
        <v>0</v>
      </c>
      <c r="Z124" s="14">
        <f>'4thR'!Z124</f>
        <v>0</v>
      </c>
      <c r="AA124" s="67">
        <f t="shared" si="8"/>
        <v>200</v>
      </c>
      <c r="AB124" s="60">
        <v>118</v>
      </c>
      <c r="AC124" s="62">
        <f>IF(B124&lt;&gt;"",'4thR'!AB124+AD124,0)</f>
        <v>0</v>
      </c>
      <c r="AD124" s="62">
        <f t="shared" si="9"/>
        <v>0</v>
      </c>
      <c r="AE124" s="85">
        <f t="shared" si="10"/>
        <v>-3</v>
      </c>
      <c r="AF124" s="85">
        <f t="shared" si="11"/>
        <v>-3</v>
      </c>
    </row>
    <row r="125" spans="1:32" ht="18.5" hidden="1" x14ac:dyDescent="0.45">
      <c r="A125" s="91">
        <f t="shared" si="12"/>
        <v>18</v>
      </c>
      <c r="B125" s="4" t="str">
        <f>'4thR'!B125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3"/>
        <v>0</v>
      </c>
      <c r="V125" s="47">
        <f t="shared" si="7"/>
        <v>-1.5</v>
      </c>
      <c r="W125" s="14">
        <f>'4thR'!W125</f>
        <v>0</v>
      </c>
      <c r="X125" s="14">
        <f>'4thR'!X125</f>
        <v>0</v>
      </c>
      <c r="Y125" s="14">
        <f>'4thR'!Y125</f>
        <v>0</v>
      </c>
      <c r="Z125" s="14">
        <f>'4thR'!Z125</f>
        <v>0</v>
      </c>
      <c r="AA125" s="67">
        <f t="shared" si="8"/>
        <v>200</v>
      </c>
      <c r="AB125" s="60">
        <v>119</v>
      </c>
      <c r="AC125" s="62">
        <f>IF(B125&lt;&gt;"",'4thR'!AB125+AD125,0)</f>
        <v>0</v>
      </c>
      <c r="AD125" s="62">
        <f t="shared" si="9"/>
        <v>0</v>
      </c>
      <c r="AE125" s="85">
        <f t="shared" si="10"/>
        <v>-3</v>
      </c>
      <c r="AF125" s="85">
        <f t="shared" si="11"/>
        <v>-3</v>
      </c>
    </row>
    <row r="126" spans="1:32" ht="18.5" hidden="1" x14ac:dyDescent="0.45">
      <c r="A126" s="91">
        <f t="shared" si="12"/>
        <v>18</v>
      </c>
      <c r="B126" s="4" t="str">
        <f>'4thR'!B126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3"/>
        <v>0</v>
      </c>
      <c r="V126" s="47">
        <f t="shared" si="7"/>
        <v>-1.5</v>
      </c>
      <c r="W126" s="14">
        <f>'4thR'!W126</f>
        <v>0</v>
      </c>
      <c r="X126" s="14">
        <f>'4thR'!X126</f>
        <v>0</v>
      </c>
      <c r="Y126" s="14">
        <f>'4thR'!Y126</f>
        <v>0</v>
      </c>
      <c r="Z126" s="14">
        <f>'4thR'!Z126</f>
        <v>0</v>
      </c>
      <c r="AA126" s="67">
        <f t="shared" si="8"/>
        <v>200</v>
      </c>
      <c r="AB126" s="60">
        <v>120</v>
      </c>
      <c r="AC126" s="62">
        <f>IF(B126&lt;&gt;"",'4thR'!AB126+AD126,0)</f>
        <v>0</v>
      </c>
      <c r="AD126" s="62">
        <f t="shared" si="9"/>
        <v>0</v>
      </c>
      <c r="AE126" s="85">
        <f t="shared" si="10"/>
        <v>-3</v>
      </c>
      <c r="AF126" s="85">
        <f t="shared" si="11"/>
        <v>-3</v>
      </c>
    </row>
    <row r="127" spans="1:32" ht="15" hidden="1" customHeight="1" x14ac:dyDescent="0.45">
      <c r="A127" s="91">
        <f t="shared" si="12"/>
        <v>18</v>
      </c>
      <c r="B127" s="54" t="str">
        <f>'4thR'!B127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si="13"/>
        <v>0</v>
      </c>
      <c r="V127" s="47">
        <f t="shared" si="7"/>
        <v>-1.5</v>
      </c>
      <c r="W127" s="14">
        <f>'4thR'!W127</f>
        <v>0</v>
      </c>
      <c r="X127" s="14">
        <f>'4thR'!X127</f>
        <v>0</v>
      </c>
      <c r="Y127" s="14">
        <f>'4thR'!Y127</f>
        <v>0</v>
      </c>
      <c r="Z127" s="14">
        <f>'4thR'!Z127</f>
        <v>0</v>
      </c>
      <c r="AA127" s="67">
        <f t="shared" si="8"/>
        <v>200</v>
      </c>
      <c r="AB127" s="60">
        <v>121</v>
      </c>
      <c r="AC127" s="62">
        <f>IF(B127&lt;&gt;"",'4thR'!AB127+AD127,0)</f>
        <v>0</v>
      </c>
      <c r="AD127" s="62">
        <f t="shared" si="9"/>
        <v>0</v>
      </c>
      <c r="AE127" s="85">
        <f t="shared" si="10"/>
        <v>-3</v>
      </c>
      <c r="AF127" s="85">
        <f t="shared" si="11"/>
        <v>-3</v>
      </c>
    </row>
    <row r="128" spans="1:32" ht="18.5" hidden="1" x14ac:dyDescent="0.45">
      <c r="A128" s="91">
        <f t="shared" si="12"/>
        <v>18</v>
      </c>
      <c r="B128" s="4" t="str">
        <f>'4thR'!B128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3"/>
        <v>0</v>
      </c>
      <c r="V128" s="47">
        <f t="shared" si="7"/>
        <v>-1.5</v>
      </c>
      <c r="W128" s="14">
        <f>'4thR'!W128</f>
        <v>0</v>
      </c>
      <c r="X128" s="14">
        <f>'4thR'!X128</f>
        <v>0</v>
      </c>
      <c r="Y128" s="14">
        <f>'4thR'!Y128</f>
        <v>0</v>
      </c>
      <c r="Z128" s="14">
        <f>'4thR'!Z128</f>
        <v>0</v>
      </c>
      <c r="AA128" s="67">
        <f t="shared" si="8"/>
        <v>200</v>
      </c>
      <c r="AB128" s="60">
        <v>122</v>
      </c>
      <c r="AC128" s="62">
        <f>IF(B128&lt;&gt;"",'4thR'!AB128+AD128,0)</f>
        <v>0</v>
      </c>
      <c r="AD128" s="62">
        <f t="shared" si="9"/>
        <v>0</v>
      </c>
      <c r="AE128" s="85">
        <f t="shared" si="10"/>
        <v>-3</v>
      </c>
      <c r="AF128" s="85">
        <f t="shared" si="11"/>
        <v>-3</v>
      </c>
    </row>
    <row r="129" spans="1:32" ht="18.5" hidden="1" x14ac:dyDescent="0.45">
      <c r="A129" s="91">
        <f t="shared" si="12"/>
        <v>18</v>
      </c>
      <c r="B129" s="4" t="str">
        <f>'4thR'!B129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3"/>
        <v>0</v>
      </c>
      <c r="V129" s="47">
        <f t="shared" si="7"/>
        <v>-1.5</v>
      </c>
      <c r="W129" s="14">
        <f>'4thR'!W129</f>
        <v>0</v>
      </c>
      <c r="X129" s="14">
        <f>'4thR'!X129</f>
        <v>0</v>
      </c>
      <c r="Y129" s="14">
        <f>'4thR'!Y129</f>
        <v>0</v>
      </c>
      <c r="Z129" s="14">
        <f>'4thR'!Z129</f>
        <v>0</v>
      </c>
      <c r="AA129" s="67">
        <f t="shared" si="8"/>
        <v>200</v>
      </c>
      <c r="AB129" s="60">
        <v>123</v>
      </c>
      <c r="AC129" s="62">
        <f>IF(B129&lt;&gt;"",'4thR'!AB129+AD129,0)</f>
        <v>0</v>
      </c>
      <c r="AD129" s="62">
        <f t="shared" si="9"/>
        <v>0</v>
      </c>
      <c r="AE129" s="85">
        <f t="shared" si="10"/>
        <v>-3</v>
      </c>
      <c r="AF129" s="85">
        <f t="shared" si="11"/>
        <v>-3</v>
      </c>
    </row>
    <row r="130" spans="1:32" ht="18.5" hidden="1" x14ac:dyDescent="0.45">
      <c r="A130" s="91">
        <f t="shared" si="12"/>
        <v>18</v>
      </c>
      <c r="B130" s="4" t="str">
        <f>'4thR'!B130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3"/>
        <v>0</v>
      </c>
      <c r="V130" s="47">
        <f t="shared" si="7"/>
        <v>-1.5</v>
      </c>
      <c r="W130" s="14">
        <f>'4thR'!W130</f>
        <v>0</v>
      </c>
      <c r="X130" s="14">
        <f>'4thR'!X130</f>
        <v>0</v>
      </c>
      <c r="Y130" s="14">
        <f>'4thR'!Y130</f>
        <v>0</v>
      </c>
      <c r="Z130" s="14">
        <f>'4thR'!Z130</f>
        <v>0</v>
      </c>
      <c r="AA130" s="67">
        <f t="shared" si="8"/>
        <v>200</v>
      </c>
      <c r="AB130" s="60">
        <v>124</v>
      </c>
      <c r="AC130" s="62">
        <f>IF(B130&lt;&gt;"",'4thR'!AB130+AD130,0)</f>
        <v>0</v>
      </c>
      <c r="AD130" s="62">
        <f t="shared" si="9"/>
        <v>0</v>
      </c>
      <c r="AE130" s="85">
        <f t="shared" si="10"/>
        <v>-3</v>
      </c>
      <c r="AF130" s="85">
        <f t="shared" si="11"/>
        <v>-3</v>
      </c>
    </row>
    <row r="131" spans="1:32" ht="18.5" hidden="1" x14ac:dyDescent="0.45">
      <c r="A131" s="91">
        <f t="shared" si="12"/>
        <v>18</v>
      </c>
      <c r="B131" s="4" t="str">
        <f>'4thR'!B131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3"/>
        <v>0</v>
      </c>
      <c r="V131" s="47">
        <f t="shared" si="7"/>
        <v>-1.5</v>
      </c>
      <c r="W131" s="14">
        <f>'4thR'!W131</f>
        <v>0</v>
      </c>
      <c r="X131" s="14">
        <f>'4thR'!X131</f>
        <v>0</v>
      </c>
      <c r="Y131" s="14">
        <f>'4thR'!Y131</f>
        <v>0</v>
      </c>
      <c r="Z131" s="14">
        <f>'4thR'!Z131</f>
        <v>0</v>
      </c>
      <c r="AA131" s="67">
        <f t="shared" si="8"/>
        <v>200</v>
      </c>
      <c r="AB131" s="60">
        <v>125</v>
      </c>
      <c r="AC131" s="62">
        <f>IF(B131&lt;&gt;"",'4thR'!AB131+AD131,0)</f>
        <v>0</v>
      </c>
      <c r="AD131" s="62">
        <f t="shared" si="9"/>
        <v>0</v>
      </c>
      <c r="AE131" s="85">
        <f t="shared" si="10"/>
        <v>-3</v>
      </c>
      <c r="AF131" s="85">
        <f t="shared" si="11"/>
        <v>-3</v>
      </c>
    </row>
    <row r="132" spans="1:32" ht="18.5" hidden="1" x14ac:dyDescent="0.45">
      <c r="A132" s="91">
        <f t="shared" si="12"/>
        <v>18</v>
      </c>
      <c r="B132" s="4" t="str">
        <f>'4thR'!B132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3"/>
        <v>0</v>
      </c>
      <c r="V132" s="47">
        <f t="shared" si="7"/>
        <v>-1.5</v>
      </c>
      <c r="W132" s="14">
        <f>'4thR'!W132</f>
        <v>0</v>
      </c>
      <c r="X132" s="14">
        <f>'4thR'!X132</f>
        <v>0</v>
      </c>
      <c r="Y132" s="14">
        <f>'4thR'!Y132</f>
        <v>0</v>
      </c>
      <c r="Z132" s="14">
        <f>'4thR'!Z132</f>
        <v>0</v>
      </c>
      <c r="AA132" s="67">
        <f t="shared" si="8"/>
        <v>200</v>
      </c>
      <c r="AB132" s="60">
        <v>126</v>
      </c>
      <c r="AC132" s="62">
        <f>IF(B132&lt;&gt;"",'4thR'!AB132+AD132,0)</f>
        <v>0</v>
      </c>
      <c r="AD132" s="62">
        <f t="shared" si="9"/>
        <v>0</v>
      </c>
      <c r="AE132" s="85">
        <f t="shared" si="10"/>
        <v>-3</v>
      </c>
      <c r="AF132" s="85">
        <f t="shared" si="11"/>
        <v>-3</v>
      </c>
    </row>
    <row r="133" spans="1:32" ht="18.5" hidden="1" x14ac:dyDescent="0.45">
      <c r="A133" s="91">
        <f t="shared" si="12"/>
        <v>18</v>
      </c>
      <c r="B133" s="4" t="str">
        <f>'4thR'!B133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3"/>
        <v>0</v>
      </c>
      <c r="V133" s="47">
        <f t="shared" si="7"/>
        <v>-1.5</v>
      </c>
      <c r="W133" s="14">
        <f>'4thR'!W133</f>
        <v>0</v>
      </c>
      <c r="X133" s="14">
        <f>'4thR'!X133</f>
        <v>0</v>
      </c>
      <c r="Y133" s="14">
        <f>'4thR'!Y133</f>
        <v>0</v>
      </c>
      <c r="Z133" s="14">
        <f>'4thR'!Z133</f>
        <v>0</v>
      </c>
      <c r="AA133" s="67">
        <f t="shared" si="8"/>
        <v>200</v>
      </c>
      <c r="AB133" s="60">
        <v>127</v>
      </c>
      <c r="AC133" s="62">
        <f>IF(B133&lt;&gt;"",'4thR'!AB133+AD133,0)</f>
        <v>0</v>
      </c>
      <c r="AD133" s="62">
        <f t="shared" si="9"/>
        <v>0</v>
      </c>
      <c r="AE133" s="85">
        <f t="shared" si="10"/>
        <v>-3</v>
      </c>
      <c r="AF133" s="85">
        <f t="shared" si="11"/>
        <v>-3</v>
      </c>
    </row>
    <row r="134" spans="1:32" ht="18.5" hidden="1" x14ac:dyDescent="0.45">
      <c r="A134" s="91">
        <f t="shared" si="12"/>
        <v>18</v>
      </c>
      <c r="B134" s="4" t="str">
        <f>'4thR'!B134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3"/>
        <v>0</v>
      </c>
      <c r="V134" s="47">
        <f t="shared" si="7"/>
        <v>-1.5</v>
      </c>
      <c r="W134" s="14">
        <f>'4thR'!W134</f>
        <v>0</v>
      </c>
      <c r="X134" s="14">
        <f>'4thR'!X134</f>
        <v>0</v>
      </c>
      <c r="Y134" s="14">
        <f>'4thR'!Y134</f>
        <v>0</v>
      </c>
      <c r="Z134" s="14">
        <f>'4thR'!Z134</f>
        <v>0</v>
      </c>
      <c r="AA134" s="67">
        <f t="shared" si="8"/>
        <v>200</v>
      </c>
      <c r="AB134" s="60">
        <v>128</v>
      </c>
      <c r="AC134" s="62">
        <f>IF(B134&lt;&gt;"",'4thR'!AB134+AD134,0)</f>
        <v>0</v>
      </c>
      <c r="AD134" s="62">
        <f t="shared" si="9"/>
        <v>0</v>
      </c>
      <c r="AE134" s="85">
        <f t="shared" si="10"/>
        <v>-3</v>
      </c>
      <c r="AF134" s="85">
        <f t="shared" si="11"/>
        <v>-3</v>
      </c>
    </row>
    <row r="135" spans="1:32" ht="18.5" hidden="1" x14ac:dyDescent="0.45">
      <c r="A135" s="91">
        <f t="shared" si="12"/>
        <v>18</v>
      </c>
      <c r="B135" s="4" t="str">
        <f>'4thR'!B135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3"/>
        <v>0</v>
      </c>
      <c r="V135" s="47">
        <f t="shared" si="7"/>
        <v>-1.5</v>
      </c>
      <c r="W135" s="14">
        <f>'4thR'!W135</f>
        <v>0</v>
      </c>
      <c r="X135" s="14">
        <f>'4thR'!X135</f>
        <v>0</v>
      </c>
      <c r="Y135" s="14">
        <f>'4thR'!Y135</f>
        <v>0</v>
      </c>
      <c r="Z135" s="14">
        <f>'4thR'!Z135</f>
        <v>0</v>
      </c>
      <c r="AA135" s="67">
        <f t="shared" si="8"/>
        <v>200</v>
      </c>
      <c r="AB135" s="60">
        <v>129</v>
      </c>
      <c r="AC135" s="62">
        <f>IF(B135&lt;&gt;"",'4thR'!AB135+AD135,0)</f>
        <v>0</v>
      </c>
      <c r="AD135" s="62">
        <f t="shared" si="9"/>
        <v>0</v>
      </c>
      <c r="AE135" s="85">
        <f t="shared" si="10"/>
        <v>-3</v>
      </c>
      <c r="AF135" s="85">
        <f t="shared" si="11"/>
        <v>-3</v>
      </c>
    </row>
    <row r="136" spans="1:32" ht="18.5" hidden="1" x14ac:dyDescent="0.45">
      <c r="A136" s="91">
        <f t="shared" si="12"/>
        <v>18</v>
      </c>
      <c r="B136" s="4" t="str">
        <f>'4thR'!B136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3"/>
        <v>0</v>
      </c>
      <c r="V136" s="47">
        <f t="shared" ref="V136:V146" si="14">ROUND(0.35*MIN(AE136,AF136)+0.15*MAX(AE136,AF136),1)</f>
        <v>-1.5</v>
      </c>
      <c r="W136" s="14">
        <f>'4thR'!W136</f>
        <v>0</v>
      </c>
      <c r="X136" s="14">
        <f>'4thR'!X136</f>
        <v>0</v>
      </c>
      <c r="Y136" s="14">
        <f>'4thR'!Y136</f>
        <v>0</v>
      </c>
      <c r="Z136" s="14">
        <f>'4thR'!Z136</f>
        <v>0</v>
      </c>
      <c r="AA136" s="67">
        <f t="shared" ref="AA136:AA147" si="15">IF(U136=0,200,U136-V136)</f>
        <v>200</v>
      </c>
      <c r="AB136" s="60">
        <v>130</v>
      </c>
      <c r="AC136" s="62">
        <f>IF(B136&lt;&gt;"",'4thR'!AB136+AD136,0)</f>
        <v>0</v>
      </c>
      <c r="AD136" s="62">
        <f t="shared" ref="AD136:AD146" si="16">IF(U136&gt;0,1,0)</f>
        <v>0</v>
      </c>
      <c r="AE136" s="85">
        <f t="shared" ref="AE136:AE146" si="17">ROUND(IF(W136="m",(X136*$AE$4/113+$AF$4-$AG$4),(X136*$AE$2/113+$AF$2-$AG$2)),0)</f>
        <v>-3</v>
      </c>
      <c r="AF136" s="85">
        <f t="shared" ref="AF136:AF146" si="18">ROUND(IF(Y136="m",(Z136*$AE$4/113+$AF$4-$AG$4),(Z136*$AE$2/113+$AF$2-$AG$2)),0)</f>
        <v>-3</v>
      </c>
    </row>
    <row r="137" spans="1:32" ht="18.5" hidden="1" x14ac:dyDescent="0.45">
      <c r="A137" s="91">
        <f t="shared" ref="A137:A146" si="19">IF(AA137=AA136,A136,AB137)</f>
        <v>18</v>
      </c>
      <c r="B137" s="4" t="str">
        <f>'4thR'!B137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3"/>
        <v>0</v>
      </c>
      <c r="V137" s="47">
        <f t="shared" si="14"/>
        <v>-1.5</v>
      </c>
      <c r="W137" s="14">
        <f>'4thR'!W137</f>
        <v>0</v>
      </c>
      <c r="X137" s="14">
        <f>'4thR'!X137</f>
        <v>0</v>
      </c>
      <c r="Y137" s="14">
        <f>'4thR'!Y137</f>
        <v>0</v>
      </c>
      <c r="Z137" s="14">
        <f>'4thR'!Z137</f>
        <v>0</v>
      </c>
      <c r="AA137" s="67">
        <f t="shared" si="15"/>
        <v>200</v>
      </c>
      <c r="AB137" s="60">
        <v>131</v>
      </c>
      <c r="AC137" s="62">
        <f>IF(B137&lt;&gt;"",'4thR'!AB137+AD137,0)</f>
        <v>0</v>
      </c>
      <c r="AD137" s="62">
        <f t="shared" si="16"/>
        <v>0</v>
      </c>
      <c r="AE137" s="85">
        <f t="shared" si="17"/>
        <v>-3</v>
      </c>
      <c r="AF137" s="85">
        <f t="shared" si="18"/>
        <v>-3</v>
      </c>
    </row>
    <row r="138" spans="1:32" ht="18.5" hidden="1" x14ac:dyDescent="0.45">
      <c r="A138" s="91">
        <f t="shared" si="19"/>
        <v>18</v>
      </c>
      <c r="B138" s="4" t="str">
        <f>'4thR'!B138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3"/>
        <v>0</v>
      </c>
      <c r="V138" s="47">
        <f t="shared" si="14"/>
        <v>-1.5</v>
      </c>
      <c r="W138" s="14">
        <f>'4thR'!W138</f>
        <v>0</v>
      </c>
      <c r="X138" s="14">
        <f>'4thR'!X138</f>
        <v>0</v>
      </c>
      <c r="Y138" s="14">
        <f>'4thR'!Y138</f>
        <v>0</v>
      </c>
      <c r="Z138" s="14">
        <f>'4thR'!Z138</f>
        <v>0</v>
      </c>
      <c r="AA138" s="67">
        <f t="shared" si="15"/>
        <v>200</v>
      </c>
      <c r="AB138" s="60">
        <v>132</v>
      </c>
      <c r="AC138" s="62">
        <f>IF(B138&lt;&gt;"",'4thR'!AB138+AD138,0)</f>
        <v>0</v>
      </c>
      <c r="AD138" s="62">
        <f t="shared" si="16"/>
        <v>0</v>
      </c>
      <c r="AE138" s="85">
        <f t="shared" si="17"/>
        <v>-3</v>
      </c>
      <c r="AF138" s="85">
        <f t="shared" si="18"/>
        <v>-3</v>
      </c>
    </row>
    <row r="139" spans="1:32" ht="18.5" hidden="1" x14ac:dyDescent="0.45">
      <c r="A139" s="91">
        <f t="shared" si="19"/>
        <v>18</v>
      </c>
      <c r="B139" s="4" t="str">
        <f>'4thR'!B139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3"/>
        <v>0</v>
      </c>
      <c r="V139" s="47">
        <f t="shared" si="14"/>
        <v>-1.5</v>
      </c>
      <c r="W139" s="14">
        <f>'4thR'!W139</f>
        <v>0</v>
      </c>
      <c r="X139" s="14">
        <f>'4thR'!X139</f>
        <v>0</v>
      </c>
      <c r="Y139" s="14">
        <f>'4thR'!Y139</f>
        <v>0</v>
      </c>
      <c r="Z139" s="14">
        <f>'4thR'!Z139</f>
        <v>0</v>
      </c>
      <c r="AA139" s="67">
        <f t="shared" si="15"/>
        <v>200</v>
      </c>
      <c r="AB139" s="60">
        <v>133</v>
      </c>
      <c r="AC139" s="62">
        <f>IF(B139&lt;&gt;"",'4thR'!AB139+AD139,0)</f>
        <v>0</v>
      </c>
      <c r="AD139" s="62">
        <f t="shared" si="16"/>
        <v>0</v>
      </c>
      <c r="AE139" s="85">
        <f t="shared" si="17"/>
        <v>-3</v>
      </c>
      <c r="AF139" s="85">
        <f t="shared" si="18"/>
        <v>-3</v>
      </c>
    </row>
    <row r="140" spans="1:32" ht="18.5" hidden="1" x14ac:dyDescent="0.45">
      <c r="A140" s="91">
        <f t="shared" si="19"/>
        <v>18</v>
      </c>
      <c r="B140" s="4" t="str">
        <f>'4thR'!B140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3"/>
        <v>0</v>
      </c>
      <c r="V140" s="47">
        <f t="shared" si="14"/>
        <v>-1.5</v>
      </c>
      <c r="W140" s="14">
        <f>'4thR'!W140</f>
        <v>0</v>
      </c>
      <c r="X140" s="14">
        <f>'4thR'!X140</f>
        <v>0</v>
      </c>
      <c r="Y140" s="14">
        <f>'4thR'!Y140</f>
        <v>0</v>
      </c>
      <c r="Z140" s="14">
        <f>'4thR'!Z140</f>
        <v>0</v>
      </c>
      <c r="AA140" s="88">
        <f t="shared" si="15"/>
        <v>200</v>
      </c>
      <c r="AB140" s="60">
        <v>134</v>
      </c>
      <c r="AC140" s="62">
        <f>IF(B140&lt;&gt;"",'4thR'!AB140+AD140,0)</f>
        <v>0</v>
      </c>
      <c r="AD140" s="62">
        <f t="shared" si="16"/>
        <v>0</v>
      </c>
      <c r="AE140" s="85">
        <f t="shared" si="17"/>
        <v>-3</v>
      </c>
      <c r="AF140" s="85">
        <f t="shared" si="18"/>
        <v>-3</v>
      </c>
    </row>
    <row r="141" spans="1:32" ht="18.5" hidden="1" x14ac:dyDescent="0.45">
      <c r="A141" s="91">
        <f t="shared" si="19"/>
        <v>18</v>
      </c>
      <c r="B141" s="4" t="str">
        <f>'4thR'!B141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3"/>
        <v>0</v>
      </c>
      <c r="V141" s="47">
        <f t="shared" si="14"/>
        <v>-1.5</v>
      </c>
      <c r="W141" s="14">
        <f>'4thR'!W141</f>
        <v>0</v>
      </c>
      <c r="X141" s="14">
        <f>'4thR'!X141</f>
        <v>0</v>
      </c>
      <c r="Y141" s="14">
        <f>'4thR'!Y141</f>
        <v>0</v>
      </c>
      <c r="Z141" s="14">
        <f>'4thR'!Z141</f>
        <v>0</v>
      </c>
      <c r="AA141" s="88">
        <f t="shared" si="15"/>
        <v>200</v>
      </c>
      <c r="AB141" s="60">
        <v>135</v>
      </c>
      <c r="AC141" s="62">
        <f>IF(B141&lt;&gt;"",'4thR'!AB141+AD141,0)</f>
        <v>0</v>
      </c>
      <c r="AD141" s="62">
        <f t="shared" si="16"/>
        <v>0</v>
      </c>
      <c r="AE141" s="85">
        <f t="shared" si="17"/>
        <v>-3</v>
      </c>
      <c r="AF141" s="85">
        <f t="shared" si="18"/>
        <v>-3</v>
      </c>
    </row>
    <row r="142" spans="1:32" ht="18.5" hidden="1" x14ac:dyDescent="0.45">
      <c r="A142" s="91">
        <f t="shared" si="19"/>
        <v>18</v>
      </c>
      <c r="B142" s="4" t="str">
        <f>'4thR'!B142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3"/>
        <v>0</v>
      </c>
      <c r="V142" s="47">
        <f t="shared" si="14"/>
        <v>-1.5</v>
      </c>
      <c r="W142" s="14">
        <f>'4thR'!W142</f>
        <v>0</v>
      </c>
      <c r="X142" s="14">
        <f>'4thR'!X142</f>
        <v>0</v>
      </c>
      <c r="Y142" s="14">
        <f>'4thR'!Y142</f>
        <v>0</v>
      </c>
      <c r="Z142" s="14">
        <f>'4thR'!Z142</f>
        <v>0</v>
      </c>
      <c r="AA142" s="88">
        <f t="shared" si="15"/>
        <v>200</v>
      </c>
      <c r="AB142" s="60">
        <v>136</v>
      </c>
      <c r="AC142" s="62">
        <f>IF(B142&lt;&gt;"",'4thR'!AB142+AD142,0)</f>
        <v>0</v>
      </c>
      <c r="AD142" s="62">
        <f t="shared" si="16"/>
        <v>0</v>
      </c>
      <c r="AE142" s="85">
        <f t="shared" si="17"/>
        <v>-3</v>
      </c>
      <c r="AF142" s="85">
        <f t="shared" si="18"/>
        <v>-3</v>
      </c>
    </row>
    <row r="143" spans="1:32" ht="18.5" hidden="1" x14ac:dyDescent="0.45">
      <c r="A143" s="91">
        <f t="shared" si="19"/>
        <v>18</v>
      </c>
      <c r="B143" s="4" t="str">
        <f>'4thR'!B143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3"/>
        <v>0</v>
      </c>
      <c r="V143" s="47">
        <f t="shared" si="14"/>
        <v>-1.5</v>
      </c>
      <c r="W143" s="14">
        <f>'4thR'!W143</f>
        <v>0</v>
      </c>
      <c r="X143" s="14">
        <f>'4thR'!X143</f>
        <v>0</v>
      </c>
      <c r="Y143" s="14">
        <f>'4thR'!Y143</f>
        <v>0</v>
      </c>
      <c r="Z143" s="14">
        <f>'4thR'!Z143</f>
        <v>0</v>
      </c>
      <c r="AA143" s="88">
        <f t="shared" si="15"/>
        <v>200</v>
      </c>
      <c r="AB143" s="60">
        <v>137</v>
      </c>
      <c r="AC143" s="62">
        <f>IF(B143&lt;&gt;"",'4thR'!AB143+AD143,0)</f>
        <v>0</v>
      </c>
      <c r="AD143" s="62">
        <f t="shared" si="16"/>
        <v>0</v>
      </c>
      <c r="AE143" s="85">
        <f t="shared" si="17"/>
        <v>-3</v>
      </c>
      <c r="AF143" s="85">
        <f t="shared" si="18"/>
        <v>-3</v>
      </c>
    </row>
    <row r="144" spans="1:32" ht="18.5" hidden="1" x14ac:dyDescent="0.45">
      <c r="A144" s="91">
        <f t="shared" si="19"/>
        <v>18</v>
      </c>
      <c r="B144" s="4" t="str">
        <f>'4thR'!B144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3"/>
        <v>0</v>
      </c>
      <c r="V144" s="47">
        <f t="shared" si="14"/>
        <v>-1.5</v>
      </c>
      <c r="W144" s="14">
        <f>'4thR'!W144</f>
        <v>0</v>
      </c>
      <c r="X144" s="14">
        <f>'4thR'!X144</f>
        <v>0</v>
      </c>
      <c r="Y144" s="14">
        <f>'4thR'!Y144</f>
        <v>0</v>
      </c>
      <c r="Z144" s="14">
        <f>'4thR'!Z144</f>
        <v>0</v>
      </c>
      <c r="AA144" s="88">
        <f t="shared" si="15"/>
        <v>200</v>
      </c>
      <c r="AB144" s="60">
        <v>138</v>
      </c>
      <c r="AC144" s="62">
        <f>IF(B144&lt;&gt;"",'4thR'!AB144+AD144,0)</f>
        <v>0</v>
      </c>
      <c r="AD144" s="62">
        <f t="shared" si="16"/>
        <v>0</v>
      </c>
      <c r="AE144" s="85">
        <f t="shared" si="17"/>
        <v>-3</v>
      </c>
      <c r="AF144" s="85">
        <f t="shared" si="18"/>
        <v>-3</v>
      </c>
    </row>
    <row r="145" spans="1:32" ht="18.5" hidden="1" x14ac:dyDescent="0.45">
      <c r="A145" s="91">
        <f t="shared" si="19"/>
        <v>18</v>
      </c>
      <c r="B145" s="4" t="str">
        <f>'4thR'!B145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3"/>
        <v>0</v>
      </c>
      <c r="V145" s="47">
        <f t="shared" si="14"/>
        <v>-1.5</v>
      </c>
      <c r="W145" s="14">
        <f>'4thR'!W145</f>
        <v>0</v>
      </c>
      <c r="X145" s="14">
        <f>'4thR'!X145</f>
        <v>0</v>
      </c>
      <c r="Y145" s="14">
        <f>'4thR'!Y145</f>
        <v>0</v>
      </c>
      <c r="Z145" s="14">
        <f>'4thR'!Z145</f>
        <v>0</v>
      </c>
      <c r="AA145" s="88">
        <f t="shared" si="15"/>
        <v>200</v>
      </c>
      <c r="AB145" s="60">
        <v>139</v>
      </c>
      <c r="AC145" s="62">
        <f>IF(B145&lt;&gt;"",'4thR'!AB145+AD145,0)</f>
        <v>0</v>
      </c>
      <c r="AD145" s="62">
        <f t="shared" si="16"/>
        <v>0</v>
      </c>
      <c r="AE145" s="85">
        <f t="shared" si="17"/>
        <v>-3</v>
      </c>
      <c r="AF145" s="85">
        <f t="shared" si="18"/>
        <v>-3</v>
      </c>
    </row>
    <row r="146" spans="1:32" ht="19" hidden="1" thickBot="1" x14ac:dyDescent="0.5">
      <c r="A146" s="91">
        <f t="shared" si="19"/>
        <v>18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3"/>
        <v>0</v>
      </c>
      <c r="V146" s="47">
        <f t="shared" si="14"/>
        <v>-1.5</v>
      </c>
      <c r="W146" s="14">
        <f>'4thR'!W146</f>
        <v>0</v>
      </c>
      <c r="X146" s="14">
        <f>'4thR'!X146</f>
        <v>0</v>
      </c>
      <c r="Y146" s="14">
        <f>'4thR'!Y146</f>
        <v>0</v>
      </c>
      <c r="Z146" s="14">
        <f>'4thR'!Z146</f>
        <v>0</v>
      </c>
      <c r="AA146" s="88">
        <f t="shared" si="15"/>
        <v>200</v>
      </c>
      <c r="AB146" s="60">
        <v>140</v>
      </c>
      <c r="AC146" s="62">
        <f>IF(B146&lt;&gt;"",'4thR'!AB146+AD146,0)</f>
        <v>0</v>
      </c>
      <c r="AD146" s="62">
        <f t="shared" si="16"/>
        <v>0</v>
      </c>
      <c r="AE146" s="85">
        <f t="shared" si="17"/>
        <v>-3</v>
      </c>
      <c r="AF146" s="85">
        <f t="shared" si="18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88">
        <f t="shared" si="15"/>
        <v>64</v>
      </c>
    </row>
  </sheetData>
  <sheetProtection algorithmName="SHA-512" hashValue="esT+5VnFATF9Ca/7tFKzILgJr+15FdfvSWhNlz45wLviDJGXfGswB2tBDzTykqgtC+FcqFLTLQTKE6vQm0EnBQ==" saltValue="05ELcV+u2pUM6DkkpH2GPg==" spinCount="100000" sheet="1" objects="1" scenarios="1"/>
  <mergeCells count="26">
    <mergeCell ref="N5:N6"/>
    <mergeCell ref="V5:V6"/>
    <mergeCell ref="X5:X6"/>
    <mergeCell ref="Z5:Z6"/>
    <mergeCell ref="P5:P6"/>
    <mergeCell ref="Q5:Q6"/>
    <mergeCell ref="R5:R6"/>
    <mergeCell ref="S5:S6"/>
    <mergeCell ref="T5:T6"/>
    <mergeCell ref="U5:U6"/>
    <mergeCell ref="AA5:AA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conditionalFormatting sqref="A7:A14">
    <cfRule type="cellIs" dxfId="241" priority="2" operator="equal">
      <formula>3</formula>
    </cfRule>
    <cfRule type="cellIs" dxfId="240" priority="3" operator="equal">
      <formula>2</formula>
    </cfRule>
    <cfRule type="cellIs" dxfId="239" priority="4" operator="equal">
      <formula>1</formula>
    </cfRule>
  </conditionalFormatting>
  <conditionalFormatting sqref="B7:B146">
    <cfRule type="cellIs" dxfId="238" priority="19" operator="equal">
      <formula>0</formula>
    </cfRule>
  </conditionalFormatting>
  <conditionalFormatting sqref="C7:C146">
    <cfRule type="cellIs" dxfId="237" priority="14" operator="greaterThan">
      <formula>$C$147+1</formula>
    </cfRule>
    <cfRule type="cellIs" dxfId="236" priority="15" operator="equal">
      <formula>$C$147+1</formula>
    </cfRule>
    <cfRule type="cellIs" dxfId="235" priority="16" operator="equal">
      <formula>$C$147-1</formula>
    </cfRule>
    <cfRule type="cellIs" dxfId="234" priority="17" operator="equal">
      <formula>$C$147-2</formula>
    </cfRule>
  </conditionalFormatting>
  <conditionalFormatting sqref="C7:T46">
    <cfRule type="cellIs" dxfId="233" priority="6" operator="equal">
      <formula>0</formula>
    </cfRule>
  </conditionalFormatting>
  <conditionalFormatting sqref="D7:T146">
    <cfRule type="cellIs" dxfId="232" priority="10" operator="greaterThan">
      <formula>D$147+1</formula>
    </cfRule>
    <cfRule type="cellIs" dxfId="231" priority="11" operator="equal">
      <formula>D$147+1</formula>
    </cfRule>
    <cfRule type="cellIs" dxfId="230" priority="12" operator="equal">
      <formula>D$147-1</formula>
    </cfRule>
    <cfRule type="cellIs" dxfId="229" priority="13" operator="equal">
      <formula>D$147-2</formula>
    </cfRule>
  </conditionalFormatting>
  <conditionalFormatting sqref="U7:U146">
    <cfRule type="cellIs" dxfId="228" priority="18" operator="equal">
      <formula>0</formula>
    </cfRule>
  </conditionalFormatting>
  <conditionalFormatting sqref="V1:V1048576">
    <cfRule type="cellIs" dxfId="227" priority="8" operator="equal">
      <formula>-1.5</formula>
    </cfRule>
  </conditionalFormatting>
  <conditionalFormatting sqref="W7:Z146">
    <cfRule type="cellIs" dxfId="226" priority="9" operator="equal">
      <formula>0</formula>
    </cfRule>
  </conditionalFormatting>
  <conditionalFormatting sqref="AA7:AA46">
    <cfRule type="cellIs" dxfId="225" priority="1" operator="equal">
      <formula>200</formula>
    </cfRule>
  </conditionalFormatting>
  <conditionalFormatting sqref="AA7:AA147">
    <cfRule type="cellIs" dxfId="224" priority="7" operator="equal">
      <formula>0</formula>
    </cfRule>
  </conditionalFormatting>
  <conditionalFormatting sqref="AB7:AB146">
    <cfRule type="cellIs" dxfId="223" priority="5" operator="equal">
      <formula>0</formula>
    </cfRule>
  </conditionalFormatting>
  <pageMargins left="0.7" right="0.7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C096-3ABA-4FF1-B184-E37000016F3D}">
  <sheetPr>
    <tabColor theme="6" tint="-0.249977111117893"/>
  </sheetPr>
  <dimension ref="A1:AH151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6.1796875" style="18" customWidth="1"/>
    <col min="2" max="2" width="38.1796875" bestFit="1" customWidth="1"/>
    <col min="3" max="20" width="6.7265625" customWidth="1"/>
    <col min="21" max="21" width="7.7265625" style="1" customWidth="1"/>
    <col min="22" max="22" width="6.26953125" style="40" hidden="1" customWidth="1"/>
    <col min="23" max="23" width="7.7265625" style="69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6.7265625" style="40" hidden="1" customWidth="1"/>
    <col min="29" max="30" width="7.7265625" style="60" hidden="1" customWidth="1"/>
    <col min="31" max="31" width="2.81640625" style="60" hidden="1" customWidth="1"/>
    <col min="32" max="32" width="3.453125" style="60" hidden="1" customWidth="1"/>
    <col min="33" max="33" width="5.453125" style="60" hidden="1" customWidth="1"/>
    <col min="34" max="35" width="8.7265625" customWidth="1"/>
  </cols>
  <sheetData>
    <row r="1" spans="1:34" ht="15" thickBot="1" x14ac:dyDescent="0.4"/>
    <row r="2" spans="1:34" ht="33.5" thickBot="1" x14ac:dyDescent="0.95"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4" ht="6.75" customHeight="1" x14ac:dyDescent="0.35"/>
    <row r="4" spans="1:34" ht="21.75" customHeight="1" x14ac:dyDescent="0.5">
      <c r="B4" s="78" t="s">
        <v>87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X4" s="40"/>
      <c r="Y4" s="40"/>
      <c r="Z4" s="40"/>
      <c r="AA4" s="40"/>
      <c r="AE4" s="60">
        <f>'1stR'!AC4</f>
        <v>110</v>
      </c>
      <c r="AF4" s="60">
        <f>'1stR'!AD4</f>
        <v>61</v>
      </c>
      <c r="AG4" s="60">
        <f>'1stR'!AE4</f>
        <v>64</v>
      </c>
    </row>
    <row r="5" spans="1:34" ht="15" customHeight="1" x14ac:dyDescent="0.35"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 t="s">
        <v>36</v>
      </c>
      <c r="Y5" s="147" t="s">
        <v>28</v>
      </c>
      <c r="Z5" s="71" t="s">
        <v>36</v>
      </c>
      <c r="AA5" s="147" t="s">
        <v>29</v>
      </c>
      <c r="AB5" s="96"/>
      <c r="AC5" s="72" t="s">
        <v>10</v>
      </c>
      <c r="AE5" s="60" t="s">
        <v>33</v>
      </c>
      <c r="AF5" s="60" t="s">
        <v>33</v>
      </c>
    </row>
    <row r="6" spans="1:34" x14ac:dyDescent="0.35">
      <c r="A6" s="18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 t="s">
        <v>37</v>
      </c>
      <c r="Y6" s="148"/>
      <c r="Z6" s="42" t="s">
        <v>37</v>
      </c>
      <c r="AA6" s="148"/>
      <c r="AB6" s="96"/>
      <c r="AC6" s="72"/>
      <c r="AE6" s="60" t="s">
        <v>28</v>
      </c>
      <c r="AF6" s="60" t="s">
        <v>29</v>
      </c>
    </row>
    <row r="7" spans="1:34" x14ac:dyDescent="0.35">
      <c r="A7" s="18">
        <v>1</v>
      </c>
      <c r="B7" s="3" t="str">
        <f>'5thR'!B7</f>
        <v>Rade Narančič&amp;Franci Kunšič</v>
      </c>
      <c r="C7" s="2">
        <v>7</v>
      </c>
      <c r="D7" s="2">
        <v>3</v>
      </c>
      <c r="E7" s="2">
        <v>4</v>
      </c>
      <c r="F7" s="2">
        <v>5</v>
      </c>
      <c r="G7" s="2">
        <v>4</v>
      </c>
      <c r="H7" s="2">
        <v>4</v>
      </c>
      <c r="I7" s="2">
        <v>3</v>
      </c>
      <c r="J7" s="2">
        <v>5</v>
      </c>
      <c r="K7" s="2">
        <v>3</v>
      </c>
      <c r="L7" s="2">
        <v>6</v>
      </c>
      <c r="M7" s="2">
        <v>3</v>
      </c>
      <c r="N7" s="2">
        <v>4</v>
      </c>
      <c r="O7" s="2">
        <v>6</v>
      </c>
      <c r="P7" s="2">
        <v>4</v>
      </c>
      <c r="Q7" s="2">
        <v>4</v>
      </c>
      <c r="R7" s="2">
        <v>3</v>
      </c>
      <c r="S7" s="2">
        <v>5</v>
      </c>
      <c r="T7" s="2">
        <v>4</v>
      </c>
      <c r="U7" s="9">
        <f t="shared" ref="U7:U38" si="0">SUM(C7:T7)</f>
        <v>77</v>
      </c>
      <c r="V7" s="47">
        <f t="shared" ref="V7:V38" si="1">IF(U7=0,200,U7-W7)</f>
        <v>64.400000000000006</v>
      </c>
      <c r="W7" s="47">
        <f>ROUND(0.35*MIN(AE7,AF7)+0.15*MAX(AE7,AF7),1)</f>
        <v>12.6</v>
      </c>
      <c r="X7" s="9" t="str">
        <f>'5thR'!W7</f>
        <v>m</v>
      </c>
      <c r="Y7" s="9">
        <f>'5thR'!X7</f>
        <v>31.5</v>
      </c>
      <c r="Z7" s="9" t="str">
        <f>'5thR'!Y7</f>
        <v>m</v>
      </c>
      <c r="AA7" s="9">
        <f>'5thR'!Z7</f>
        <v>27.9</v>
      </c>
      <c r="AB7" s="88">
        <f>IF(U7=0,200,V7-W7)</f>
        <v>51.800000000000004</v>
      </c>
      <c r="AC7" s="60">
        <f>IF(B7&lt;&gt;"",'5thR'!AB7+AD7,0)</f>
        <v>6</v>
      </c>
      <c r="AD7" s="60">
        <f t="shared" ref="AD7:AD38" si="2">IF(U7&gt;0,1,0)</f>
        <v>1</v>
      </c>
      <c r="AE7" s="68">
        <f t="shared" ref="AE7:AE38" si="3">ROUND(IF(X7="m",(Y7*$AE$4/113+$AF$4-$AG$4),(Y7*$AE$2/113+$AF$2-$AG$2)),0)</f>
        <v>28</v>
      </c>
      <c r="AF7" s="68">
        <f t="shared" ref="AF7:AF38" si="4">ROUND(IF(Z7="m",(AA7*$AE$4/113+$AF$4-$AG$4),(AA7*$AE$2/113+$AF$2-$AG$2)),0)</f>
        <v>24</v>
      </c>
      <c r="AH7" s="34"/>
    </row>
    <row r="8" spans="1:34" x14ac:dyDescent="0.35">
      <c r="A8" s="18">
        <v>2</v>
      </c>
      <c r="B8" s="3" t="str">
        <f>'5thR'!B8</f>
        <v>Jan Pintar Verhunc&amp;Matic Zibelnik</v>
      </c>
      <c r="C8" s="2">
        <v>5</v>
      </c>
      <c r="D8" s="2">
        <v>4</v>
      </c>
      <c r="E8" s="2">
        <v>3</v>
      </c>
      <c r="F8" s="2">
        <v>4</v>
      </c>
      <c r="G8" s="2">
        <v>3</v>
      </c>
      <c r="H8" s="2">
        <v>3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7</v>
      </c>
      <c r="P8" s="2">
        <v>4</v>
      </c>
      <c r="Q8" s="2">
        <v>4</v>
      </c>
      <c r="R8" s="2">
        <v>4</v>
      </c>
      <c r="S8" s="2">
        <v>5</v>
      </c>
      <c r="T8" s="2">
        <v>3</v>
      </c>
      <c r="U8" s="9">
        <f t="shared" si="0"/>
        <v>72</v>
      </c>
      <c r="V8" s="47">
        <f t="shared" si="1"/>
        <v>56.5</v>
      </c>
      <c r="W8" s="47">
        <f t="shared" ref="W8:W71" si="5">ROUND(0.35*MIN(AE8,AF8)+0.15*MAX(AE8,AF8),1)</f>
        <v>15.5</v>
      </c>
      <c r="X8" s="9" t="str">
        <f>'5thR'!W8</f>
        <v>m</v>
      </c>
      <c r="Y8" s="9">
        <f>'5thR'!X8</f>
        <v>43.9</v>
      </c>
      <c r="Z8" s="9" t="str">
        <f>'5thR'!Y8</f>
        <v>m</v>
      </c>
      <c r="AA8" s="9">
        <v>30.8</v>
      </c>
      <c r="AB8" s="88">
        <f t="shared" ref="AB8:AB71" si="6">IF(U8=0,200,V8-W8)</f>
        <v>41</v>
      </c>
      <c r="AC8" s="60">
        <f>IF(B8&lt;&gt;"",'5thR'!AB8+AD8,0)</f>
        <v>5</v>
      </c>
      <c r="AD8" s="60">
        <f t="shared" si="2"/>
        <v>1</v>
      </c>
      <c r="AE8" s="68">
        <f t="shared" si="3"/>
        <v>40</v>
      </c>
      <c r="AF8" s="68">
        <f t="shared" si="4"/>
        <v>27</v>
      </c>
      <c r="AH8" s="34"/>
    </row>
    <row r="9" spans="1:34" x14ac:dyDescent="0.35">
      <c r="A9" s="18">
        <v>3</v>
      </c>
      <c r="B9" s="3" t="str">
        <f>'5thR'!B9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5"/>
        <v>9.6999999999999993</v>
      </c>
      <c r="X9" s="9" t="str">
        <f>'5thR'!W9</f>
        <v>d</v>
      </c>
      <c r="Y9" s="9">
        <v>34.799999999999997</v>
      </c>
      <c r="Z9" s="9" t="str">
        <f>'5thR'!Y9</f>
        <v>m</v>
      </c>
      <c r="AA9" s="9">
        <v>17</v>
      </c>
      <c r="AB9" s="88">
        <f t="shared" si="6"/>
        <v>200</v>
      </c>
      <c r="AC9" s="60">
        <f>IF(B9&lt;&gt;"",'5thR'!AB9+AD9,0)</f>
        <v>3</v>
      </c>
      <c r="AD9" s="60">
        <f t="shared" si="2"/>
        <v>0</v>
      </c>
      <c r="AE9" s="68">
        <f t="shared" si="3"/>
        <v>32</v>
      </c>
      <c r="AF9" s="68">
        <f t="shared" si="4"/>
        <v>14</v>
      </c>
      <c r="AH9" s="34"/>
    </row>
    <row r="10" spans="1:34" x14ac:dyDescent="0.35">
      <c r="A10" s="18">
        <v>4</v>
      </c>
      <c r="B10" s="3" t="str">
        <f>'5thR'!B10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5"/>
        <v>8.1999999999999993</v>
      </c>
      <c r="X10" s="9" t="str">
        <f>'5thR'!W10</f>
        <v>m</v>
      </c>
      <c r="Y10" s="9">
        <f>'5thR'!X10</f>
        <v>19.899999999999999</v>
      </c>
      <c r="Z10" s="9" t="str">
        <f>'5thR'!Y10</f>
        <v>m</v>
      </c>
      <c r="AA10" s="9">
        <f>'5thR'!Z10</f>
        <v>20.399999999999999</v>
      </c>
      <c r="AB10" s="88">
        <f t="shared" si="6"/>
        <v>200</v>
      </c>
      <c r="AC10" s="60">
        <f>IF(B10&lt;&gt;"",'5thR'!AB10+AD10,0)</f>
        <v>2</v>
      </c>
      <c r="AD10" s="60">
        <f t="shared" si="2"/>
        <v>0</v>
      </c>
      <c r="AE10" s="68">
        <f t="shared" si="3"/>
        <v>16</v>
      </c>
      <c r="AF10" s="68">
        <f t="shared" si="4"/>
        <v>17</v>
      </c>
      <c r="AH10" s="34"/>
    </row>
    <row r="11" spans="1:34" x14ac:dyDescent="0.35">
      <c r="A11" s="18">
        <v>5</v>
      </c>
      <c r="B11" s="3" t="str">
        <f>'5thR'!B11</f>
        <v>Cvetka Burja&amp;Simon Žgavec</v>
      </c>
      <c r="C11" s="2">
        <v>6</v>
      </c>
      <c r="D11" s="2">
        <v>3</v>
      </c>
      <c r="E11" s="2">
        <v>4</v>
      </c>
      <c r="F11" s="2">
        <v>4</v>
      </c>
      <c r="G11" s="2">
        <v>4</v>
      </c>
      <c r="H11" s="2">
        <v>5</v>
      </c>
      <c r="I11" s="2">
        <v>3</v>
      </c>
      <c r="J11" s="2">
        <v>6</v>
      </c>
      <c r="K11" s="2">
        <v>2</v>
      </c>
      <c r="L11" s="2">
        <v>5</v>
      </c>
      <c r="M11" s="2">
        <v>3</v>
      </c>
      <c r="N11" s="2">
        <v>3</v>
      </c>
      <c r="O11" s="2">
        <v>6</v>
      </c>
      <c r="P11" s="2">
        <v>4</v>
      </c>
      <c r="Q11" s="2">
        <v>5</v>
      </c>
      <c r="R11" s="2">
        <v>3</v>
      </c>
      <c r="S11" s="2">
        <v>7</v>
      </c>
      <c r="T11" s="2">
        <v>3</v>
      </c>
      <c r="U11" s="9">
        <f t="shared" si="0"/>
        <v>76</v>
      </c>
      <c r="V11" s="47">
        <f t="shared" si="1"/>
        <v>65.3</v>
      </c>
      <c r="W11" s="47">
        <f t="shared" si="5"/>
        <v>10.7</v>
      </c>
      <c r="X11" s="9" t="str">
        <f>'5thR'!W11</f>
        <v>d</v>
      </c>
      <c r="Y11" s="9">
        <v>23.6</v>
      </c>
      <c r="Z11" s="9" t="str">
        <f>'5thR'!Y11</f>
        <v>m</v>
      </c>
      <c r="AA11" s="9">
        <v>26</v>
      </c>
      <c r="AB11" s="88">
        <f t="shared" si="6"/>
        <v>54.599999999999994</v>
      </c>
      <c r="AC11" s="60">
        <f>IF(B11&lt;&gt;"",'5thR'!AB11+AD11,0)</f>
        <v>4</v>
      </c>
      <c r="AD11" s="60">
        <f t="shared" si="2"/>
        <v>1</v>
      </c>
      <c r="AE11" s="68">
        <f t="shared" si="3"/>
        <v>21</v>
      </c>
      <c r="AF11" s="68">
        <f t="shared" si="4"/>
        <v>22</v>
      </c>
      <c r="AH11" s="34"/>
    </row>
    <row r="12" spans="1:34" x14ac:dyDescent="0.35">
      <c r="A12" s="18">
        <v>6</v>
      </c>
      <c r="B12" s="3" t="str">
        <f>'5thR'!B12</f>
        <v>Breda Jericijo&amp;Boris Debevec</v>
      </c>
      <c r="C12" s="2">
        <v>5</v>
      </c>
      <c r="D12" s="2">
        <v>3</v>
      </c>
      <c r="E12" s="2">
        <v>5</v>
      </c>
      <c r="F12" s="2">
        <v>8</v>
      </c>
      <c r="G12" s="2">
        <v>5</v>
      </c>
      <c r="H12" s="2">
        <v>5</v>
      </c>
      <c r="I12" s="2">
        <v>5</v>
      </c>
      <c r="J12" s="2">
        <v>9</v>
      </c>
      <c r="K12" s="2">
        <v>4</v>
      </c>
      <c r="L12" s="2">
        <v>6</v>
      </c>
      <c r="M12" s="2">
        <v>7</v>
      </c>
      <c r="N12" s="2">
        <v>3</v>
      </c>
      <c r="O12" s="2">
        <v>5</v>
      </c>
      <c r="P12" s="2">
        <v>5</v>
      </c>
      <c r="Q12" s="2">
        <v>5</v>
      </c>
      <c r="R12" s="2">
        <v>3</v>
      </c>
      <c r="S12" s="2">
        <v>6</v>
      </c>
      <c r="T12" s="2">
        <v>3</v>
      </c>
      <c r="U12" s="9">
        <f t="shared" si="0"/>
        <v>92</v>
      </c>
      <c r="V12" s="47">
        <f t="shared" si="1"/>
        <v>84.5</v>
      </c>
      <c r="W12" s="47">
        <f t="shared" si="5"/>
        <v>7.5</v>
      </c>
      <c r="X12" s="9" t="str">
        <f>'5thR'!W12</f>
        <v>d</v>
      </c>
      <c r="Y12" s="9">
        <v>25</v>
      </c>
      <c r="Z12" s="9" t="str">
        <f>'5thR'!Y12</f>
        <v>m</v>
      </c>
      <c r="AA12" s="9">
        <v>15.8</v>
      </c>
      <c r="AB12" s="88">
        <f t="shared" si="6"/>
        <v>77</v>
      </c>
      <c r="AC12" s="60">
        <f>IF(B12&lt;&gt;"",'5thR'!AB12+AD12,0)</f>
        <v>5</v>
      </c>
      <c r="AD12" s="60">
        <f t="shared" si="2"/>
        <v>1</v>
      </c>
      <c r="AE12" s="68">
        <f t="shared" si="3"/>
        <v>22</v>
      </c>
      <c r="AF12" s="68">
        <f t="shared" si="4"/>
        <v>12</v>
      </c>
      <c r="AH12" s="34"/>
    </row>
    <row r="13" spans="1:34" x14ac:dyDescent="0.35">
      <c r="A13" s="18">
        <v>7</v>
      </c>
      <c r="B13" s="3" t="str">
        <f>'5thR'!B13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5"/>
        <v>12.9</v>
      </c>
      <c r="X13" s="9" t="str">
        <f>'5thR'!W13</f>
        <v>d</v>
      </c>
      <c r="Y13" s="9">
        <f>'5thR'!X13</f>
        <v>54</v>
      </c>
      <c r="Z13" s="9" t="str">
        <f>'5thR'!Y13</f>
        <v>m</v>
      </c>
      <c r="AA13" s="9">
        <f>'5thR'!Z13</f>
        <v>18.899999999999999</v>
      </c>
      <c r="AB13" s="88">
        <f t="shared" si="6"/>
        <v>200</v>
      </c>
      <c r="AC13" s="60">
        <f>IF(B13&lt;&gt;"",'5thR'!AB13+AD13,0)</f>
        <v>3</v>
      </c>
      <c r="AD13" s="60">
        <f t="shared" si="2"/>
        <v>0</v>
      </c>
      <c r="AE13" s="68">
        <f t="shared" si="3"/>
        <v>51</v>
      </c>
      <c r="AF13" s="68">
        <f t="shared" si="4"/>
        <v>15</v>
      </c>
      <c r="AH13" s="34"/>
    </row>
    <row r="14" spans="1:34" x14ac:dyDescent="0.35">
      <c r="A14" s="18">
        <v>8</v>
      </c>
      <c r="B14" s="3" t="str">
        <f>'5thR'!B14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5"/>
        <v>12.8</v>
      </c>
      <c r="X14" s="9" t="str">
        <f>'5thR'!W14</f>
        <v>d</v>
      </c>
      <c r="Y14" s="9">
        <f>'5thR'!X14</f>
        <v>53.5</v>
      </c>
      <c r="Z14" s="9" t="str">
        <f>'5thR'!Y14</f>
        <v>m</v>
      </c>
      <c r="AA14" s="9">
        <f>'5thR'!Z14</f>
        <v>18.3</v>
      </c>
      <c r="AB14" s="88">
        <f t="shared" si="6"/>
        <v>200</v>
      </c>
      <c r="AC14" s="60">
        <f>IF(B14&lt;&gt;"",'5thR'!AB14+AD14,0)</f>
        <v>4</v>
      </c>
      <c r="AD14" s="60">
        <f t="shared" si="2"/>
        <v>0</v>
      </c>
      <c r="AE14" s="68">
        <f t="shared" si="3"/>
        <v>50</v>
      </c>
      <c r="AF14" s="68">
        <f t="shared" si="4"/>
        <v>15</v>
      </c>
      <c r="AH14" s="34"/>
    </row>
    <row r="15" spans="1:34" x14ac:dyDescent="0.35">
      <c r="A15" s="18">
        <v>9</v>
      </c>
      <c r="B15" s="3" t="str">
        <f>'5thR'!B15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5"/>
        <v>13.1</v>
      </c>
      <c r="X15" s="9" t="str">
        <f>'5thR'!W15</f>
        <v>m</v>
      </c>
      <c r="Y15" s="9">
        <v>32.4</v>
      </c>
      <c r="Z15" s="9" t="str">
        <f>'5thR'!Y15</f>
        <v>m</v>
      </c>
      <c r="AA15" s="9">
        <f>'5thR'!Z15</f>
        <v>28.8</v>
      </c>
      <c r="AB15" s="88">
        <f t="shared" si="6"/>
        <v>200</v>
      </c>
      <c r="AC15" s="60">
        <f>IF(B15&lt;&gt;"",'5thR'!AB15+AD15,0)</f>
        <v>4</v>
      </c>
      <c r="AD15" s="60">
        <f t="shared" si="2"/>
        <v>0</v>
      </c>
      <c r="AE15" s="68">
        <f t="shared" si="3"/>
        <v>29</v>
      </c>
      <c r="AF15" s="68">
        <f t="shared" si="4"/>
        <v>25</v>
      </c>
      <c r="AH15" s="34"/>
    </row>
    <row r="16" spans="1:34" x14ac:dyDescent="0.35">
      <c r="A16" s="18">
        <v>10</v>
      </c>
      <c r="B16" s="3" t="str">
        <f>'5thR'!B16</f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3</v>
      </c>
      <c r="J16" s="2">
        <v>7</v>
      </c>
      <c r="K16" s="2">
        <v>3</v>
      </c>
      <c r="L16" s="2">
        <v>4</v>
      </c>
      <c r="M16" s="2">
        <v>3</v>
      </c>
      <c r="N16" s="2">
        <v>5</v>
      </c>
      <c r="O16" s="2">
        <v>4</v>
      </c>
      <c r="P16" s="2">
        <v>4</v>
      </c>
      <c r="Q16" s="2">
        <v>4</v>
      </c>
      <c r="R16" s="2">
        <v>4</v>
      </c>
      <c r="S16" s="2">
        <v>5</v>
      </c>
      <c r="T16" s="2">
        <v>2</v>
      </c>
      <c r="U16" s="9">
        <f t="shared" si="0"/>
        <v>71</v>
      </c>
      <c r="V16" s="47">
        <f t="shared" si="1"/>
        <v>60.2</v>
      </c>
      <c r="W16" s="47">
        <f t="shared" si="5"/>
        <v>10.8</v>
      </c>
      <c r="X16" s="9" t="str">
        <f>'5thR'!W16</f>
        <v>d</v>
      </c>
      <c r="Y16" s="9">
        <f>'5thR'!X16</f>
        <v>28.3</v>
      </c>
      <c r="Z16" s="9" t="str">
        <f>'5thR'!Y16</f>
        <v>m</v>
      </c>
      <c r="AA16" s="9">
        <f>'5thR'!Z16</f>
        <v>23.7</v>
      </c>
      <c r="AB16" s="88">
        <f t="shared" si="6"/>
        <v>49.400000000000006</v>
      </c>
      <c r="AC16" s="60">
        <f>IF(B16&lt;&gt;"",'5thR'!AB16+AD16,0)</f>
        <v>6</v>
      </c>
      <c r="AD16" s="60">
        <f t="shared" si="2"/>
        <v>1</v>
      </c>
      <c r="AE16" s="68">
        <f t="shared" si="3"/>
        <v>25</v>
      </c>
      <c r="AF16" s="68">
        <f t="shared" si="4"/>
        <v>20</v>
      </c>
      <c r="AH16" s="34"/>
    </row>
    <row r="17" spans="1:34" x14ac:dyDescent="0.35">
      <c r="A17" s="18">
        <v>11</v>
      </c>
      <c r="B17" s="3" t="str">
        <f>'5thR'!B17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5"/>
        <v>25</v>
      </c>
      <c r="X17" s="9" t="str">
        <f>'5thR'!W17</f>
        <v>m</v>
      </c>
      <c r="Y17" s="9">
        <f>'5thR'!X17</f>
        <v>54</v>
      </c>
      <c r="Z17" s="9" t="str">
        <f>'5thR'!Y17</f>
        <v>m</v>
      </c>
      <c r="AA17" s="9">
        <f>'5thR'!Z17</f>
        <v>54</v>
      </c>
      <c r="AB17" s="88">
        <f t="shared" si="6"/>
        <v>200</v>
      </c>
      <c r="AC17" s="60">
        <f>IF(B17&lt;&gt;"",'5thR'!AB17+AD17,0)</f>
        <v>3</v>
      </c>
      <c r="AD17" s="60">
        <f t="shared" si="2"/>
        <v>0</v>
      </c>
      <c r="AE17" s="68">
        <f t="shared" si="3"/>
        <v>50</v>
      </c>
      <c r="AF17" s="68">
        <f t="shared" si="4"/>
        <v>50</v>
      </c>
      <c r="AH17" s="34"/>
    </row>
    <row r="18" spans="1:34" x14ac:dyDescent="0.35">
      <c r="A18" s="18">
        <v>12</v>
      </c>
      <c r="B18" s="3" t="str">
        <f>'5thR'!B18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5"/>
        <v>8.4</v>
      </c>
      <c r="X18" s="9" t="str">
        <f>'5thR'!W18</f>
        <v>m</v>
      </c>
      <c r="Y18" s="9">
        <f>'5thR'!X18</f>
        <v>18.5</v>
      </c>
      <c r="Z18" s="9" t="str">
        <f>'5thR'!Y18</f>
        <v>d</v>
      </c>
      <c r="AA18" s="9">
        <v>24.2</v>
      </c>
      <c r="AB18" s="88">
        <f t="shared" si="6"/>
        <v>200</v>
      </c>
      <c r="AC18" s="60">
        <f>IF(B18&lt;&gt;"",'5thR'!AB18+AD18,0)</f>
        <v>2</v>
      </c>
      <c r="AD18" s="60">
        <f t="shared" si="2"/>
        <v>0</v>
      </c>
      <c r="AE18" s="68">
        <f t="shared" si="3"/>
        <v>15</v>
      </c>
      <c r="AF18" s="68">
        <f t="shared" si="4"/>
        <v>21</v>
      </c>
      <c r="AH18" s="34"/>
    </row>
    <row r="19" spans="1:34" x14ac:dyDescent="0.35">
      <c r="A19" s="18">
        <v>13</v>
      </c>
      <c r="B19" s="3" t="str">
        <f>'5thR'!B19</f>
        <v>Breda &amp; Jani Konte</v>
      </c>
      <c r="C19" s="2">
        <v>5</v>
      </c>
      <c r="D19" s="2">
        <v>5</v>
      </c>
      <c r="E19" s="2">
        <v>4</v>
      </c>
      <c r="F19" s="2">
        <v>4</v>
      </c>
      <c r="G19" s="2">
        <v>5</v>
      </c>
      <c r="H19" s="2">
        <v>4</v>
      </c>
      <c r="I19" s="2">
        <v>2</v>
      </c>
      <c r="J19" s="2">
        <v>6</v>
      </c>
      <c r="K19" s="2">
        <v>3</v>
      </c>
      <c r="L19" s="2">
        <v>5</v>
      </c>
      <c r="M19" s="2">
        <v>3</v>
      </c>
      <c r="N19" s="2">
        <v>3</v>
      </c>
      <c r="O19" s="2">
        <v>4</v>
      </c>
      <c r="P19" s="2">
        <v>5</v>
      </c>
      <c r="Q19" s="2">
        <v>4</v>
      </c>
      <c r="R19" s="2">
        <v>3</v>
      </c>
      <c r="S19" s="2">
        <v>4</v>
      </c>
      <c r="T19" s="2">
        <v>3</v>
      </c>
      <c r="U19" s="9">
        <f t="shared" si="0"/>
        <v>72</v>
      </c>
      <c r="V19" s="47">
        <f t="shared" si="1"/>
        <v>61.3</v>
      </c>
      <c r="W19" s="47">
        <f t="shared" si="5"/>
        <v>10.7</v>
      </c>
      <c r="X19" s="9" t="str">
        <f>'5thR'!W19</f>
        <v>d</v>
      </c>
      <c r="Y19" s="9">
        <f>'5thR'!X19</f>
        <v>24.2</v>
      </c>
      <c r="Z19" s="9" t="str">
        <f>'5thR'!Y19</f>
        <v>m</v>
      </c>
      <c r="AA19" s="9">
        <f>'5thR'!Z19</f>
        <v>26</v>
      </c>
      <c r="AB19" s="88">
        <f t="shared" si="6"/>
        <v>50.599999999999994</v>
      </c>
      <c r="AC19" s="60">
        <f>IF(B19&lt;&gt;"",'5thR'!AB19+AD19,0)</f>
        <v>6</v>
      </c>
      <c r="AD19" s="60">
        <f t="shared" si="2"/>
        <v>1</v>
      </c>
      <c r="AE19" s="68">
        <f t="shared" si="3"/>
        <v>21</v>
      </c>
      <c r="AF19" s="68">
        <f t="shared" si="4"/>
        <v>22</v>
      </c>
      <c r="AH19" s="34"/>
    </row>
    <row r="20" spans="1:34" x14ac:dyDescent="0.35">
      <c r="A20" s="18">
        <v>14</v>
      </c>
      <c r="B20" s="3" t="str">
        <f>'5thR'!B20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5"/>
        <v>13.6</v>
      </c>
      <c r="X20" s="9" t="str">
        <f>'5thR'!W20</f>
        <v>d</v>
      </c>
      <c r="Y20" s="9">
        <f>'5thR'!X20</f>
        <v>54</v>
      </c>
      <c r="Z20" s="9" t="str">
        <f>'5thR'!Y20</f>
        <v xml:space="preserve">m </v>
      </c>
      <c r="AA20" s="9">
        <f>'5thR'!Z20</f>
        <v>19.899999999999999</v>
      </c>
      <c r="AB20" s="88">
        <f t="shared" si="6"/>
        <v>200</v>
      </c>
      <c r="AC20" s="60">
        <f>IF(B20&lt;&gt;"",'5thR'!AB20+AD20,0)</f>
        <v>1</v>
      </c>
      <c r="AD20" s="60">
        <f t="shared" si="2"/>
        <v>0</v>
      </c>
      <c r="AE20" s="68">
        <f t="shared" si="3"/>
        <v>51</v>
      </c>
      <c r="AF20" s="68">
        <f t="shared" si="4"/>
        <v>17</v>
      </c>
      <c r="AH20" s="34"/>
    </row>
    <row r="21" spans="1:34" x14ac:dyDescent="0.35">
      <c r="A21" s="18">
        <v>15</v>
      </c>
      <c r="B21" s="3" t="str">
        <f>'5thR'!B21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5"/>
        <v>7.7</v>
      </c>
      <c r="X21" s="9" t="str">
        <f>'5thR'!W21</f>
        <v>d</v>
      </c>
      <c r="Y21" s="9">
        <f>'5thR'!X21</f>
        <v>26.3</v>
      </c>
      <c r="Z21" s="9" t="str">
        <f>'5thR'!Y21</f>
        <v>m</v>
      </c>
      <c r="AA21" s="9">
        <f>'5thR'!Z21</f>
        <v>15.1</v>
      </c>
      <c r="AB21" s="88">
        <f t="shared" si="6"/>
        <v>200</v>
      </c>
      <c r="AC21" s="60">
        <f>IF(B21&lt;&gt;"",'5thR'!AB21+AD21,0)</f>
        <v>1</v>
      </c>
      <c r="AD21" s="60">
        <f t="shared" si="2"/>
        <v>0</v>
      </c>
      <c r="AE21" s="68">
        <f t="shared" si="3"/>
        <v>23</v>
      </c>
      <c r="AF21" s="68">
        <f t="shared" si="4"/>
        <v>12</v>
      </c>
      <c r="AH21" s="34"/>
    </row>
    <row r="22" spans="1:34" x14ac:dyDescent="0.35">
      <c r="A22" s="18">
        <v>16</v>
      </c>
      <c r="B22" s="3" t="str">
        <f>'5thR'!B22</f>
        <v>Mirjana &amp;Grega Benedik</v>
      </c>
      <c r="C22" s="2">
        <v>5</v>
      </c>
      <c r="D22" s="2">
        <v>3</v>
      </c>
      <c r="E22" s="2">
        <v>3</v>
      </c>
      <c r="F22" s="2">
        <v>5</v>
      </c>
      <c r="G22" s="2">
        <v>4</v>
      </c>
      <c r="H22" s="2">
        <v>4</v>
      </c>
      <c r="I22" s="2">
        <v>4</v>
      </c>
      <c r="J22" s="2">
        <v>4</v>
      </c>
      <c r="K22" s="2">
        <v>3</v>
      </c>
      <c r="L22" s="2">
        <v>4</v>
      </c>
      <c r="M22" s="2">
        <v>3</v>
      </c>
      <c r="N22" s="2">
        <v>3</v>
      </c>
      <c r="O22" s="2">
        <v>5</v>
      </c>
      <c r="P22" s="2">
        <v>5</v>
      </c>
      <c r="Q22" s="2">
        <v>5</v>
      </c>
      <c r="R22" s="2">
        <v>3</v>
      </c>
      <c r="S22" s="2">
        <v>5</v>
      </c>
      <c r="T22" s="2">
        <v>3</v>
      </c>
      <c r="U22" s="9">
        <f t="shared" si="0"/>
        <v>71</v>
      </c>
      <c r="V22" s="47">
        <f t="shared" si="1"/>
        <v>64.8</v>
      </c>
      <c r="W22" s="47">
        <f t="shared" si="5"/>
        <v>6.2</v>
      </c>
      <c r="X22" s="9" t="str">
        <f>'5thR'!W22</f>
        <v>d</v>
      </c>
      <c r="Y22" s="9">
        <v>15.8</v>
      </c>
      <c r="Z22" s="9" t="str">
        <f>'5thR'!Y22</f>
        <v>m</v>
      </c>
      <c r="AA22" s="9">
        <f>'5thR'!Z22</f>
        <v>15.9</v>
      </c>
      <c r="AB22" s="88">
        <f t="shared" si="6"/>
        <v>58.599999999999994</v>
      </c>
      <c r="AC22" s="60">
        <f>IF(B22&lt;&gt;"",'5thR'!AB22+AD22,0)</f>
        <v>3</v>
      </c>
      <c r="AD22" s="60">
        <f t="shared" si="2"/>
        <v>1</v>
      </c>
      <c r="AE22" s="68">
        <f t="shared" si="3"/>
        <v>13</v>
      </c>
      <c r="AF22" s="68">
        <f t="shared" si="4"/>
        <v>12</v>
      </c>
      <c r="AH22" s="34"/>
    </row>
    <row r="23" spans="1:34" x14ac:dyDescent="0.35">
      <c r="A23" s="18">
        <v>17</v>
      </c>
      <c r="B23" s="3" t="str">
        <f>'5thR'!B23</f>
        <v>Nika&amp;Rado Zalaznik</v>
      </c>
      <c r="C23" s="2">
        <v>5</v>
      </c>
      <c r="D23" s="2">
        <v>4</v>
      </c>
      <c r="E23" s="2">
        <v>3</v>
      </c>
      <c r="F23" s="2">
        <v>4</v>
      </c>
      <c r="G23" s="2">
        <v>4</v>
      </c>
      <c r="H23" s="2">
        <v>4</v>
      </c>
      <c r="I23" s="2">
        <v>3</v>
      </c>
      <c r="J23" s="2">
        <v>5</v>
      </c>
      <c r="K23" s="2">
        <v>4</v>
      </c>
      <c r="L23" s="2">
        <v>4</v>
      </c>
      <c r="M23" s="2">
        <v>4</v>
      </c>
      <c r="N23" s="2">
        <v>3</v>
      </c>
      <c r="O23" s="2">
        <v>5</v>
      </c>
      <c r="P23" s="2">
        <v>4</v>
      </c>
      <c r="Q23" s="2">
        <v>4</v>
      </c>
      <c r="R23" s="2">
        <v>4</v>
      </c>
      <c r="S23" s="2">
        <v>5</v>
      </c>
      <c r="T23" s="2">
        <v>2</v>
      </c>
      <c r="U23" s="9">
        <f t="shared" si="0"/>
        <v>71</v>
      </c>
      <c r="V23" s="47">
        <f t="shared" si="1"/>
        <v>60.1</v>
      </c>
      <c r="W23" s="47">
        <f t="shared" si="5"/>
        <v>10.9</v>
      </c>
      <c r="X23" s="9" t="str">
        <f>'5thR'!W23</f>
        <v>d</v>
      </c>
      <c r="Y23" s="9">
        <v>37.799999999999997</v>
      </c>
      <c r="Z23" s="9" t="str">
        <f>'5thR'!Y23</f>
        <v>m</v>
      </c>
      <c r="AA23" s="9">
        <v>19.899999999999999</v>
      </c>
      <c r="AB23" s="88">
        <f t="shared" si="6"/>
        <v>49.2</v>
      </c>
      <c r="AC23" s="60">
        <f>IF(B23&lt;&gt;"",'5thR'!AB23+AD23,0)</f>
        <v>3</v>
      </c>
      <c r="AD23" s="60">
        <f t="shared" si="2"/>
        <v>1</v>
      </c>
      <c r="AE23" s="68">
        <f t="shared" si="3"/>
        <v>35</v>
      </c>
      <c r="AF23" s="68">
        <f t="shared" si="4"/>
        <v>16</v>
      </c>
      <c r="AH23" s="34"/>
    </row>
    <row r="24" spans="1:34" x14ac:dyDescent="0.35">
      <c r="A24" s="18">
        <v>18</v>
      </c>
      <c r="B24" s="3" t="str">
        <f>'5thR'!B24</f>
        <v>Tanja&amp;Andrej Košir</v>
      </c>
      <c r="C24" s="2">
        <v>4</v>
      </c>
      <c r="D24" s="2">
        <v>4</v>
      </c>
      <c r="E24" s="2">
        <v>3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5</v>
      </c>
      <c r="M24" s="2">
        <v>3</v>
      </c>
      <c r="N24" s="2">
        <v>5</v>
      </c>
      <c r="O24" s="2">
        <v>4</v>
      </c>
      <c r="P24" s="2">
        <v>5</v>
      </c>
      <c r="Q24" s="2">
        <v>6</v>
      </c>
      <c r="R24" s="2">
        <v>4</v>
      </c>
      <c r="S24" s="2">
        <v>5</v>
      </c>
      <c r="T24" s="2">
        <v>4</v>
      </c>
      <c r="U24" s="9">
        <f t="shared" si="0"/>
        <v>76</v>
      </c>
      <c r="V24" s="47">
        <f t="shared" si="1"/>
        <v>51.5</v>
      </c>
      <c r="W24" s="47">
        <f t="shared" si="5"/>
        <v>24.5</v>
      </c>
      <c r="X24" s="9" t="str">
        <f>'5thR'!W24</f>
        <v>d</v>
      </c>
      <c r="Y24" s="9">
        <f>'5thR'!X24</f>
        <v>54</v>
      </c>
      <c r="Z24" s="9" t="str">
        <f>'5thR'!Y24</f>
        <v>m</v>
      </c>
      <c r="AA24" s="9">
        <f>'5thR'!Z24</f>
        <v>52.8</v>
      </c>
      <c r="AB24" s="88">
        <f t="shared" si="6"/>
        <v>27</v>
      </c>
      <c r="AC24" s="60">
        <f>IF(B24&lt;&gt;"",'5thR'!AB24+AD24,0)</f>
        <v>4</v>
      </c>
      <c r="AD24" s="60">
        <f t="shared" si="2"/>
        <v>1</v>
      </c>
      <c r="AE24" s="68">
        <f t="shared" si="3"/>
        <v>51</v>
      </c>
      <c r="AF24" s="68">
        <f t="shared" si="4"/>
        <v>48</v>
      </c>
      <c r="AH24" s="34"/>
    </row>
    <row r="25" spans="1:34" x14ac:dyDescent="0.35">
      <c r="A25" s="18">
        <v>19</v>
      </c>
      <c r="B25" s="3" t="str">
        <f>'5thR'!B25</f>
        <v>Breda&amp;Janko Kržič</v>
      </c>
      <c r="C25" s="2">
        <v>5</v>
      </c>
      <c r="D25" s="2">
        <v>3</v>
      </c>
      <c r="E25" s="2">
        <v>4</v>
      </c>
      <c r="F25" s="2">
        <v>5</v>
      </c>
      <c r="G25" s="2">
        <v>5</v>
      </c>
      <c r="H25" s="2">
        <v>4</v>
      </c>
      <c r="I25" s="2">
        <v>4</v>
      </c>
      <c r="J25" s="2">
        <v>4</v>
      </c>
      <c r="K25" s="2">
        <v>4</v>
      </c>
      <c r="L25" s="2">
        <v>5</v>
      </c>
      <c r="M25" s="2">
        <v>5</v>
      </c>
      <c r="N25" s="2">
        <v>4</v>
      </c>
      <c r="O25" s="2">
        <v>5</v>
      </c>
      <c r="P25" s="2">
        <v>6</v>
      </c>
      <c r="Q25" s="2">
        <v>5</v>
      </c>
      <c r="R25" s="2">
        <v>5</v>
      </c>
      <c r="S25" s="2">
        <v>4</v>
      </c>
      <c r="T25" s="2">
        <v>3</v>
      </c>
      <c r="U25" s="9">
        <f t="shared" si="0"/>
        <v>80</v>
      </c>
      <c r="V25" s="47">
        <f t="shared" si="1"/>
        <v>61.5</v>
      </c>
      <c r="W25" s="47">
        <f t="shared" si="5"/>
        <v>18.5</v>
      </c>
      <c r="X25" s="9" t="str">
        <f>'5thR'!W25</f>
        <v>d</v>
      </c>
      <c r="Y25" s="9">
        <f>'5thR'!X25</f>
        <v>54</v>
      </c>
      <c r="Z25" s="9" t="str">
        <f>'5thR'!Y25</f>
        <v xml:space="preserve">m </v>
      </c>
      <c r="AA25" s="9">
        <f>'5thR'!Z25</f>
        <v>34.1</v>
      </c>
      <c r="AB25" s="88">
        <f t="shared" si="6"/>
        <v>43</v>
      </c>
      <c r="AC25" s="60">
        <f>IF(B25&lt;&gt;"",'5thR'!AB25+AD25,0)</f>
        <v>4</v>
      </c>
      <c r="AD25" s="60">
        <f t="shared" si="2"/>
        <v>1</v>
      </c>
      <c r="AE25" s="68">
        <f t="shared" si="3"/>
        <v>51</v>
      </c>
      <c r="AF25" s="68">
        <f t="shared" si="4"/>
        <v>31</v>
      </c>
      <c r="AH25" s="34"/>
    </row>
    <row r="26" spans="1:34" x14ac:dyDescent="0.35">
      <c r="A26" s="18">
        <v>20</v>
      </c>
      <c r="B26" s="3" t="str">
        <f>'5thR'!B26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5"/>
        <v>10.3</v>
      </c>
      <c r="X26" s="9" t="str">
        <f>'5thR'!W26</f>
        <v>d</v>
      </c>
      <c r="Y26" s="9">
        <f>'5thR'!X26</f>
        <v>27.3</v>
      </c>
      <c r="Z26" s="9" t="str">
        <f>'5thR'!Y26</f>
        <v>m</v>
      </c>
      <c r="AA26" s="9">
        <f>'5thR'!Z26</f>
        <v>22.1</v>
      </c>
      <c r="AB26" s="88">
        <f t="shared" si="6"/>
        <v>200</v>
      </c>
      <c r="AC26" s="60">
        <f>IF(B26&lt;&gt;"",'5thR'!AB26+AD26,0)</f>
        <v>4</v>
      </c>
      <c r="AD26" s="60">
        <f t="shared" si="2"/>
        <v>0</v>
      </c>
      <c r="AE26" s="68">
        <f t="shared" si="3"/>
        <v>24</v>
      </c>
      <c r="AF26" s="68">
        <f t="shared" si="4"/>
        <v>19</v>
      </c>
      <c r="AH26" s="34"/>
    </row>
    <row r="27" spans="1:34" x14ac:dyDescent="0.35">
      <c r="A27" s="18">
        <v>21</v>
      </c>
      <c r="B27" s="3" t="str">
        <f>'5thR'!B27</f>
        <v>Irena Muster&amp;Vladimir Gurov</v>
      </c>
      <c r="C27" s="2">
        <v>5</v>
      </c>
      <c r="D27" s="2">
        <v>3</v>
      </c>
      <c r="E27" s="2">
        <v>3</v>
      </c>
      <c r="F27" s="2">
        <v>5</v>
      </c>
      <c r="G27" s="2">
        <v>4</v>
      </c>
      <c r="H27" s="2">
        <v>4</v>
      </c>
      <c r="I27" s="2">
        <v>3</v>
      </c>
      <c r="J27" s="2">
        <v>4</v>
      </c>
      <c r="K27" s="2">
        <v>3</v>
      </c>
      <c r="L27" s="2">
        <v>4</v>
      </c>
      <c r="M27" s="2">
        <v>4</v>
      </c>
      <c r="N27" s="2">
        <v>3</v>
      </c>
      <c r="O27" s="2">
        <v>5</v>
      </c>
      <c r="P27" s="2">
        <v>4</v>
      </c>
      <c r="Q27" s="2">
        <v>5</v>
      </c>
      <c r="R27" s="2">
        <v>4</v>
      </c>
      <c r="S27" s="2">
        <v>5</v>
      </c>
      <c r="T27" s="2">
        <v>3</v>
      </c>
      <c r="U27" s="9">
        <f t="shared" si="0"/>
        <v>71</v>
      </c>
      <c r="V27" s="47">
        <f t="shared" si="1"/>
        <v>57.6</v>
      </c>
      <c r="W27" s="47">
        <f t="shared" si="5"/>
        <v>13.4</v>
      </c>
      <c r="X27" s="9" t="str">
        <f>'5thR'!W27</f>
        <v>d</v>
      </c>
      <c r="Y27" s="9">
        <f>'5thR'!X27</f>
        <v>35.9</v>
      </c>
      <c r="Z27" s="9" t="str">
        <f>'5thR'!Y27</f>
        <v>m</v>
      </c>
      <c r="AA27" s="9">
        <f>'5thR'!Z27</f>
        <v>28.1</v>
      </c>
      <c r="AB27" s="88">
        <f t="shared" si="6"/>
        <v>44.2</v>
      </c>
      <c r="AC27" s="60">
        <f>IF(B27&lt;&gt;"",'5thR'!AB27+AD27,0)</f>
        <v>4</v>
      </c>
      <c r="AD27" s="60">
        <f t="shared" si="2"/>
        <v>1</v>
      </c>
      <c r="AE27" s="68">
        <f t="shared" si="3"/>
        <v>33</v>
      </c>
      <c r="AF27" s="68">
        <f t="shared" si="4"/>
        <v>24</v>
      </c>
      <c r="AH27" s="34"/>
    </row>
    <row r="28" spans="1:34" x14ac:dyDescent="0.35">
      <c r="A28" s="18">
        <v>22</v>
      </c>
      <c r="B28" s="3" t="str">
        <f>'5thR'!B28</f>
        <v>Helena&amp;Bojan Vrabec</v>
      </c>
      <c r="C28" s="2">
        <v>4</v>
      </c>
      <c r="D28" s="2">
        <v>3</v>
      </c>
      <c r="E28" s="2">
        <v>4</v>
      </c>
      <c r="F28" s="2">
        <v>4</v>
      </c>
      <c r="G28" s="2">
        <v>4</v>
      </c>
      <c r="H28" s="2">
        <v>4</v>
      </c>
      <c r="I28" s="2">
        <v>2</v>
      </c>
      <c r="J28" s="2">
        <v>4</v>
      </c>
      <c r="K28" s="2">
        <v>3</v>
      </c>
      <c r="L28" s="2">
        <v>5</v>
      </c>
      <c r="M28" s="2">
        <v>4</v>
      </c>
      <c r="N28" s="2">
        <v>3</v>
      </c>
      <c r="O28" s="2">
        <v>3</v>
      </c>
      <c r="P28" s="2">
        <v>4</v>
      </c>
      <c r="Q28" s="2">
        <v>4</v>
      </c>
      <c r="R28" s="2">
        <v>4</v>
      </c>
      <c r="S28" s="2">
        <v>5</v>
      </c>
      <c r="T28" s="2">
        <v>3</v>
      </c>
      <c r="U28" s="9">
        <f t="shared" si="0"/>
        <v>67</v>
      </c>
      <c r="V28" s="47">
        <f t="shared" si="1"/>
        <v>57</v>
      </c>
      <c r="W28" s="47">
        <f t="shared" si="5"/>
        <v>10</v>
      </c>
      <c r="X28" s="9" t="str">
        <f>'5thR'!W28</f>
        <v>d</v>
      </c>
      <c r="Y28" s="9">
        <f>'5thR'!X28</f>
        <v>30</v>
      </c>
      <c r="Z28" s="9" t="str">
        <f>'5thR'!Y28</f>
        <v>m</v>
      </c>
      <c r="AA28" s="9">
        <f>'5thR'!Z28</f>
        <v>20.399999999999999</v>
      </c>
      <c r="AB28" s="88">
        <f t="shared" si="6"/>
        <v>47</v>
      </c>
      <c r="AC28" s="60">
        <f>IF(B28&lt;&gt;"",'5thR'!AB28+AD28,0)</f>
        <v>3</v>
      </c>
      <c r="AD28" s="60">
        <f t="shared" si="2"/>
        <v>1</v>
      </c>
      <c r="AE28" s="68">
        <f t="shared" si="3"/>
        <v>27</v>
      </c>
      <c r="AF28" s="68">
        <f t="shared" si="4"/>
        <v>17</v>
      </c>
      <c r="AH28" s="34"/>
    </row>
    <row r="29" spans="1:34" x14ac:dyDescent="0.35">
      <c r="A29" s="18">
        <v>23</v>
      </c>
      <c r="B29" s="3" t="str">
        <f>'5thR'!B29</f>
        <v>Saša Bohinc &amp; Brane Verhunc</v>
      </c>
      <c r="C29" s="2">
        <v>5</v>
      </c>
      <c r="D29" s="2">
        <v>3</v>
      </c>
      <c r="E29" s="2">
        <v>5</v>
      </c>
      <c r="F29" s="2">
        <v>4</v>
      </c>
      <c r="G29" s="2">
        <v>5</v>
      </c>
      <c r="H29" s="2">
        <v>7</v>
      </c>
      <c r="I29" s="2">
        <v>4</v>
      </c>
      <c r="J29" s="2">
        <v>5</v>
      </c>
      <c r="K29" s="2">
        <v>4</v>
      </c>
      <c r="L29" s="2">
        <v>6</v>
      </c>
      <c r="M29" s="2">
        <v>4</v>
      </c>
      <c r="N29" s="2">
        <v>4</v>
      </c>
      <c r="O29" s="2">
        <v>4</v>
      </c>
      <c r="P29" s="2">
        <v>5</v>
      </c>
      <c r="Q29" s="2">
        <v>5</v>
      </c>
      <c r="R29" s="2">
        <v>4</v>
      </c>
      <c r="S29" s="2">
        <v>4</v>
      </c>
      <c r="T29" s="2">
        <v>2</v>
      </c>
      <c r="U29" s="9">
        <f t="shared" si="0"/>
        <v>80</v>
      </c>
      <c r="V29" s="47">
        <f t="shared" si="1"/>
        <v>76.3</v>
      </c>
      <c r="W29" s="47">
        <f t="shared" si="5"/>
        <v>3.7</v>
      </c>
      <c r="X29" s="9" t="str">
        <f>'5thR'!W29</f>
        <v>d</v>
      </c>
      <c r="Y29" s="9">
        <v>2</v>
      </c>
      <c r="Z29" s="9" t="str">
        <f>'5thR'!Y29</f>
        <v>m</v>
      </c>
      <c r="AA29" s="9">
        <v>30.6</v>
      </c>
      <c r="AB29" s="88">
        <f t="shared" si="6"/>
        <v>72.599999999999994</v>
      </c>
      <c r="AC29" s="60">
        <f>IF(B29&lt;&gt;"",'5thR'!AB29+AD29,0)</f>
        <v>4</v>
      </c>
      <c r="AD29" s="60">
        <f t="shared" si="2"/>
        <v>1</v>
      </c>
      <c r="AE29" s="68">
        <f t="shared" si="3"/>
        <v>-1</v>
      </c>
      <c r="AF29" s="68">
        <f t="shared" si="4"/>
        <v>27</v>
      </c>
      <c r="AH29" s="34"/>
    </row>
    <row r="30" spans="1:34" x14ac:dyDescent="0.35">
      <c r="A30" s="18">
        <v>24</v>
      </c>
      <c r="B30" s="3" t="str">
        <f>'5thR'!B30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5"/>
        <v>7.8</v>
      </c>
      <c r="X30" s="9" t="str">
        <f>'5thR'!W30</f>
        <v>d</v>
      </c>
      <c r="Y30" s="9">
        <f>'5thR'!X30</f>
        <v>27.4</v>
      </c>
      <c r="Z30" s="9" t="str">
        <f>'5thR'!Y30</f>
        <v>m</v>
      </c>
      <c r="AA30" s="9">
        <f>'5thR'!Z30</f>
        <v>15.4</v>
      </c>
      <c r="AB30" s="88">
        <f t="shared" si="6"/>
        <v>200</v>
      </c>
      <c r="AC30" s="60">
        <f>IF(B30&lt;&gt;"",'5thR'!AB30+AD30,0)</f>
        <v>1</v>
      </c>
      <c r="AD30" s="60">
        <f t="shared" si="2"/>
        <v>0</v>
      </c>
      <c r="AE30" s="68">
        <f t="shared" si="3"/>
        <v>24</v>
      </c>
      <c r="AF30" s="68">
        <f t="shared" si="4"/>
        <v>12</v>
      </c>
      <c r="AH30" s="34"/>
    </row>
    <row r="31" spans="1:34" x14ac:dyDescent="0.35">
      <c r="A31" s="18">
        <v>25</v>
      </c>
      <c r="B31" s="3" t="str">
        <f>'5thR'!B31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5"/>
        <v>10.1</v>
      </c>
      <c r="X31" s="9" t="str">
        <f>'5thR'!W31</f>
        <v>d</v>
      </c>
      <c r="Y31" s="9">
        <f>'5thR'!X31</f>
        <v>47.5</v>
      </c>
      <c r="Z31" s="9" t="str">
        <f>'5thR'!Y31</f>
        <v>m</v>
      </c>
      <c r="AA31" s="9">
        <f>'5thR'!Z31</f>
        <v>13.5</v>
      </c>
      <c r="AB31" s="88">
        <f t="shared" si="6"/>
        <v>200</v>
      </c>
      <c r="AC31" s="60">
        <f>IF(B31&lt;&gt;"",'5thR'!AB31+AD31,0)</f>
        <v>1</v>
      </c>
      <c r="AD31" s="60">
        <f t="shared" si="2"/>
        <v>0</v>
      </c>
      <c r="AE31" s="68">
        <f t="shared" si="3"/>
        <v>44</v>
      </c>
      <c r="AF31" s="68">
        <f t="shared" si="4"/>
        <v>10</v>
      </c>
      <c r="AH31" s="34"/>
    </row>
    <row r="32" spans="1:34" x14ac:dyDescent="0.35">
      <c r="A32" s="18">
        <v>26</v>
      </c>
      <c r="B32" s="3" t="str">
        <f>'5thR'!B32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5"/>
        <v>7.5</v>
      </c>
      <c r="X32" s="9" t="str">
        <f>'5thR'!W32</f>
        <v>d</v>
      </c>
      <c r="Y32" s="9">
        <f>'5thR'!X32</f>
        <v>25</v>
      </c>
      <c r="Z32" s="9" t="str">
        <f>'5thR'!Y32</f>
        <v>m</v>
      </c>
      <c r="AA32" s="9">
        <f>'5thR'!Z32</f>
        <v>15.7</v>
      </c>
      <c r="AB32" s="88">
        <f t="shared" si="6"/>
        <v>200</v>
      </c>
      <c r="AC32" s="60">
        <f>IF(B32&lt;&gt;"",'5thR'!AB32+AD32,0)</f>
        <v>0</v>
      </c>
      <c r="AD32" s="60">
        <f t="shared" si="2"/>
        <v>0</v>
      </c>
      <c r="AE32" s="68">
        <f t="shared" si="3"/>
        <v>22</v>
      </c>
      <c r="AF32" s="68">
        <f t="shared" si="4"/>
        <v>12</v>
      </c>
      <c r="AH32" s="34"/>
    </row>
    <row r="33" spans="1:34" x14ac:dyDescent="0.35">
      <c r="A33" s="18">
        <v>27</v>
      </c>
      <c r="B33" s="3" t="str">
        <f>'5thR'!B33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5"/>
        <v>15.2</v>
      </c>
      <c r="X33" s="9" t="str">
        <f>'5thR'!W33</f>
        <v>m</v>
      </c>
      <c r="Y33" s="9">
        <f>'5thR'!X33</f>
        <v>54</v>
      </c>
      <c r="Z33" s="9" t="str">
        <f>'5thR'!Y33</f>
        <v>m</v>
      </c>
      <c r="AA33" s="9">
        <f>'5thR'!Z33</f>
        <v>26</v>
      </c>
      <c r="AB33" s="88">
        <f t="shared" si="6"/>
        <v>200</v>
      </c>
      <c r="AC33" s="60">
        <f>IF(B33&lt;&gt;"",'5thR'!AB33+AD33,0)</f>
        <v>1</v>
      </c>
      <c r="AD33" s="60">
        <f t="shared" si="2"/>
        <v>0</v>
      </c>
      <c r="AE33" s="68">
        <f t="shared" si="3"/>
        <v>50</v>
      </c>
      <c r="AF33" s="68">
        <f t="shared" si="4"/>
        <v>22</v>
      </c>
      <c r="AH33" s="34"/>
    </row>
    <row r="34" spans="1:34" x14ac:dyDescent="0.35">
      <c r="A34" s="18">
        <v>28</v>
      </c>
      <c r="B34" s="3" t="str">
        <f>'5thR'!B34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5"/>
        <v>21.5</v>
      </c>
      <c r="X34" s="9" t="str">
        <f>'5thR'!W34</f>
        <v>m</v>
      </c>
      <c r="Y34" s="9">
        <f>'5thR'!X34</f>
        <v>44.1</v>
      </c>
      <c r="Z34" s="9" t="str">
        <f>'5thR'!Y34</f>
        <v>m</v>
      </c>
      <c r="AA34" s="9">
        <f>'5thR'!Z34</f>
        <v>54</v>
      </c>
      <c r="AB34" s="88">
        <f t="shared" si="6"/>
        <v>200</v>
      </c>
      <c r="AC34" s="60">
        <f>IF(B34&lt;&gt;"",'5thR'!AB34+AD34,0)</f>
        <v>1</v>
      </c>
      <c r="AD34" s="60">
        <f t="shared" si="2"/>
        <v>0</v>
      </c>
      <c r="AE34" s="68">
        <f t="shared" si="3"/>
        <v>40</v>
      </c>
      <c r="AF34" s="68">
        <f t="shared" si="4"/>
        <v>50</v>
      </c>
      <c r="AH34" s="34"/>
    </row>
    <row r="35" spans="1:34" x14ac:dyDescent="0.35">
      <c r="A35" s="18">
        <v>29</v>
      </c>
      <c r="B35" s="3" t="str">
        <f>'5thR'!B35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5"/>
        <v>8</v>
      </c>
      <c r="X35" s="9" t="str">
        <f>'5thR'!W35</f>
        <v>m</v>
      </c>
      <c r="Y35" s="9">
        <f>'5thR'!X35</f>
        <v>15.6</v>
      </c>
      <c r="Z35" s="9" t="str">
        <f>'5thR'!Y35</f>
        <v>m</v>
      </c>
      <c r="AA35" s="9">
        <f>'5thR'!Z35</f>
        <v>28.8</v>
      </c>
      <c r="AB35" s="88">
        <f t="shared" si="6"/>
        <v>200</v>
      </c>
      <c r="AC35" s="60">
        <f>IF(B35&lt;&gt;"",'5thR'!AB35+AD35,0)</f>
        <v>1</v>
      </c>
      <c r="AD35" s="60">
        <f t="shared" si="2"/>
        <v>0</v>
      </c>
      <c r="AE35" s="68">
        <f t="shared" si="3"/>
        <v>12</v>
      </c>
      <c r="AF35" s="68">
        <f t="shared" si="4"/>
        <v>25</v>
      </c>
      <c r="AH35" s="34"/>
    </row>
    <row r="36" spans="1:34" x14ac:dyDescent="0.35">
      <c r="A36" s="18">
        <v>30</v>
      </c>
      <c r="B36" s="3" t="str">
        <f>'5thR'!B36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5"/>
        <v>6.5</v>
      </c>
      <c r="X36" s="9" t="str">
        <f>'5thR'!W36</f>
        <v>m</v>
      </c>
      <c r="Y36" s="9">
        <f>'5thR'!X36</f>
        <v>15.6</v>
      </c>
      <c r="Z36" s="9" t="str">
        <f>'5thR'!Y36</f>
        <v>m</v>
      </c>
      <c r="AA36" s="9">
        <f>'5thR'!Z36</f>
        <v>18.5</v>
      </c>
      <c r="AB36" s="88">
        <f t="shared" si="6"/>
        <v>200</v>
      </c>
      <c r="AC36" s="60">
        <f>IF(B36&lt;&gt;"",'5thR'!AB36+AD36,0)</f>
        <v>1</v>
      </c>
      <c r="AD36" s="60">
        <f t="shared" si="2"/>
        <v>0</v>
      </c>
      <c r="AE36" s="68">
        <f t="shared" si="3"/>
        <v>12</v>
      </c>
      <c r="AF36" s="68">
        <f t="shared" si="4"/>
        <v>15</v>
      </c>
      <c r="AH36" s="34"/>
    </row>
    <row r="37" spans="1:34" x14ac:dyDescent="0.35">
      <c r="A37" s="18">
        <v>31</v>
      </c>
      <c r="B37" s="3" t="str">
        <f>'5thR'!B37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5"/>
        <v>19.899999999999999</v>
      </c>
      <c r="X37" s="9" t="str">
        <f>'5thR'!W37</f>
        <v>d</v>
      </c>
      <c r="Y37" s="9">
        <f>'5thR'!X37</f>
        <v>54</v>
      </c>
      <c r="Z37" s="9" t="str">
        <f>'5thR'!Y37</f>
        <v>m</v>
      </c>
      <c r="AA37" s="9">
        <f>'5thR'!Z37</f>
        <v>39.299999999999997</v>
      </c>
      <c r="AB37" s="88">
        <f t="shared" si="6"/>
        <v>200</v>
      </c>
      <c r="AC37" s="60">
        <f>IF(B37&lt;&gt;"",'5thR'!AB37+AD37,0)</f>
        <v>1</v>
      </c>
      <c r="AD37" s="60">
        <f t="shared" si="2"/>
        <v>0</v>
      </c>
      <c r="AE37" s="68">
        <f t="shared" si="3"/>
        <v>51</v>
      </c>
      <c r="AF37" s="68">
        <f t="shared" si="4"/>
        <v>35</v>
      </c>
      <c r="AH37" s="34"/>
    </row>
    <row r="38" spans="1:34" x14ac:dyDescent="0.35">
      <c r="A38" s="18">
        <v>32</v>
      </c>
      <c r="B38" s="3" t="str">
        <f>'5thR'!B38</f>
        <v>Mirjana Misson&amp;Emil Tavčar</v>
      </c>
      <c r="C38" s="2">
        <v>4</v>
      </c>
      <c r="D38" s="2">
        <v>5</v>
      </c>
      <c r="E38" s="2">
        <v>3</v>
      </c>
      <c r="F38" s="2">
        <v>4</v>
      </c>
      <c r="G38" s="2">
        <v>5</v>
      </c>
      <c r="H38" s="2">
        <v>4</v>
      </c>
      <c r="I38" s="2">
        <v>3</v>
      </c>
      <c r="J38" s="2">
        <v>5</v>
      </c>
      <c r="K38" s="2">
        <v>4</v>
      </c>
      <c r="L38" s="2">
        <v>5</v>
      </c>
      <c r="M38" s="2">
        <v>4</v>
      </c>
      <c r="N38" s="2">
        <v>4</v>
      </c>
      <c r="O38" s="2">
        <v>4</v>
      </c>
      <c r="P38" s="2">
        <v>7</v>
      </c>
      <c r="Q38" s="2">
        <v>4</v>
      </c>
      <c r="R38" s="2">
        <v>3</v>
      </c>
      <c r="S38" s="2">
        <v>6</v>
      </c>
      <c r="T38" s="2">
        <v>3</v>
      </c>
      <c r="U38" s="9">
        <f t="shared" si="0"/>
        <v>77</v>
      </c>
      <c r="V38" s="47">
        <f t="shared" si="1"/>
        <v>60.6</v>
      </c>
      <c r="W38" s="47">
        <f t="shared" si="5"/>
        <v>16.399999999999999</v>
      </c>
      <c r="X38" s="9" t="str">
        <f>'5thR'!W38</f>
        <v>d</v>
      </c>
      <c r="Y38" s="9">
        <f>'5thR'!X38</f>
        <v>54</v>
      </c>
      <c r="Z38" s="9" t="str">
        <f>'5thR'!Y38</f>
        <v>m</v>
      </c>
      <c r="AA38" s="9">
        <f>'5thR'!Z38</f>
        <v>28.4</v>
      </c>
      <c r="AB38" s="88">
        <f t="shared" si="6"/>
        <v>44.2</v>
      </c>
      <c r="AC38" s="60">
        <f>IF(B38&lt;&gt;"",'5thR'!AB38+AD38,0)</f>
        <v>2</v>
      </c>
      <c r="AD38" s="60">
        <f t="shared" si="2"/>
        <v>1</v>
      </c>
      <c r="AE38" s="68">
        <f t="shared" si="3"/>
        <v>51</v>
      </c>
      <c r="AF38" s="68">
        <f t="shared" si="4"/>
        <v>25</v>
      </c>
      <c r="AH38" s="34"/>
    </row>
    <row r="39" spans="1:34" x14ac:dyDescent="0.35">
      <c r="A39" s="18">
        <v>33</v>
      </c>
      <c r="B39" s="3" t="str">
        <f>'5thR'!B39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7">SUM(C39:T39)</f>
        <v>0</v>
      </c>
      <c r="V39" s="47">
        <f t="shared" ref="V39:V70" si="8">IF(U39=0,200,U39-W39)</f>
        <v>200</v>
      </c>
      <c r="W39" s="47">
        <f t="shared" si="5"/>
        <v>14.4</v>
      </c>
      <c r="X39" s="9" t="str">
        <f>'5thR'!W39</f>
        <v>d</v>
      </c>
      <c r="Y39" s="9">
        <f>'5thR'!X39</f>
        <v>36.1</v>
      </c>
      <c r="Z39" s="9" t="str">
        <f>'5thR'!Y39</f>
        <v>m</v>
      </c>
      <c r="AA39" s="9">
        <f>'5thR'!Z39</f>
        <v>31.2</v>
      </c>
      <c r="AB39" s="88">
        <f t="shared" si="6"/>
        <v>200</v>
      </c>
      <c r="AC39" s="60">
        <f>IF(B39&lt;&gt;"",'5thR'!AB39+AD39,0)</f>
        <v>1</v>
      </c>
      <c r="AD39" s="60">
        <f t="shared" ref="AD39:AD70" si="9">IF(U39&gt;0,1,0)</f>
        <v>0</v>
      </c>
      <c r="AE39" s="68">
        <f t="shared" ref="AE39:AE70" si="10">ROUND(IF(X39="m",(Y39*$AE$4/113+$AF$4-$AG$4),(Y39*$AE$2/113+$AF$2-$AG$2)),0)</f>
        <v>33</v>
      </c>
      <c r="AF39" s="68">
        <f t="shared" ref="AF39:AF70" si="11">ROUND(IF(Z39="m",(AA39*$AE$4/113+$AF$4-$AG$4),(AA39*$AE$2/113+$AF$2-$AG$2)),0)</f>
        <v>27</v>
      </c>
      <c r="AH39" s="34"/>
    </row>
    <row r="40" spans="1:34" x14ac:dyDescent="0.35">
      <c r="A40" s="18">
        <v>34</v>
      </c>
      <c r="B40" s="3" t="s">
        <v>88</v>
      </c>
      <c r="C40" s="2">
        <v>5</v>
      </c>
      <c r="D40" s="2">
        <v>3</v>
      </c>
      <c r="E40" s="2">
        <v>3</v>
      </c>
      <c r="F40" s="2">
        <v>4</v>
      </c>
      <c r="G40" s="2">
        <v>4</v>
      </c>
      <c r="H40" s="2">
        <v>4</v>
      </c>
      <c r="I40" s="2">
        <v>4</v>
      </c>
      <c r="J40" s="2">
        <v>4</v>
      </c>
      <c r="K40" s="2">
        <v>3</v>
      </c>
      <c r="L40" s="2">
        <v>5</v>
      </c>
      <c r="M40" s="2">
        <v>2</v>
      </c>
      <c r="N40" s="2">
        <v>3</v>
      </c>
      <c r="O40" s="2">
        <v>4</v>
      </c>
      <c r="P40" s="2">
        <v>4</v>
      </c>
      <c r="Q40" s="2">
        <v>3</v>
      </c>
      <c r="R40" s="2">
        <v>3</v>
      </c>
      <c r="S40" s="2">
        <v>3</v>
      </c>
      <c r="T40" s="2">
        <v>2</v>
      </c>
      <c r="U40" s="9">
        <f t="shared" si="7"/>
        <v>63</v>
      </c>
      <c r="V40" s="47">
        <f t="shared" si="8"/>
        <v>54.8</v>
      </c>
      <c r="W40" s="47">
        <f t="shared" si="5"/>
        <v>8.1999999999999993</v>
      </c>
      <c r="X40" s="9" t="s">
        <v>37</v>
      </c>
      <c r="Y40" s="9">
        <v>19.399999999999999</v>
      </c>
      <c r="Z40" s="9" t="s">
        <v>37</v>
      </c>
      <c r="AA40" s="9">
        <v>20.9</v>
      </c>
      <c r="AB40" s="88">
        <f t="shared" si="6"/>
        <v>46.599999999999994</v>
      </c>
      <c r="AC40" s="60">
        <f>IF(B40&lt;&gt;"",'5thR'!AB40+AD40,0)</f>
        <v>1</v>
      </c>
      <c r="AD40" s="60">
        <f t="shared" si="9"/>
        <v>1</v>
      </c>
      <c r="AE40" s="68">
        <f t="shared" si="10"/>
        <v>16</v>
      </c>
      <c r="AF40" s="68">
        <f t="shared" si="11"/>
        <v>17</v>
      </c>
      <c r="AH40" s="34"/>
    </row>
    <row r="41" spans="1:34" x14ac:dyDescent="0.35">
      <c r="A41" s="18">
        <v>35</v>
      </c>
      <c r="B41" s="3" t="s">
        <v>89</v>
      </c>
      <c r="C41" s="2">
        <v>4</v>
      </c>
      <c r="D41" s="2">
        <v>3</v>
      </c>
      <c r="E41" s="2">
        <v>4</v>
      </c>
      <c r="F41" s="2">
        <v>5</v>
      </c>
      <c r="G41" s="2">
        <v>5</v>
      </c>
      <c r="H41" s="2">
        <v>5</v>
      </c>
      <c r="I41" s="2">
        <v>4</v>
      </c>
      <c r="J41" s="2">
        <v>7</v>
      </c>
      <c r="K41" s="2">
        <v>3</v>
      </c>
      <c r="L41" s="2">
        <v>5</v>
      </c>
      <c r="M41" s="2">
        <v>4</v>
      </c>
      <c r="N41" s="2">
        <v>4</v>
      </c>
      <c r="O41" s="2">
        <v>5</v>
      </c>
      <c r="P41" s="2">
        <v>5</v>
      </c>
      <c r="Q41" s="2">
        <v>5</v>
      </c>
      <c r="R41" s="2">
        <v>4</v>
      </c>
      <c r="S41" s="2">
        <v>9</v>
      </c>
      <c r="T41" s="2">
        <v>3</v>
      </c>
      <c r="U41" s="9">
        <f t="shared" si="7"/>
        <v>84</v>
      </c>
      <c r="V41" s="47">
        <f t="shared" si="8"/>
        <v>65.8</v>
      </c>
      <c r="W41" s="47">
        <f t="shared" si="5"/>
        <v>18.2</v>
      </c>
      <c r="X41" s="9" t="s">
        <v>36</v>
      </c>
      <c r="Y41" s="9">
        <v>54</v>
      </c>
      <c r="Z41" s="9" t="s">
        <v>37</v>
      </c>
      <c r="AA41" s="9">
        <v>33.9</v>
      </c>
      <c r="AB41" s="88">
        <f t="shared" si="6"/>
        <v>47.599999999999994</v>
      </c>
      <c r="AC41" s="60">
        <f>IF(B41&lt;&gt;"",'5thR'!AB41+AD41,0)</f>
        <v>1</v>
      </c>
      <c r="AD41" s="60">
        <f t="shared" si="9"/>
        <v>1</v>
      </c>
      <c r="AE41" s="68">
        <f t="shared" si="10"/>
        <v>51</v>
      </c>
      <c r="AF41" s="68">
        <f t="shared" si="11"/>
        <v>30</v>
      </c>
      <c r="AH41" s="34"/>
    </row>
    <row r="42" spans="1:34" x14ac:dyDescent="0.35">
      <c r="A42" s="18">
        <v>36</v>
      </c>
      <c r="B42" s="3">
        <f>'5thR'!B42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7"/>
        <v>0</v>
      </c>
      <c r="V42" s="47">
        <f t="shared" si="8"/>
        <v>200</v>
      </c>
      <c r="W42" s="47">
        <f t="shared" si="5"/>
        <v>-1.5</v>
      </c>
      <c r="X42" s="9">
        <f>'5thR'!W42</f>
        <v>0</v>
      </c>
      <c r="Y42" s="9">
        <f>'5thR'!X42</f>
        <v>0</v>
      </c>
      <c r="Z42" s="9">
        <f>'5thR'!Y42</f>
        <v>0</v>
      </c>
      <c r="AA42" s="9">
        <f>'5thR'!Z42</f>
        <v>0</v>
      </c>
      <c r="AB42" s="88">
        <f t="shared" si="6"/>
        <v>200</v>
      </c>
      <c r="AC42" s="60">
        <f>IF(B42&lt;&gt;"",'5thR'!AB42+AD42,0)</f>
        <v>0</v>
      </c>
      <c r="AD42" s="60">
        <f t="shared" si="9"/>
        <v>0</v>
      </c>
      <c r="AE42" s="68">
        <f t="shared" si="10"/>
        <v>-3</v>
      </c>
      <c r="AF42" s="68">
        <f t="shared" si="11"/>
        <v>-3</v>
      </c>
      <c r="AH42" s="34"/>
    </row>
    <row r="43" spans="1:34" x14ac:dyDescent="0.35">
      <c r="A43" s="18">
        <v>37</v>
      </c>
      <c r="B43" s="3">
        <f>'5thR'!B43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8"/>
        <v>200</v>
      </c>
      <c r="W43" s="47">
        <f t="shared" si="5"/>
        <v>-1.5</v>
      </c>
      <c r="X43" s="9">
        <f>'5thR'!W43</f>
        <v>0</v>
      </c>
      <c r="Y43" s="9">
        <f>'5thR'!X43</f>
        <v>0</v>
      </c>
      <c r="Z43" s="9">
        <f>'5thR'!Y43</f>
        <v>0</v>
      </c>
      <c r="AA43" s="9">
        <f>'5thR'!Z43</f>
        <v>0</v>
      </c>
      <c r="AB43" s="88">
        <f t="shared" si="6"/>
        <v>200</v>
      </c>
      <c r="AC43" s="60">
        <f>IF(B43&lt;&gt;"",'5thR'!AB43+AD43,0)</f>
        <v>0</v>
      </c>
      <c r="AD43" s="60">
        <f t="shared" si="9"/>
        <v>0</v>
      </c>
      <c r="AE43" s="68">
        <f t="shared" si="10"/>
        <v>-3</v>
      </c>
      <c r="AF43" s="68">
        <f t="shared" si="11"/>
        <v>-3</v>
      </c>
      <c r="AH43" s="34"/>
    </row>
    <row r="44" spans="1:34" x14ac:dyDescent="0.35">
      <c r="A44" s="18">
        <v>38</v>
      </c>
      <c r="B44" s="3">
        <f>'5thR'!B44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8"/>
        <v>200</v>
      </c>
      <c r="W44" s="47">
        <f t="shared" si="5"/>
        <v>-1.5</v>
      </c>
      <c r="X44" s="9">
        <f>'5thR'!W44</f>
        <v>0</v>
      </c>
      <c r="Y44" s="9">
        <f>'5thR'!X44</f>
        <v>0</v>
      </c>
      <c r="Z44" s="9">
        <f>'5thR'!Y44</f>
        <v>0</v>
      </c>
      <c r="AA44" s="9">
        <f>'5thR'!Z44</f>
        <v>0</v>
      </c>
      <c r="AB44" s="88">
        <f t="shared" si="6"/>
        <v>200</v>
      </c>
      <c r="AC44" s="60">
        <f>IF(B44&lt;&gt;"",'5thR'!AB44+AD44,0)</f>
        <v>0</v>
      </c>
      <c r="AD44" s="60">
        <f t="shared" si="9"/>
        <v>0</v>
      </c>
      <c r="AE44" s="68">
        <f t="shared" si="10"/>
        <v>-3</v>
      </c>
      <c r="AF44" s="68">
        <f t="shared" si="11"/>
        <v>-3</v>
      </c>
    </row>
    <row r="45" spans="1:34" x14ac:dyDescent="0.35">
      <c r="A45" s="18">
        <v>39</v>
      </c>
      <c r="B45" s="3">
        <f>'5thR'!B45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8"/>
        <v>200</v>
      </c>
      <c r="W45" s="47">
        <f t="shared" si="5"/>
        <v>-1.5</v>
      </c>
      <c r="X45" s="9">
        <f>'5thR'!W45</f>
        <v>0</v>
      </c>
      <c r="Y45" s="9">
        <f>'5thR'!X45</f>
        <v>0</v>
      </c>
      <c r="Z45" s="9">
        <f>'5thR'!Y45</f>
        <v>0</v>
      </c>
      <c r="AA45" s="9">
        <f>'5thR'!Z45</f>
        <v>0</v>
      </c>
      <c r="AB45" s="88">
        <f t="shared" si="6"/>
        <v>200</v>
      </c>
      <c r="AC45" s="60">
        <f>IF(B45&lt;&gt;"",'5thR'!AB45+AD45,0)</f>
        <v>0</v>
      </c>
      <c r="AD45" s="60">
        <f t="shared" si="9"/>
        <v>0</v>
      </c>
      <c r="AE45" s="68">
        <f t="shared" si="10"/>
        <v>-3</v>
      </c>
      <c r="AF45" s="68">
        <f t="shared" si="11"/>
        <v>-3</v>
      </c>
    </row>
    <row r="46" spans="1:34" x14ac:dyDescent="0.35">
      <c r="A46" s="18">
        <v>40</v>
      </c>
      <c r="B46" s="3">
        <f>'5thR'!B46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8"/>
        <v>200</v>
      </c>
      <c r="W46" s="47">
        <f t="shared" si="5"/>
        <v>-1.5</v>
      </c>
      <c r="X46" s="9">
        <f>'5thR'!W46</f>
        <v>0</v>
      </c>
      <c r="Y46" s="9">
        <f>'5thR'!X46</f>
        <v>0</v>
      </c>
      <c r="Z46" s="9">
        <f>'5thR'!Y46</f>
        <v>0</v>
      </c>
      <c r="AA46" s="9">
        <f>'5thR'!Z46</f>
        <v>0</v>
      </c>
      <c r="AB46" s="88">
        <f t="shared" si="6"/>
        <v>200</v>
      </c>
      <c r="AC46" s="60">
        <f>IF(B46&lt;&gt;"",'5thR'!AB46+AD46,0)</f>
        <v>0</v>
      </c>
      <c r="AD46" s="60">
        <f t="shared" si="9"/>
        <v>0</v>
      </c>
      <c r="AE46" s="68">
        <f t="shared" si="10"/>
        <v>-3</v>
      </c>
      <c r="AF46" s="68">
        <f t="shared" si="11"/>
        <v>-3</v>
      </c>
    </row>
    <row r="47" spans="1:34" hidden="1" x14ac:dyDescent="0.35">
      <c r="A47" s="18">
        <v>41</v>
      </c>
      <c r="B47" s="3">
        <f>'5thR'!B47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67">
        <f t="shared" si="8"/>
        <v>200</v>
      </c>
      <c r="W47" s="47">
        <f t="shared" si="5"/>
        <v>-1.5</v>
      </c>
      <c r="X47" s="9">
        <f>'5thR'!W47</f>
        <v>0</v>
      </c>
      <c r="Y47" s="9">
        <f>'5thR'!X47</f>
        <v>0</v>
      </c>
      <c r="Z47" s="9">
        <f>'5thR'!Y47</f>
        <v>0</v>
      </c>
      <c r="AA47" s="9">
        <f>'5thR'!Z47</f>
        <v>0</v>
      </c>
      <c r="AB47" s="88">
        <f t="shared" si="6"/>
        <v>200</v>
      </c>
      <c r="AC47" s="60">
        <f>IF(B47&lt;&gt;"",'5thR'!AB47+AD47,0)</f>
        <v>0</v>
      </c>
      <c r="AD47" s="60">
        <f t="shared" si="9"/>
        <v>0</v>
      </c>
      <c r="AE47" s="68">
        <f t="shared" si="10"/>
        <v>-3</v>
      </c>
      <c r="AF47" s="68">
        <f t="shared" si="11"/>
        <v>-3</v>
      </c>
    </row>
    <row r="48" spans="1:34" hidden="1" x14ac:dyDescent="0.35">
      <c r="A48" s="18">
        <v>42</v>
      </c>
      <c r="B48" s="3">
        <f>'5thR'!B48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67">
        <f t="shared" si="8"/>
        <v>200</v>
      </c>
      <c r="W48" s="47">
        <f t="shared" si="5"/>
        <v>-1.5</v>
      </c>
      <c r="X48" s="9">
        <f>'5thR'!W48</f>
        <v>0</v>
      </c>
      <c r="Y48" s="9">
        <f>'5thR'!X48</f>
        <v>0</v>
      </c>
      <c r="Z48" s="9">
        <f>'5thR'!Y48</f>
        <v>0</v>
      </c>
      <c r="AA48" s="9">
        <f>'5thR'!Z48</f>
        <v>0</v>
      </c>
      <c r="AB48" s="88">
        <f t="shared" si="6"/>
        <v>200</v>
      </c>
      <c r="AC48" s="60">
        <f>IF(B48&lt;&gt;"",'5thR'!AB48+AD48,0)</f>
        <v>0</v>
      </c>
      <c r="AD48" s="60">
        <f t="shared" si="9"/>
        <v>0</v>
      </c>
      <c r="AE48" s="68">
        <f t="shared" si="10"/>
        <v>-3</v>
      </c>
      <c r="AF48" s="68">
        <f t="shared" si="11"/>
        <v>-3</v>
      </c>
    </row>
    <row r="49" spans="1:32" hidden="1" x14ac:dyDescent="0.35">
      <c r="A49" s="18">
        <v>43</v>
      </c>
      <c r="B49" s="3">
        <f>'5thR'!B49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67">
        <f t="shared" si="8"/>
        <v>200</v>
      </c>
      <c r="W49" s="47">
        <f t="shared" si="5"/>
        <v>-1.5</v>
      </c>
      <c r="X49" s="9">
        <f>'5thR'!W49</f>
        <v>0</v>
      </c>
      <c r="Y49" s="9">
        <f>'5thR'!X49</f>
        <v>0</v>
      </c>
      <c r="Z49" s="9">
        <f>'5thR'!Y49</f>
        <v>0</v>
      </c>
      <c r="AA49" s="9">
        <f>'5thR'!Z49</f>
        <v>0</v>
      </c>
      <c r="AB49" s="88">
        <f t="shared" si="6"/>
        <v>200</v>
      </c>
      <c r="AC49" s="60">
        <f>IF(B49&lt;&gt;"",'5thR'!AB49+AD49,0)</f>
        <v>0</v>
      </c>
      <c r="AD49" s="60">
        <f t="shared" si="9"/>
        <v>0</v>
      </c>
      <c r="AE49" s="68">
        <f t="shared" si="10"/>
        <v>-3</v>
      </c>
      <c r="AF49" s="68">
        <f t="shared" si="11"/>
        <v>-3</v>
      </c>
    </row>
    <row r="50" spans="1:32" hidden="1" x14ac:dyDescent="0.35">
      <c r="A50" s="18">
        <v>44</v>
      </c>
      <c r="B50" s="3">
        <f>'5thR'!B50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67">
        <f t="shared" si="8"/>
        <v>200</v>
      </c>
      <c r="W50" s="47">
        <f t="shared" si="5"/>
        <v>-1.5</v>
      </c>
      <c r="X50" s="9">
        <f>'5thR'!W50</f>
        <v>0</v>
      </c>
      <c r="Y50" s="9">
        <f>'5thR'!X50</f>
        <v>0</v>
      </c>
      <c r="Z50" s="9">
        <f>'5thR'!Y50</f>
        <v>0</v>
      </c>
      <c r="AA50" s="9">
        <f>'5thR'!Z50</f>
        <v>0</v>
      </c>
      <c r="AB50" s="88">
        <f t="shared" si="6"/>
        <v>200</v>
      </c>
      <c r="AC50" s="60">
        <f>IF(B50&lt;&gt;"",'5thR'!AB50+AD50,0)</f>
        <v>0</v>
      </c>
      <c r="AD50" s="60">
        <f t="shared" si="9"/>
        <v>0</v>
      </c>
      <c r="AE50" s="68">
        <f t="shared" si="10"/>
        <v>-3</v>
      </c>
      <c r="AF50" s="68">
        <f t="shared" si="11"/>
        <v>-3</v>
      </c>
    </row>
    <row r="51" spans="1:32" hidden="1" x14ac:dyDescent="0.35">
      <c r="A51" s="18">
        <v>45</v>
      </c>
      <c r="B51" s="3">
        <f>'5thR'!B51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67">
        <f t="shared" si="8"/>
        <v>200</v>
      </c>
      <c r="W51" s="47">
        <f t="shared" si="5"/>
        <v>-1.5</v>
      </c>
      <c r="X51" s="9">
        <f>'5thR'!W51</f>
        <v>0</v>
      </c>
      <c r="Y51" s="9">
        <f>'5thR'!X51</f>
        <v>0</v>
      </c>
      <c r="Z51" s="9">
        <f>'5thR'!Y51</f>
        <v>0</v>
      </c>
      <c r="AA51" s="9">
        <f>'5thR'!Z51</f>
        <v>0</v>
      </c>
      <c r="AB51" s="88">
        <f t="shared" si="6"/>
        <v>200</v>
      </c>
      <c r="AC51" s="60">
        <f>IF(B51&lt;&gt;"",'5thR'!AB51+AD51,0)</f>
        <v>0</v>
      </c>
      <c r="AD51" s="60">
        <f t="shared" si="9"/>
        <v>0</v>
      </c>
      <c r="AE51" s="68">
        <f t="shared" si="10"/>
        <v>-3</v>
      </c>
      <c r="AF51" s="68">
        <f t="shared" si="11"/>
        <v>-3</v>
      </c>
    </row>
    <row r="52" spans="1:32" hidden="1" x14ac:dyDescent="0.35">
      <c r="A52" s="18">
        <v>46</v>
      </c>
      <c r="B52" s="3">
        <f>'5thR'!B52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67">
        <f t="shared" si="8"/>
        <v>200</v>
      </c>
      <c r="W52" s="47">
        <f t="shared" si="5"/>
        <v>-1.5</v>
      </c>
      <c r="X52" s="9">
        <f>'5thR'!W52</f>
        <v>0</v>
      </c>
      <c r="Y52" s="9">
        <f>'5thR'!X52</f>
        <v>0</v>
      </c>
      <c r="Z52" s="9">
        <f>'5thR'!Y52</f>
        <v>0</v>
      </c>
      <c r="AA52" s="9">
        <f>'5thR'!Z52</f>
        <v>0</v>
      </c>
      <c r="AB52" s="88">
        <f t="shared" si="6"/>
        <v>200</v>
      </c>
      <c r="AC52" s="60">
        <f>IF(B52&lt;&gt;"",'5thR'!AB52+AD52,0)</f>
        <v>0</v>
      </c>
      <c r="AD52" s="60">
        <f t="shared" si="9"/>
        <v>0</v>
      </c>
      <c r="AE52" s="68">
        <f t="shared" si="10"/>
        <v>-3</v>
      </c>
      <c r="AF52" s="68">
        <f t="shared" si="11"/>
        <v>-3</v>
      </c>
    </row>
    <row r="53" spans="1:32" hidden="1" x14ac:dyDescent="0.35">
      <c r="A53" s="18">
        <v>47</v>
      </c>
      <c r="B53" s="3">
        <f>'5thR'!B53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67">
        <f t="shared" si="8"/>
        <v>200</v>
      </c>
      <c r="W53" s="47">
        <f t="shared" si="5"/>
        <v>-1.5</v>
      </c>
      <c r="X53" s="9">
        <f>'5thR'!W53</f>
        <v>0</v>
      </c>
      <c r="Y53" s="9">
        <f>'5thR'!X53</f>
        <v>0</v>
      </c>
      <c r="Z53" s="9">
        <f>'5thR'!Y53</f>
        <v>0</v>
      </c>
      <c r="AA53" s="9">
        <f>'5thR'!Z53</f>
        <v>0</v>
      </c>
      <c r="AB53" s="88">
        <f t="shared" si="6"/>
        <v>200</v>
      </c>
      <c r="AC53" s="60">
        <f>IF(B53&lt;&gt;"",'5thR'!AB53+AD53,0)</f>
        <v>0</v>
      </c>
      <c r="AD53" s="60">
        <f t="shared" si="9"/>
        <v>0</v>
      </c>
      <c r="AE53" s="68">
        <f t="shared" si="10"/>
        <v>-3</v>
      </c>
      <c r="AF53" s="68">
        <f t="shared" si="11"/>
        <v>-3</v>
      </c>
    </row>
    <row r="54" spans="1:32" hidden="1" x14ac:dyDescent="0.35">
      <c r="A54" s="18">
        <v>48</v>
      </c>
      <c r="B54" s="3">
        <f>'5thR'!B54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67">
        <f t="shared" si="8"/>
        <v>200</v>
      </c>
      <c r="W54" s="47">
        <f t="shared" si="5"/>
        <v>-1.5</v>
      </c>
      <c r="X54" s="9">
        <f>'5thR'!W54</f>
        <v>0</v>
      </c>
      <c r="Y54" s="9">
        <f>'5thR'!X54</f>
        <v>0</v>
      </c>
      <c r="Z54" s="9">
        <f>'5thR'!Y54</f>
        <v>0</v>
      </c>
      <c r="AA54" s="9">
        <f>'5thR'!Z54</f>
        <v>0</v>
      </c>
      <c r="AB54" s="88">
        <f t="shared" si="6"/>
        <v>200</v>
      </c>
      <c r="AC54" s="60">
        <f>IF(B54&lt;&gt;"",'5thR'!AB54+AD54,0)</f>
        <v>0</v>
      </c>
      <c r="AD54" s="60">
        <f t="shared" si="9"/>
        <v>0</v>
      </c>
      <c r="AE54" s="68">
        <f t="shared" si="10"/>
        <v>-3</v>
      </c>
      <c r="AF54" s="68">
        <f t="shared" si="11"/>
        <v>-3</v>
      </c>
    </row>
    <row r="55" spans="1:32" hidden="1" x14ac:dyDescent="0.35">
      <c r="A55" s="18">
        <v>49</v>
      </c>
      <c r="B55" s="3">
        <f>'5thR'!B55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67">
        <f t="shared" si="8"/>
        <v>200</v>
      </c>
      <c r="W55" s="47">
        <f t="shared" si="5"/>
        <v>-1.5</v>
      </c>
      <c r="X55" s="9">
        <f>'5thR'!W55</f>
        <v>0</v>
      </c>
      <c r="Y55" s="9">
        <f>'5thR'!X55</f>
        <v>0</v>
      </c>
      <c r="Z55" s="9">
        <f>'5thR'!Y55</f>
        <v>0</v>
      </c>
      <c r="AA55" s="9">
        <f>'5thR'!Z55</f>
        <v>0</v>
      </c>
      <c r="AB55" s="88">
        <f t="shared" si="6"/>
        <v>200</v>
      </c>
      <c r="AC55" s="60">
        <f>IF(B55&lt;&gt;"",'5thR'!AB55+AD55,0)</f>
        <v>0</v>
      </c>
      <c r="AD55" s="60">
        <f t="shared" si="9"/>
        <v>0</v>
      </c>
      <c r="AE55" s="68">
        <f t="shared" si="10"/>
        <v>-3</v>
      </c>
      <c r="AF55" s="68">
        <f t="shared" si="11"/>
        <v>-3</v>
      </c>
    </row>
    <row r="56" spans="1:32" hidden="1" x14ac:dyDescent="0.35">
      <c r="A56" s="18">
        <v>50</v>
      </c>
      <c r="B56" s="3">
        <f>'5thR'!B56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67">
        <f t="shared" si="8"/>
        <v>200</v>
      </c>
      <c r="W56" s="47">
        <f t="shared" si="5"/>
        <v>-1.5</v>
      </c>
      <c r="X56" s="9">
        <f>'5thR'!W56</f>
        <v>0</v>
      </c>
      <c r="Y56" s="9">
        <f>'5thR'!X56</f>
        <v>0</v>
      </c>
      <c r="Z56" s="9">
        <f>'5thR'!Y56</f>
        <v>0</v>
      </c>
      <c r="AA56" s="9">
        <f>'5thR'!Z56</f>
        <v>0</v>
      </c>
      <c r="AB56" s="88">
        <f t="shared" si="6"/>
        <v>200</v>
      </c>
      <c r="AC56" s="60">
        <f>IF(B56&lt;&gt;"",'5thR'!AB56+AD56,0)</f>
        <v>0</v>
      </c>
      <c r="AD56" s="60">
        <f t="shared" si="9"/>
        <v>0</v>
      </c>
      <c r="AE56" s="68">
        <f t="shared" si="10"/>
        <v>-3</v>
      </c>
      <c r="AF56" s="68">
        <f t="shared" si="11"/>
        <v>-3</v>
      </c>
    </row>
    <row r="57" spans="1:32" hidden="1" x14ac:dyDescent="0.35">
      <c r="A57" s="18">
        <v>51</v>
      </c>
      <c r="B57" s="3">
        <f>'5thR'!B57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67">
        <f t="shared" si="8"/>
        <v>200</v>
      </c>
      <c r="W57" s="47">
        <f t="shared" si="5"/>
        <v>-1.5</v>
      </c>
      <c r="X57" s="9">
        <f>'5thR'!W57</f>
        <v>0</v>
      </c>
      <c r="Y57" s="9">
        <f>'5thR'!X57</f>
        <v>0</v>
      </c>
      <c r="Z57" s="9">
        <f>'5thR'!Y57</f>
        <v>0</v>
      </c>
      <c r="AA57" s="9">
        <f>'5thR'!Z57</f>
        <v>0</v>
      </c>
      <c r="AB57" s="88">
        <f t="shared" si="6"/>
        <v>200</v>
      </c>
      <c r="AC57" s="60">
        <f>IF(B57&lt;&gt;"",'5thR'!AB57+AD57,0)</f>
        <v>0</v>
      </c>
      <c r="AD57" s="60">
        <f t="shared" si="9"/>
        <v>0</v>
      </c>
      <c r="AE57" s="68">
        <f t="shared" si="10"/>
        <v>-3</v>
      </c>
      <c r="AF57" s="68">
        <f t="shared" si="11"/>
        <v>-3</v>
      </c>
    </row>
    <row r="58" spans="1:32" hidden="1" x14ac:dyDescent="0.35">
      <c r="A58" s="18">
        <v>52</v>
      </c>
      <c r="B58" s="3">
        <f>'5thR'!B58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67">
        <f t="shared" si="8"/>
        <v>200</v>
      </c>
      <c r="W58" s="47">
        <f t="shared" si="5"/>
        <v>-1.5</v>
      </c>
      <c r="X58" s="9">
        <f>'5thR'!W58</f>
        <v>0</v>
      </c>
      <c r="Y58" s="9">
        <f>'5thR'!X58</f>
        <v>0</v>
      </c>
      <c r="Z58" s="9">
        <f>'5thR'!Y58</f>
        <v>0</v>
      </c>
      <c r="AA58" s="9">
        <f>'5thR'!Z58</f>
        <v>0</v>
      </c>
      <c r="AB58" s="88">
        <f t="shared" si="6"/>
        <v>200</v>
      </c>
      <c r="AC58" s="60">
        <f>IF(B58&lt;&gt;"",'5thR'!AB58+AD58,0)</f>
        <v>0</v>
      </c>
      <c r="AD58" s="60">
        <f t="shared" si="9"/>
        <v>0</v>
      </c>
      <c r="AE58" s="68">
        <f t="shared" si="10"/>
        <v>-3</v>
      </c>
      <c r="AF58" s="68">
        <f t="shared" si="11"/>
        <v>-3</v>
      </c>
    </row>
    <row r="59" spans="1:32" hidden="1" x14ac:dyDescent="0.35">
      <c r="A59" s="18">
        <v>53</v>
      </c>
      <c r="B59" s="3">
        <f>'5thR'!B59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67">
        <f t="shared" si="8"/>
        <v>200</v>
      </c>
      <c r="W59" s="47">
        <f t="shared" si="5"/>
        <v>-1.5</v>
      </c>
      <c r="X59" s="9">
        <f>'5thR'!W59</f>
        <v>0</v>
      </c>
      <c r="Y59" s="9">
        <f>'5thR'!X59</f>
        <v>0</v>
      </c>
      <c r="Z59" s="9">
        <f>'5thR'!Y59</f>
        <v>0</v>
      </c>
      <c r="AA59" s="9">
        <f>'5thR'!Z59</f>
        <v>0</v>
      </c>
      <c r="AB59" s="88">
        <f t="shared" si="6"/>
        <v>200</v>
      </c>
      <c r="AC59" s="60">
        <f>IF(B59&lt;&gt;"",'5thR'!AB59+AD59,0)</f>
        <v>0</v>
      </c>
      <c r="AD59" s="60">
        <f t="shared" si="9"/>
        <v>0</v>
      </c>
      <c r="AE59" s="68">
        <f t="shared" si="10"/>
        <v>-3</v>
      </c>
      <c r="AF59" s="68">
        <f t="shared" si="11"/>
        <v>-3</v>
      </c>
    </row>
    <row r="60" spans="1:32" hidden="1" x14ac:dyDescent="0.35">
      <c r="A60" s="18">
        <v>54</v>
      </c>
      <c r="B60" s="3">
        <f>'5thR'!B60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67">
        <f t="shared" si="8"/>
        <v>200</v>
      </c>
      <c r="W60" s="47">
        <f t="shared" si="5"/>
        <v>-1.5</v>
      </c>
      <c r="X60" s="9">
        <f>'5thR'!W60</f>
        <v>0</v>
      </c>
      <c r="Y60" s="9">
        <f>'5thR'!X60</f>
        <v>0</v>
      </c>
      <c r="Z60" s="9">
        <f>'5thR'!Y60</f>
        <v>0</v>
      </c>
      <c r="AA60" s="9">
        <f>'5thR'!Z60</f>
        <v>0</v>
      </c>
      <c r="AB60" s="88">
        <f t="shared" si="6"/>
        <v>200</v>
      </c>
      <c r="AC60" s="60">
        <f>IF(B60&lt;&gt;"",'5thR'!AB60+AD60,0)</f>
        <v>0</v>
      </c>
      <c r="AD60" s="60">
        <f t="shared" si="9"/>
        <v>0</v>
      </c>
      <c r="AE60" s="68">
        <f t="shared" si="10"/>
        <v>-3</v>
      </c>
      <c r="AF60" s="68">
        <f t="shared" si="11"/>
        <v>-3</v>
      </c>
    </row>
    <row r="61" spans="1:32" hidden="1" x14ac:dyDescent="0.35">
      <c r="A61" s="18">
        <v>55</v>
      </c>
      <c r="B61" s="3">
        <f>'5thR'!B61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67">
        <f t="shared" si="8"/>
        <v>200</v>
      </c>
      <c r="W61" s="47">
        <f t="shared" si="5"/>
        <v>-1.5</v>
      </c>
      <c r="X61" s="9">
        <f>'5thR'!W61</f>
        <v>0</v>
      </c>
      <c r="Y61" s="9">
        <f>'5thR'!X61</f>
        <v>0</v>
      </c>
      <c r="Z61" s="9">
        <f>'5thR'!Y61</f>
        <v>0</v>
      </c>
      <c r="AA61" s="9">
        <f>'5thR'!Z61</f>
        <v>0</v>
      </c>
      <c r="AB61" s="88">
        <f t="shared" si="6"/>
        <v>200</v>
      </c>
      <c r="AC61" s="60">
        <f>IF(B61&lt;&gt;"",'5thR'!AB61+AD61,0)</f>
        <v>0</v>
      </c>
      <c r="AD61" s="60">
        <f t="shared" si="9"/>
        <v>0</v>
      </c>
      <c r="AE61" s="68">
        <f t="shared" si="10"/>
        <v>-3</v>
      </c>
      <c r="AF61" s="68">
        <f t="shared" si="11"/>
        <v>-3</v>
      </c>
    </row>
    <row r="62" spans="1:32" hidden="1" x14ac:dyDescent="0.35">
      <c r="A62" s="18">
        <v>56</v>
      </c>
      <c r="B62" s="3">
        <f>'5thR'!B62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67">
        <f t="shared" si="8"/>
        <v>200</v>
      </c>
      <c r="W62" s="47">
        <f t="shared" si="5"/>
        <v>-1.5</v>
      </c>
      <c r="X62" s="9">
        <f>'5thR'!W62</f>
        <v>0</v>
      </c>
      <c r="Y62" s="9">
        <f>'5thR'!X62</f>
        <v>0</v>
      </c>
      <c r="Z62" s="9">
        <f>'5thR'!Y62</f>
        <v>0</v>
      </c>
      <c r="AA62" s="9">
        <f>'5thR'!Z62</f>
        <v>0</v>
      </c>
      <c r="AB62" s="88">
        <f t="shared" si="6"/>
        <v>200</v>
      </c>
      <c r="AC62" s="60">
        <f>IF(B62&lt;&gt;"",'5thR'!AB62+AD62,0)</f>
        <v>0</v>
      </c>
      <c r="AD62" s="60">
        <f t="shared" si="9"/>
        <v>0</v>
      </c>
      <c r="AE62" s="68">
        <f t="shared" si="10"/>
        <v>-3</v>
      </c>
      <c r="AF62" s="68">
        <f t="shared" si="11"/>
        <v>-3</v>
      </c>
    </row>
    <row r="63" spans="1:32" hidden="1" x14ac:dyDescent="0.35">
      <c r="A63" s="18">
        <v>57</v>
      </c>
      <c r="B63" s="3">
        <f>'5thR'!B63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67">
        <f t="shared" si="8"/>
        <v>200</v>
      </c>
      <c r="W63" s="47">
        <f t="shared" si="5"/>
        <v>-1.5</v>
      </c>
      <c r="X63" s="9">
        <f>'5thR'!W63</f>
        <v>0</v>
      </c>
      <c r="Y63" s="9">
        <f>'5thR'!X63</f>
        <v>0</v>
      </c>
      <c r="Z63" s="9">
        <f>'5thR'!Y63</f>
        <v>0</v>
      </c>
      <c r="AA63" s="9">
        <f>'5thR'!Z63</f>
        <v>0</v>
      </c>
      <c r="AB63" s="88">
        <f t="shared" si="6"/>
        <v>200</v>
      </c>
      <c r="AC63" s="60">
        <f>IF(B63&lt;&gt;"",'5thR'!AB63+AD63,0)</f>
        <v>0</v>
      </c>
      <c r="AD63" s="60">
        <f t="shared" si="9"/>
        <v>0</v>
      </c>
      <c r="AE63" s="68">
        <f t="shared" si="10"/>
        <v>-3</v>
      </c>
      <c r="AF63" s="68">
        <f t="shared" si="11"/>
        <v>-3</v>
      </c>
    </row>
    <row r="64" spans="1:32" hidden="1" x14ac:dyDescent="0.35">
      <c r="A64" s="18">
        <v>58</v>
      </c>
      <c r="B64" s="3">
        <f>'5thR'!B64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67">
        <f t="shared" si="8"/>
        <v>200</v>
      </c>
      <c r="W64" s="47">
        <f t="shared" si="5"/>
        <v>-1.5</v>
      </c>
      <c r="X64" s="9">
        <f>'5thR'!W64</f>
        <v>0</v>
      </c>
      <c r="Y64" s="9">
        <f>'5thR'!X64</f>
        <v>0</v>
      </c>
      <c r="Z64" s="9">
        <f>'5thR'!Y64</f>
        <v>0</v>
      </c>
      <c r="AA64" s="9">
        <f>'5thR'!Z64</f>
        <v>0</v>
      </c>
      <c r="AB64" s="88">
        <f t="shared" si="6"/>
        <v>200</v>
      </c>
      <c r="AC64" s="60">
        <f>IF(B64&lt;&gt;"",'5thR'!AB64+AD64,0)</f>
        <v>0</v>
      </c>
      <c r="AD64" s="60">
        <f t="shared" si="9"/>
        <v>0</v>
      </c>
      <c r="AE64" s="68">
        <f t="shared" si="10"/>
        <v>-3</v>
      </c>
      <c r="AF64" s="68">
        <f t="shared" si="11"/>
        <v>-3</v>
      </c>
    </row>
    <row r="65" spans="1:32" hidden="1" x14ac:dyDescent="0.35">
      <c r="A65" s="18">
        <v>59</v>
      </c>
      <c r="B65" s="3">
        <f>'5thR'!B65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67">
        <f t="shared" si="8"/>
        <v>200</v>
      </c>
      <c r="W65" s="47">
        <f t="shared" si="5"/>
        <v>-1.5</v>
      </c>
      <c r="X65" s="9">
        <f>'5thR'!W65</f>
        <v>0</v>
      </c>
      <c r="Y65" s="9">
        <f>'5thR'!X65</f>
        <v>0</v>
      </c>
      <c r="Z65" s="9">
        <f>'5thR'!Y65</f>
        <v>0</v>
      </c>
      <c r="AA65" s="9">
        <f>'5thR'!Z65</f>
        <v>0</v>
      </c>
      <c r="AB65" s="88">
        <f t="shared" si="6"/>
        <v>200</v>
      </c>
      <c r="AC65" s="60">
        <f>IF(B65&lt;&gt;"",'5thR'!AB65+AD65,0)</f>
        <v>0</v>
      </c>
      <c r="AD65" s="60">
        <f t="shared" si="9"/>
        <v>0</v>
      </c>
      <c r="AE65" s="68">
        <f t="shared" si="10"/>
        <v>-3</v>
      </c>
      <c r="AF65" s="68">
        <f t="shared" si="11"/>
        <v>-3</v>
      </c>
    </row>
    <row r="66" spans="1:32" hidden="1" x14ac:dyDescent="0.35">
      <c r="A66" s="18">
        <v>60</v>
      </c>
      <c r="B66" s="3">
        <f>'5thR'!B66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67">
        <f t="shared" si="8"/>
        <v>200</v>
      </c>
      <c r="W66" s="47">
        <f t="shared" si="5"/>
        <v>-1.5</v>
      </c>
      <c r="X66" s="9">
        <f>'5thR'!W66</f>
        <v>0</v>
      </c>
      <c r="Y66" s="9">
        <f>'5thR'!X66</f>
        <v>0</v>
      </c>
      <c r="Z66" s="9">
        <f>'5thR'!Y66</f>
        <v>0</v>
      </c>
      <c r="AA66" s="9">
        <f>'5thR'!Z66</f>
        <v>0</v>
      </c>
      <c r="AB66" s="88">
        <f t="shared" si="6"/>
        <v>200</v>
      </c>
      <c r="AC66" s="60">
        <f>IF(B66&lt;&gt;"",'5thR'!AB66+AD66,0)</f>
        <v>0</v>
      </c>
      <c r="AD66" s="60">
        <f t="shared" si="9"/>
        <v>0</v>
      </c>
      <c r="AE66" s="68">
        <f t="shared" si="10"/>
        <v>-3</v>
      </c>
      <c r="AF66" s="68">
        <f t="shared" si="11"/>
        <v>-3</v>
      </c>
    </row>
    <row r="67" spans="1:32" hidden="1" x14ac:dyDescent="0.35">
      <c r="A67" s="18">
        <v>61</v>
      </c>
      <c r="B67" s="3">
        <f>'5thR'!B67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67">
        <f t="shared" si="8"/>
        <v>200</v>
      </c>
      <c r="W67" s="47">
        <f t="shared" si="5"/>
        <v>-1.5</v>
      </c>
      <c r="X67" s="9">
        <f>'5thR'!W67</f>
        <v>0</v>
      </c>
      <c r="Y67" s="9">
        <f>'5thR'!X67</f>
        <v>0</v>
      </c>
      <c r="Z67" s="9">
        <f>'5thR'!Y67</f>
        <v>0</v>
      </c>
      <c r="AA67" s="9">
        <f>'5thR'!Z67</f>
        <v>0</v>
      </c>
      <c r="AB67" s="88">
        <f t="shared" si="6"/>
        <v>200</v>
      </c>
      <c r="AC67" s="60">
        <f>IF(B67&lt;&gt;"",'5thR'!AB67+AD67,0)</f>
        <v>0</v>
      </c>
      <c r="AD67" s="60">
        <f t="shared" si="9"/>
        <v>0</v>
      </c>
      <c r="AE67" s="68">
        <f t="shared" si="10"/>
        <v>-3</v>
      </c>
      <c r="AF67" s="68">
        <f t="shared" si="11"/>
        <v>-3</v>
      </c>
    </row>
    <row r="68" spans="1:32" hidden="1" x14ac:dyDescent="0.35">
      <c r="A68" s="18">
        <v>62</v>
      </c>
      <c r="B68" s="3">
        <f>'5thR'!B68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67">
        <f t="shared" si="8"/>
        <v>200</v>
      </c>
      <c r="W68" s="47">
        <f t="shared" si="5"/>
        <v>-1.5</v>
      </c>
      <c r="X68" s="9">
        <f>'5thR'!W68</f>
        <v>0</v>
      </c>
      <c r="Y68" s="9">
        <f>'5thR'!X68</f>
        <v>0</v>
      </c>
      <c r="Z68" s="9">
        <f>'5thR'!Y68</f>
        <v>0</v>
      </c>
      <c r="AA68" s="9">
        <f>'5thR'!Z68</f>
        <v>0</v>
      </c>
      <c r="AB68" s="88">
        <f t="shared" si="6"/>
        <v>200</v>
      </c>
      <c r="AC68" s="60">
        <f>IF(B68&lt;&gt;"",'5thR'!AB68+AD68,0)</f>
        <v>0</v>
      </c>
      <c r="AD68" s="60">
        <f t="shared" si="9"/>
        <v>0</v>
      </c>
      <c r="AE68" s="68">
        <f t="shared" si="10"/>
        <v>-3</v>
      </c>
      <c r="AF68" s="68">
        <f t="shared" si="11"/>
        <v>-3</v>
      </c>
    </row>
    <row r="69" spans="1:32" hidden="1" x14ac:dyDescent="0.35">
      <c r="A69" s="18">
        <v>63</v>
      </c>
      <c r="B69" s="3" t="str">
        <f>'5thR'!B69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67">
        <f t="shared" si="8"/>
        <v>200</v>
      </c>
      <c r="W69" s="47">
        <f t="shared" si="5"/>
        <v>-1.5</v>
      </c>
      <c r="X69" s="9">
        <f>'5thR'!W69</f>
        <v>0</v>
      </c>
      <c r="Y69" s="9">
        <f>'5thR'!X69</f>
        <v>0</v>
      </c>
      <c r="Z69" s="9">
        <f>'5thR'!Y69</f>
        <v>0</v>
      </c>
      <c r="AA69" s="9">
        <f>'5thR'!Z69</f>
        <v>0</v>
      </c>
      <c r="AB69" s="88">
        <f t="shared" si="6"/>
        <v>200</v>
      </c>
      <c r="AC69" s="60">
        <f>IF(B69&lt;&gt;"",'5thR'!AB69+AD69,0)</f>
        <v>0</v>
      </c>
      <c r="AD69" s="60">
        <f t="shared" si="9"/>
        <v>0</v>
      </c>
      <c r="AE69" s="68">
        <f t="shared" si="10"/>
        <v>-3</v>
      </c>
      <c r="AF69" s="68">
        <f t="shared" si="11"/>
        <v>-3</v>
      </c>
    </row>
    <row r="70" spans="1:32" hidden="1" x14ac:dyDescent="0.35">
      <c r="A70" s="18">
        <v>64</v>
      </c>
      <c r="B70" s="3" t="str">
        <f>'5thR'!B70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67">
        <f t="shared" si="8"/>
        <v>200</v>
      </c>
      <c r="W70" s="47">
        <f t="shared" si="5"/>
        <v>-1.5</v>
      </c>
      <c r="X70" s="9">
        <f>'5thR'!W70</f>
        <v>0</v>
      </c>
      <c r="Y70" s="9">
        <f>'5thR'!X70</f>
        <v>0</v>
      </c>
      <c r="Z70" s="9">
        <f>'5thR'!Y70</f>
        <v>0</v>
      </c>
      <c r="AA70" s="9">
        <f>'5thR'!Z70</f>
        <v>0</v>
      </c>
      <c r="AB70" s="88">
        <f t="shared" si="6"/>
        <v>200</v>
      </c>
      <c r="AC70" s="60">
        <f>IF(B70&lt;&gt;"",'5thR'!AB70+AD70,0)</f>
        <v>0</v>
      </c>
      <c r="AD70" s="60">
        <f t="shared" si="9"/>
        <v>0</v>
      </c>
      <c r="AE70" s="68">
        <f t="shared" si="10"/>
        <v>-3</v>
      </c>
      <c r="AF70" s="68">
        <f t="shared" si="11"/>
        <v>-3</v>
      </c>
    </row>
    <row r="71" spans="1:32" hidden="1" x14ac:dyDescent="0.35">
      <c r="A71" s="18">
        <v>65</v>
      </c>
      <c r="B71" s="3" t="str">
        <f>'5thR'!B71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67">
        <f t="shared" ref="V71:V102" si="12">IF(U71=0,200,U71-W71)</f>
        <v>200</v>
      </c>
      <c r="W71" s="47">
        <f t="shared" si="5"/>
        <v>-1.5</v>
      </c>
      <c r="X71" s="9">
        <f>'5thR'!W71</f>
        <v>0</v>
      </c>
      <c r="Y71" s="9">
        <f>'5thR'!X71</f>
        <v>0</v>
      </c>
      <c r="Z71" s="9">
        <f>'5thR'!Y71</f>
        <v>0</v>
      </c>
      <c r="AA71" s="9">
        <f>'5thR'!Z71</f>
        <v>0</v>
      </c>
      <c r="AB71" s="88">
        <f t="shared" si="6"/>
        <v>200</v>
      </c>
      <c r="AC71" s="60">
        <f>IF(B71&lt;&gt;"",'5thR'!AB71+AD71,0)</f>
        <v>0</v>
      </c>
      <c r="AD71" s="60">
        <f t="shared" ref="AD71:AD102" si="13">IF(U71&gt;0,1,0)</f>
        <v>0</v>
      </c>
      <c r="AE71" s="68">
        <f t="shared" ref="AE71:AE102" si="14">ROUND(IF(X71="m",(Y71*$AE$4/113+$AF$4-$AG$4),(Y71*$AE$2/113+$AF$2-$AG$2)),0)</f>
        <v>-3</v>
      </c>
      <c r="AF71" s="68">
        <f t="shared" ref="AF71:AF102" si="15">ROUND(IF(Z71="m",(AA71*$AE$4/113+$AF$4-$AG$4),(AA71*$AE$2/113+$AF$2-$AG$2)),0)</f>
        <v>-3</v>
      </c>
    </row>
    <row r="72" spans="1:32" hidden="1" x14ac:dyDescent="0.35">
      <c r="A72" s="18">
        <v>66</v>
      </c>
      <c r="B72" s="3" t="str">
        <f>'5thR'!B72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67">
        <f t="shared" si="12"/>
        <v>200</v>
      </c>
      <c r="W72" s="47">
        <f t="shared" ref="W72:W135" si="16">ROUND(0.35*MIN(AE72,AF72)+0.15*MAX(AE72,AF72),1)</f>
        <v>-1.5</v>
      </c>
      <c r="X72" s="9">
        <f>'5thR'!W72</f>
        <v>0</v>
      </c>
      <c r="Y72" s="9">
        <f>'5thR'!X72</f>
        <v>0</v>
      </c>
      <c r="Z72" s="9">
        <f>'5thR'!Y72</f>
        <v>0</v>
      </c>
      <c r="AA72" s="9">
        <f>'5thR'!Z72</f>
        <v>0</v>
      </c>
      <c r="AB72" s="88">
        <f t="shared" ref="AB72:AB135" si="17">IF(U72=0,200,V72-W72)</f>
        <v>200</v>
      </c>
      <c r="AC72" s="60">
        <f>IF(B72&lt;&gt;"",'5thR'!AB72+AD72,0)</f>
        <v>0</v>
      </c>
      <c r="AD72" s="60">
        <f t="shared" si="13"/>
        <v>0</v>
      </c>
      <c r="AE72" s="68">
        <f t="shared" si="14"/>
        <v>-3</v>
      </c>
      <c r="AF72" s="68">
        <f t="shared" si="15"/>
        <v>-3</v>
      </c>
    </row>
    <row r="73" spans="1:32" hidden="1" x14ac:dyDescent="0.35">
      <c r="A73" s="18">
        <v>67</v>
      </c>
      <c r="B73" s="3" t="str">
        <f>'5thR'!B73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67">
        <f t="shared" si="12"/>
        <v>200</v>
      </c>
      <c r="W73" s="47">
        <f t="shared" si="16"/>
        <v>-1.5</v>
      </c>
      <c r="X73" s="9">
        <f>'5thR'!W73</f>
        <v>0</v>
      </c>
      <c r="Y73" s="9">
        <f>'5thR'!X73</f>
        <v>0</v>
      </c>
      <c r="Z73" s="9">
        <f>'5thR'!Y73</f>
        <v>0</v>
      </c>
      <c r="AA73" s="9">
        <f>'5thR'!Z73</f>
        <v>0</v>
      </c>
      <c r="AB73" s="88">
        <f t="shared" si="17"/>
        <v>200</v>
      </c>
      <c r="AC73" s="60">
        <f>IF(B73&lt;&gt;"",'5thR'!AB73+AD73,0)</f>
        <v>0</v>
      </c>
      <c r="AD73" s="60">
        <f t="shared" si="13"/>
        <v>0</v>
      </c>
      <c r="AE73" s="68">
        <f t="shared" si="14"/>
        <v>-3</v>
      </c>
      <c r="AF73" s="68">
        <f t="shared" si="15"/>
        <v>-3</v>
      </c>
    </row>
    <row r="74" spans="1:32" hidden="1" x14ac:dyDescent="0.35">
      <c r="A74" s="18">
        <v>68</v>
      </c>
      <c r="B74" s="3" t="str">
        <f>'5thR'!B74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67">
        <f t="shared" si="12"/>
        <v>200</v>
      </c>
      <c r="W74" s="47">
        <f t="shared" si="16"/>
        <v>-1.5</v>
      </c>
      <c r="X74" s="9">
        <f>'5thR'!W74</f>
        <v>0</v>
      </c>
      <c r="Y74" s="9">
        <f>'5thR'!X74</f>
        <v>0</v>
      </c>
      <c r="Z74" s="9">
        <f>'5thR'!Y74</f>
        <v>0</v>
      </c>
      <c r="AA74" s="9">
        <f>'5thR'!Z74</f>
        <v>0</v>
      </c>
      <c r="AB74" s="88">
        <f t="shared" si="17"/>
        <v>200</v>
      </c>
      <c r="AC74" s="60">
        <f>IF(B74&lt;&gt;"",'5thR'!AB74+AD74,0)</f>
        <v>0</v>
      </c>
      <c r="AD74" s="60">
        <f t="shared" si="13"/>
        <v>0</v>
      </c>
      <c r="AE74" s="68">
        <f t="shared" si="14"/>
        <v>-3</v>
      </c>
      <c r="AF74" s="68">
        <f t="shared" si="15"/>
        <v>-3</v>
      </c>
    </row>
    <row r="75" spans="1:32" hidden="1" x14ac:dyDescent="0.35">
      <c r="A75" s="18">
        <v>69</v>
      </c>
      <c r="B75" s="3" t="str">
        <f>'5thR'!B75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67">
        <f t="shared" si="12"/>
        <v>200</v>
      </c>
      <c r="W75" s="47">
        <f t="shared" si="16"/>
        <v>-1.5</v>
      </c>
      <c r="X75" s="9">
        <f>'5thR'!W75</f>
        <v>0</v>
      </c>
      <c r="Y75" s="9">
        <f>'5thR'!X75</f>
        <v>0</v>
      </c>
      <c r="Z75" s="9">
        <f>'5thR'!Y75</f>
        <v>0</v>
      </c>
      <c r="AA75" s="9">
        <f>'5thR'!Z75</f>
        <v>0</v>
      </c>
      <c r="AB75" s="88">
        <f t="shared" si="17"/>
        <v>200</v>
      </c>
      <c r="AC75" s="60">
        <f>IF(B75&lt;&gt;"",'5thR'!AB75+AD75,0)</f>
        <v>0</v>
      </c>
      <c r="AD75" s="60">
        <f t="shared" si="13"/>
        <v>0</v>
      </c>
      <c r="AE75" s="68">
        <f t="shared" si="14"/>
        <v>-3</v>
      </c>
      <c r="AF75" s="68">
        <f t="shared" si="15"/>
        <v>-3</v>
      </c>
    </row>
    <row r="76" spans="1:32" hidden="1" x14ac:dyDescent="0.35">
      <c r="A76" s="18">
        <v>70</v>
      </c>
      <c r="B76" s="3" t="str">
        <f>'5thR'!B76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67">
        <f t="shared" si="12"/>
        <v>200</v>
      </c>
      <c r="W76" s="47">
        <f t="shared" si="16"/>
        <v>-1.5</v>
      </c>
      <c r="X76" s="9">
        <f>'5thR'!W76</f>
        <v>0</v>
      </c>
      <c r="Y76" s="9">
        <f>'5thR'!X76</f>
        <v>0</v>
      </c>
      <c r="Z76" s="9">
        <f>'5thR'!Y76</f>
        <v>0</v>
      </c>
      <c r="AA76" s="9">
        <f>'5thR'!Z76</f>
        <v>0</v>
      </c>
      <c r="AB76" s="88">
        <f t="shared" si="17"/>
        <v>200</v>
      </c>
      <c r="AC76" s="60">
        <f>IF(B76&lt;&gt;"",'5thR'!AB76+AD76,0)</f>
        <v>0</v>
      </c>
      <c r="AD76" s="60">
        <f t="shared" si="13"/>
        <v>0</v>
      </c>
      <c r="AE76" s="68">
        <f t="shared" si="14"/>
        <v>-3</v>
      </c>
      <c r="AF76" s="68">
        <f t="shared" si="15"/>
        <v>-3</v>
      </c>
    </row>
    <row r="77" spans="1:32" hidden="1" x14ac:dyDescent="0.35">
      <c r="A77" s="18">
        <v>71</v>
      </c>
      <c r="B77" s="3" t="str">
        <f>'5thR'!B77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67">
        <f t="shared" si="12"/>
        <v>200</v>
      </c>
      <c r="W77" s="47">
        <f t="shared" si="16"/>
        <v>-1.5</v>
      </c>
      <c r="X77" s="9">
        <f>'5thR'!W77</f>
        <v>0</v>
      </c>
      <c r="Y77" s="9">
        <f>'5thR'!X77</f>
        <v>0</v>
      </c>
      <c r="Z77" s="9">
        <f>'5thR'!Y77</f>
        <v>0</v>
      </c>
      <c r="AA77" s="9">
        <f>'5thR'!Z77</f>
        <v>0</v>
      </c>
      <c r="AB77" s="88">
        <f t="shared" si="17"/>
        <v>200</v>
      </c>
      <c r="AC77" s="60">
        <f>IF(B77&lt;&gt;"",'5thR'!AB77+AD77,0)</f>
        <v>0</v>
      </c>
      <c r="AD77" s="60">
        <f t="shared" si="13"/>
        <v>0</v>
      </c>
      <c r="AE77" s="68">
        <f t="shared" si="14"/>
        <v>-3</v>
      </c>
      <c r="AF77" s="68">
        <f t="shared" si="15"/>
        <v>-3</v>
      </c>
    </row>
    <row r="78" spans="1:32" hidden="1" x14ac:dyDescent="0.35">
      <c r="A78" s="18">
        <v>72</v>
      </c>
      <c r="B78" s="3" t="str">
        <f>'5thR'!B78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67">
        <f t="shared" si="12"/>
        <v>200</v>
      </c>
      <c r="W78" s="47">
        <f t="shared" si="16"/>
        <v>-1.5</v>
      </c>
      <c r="X78" s="9">
        <f>'5thR'!W78</f>
        <v>0</v>
      </c>
      <c r="Y78" s="9">
        <f>'5thR'!X78</f>
        <v>0</v>
      </c>
      <c r="Z78" s="9">
        <f>'5thR'!Y78</f>
        <v>0</v>
      </c>
      <c r="AA78" s="9">
        <f>'5thR'!Z78</f>
        <v>0</v>
      </c>
      <c r="AB78" s="88">
        <f t="shared" si="17"/>
        <v>200</v>
      </c>
      <c r="AC78" s="60">
        <f>IF(B78&lt;&gt;"",'5thR'!AB78+AD78,0)</f>
        <v>0</v>
      </c>
      <c r="AD78" s="60">
        <f t="shared" si="13"/>
        <v>0</v>
      </c>
      <c r="AE78" s="68">
        <f t="shared" si="14"/>
        <v>-3</v>
      </c>
      <c r="AF78" s="68">
        <f t="shared" si="15"/>
        <v>-3</v>
      </c>
    </row>
    <row r="79" spans="1:32" hidden="1" x14ac:dyDescent="0.35">
      <c r="A79" s="18">
        <v>73</v>
      </c>
      <c r="B79" s="3" t="str">
        <f>'5thR'!B79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67">
        <f t="shared" si="12"/>
        <v>200</v>
      </c>
      <c r="W79" s="47">
        <f t="shared" si="16"/>
        <v>-1.5</v>
      </c>
      <c r="X79" s="9">
        <f>'5thR'!W79</f>
        <v>0</v>
      </c>
      <c r="Y79" s="9">
        <f>'5thR'!X79</f>
        <v>0</v>
      </c>
      <c r="Z79" s="9">
        <f>'5thR'!Y79</f>
        <v>0</v>
      </c>
      <c r="AA79" s="9">
        <f>'5thR'!Z79</f>
        <v>0</v>
      </c>
      <c r="AB79" s="88">
        <f t="shared" si="17"/>
        <v>200</v>
      </c>
      <c r="AC79" s="60">
        <f>IF(B79&lt;&gt;"",'5thR'!AB79+AD79,0)</f>
        <v>0</v>
      </c>
      <c r="AD79" s="60">
        <f t="shared" si="13"/>
        <v>0</v>
      </c>
      <c r="AE79" s="68">
        <f t="shared" si="14"/>
        <v>-3</v>
      </c>
      <c r="AF79" s="68">
        <f t="shared" si="15"/>
        <v>-3</v>
      </c>
    </row>
    <row r="80" spans="1:32" hidden="1" x14ac:dyDescent="0.35">
      <c r="A80" s="18">
        <v>74</v>
      </c>
      <c r="B80" s="3" t="str">
        <f>'5thR'!B80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67">
        <f t="shared" si="12"/>
        <v>200</v>
      </c>
      <c r="W80" s="47">
        <f t="shared" si="16"/>
        <v>-1.5</v>
      </c>
      <c r="X80" s="9">
        <f>'5thR'!W80</f>
        <v>0</v>
      </c>
      <c r="Y80" s="9">
        <f>'5thR'!X80</f>
        <v>0</v>
      </c>
      <c r="Z80" s="9">
        <f>'5thR'!Y80</f>
        <v>0</v>
      </c>
      <c r="AA80" s="9">
        <f>'5thR'!Z80</f>
        <v>0</v>
      </c>
      <c r="AB80" s="88">
        <f t="shared" si="17"/>
        <v>200</v>
      </c>
      <c r="AC80" s="60">
        <f>IF(B80&lt;&gt;"",'5thR'!AB80+AD80,0)</f>
        <v>0</v>
      </c>
      <c r="AD80" s="60">
        <f t="shared" si="13"/>
        <v>0</v>
      </c>
      <c r="AE80" s="68">
        <f t="shared" si="14"/>
        <v>-3</v>
      </c>
      <c r="AF80" s="68">
        <f t="shared" si="15"/>
        <v>-3</v>
      </c>
    </row>
    <row r="81" spans="1:32" hidden="1" x14ac:dyDescent="0.35">
      <c r="A81" s="18">
        <v>75</v>
      </c>
      <c r="B81" s="3" t="str">
        <f>'5thR'!B81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67">
        <f t="shared" si="12"/>
        <v>200</v>
      </c>
      <c r="W81" s="47">
        <f t="shared" si="16"/>
        <v>-1.5</v>
      </c>
      <c r="X81" s="9">
        <f>'5thR'!W81</f>
        <v>0</v>
      </c>
      <c r="Y81" s="9">
        <f>'5thR'!X81</f>
        <v>0</v>
      </c>
      <c r="Z81" s="9">
        <f>'5thR'!Y81</f>
        <v>0</v>
      </c>
      <c r="AA81" s="9">
        <f>'5thR'!Z81</f>
        <v>0</v>
      </c>
      <c r="AB81" s="88">
        <f t="shared" si="17"/>
        <v>200</v>
      </c>
      <c r="AC81" s="60">
        <f>IF(B81&lt;&gt;"",'5thR'!AB81+AD81,0)</f>
        <v>0</v>
      </c>
      <c r="AD81" s="60">
        <f t="shared" si="13"/>
        <v>0</v>
      </c>
      <c r="AE81" s="68">
        <f t="shared" si="14"/>
        <v>-3</v>
      </c>
      <c r="AF81" s="68">
        <f t="shared" si="15"/>
        <v>-3</v>
      </c>
    </row>
    <row r="82" spans="1:32" hidden="1" x14ac:dyDescent="0.35">
      <c r="A82" s="18">
        <v>76</v>
      </c>
      <c r="B82" s="3" t="str">
        <f>'5thR'!B82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67">
        <f t="shared" si="12"/>
        <v>200</v>
      </c>
      <c r="W82" s="47">
        <f t="shared" si="16"/>
        <v>-1.5</v>
      </c>
      <c r="X82" s="9">
        <f>'5thR'!W82</f>
        <v>0</v>
      </c>
      <c r="Y82" s="9">
        <f>'5thR'!X82</f>
        <v>0</v>
      </c>
      <c r="Z82" s="9">
        <f>'5thR'!Y82</f>
        <v>0</v>
      </c>
      <c r="AA82" s="9">
        <f>'5thR'!Z82</f>
        <v>0</v>
      </c>
      <c r="AB82" s="88">
        <f t="shared" si="17"/>
        <v>200</v>
      </c>
      <c r="AC82" s="60">
        <f>IF(B82&lt;&gt;"",'5thR'!AB82+AD82,0)</f>
        <v>0</v>
      </c>
      <c r="AD82" s="60">
        <f t="shared" si="13"/>
        <v>0</v>
      </c>
      <c r="AE82" s="68">
        <f t="shared" si="14"/>
        <v>-3</v>
      </c>
      <c r="AF82" s="68">
        <f t="shared" si="15"/>
        <v>-3</v>
      </c>
    </row>
    <row r="83" spans="1:32" hidden="1" x14ac:dyDescent="0.35">
      <c r="A83" s="18">
        <v>77</v>
      </c>
      <c r="B83" s="3" t="str">
        <f>'5thR'!B83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67">
        <f t="shared" si="12"/>
        <v>200</v>
      </c>
      <c r="W83" s="47">
        <f t="shared" si="16"/>
        <v>-1.5</v>
      </c>
      <c r="X83" s="9">
        <f>'5thR'!W83</f>
        <v>0</v>
      </c>
      <c r="Y83" s="9">
        <f>'5thR'!X83</f>
        <v>0</v>
      </c>
      <c r="Z83" s="9">
        <f>'5thR'!Y83</f>
        <v>0</v>
      </c>
      <c r="AA83" s="9">
        <f>'5thR'!Z83</f>
        <v>0</v>
      </c>
      <c r="AB83" s="88">
        <f t="shared" si="17"/>
        <v>200</v>
      </c>
      <c r="AC83" s="60">
        <f>IF(B83&lt;&gt;"",'5thR'!AB83+AD83,0)</f>
        <v>0</v>
      </c>
      <c r="AD83" s="60">
        <f t="shared" si="13"/>
        <v>0</v>
      </c>
      <c r="AE83" s="68">
        <f t="shared" si="14"/>
        <v>-3</v>
      </c>
      <c r="AF83" s="68">
        <f t="shared" si="15"/>
        <v>-3</v>
      </c>
    </row>
    <row r="84" spans="1:32" hidden="1" x14ac:dyDescent="0.35">
      <c r="A84" s="18">
        <v>78</v>
      </c>
      <c r="B84" s="3" t="str">
        <f>'5thR'!B84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67">
        <f t="shared" si="12"/>
        <v>200</v>
      </c>
      <c r="W84" s="47">
        <f t="shared" si="16"/>
        <v>-1.5</v>
      </c>
      <c r="X84" s="9">
        <f>'5thR'!W84</f>
        <v>0</v>
      </c>
      <c r="Y84" s="9">
        <f>'5thR'!X84</f>
        <v>0</v>
      </c>
      <c r="Z84" s="9">
        <f>'5thR'!Y84</f>
        <v>0</v>
      </c>
      <c r="AA84" s="9">
        <f>'5thR'!Z84</f>
        <v>0</v>
      </c>
      <c r="AB84" s="88">
        <f t="shared" si="17"/>
        <v>200</v>
      </c>
      <c r="AC84" s="60">
        <f>IF(B84&lt;&gt;"",'5thR'!AB84+AD84,0)</f>
        <v>0</v>
      </c>
      <c r="AD84" s="60">
        <f t="shared" si="13"/>
        <v>0</v>
      </c>
      <c r="AE84" s="68">
        <f t="shared" si="14"/>
        <v>-3</v>
      </c>
      <c r="AF84" s="68">
        <f t="shared" si="15"/>
        <v>-3</v>
      </c>
    </row>
    <row r="85" spans="1:32" hidden="1" x14ac:dyDescent="0.35">
      <c r="A85" s="18">
        <v>79</v>
      </c>
      <c r="B85" s="3" t="str">
        <f>'5thR'!B85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67">
        <f t="shared" si="12"/>
        <v>200</v>
      </c>
      <c r="W85" s="47">
        <f t="shared" si="16"/>
        <v>-1.5</v>
      </c>
      <c r="X85" s="9">
        <f>'5thR'!W85</f>
        <v>0</v>
      </c>
      <c r="Y85" s="9">
        <f>'5thR'!X85</f>
        <v>0</v>
      </c>
      <c r="Z85" s="9">
        <f>'5thR'!Y85</f>
        <v>0</v>
      </c>
      <c r="AA85" s="9">
        <f>'5thR'!Z85</f>
        <v>0</v>
      </c>
      <c r="AB85" s="88">
        <f t="shared" si="17"/>
        <v>200</v>
      </c>
      <c r="AC85" s="60">
        <f>IF(B85&lt;&gt;"",'5thR'!AB85+AD85,0)</f>
        <v>0</v>
      </c>
      <c r="AD85" s="60">
        <f t="shared" si="13"/>
        <v>0</v>
      </c>
      <c r="AE85" s="68">
        <f t="shared" si="14"/>
        <v>-3</v>
      </c>
      <c r="AF85" s="68">
        <f t="shared" si="15"/>
        <v>-3</v>
      </c>
    </row>
    <row r="86" spans="1:32" hidden="1" x14ac:dyDescent="0.35">
      <c r="A86" s="18">
        <v>80</v>
      </c>
      <c r="B86" s="3" t="str">
        <f>'5thR'!B86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67">
        <f t="shared" si="12"/>
        <v>200</v>
      </c>
      <c r="W86" s="47">
        <f t="shared" si="16"/>
        <v>-1.5</v>
      </c>
      <c r="X86" s="9">
        <f>'5thR'!W86</f>
        <v>0</v>
      </c>
      <c r="Y86" s="9">
        <f>'5thR'!X86</f>
        <v>0</v>
      </c>
      <c r="Z86" s="9">
        <f>'5thR'!Y86</f>
        <v>0</v>
      </c>
      <c r="AA86" s="9">
        <f>'5thR'!Z86</f>
        <v>0</v>
      </c>
      <c r="AB86" s="88">
        <f t="shared" si="17"/>
        <v>200</v>
      </c>
      <c r="AC86" s="60">
        <f>IF(B86&lt;&gt;"",'5thR'!AB86+AD86,0)</f>
        <v>0</v>
      </c>
      <c r="AD86" s="60">
        <f t="shared" si="13"/>
        <v>0</v>
      </c>
      <c r="AE86" s="68">
        <f t="shared" si="14"/>
        <v>-3</v>
      </c>
      <c r="AF86" s="68">
        <f t="shared" si="15"/>
        <v>-3</v>
      </c>
    </row>
    <row r="87" spans="1:32" hidden="1" x14ac:dyDescent="0.35">
      <c r="A87" s="18">
        <v>81</v>
      </c>
      <c r="B87" s="3" t="str">
        <f>'5thR'!B87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67">
        <f t="shared" si="12"/>
        <v>200</v>
      </c>
      <c r="W87" s="47">
        <f t="shared" si="16"/>
        <v>-1.5</v>
      </c>
      <c r="X87" s="9">
        <f>'5thR'!W87</f>
        <v>0</v>
      </c>
      <c r="Y87" s="9">
        <f>'5thR'!X87</f>
        <v>0</v>
      </c>
      <c r="Z87" s="9">
        <f>'5thR'!Y87</f>
        <v>0</v>
      </c>
      <c r="AA87" s="9">
        <f>'5thR'!Z87</f>
        <v>0</v>
      </c>
      <c r="AB87" s="88">
        <f t="shared" si="17"/>
        <v>200</v>
      </c>
      <c r="AC87" s="60">
        <f>IF(B87&lt;&gt;"",'5thR'!AB87+AD87,0)</f>
        <v>0</v>
      </c>
      <c r="AD87" s="60">
        <f t="shared" si="13"/>
        <v>0</v>
      </c>
      <c r="AE87" s="68">
        <f t="shared" si="14"/>
        <v>-3</v>
      </c>
      <c r="AF87" s="68">
        <f t="shared" si="15"/>
        <v>-3</v>
      </c>
    </row>
    <row r="88" spans="1:32" hidden="1" x14ac:dyDescent="0.35">
      <c r="A88" s="18">
        <v>82</v>
      </c>
      <c r="B88" s="3" t="str">
        <f>'5thR'!B88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67">
        <f t="shared" si="12"/>
        <v>200</v>
      </c>
      <c r="W88" s="47">
        <f t="shared" si="16"/>
        <v>-1.5</v>
      </c>
      <c r="X88" s="9">
        <f>'5thR'!W88</f>
        <v>0</v>
      </c>
      <c r="Y88" s="9">
        <f>'5thR'!X88</f>
        <v>0</v>
      </c>
      <c r="Z88" s="9">
        <f>'5thR'!Y88</f>
        <v>0</v>
      </c>
      <c r="AA88" s="9">
        <f>'5thR'!Z88</f>
        <v>0</v>
      </c>
      <c r="AB88" s="88">
        <f t="shared" si="17"/>
        <v>200</v>
      </c>
      <c r="AC88" s="60">
        <f>IF(B88&lt;&gt;"",'5thR'!AB88+AD88,0)</f>
        <v>0</v>
      </c>
      <c r="AD88" s="60">
        <f t="shared" si="13"/>
        <v>0</v>
      </c>
      <c r="AE88" s="68">
        <f t="shared" si="14"/>
        <v>-3</v>
      </c>
      <c r="AF88" s="68">
        <f t="shared" si="15"/>
        <v>-3</v>
      </c>
    </row>
    <row r="89" spans="1:32" hidden="1" x14ac:dyDescent="0.35">
      <c r="A89" s="18">
        <v>83</v>
      </c>
      <c r="B89" s="3" t="str">
        <f>'5thR'!B89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67">
        <f t="shared" si="12"/>
        <v>200</v>
      </c>
      <c r="W89" s="47">
        <f t="shared" si="16"/>
        <v>-1.5</v>
      </c>
      <c r="X89" s="9">
        <f>'5thR'!W89</f>
        <v>0</v>
      </c>
      <c r="Y89" s="9">
        <f>'5thR'!X89</f>
        <v>0</v>
      </c>
      <c r="Z89" s="9">
        <f>'5thR'!Y89</f>
        <v>0</v>
      </c>
      <c r="AA89" s="9">
        <f>'5thR'!Z89</f>
        <v>0</v>
      </c>
      <c r="AB89" s="88">
        <f t="shared" si="17"/>
        <v>200</v>
      </c>
      <c r="AC89" s="60">
        <f>IF(B89&lt;&gt;"",'5thR'!AB89+AD89,0)</f>
        <v>0</v>
      </c>
      <c r="AD89" s="60">
        <f t="shared" si="13"/>
        <v>0</v>
      </c>
      <c r="AE89" s="68">
        <f t="shared" si="14"/>
        <v>-3</v>
      </c>
      <c r="AF89" s="68">
        <f t="shared" si="15"/>
        <v>-3</v>
      </c>
    </row>
    <row r="90" spans="1:32" hidden="1" x14ac:dyDescent="0.35">
      <c r="A90" s="18">
        <v>84</v>
      </c>
      <c r="B90" s="3" t="str">
        <f>'5thR'!B90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67">
        <f t="shared" si="12"/>
        <v>200</v>
      </c>
      <c r="W90" s="47">
        <f t="shared" si="16"/>
        <v>-1.5</v>
      </c>
      <c r="X90" s="9">
        <f>'5thR'!W90</f>
        <v>0</v>
      </c>
      <c r="Y90" s="9">
        <f>'5thR'!X90</f>
        <v>0</v>
      </c>
      <c r="Z90" s="9">
        <f>'5thR'!Y90</f>
        <v>0</v>
      </c>
      <c r="AA90" s="9">
        <f>'5thR'!Z90</f>
        <v>0</v>
      </c>
      <c r="AB90" s="88">
        <f t="shared" si="17"/>
        <v>200</v>
      </c>
      <c r="AC90" s="60">
        <f>IF(B90&lt;&gt;"",'5thR'!AB90+AD90,0)</f>
        <v>0</v>
      </c>
      <c r="AD90" s="60">
        <f t="shared" si="13"/>
        <v>0</v>
      </c>
      <c r="AE90" s="68">
        <f t="shared" si="14"/>
        <v>-3</v>
      </c>
      <c r="AF90" s="68">
        <f t="shared" si="15"/>
        <v>-3</v>
      </c>
    </row>
    <row r="91" spans="1:32" hidden="1" x14ac:dyDescent="0.35">
      <c r="A91" s="18">
        <v>85</v>
      </c>
      <c r="B91" s="3" t="str">
        <f>'5thR'!B91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67">
        <f t="shared" si="12"/>
        <v>200</v>
      </c>
      <c r="W91" s="47">
        <f t="shared" si="16"/>
        <v>-1.5</v>
      </c>
      <c r="X91" s="9">
        <f>'5thR'!W91</f>
        <v>0</v>
      </c>
      <c r="Y91" s="9">
        <f>'5thR'!X91</f>
        <v>0</v>
      </c>
      <c r="Z91" s="9">
        <f>'5thR'!Y91</f>
        <v>0</v>
      </c>
      <c r="AA91" s="9">
        <f>'5thR'!Z91</f>
        <v>0</v>
      </c>
      <c r="AB91" s="88">
        <f t="shared" si="17"/>
        <v>200</v>
      </c>
      <c r="AC91" s="60">
        <f>IF(B91&lt;&gt;"",'5thR'!AB91+AD91,0)</f>
        <v>0</v>
      </c>
      <c r="AD91" s="60">
        <f t="shared" si="13"/>
        <v>0</v>
      </c>
      <c r="AE91" s="68">
        <f t="shared" si="14"/>
        <v>-3</v>
      </c>
      <c r="AF91" s="68">
        <f t="shared" si="15"/>
        <v>-3</v>
      </c>
    </row>
    <row r="92" spans="1:32" hidden="1" x14ac:dyDescent="0.35">
      <c r="A92" s="18">
        <v>86</v>
      </c>
      <c r="B92" s="3" t="str">
        <f>'5thR'!B92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67">
        <f t="shared" si="12"/>
        <v>200</v>
      </c>
      <c r="W92" s="47">
        <f t="shared" si="16"/>
        <v>-1.5</v>
      </c>
      <c r="X92" s="9">
        <f>'5thR'!W92</f>
        <v>0</v>
      </c>
      <c r="Y92" s="9">
        <f>'5thR'!X92</f>
        <v>0</v>
      </c>
      <c r="Z92" s="9">
        <f>'5thR'!Y92</f>
        <v>0</v>
      </c>
      <c r="AA92" s="9">
        <f>'5thR'!Z92</f>
        <v>0</v>
      </c>
      <c r="AB92" s="88">
        <f t="shared" si="17"/>
        <v>200</v>
      </c>
      <c r="AC92" s="60">
        <f>IF(B92&lt;&gt;"",'5thR'!AB92+AD92,0)</f>
        <v>0</v>
      </c>
      <c r="AD92" s="60">
        <f t="shared" si="13"/>
        <v>0</v>
      </c>
      <c r="AE92" s="68">
        <f t="shared" si="14"/>
        <v>-3</v>
      </c>
      <c r="AF92" s="68">
        <f t="shared" si="15"/>
        <v>-3</v>
      </c>
    </row>
    <row r="93" spans="1:32" hidden="1" x14ac:dyDescent="0.35">
      <c r="A93" s="18">
        <v>87</v>
      </c>
      <c r="B93" s="3" t="str">
        <f>'5thR'!B93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67">
        <f t="shared" si="12"/>
        <v>200</v>
      </c>
      <c r="W93" s="47">
        <f t="shared" si="16"/>
        <v>-1.5</v>
      </c>
      <c r="X93" s="9">
        <f>'5thR'!W93</f>
        <v>0</v>
      </c>
      <c r="Y93" s="9">
        <f>'5thR'!X93</f>
        <v>0</v>
      </c>
      <c r="Z93" s="9">
        <f>'5thR'!Y93</f>
        <v>0</v>
      </c>
      <c r="AA93" s="9">
        <f>'5thR'!Z93</f>
        <v>0</v>
      </c>
      <c r="AB93" s="88">
        <f t="shared" si="17"/>
        <v>200</v>
      </c>
      <c r="AC93" s="60">
        <f>IF(B93&lt;&gt;"",'5thR'!AB93+AD93,0)</f>
        <v>0</v>
      </c>
      <c r="AD93" s="60">
        <f t="shared" si="13"/>
        <v>0</v>
      </c>
      <c r="AE93" s="68">
        <f t="shared" si="14"/>
        <v>-3</v>
      </c>
      <c r="AF93" s="68">
        <f t="shared" si="15"/>
        <v>-3</v>
      </c>
    </row>
    <row r="94" spans="1:32" hidden="1" x14ac:dyDescent="0.35">
      <c r="A94" s="18">
        <v>88</v>
      </c>
      <c r="B94" s="3" t="str">
        <f>'5thR'!B94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67">
        <f t="shared" si="12"/>
        <v>200</v>
      </c>
      <c r="W94" s="47">
        <f t="shared" si="16"/>
        <v>-1.5</v>
      </c>
      <c r="X94" s="9">
        <f>'5thR'!W94</f>
        <v>0</v>
      </c>
      <c r="Y94" s="9">
        <f>'5thR'!X94</f>
        <v>0</v>
      </c>
      <c r="Z94" s="9">
        <f>'5thR'!Y94</f>
        <v>0</v>
      </c>
      <c r="AA94" s="9">
        <f>'5thR'!Z94</f>
        <v>0</v>
      </c>
      <c r="AB94" s="88">
        <f t="shared" si="17"/>
        <v>200</v>
      </c>
      <c r="AC94" s="60">
        <f>IF(B94&lt;&gt;"",'5thR'!AB94+AD94,0)</f>
        <v>0</v>
      </c>
      <c r="AD94" s="60">
        <f t="shared" si="13"/>
        <v>0</v>
      </c>
      <c r="AE94" s="68">
        <f t="shared" si="14"/>
        <v>-3</v>
      </c>
      <c r="AF94" s="68">
        <f t="shared" si="15"/>
        <v>-3</v>
      </c>
    </row>
    <row r="95" spans="1:32" hidden="1" x14ac:dyDescent="0.35">
      <c r="A95" s="18">
        <v>89</v>
      </c>
      <c r="B95" s="3" t="str">
        <f>'5thR'!B95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67">
        <f t="shared" si="12"/>
        <v>200</v>
      </c>
      <c r="W95" s="47">
        <f t="shared" si="16"/>
        <v>-1.5</v>
      </c>
      <c r="X95" s="9">
        <f>'5thR'!W95</f>
        <v>0</v>
      </c>
      <c r="Y95" s="9">
        <f>'5thR'!X95</f>
        <v>0</v>
      </c>
      <c r="Z95" s="9">
        <f>'5thR'!Y95</f>
        <v>0</v>
      </c>
      <c r="AA95" s="9">
        <f>'5thR'!Z95</f>
        <v>0</v>
      </c>
      <c r="AB95" s="88">
        <f t="shared" si="17"/>
        <v>200</v>
      </c>
      <c r="AC95" s="60">
        <f>IF(B95&lt;&gt;"",'5thR'!AB95+AD95,0)</f>
        <v>0</v>
      </c>
      <c r="AD95" s="60">
        <f t="shared" si="13"/>
        <v>0</v>
      </c>
      <c r="AE95" s="68">
        <f t="shared" si="14"/>
        <v>-3</v>
      </c>
      <c r="AF95" s="68">
        <f t="shared" si="15"/>
        <v>-3</v>
      </c>
    </row>
    <row r="96" spans="1:32" hidden="1" x14ac:dyDescent="0.35">
      <c r="A96" s="18">
        <v>90</v>
      </c>
      <c r="B96" s="3" t="str">
        <f>'5thR'!B96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67">
        <f t="shared" si="12"/>
        <v>200</v>
      </c>
      <c r="W96" s="47">
        <f t="shared" si="16"/>
        <v>-1.5</v>
      </c>
      <c r="X96" s="9">
        <f>'5thR'!W96</f>
        <v>0</v>
      </c>
      <c r="Y96" s="9">
        <f>'5thR'!X96</f>
        <v>0</v>
      </c>
      <c r="Z96" s="9">
        <f>'5thR'!Y96</f>
        <v>0</v>
      </c>
      <c r="AA96" s="9">
        <f>'5thR'!Z96</f>
        <v>0</v>
      </c>
      <c r="AB96" s="88">
        <f t="shared" si="17"/>
        <v>200</v>
      </c>
      <c r="AC96" s="60">
        <f>IF(B96&lt;&gt;"",'5thR'!AB96+AD96,0)</f>
        <v>0</v>
      </c>
      <c r="AD96" s="60">
        <f t="shared" si="13"/>
        <v>0</v>
      </c>
      <c r="AE96" s="68">
        <f t="shared" si="14"/>
        <v>-3</v>
      </c>
      <c r="AF96" s="68">
        <f t="shared" si="15"/>
        <v>-3</v>
      </c>
    </row>
    <row r="97" spans="1:32" hidden="1" x14ac:dyDescent="0.35">
      <c r="A97" s="18">
        <v>91</v>
      </c>
      <c r="B97" s="3" t="str">
        <f>'5thR'!B97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67">
        <f t="shared" si="12"/>
        <v>200</v>
      </c>
      <c r="W97" s="47">
        <f t="shared" si="16"/>
        <v>-1.5</v>
      </c>
      <c r="X97" s="9">
        <f>'5thR'!W97</f>
        <v>0</v>
      </c>
      <c r="Y97" s="9">
        <f>'5thR'!X97</f>
        <v>0</v>
      </c>
      <c r="Z97" s="9">
        <f>'5thR'!Y97</f>
        <v>0</v>
      </c>
      <c r="AA97" s="9">
        <f>'5thR'!Z97</f>
        <v>0</v>
      </c>
      <c r="AB97" s="88">
        <f t="shared" si="17"/>
        <v>200</v>
      </c>
      <c r="AC97" s="60">
        <f>IF(B97&lt;&gt;"",'5thR'!AB97+AD97,0)</f>
        <v>0</v>
      </c>
      <c r="AD97" s="60">
        <f t="shared" si="13"/>
        <v>0</v>
      </c>
      <c r="AE97" s="68">
        <f t="shared" si="14"/>
        <v>-3</v>
      </c>
      <c r="AF97" s="68">
        <f t="shared" si="15"/>
        <v>-3</v>
      </c>
    </row>
    <row r="98" spans="1:32" hidden="1" x14ac:dyDescent="0.35">
      <c r="A98" s="18">
        <v>92</v>
      </c>
      <c r="B98" s="3" t="str">
        <f>'5thR'!B98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67">
        <f t="shared" si="12"/>
        <v>200</v>
      </c>
      <c r="W98" s="47">
        <f t="shared" si="16"/>
        <v>-1.5</v>
      </c>
      <c r="X98" s="9">
        <f>'5thR'!W98</f>
        <v>0</v>
      </c>
      <c r="Y98" s="9">
        <f>'5thR'!X98</f>
        <v>0</v>
      </c>
      <c r="Z98" s="9">
        <f>'5thR'!Y98</f>
        <v>0</v>
      </c>
      <c r="AA98" s="9">
        <f>'5thR'!Z98</f>
        <v>0</v>
      </c>
      <c r="AB98" s="88">
        <f t="shared" si="17"/>
        <v>200</v>
      </c>
      <c r="AC98" s="60">
        <f>IF(B98&lt;&gt;"",'5thR'!AB98+AD98,0)</f>
        <v>0</v>
      </c>
      <c r="AD98" s="60">
        <f t="shared" si="13"/>
        <v>0</v>
      </c>
      <c r="AE98" s="68">
        <f t="shared" si="14"/>
        <v>-3</v>
      </c>
      <c r="AF98" s="68">
        <f t="shared" si="15"/>
        <v>-3</v>
      </c>
    </row>
    <row r="99" spans="1:32" hidden="1" x14ac:dyDescent="0.35">
      <c r="A99" s="18">
        <v>93</v>
      </c>
      <c r="B99" s="3" t="str">
        <f>'5thR'!B99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67">
        <f t="shared" si="12"/>
        <v>200</v>
      </c>
      <c r="W99" s="47">
        <f t="shared" si="16"/>
        <v>-1.5</v>
      </c>
      <c r="X99" s="9">
        <f>'5thR'!W99</f>
        <v>0</v>
      </c>
      <c r="Y99" s="9">
        <f>'5thR'!X99</f>
        <v>0</v>
      </c>
      <c r="Z99" s="9">
        <f>'5thR'!Y99</f>
        <v>0</v>
      </c>
      <c r="AA99" s="9">
        <f>'5thR'!Z99</f>
        <v>0</v>
      </c>
      <c r="AB99" s="88">
        <f t="shared" si="17"/>
        <v>200</v>
      </c>
      <c r="AC99" s="60">
        <f>IF(B99&lt;&gt;"",'5thR'!AB99+AD99,0)</f>
        <v>0</v>
      </c>
      <c r="AD99" s="60">
        <f t="shared" si="13"/>
        <v>0</v>
      </c>
      <c r="AE99" s="68">
        <f t="shared" si="14"/>
        <v>-3</v>
      </c>
      <c r="AF99" s="68">
        <f t="shared" si="15"/>
        <v>-3</v>
      </c>
    </row>
    <row r="100" spans="1:32" hidden="1" x14ac:dyDescent="0.35">
      <c r="A100" s="18">
        <v>94</v>
      </c>
      <c r="B100" s="3" t="str">
        <f>'5thR'!B100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67">
        <f t="shared" si="12"/>
        <v>200</v>
      </c>
      <c r="W100" s="47">
        <f t="shared" si="16"/>
        <v>-1.5</v>
      </c>
      <c r="X100" s="9">
        <f>'5thR'!W100</f>
        <v>0</v>
      </c>
      <c r="Y100" s="9">
        <f>'5thR'!X100</f>
        <v>0</v>
      </c>
      <c r="Z100" s="9">
        <f>'5thR'!Y100</f>
        <v>0</v>
      </c>
      <c r="AA100" s="9">
        <f>'5thR'!Z100</f>
        <v>0</v>
      </c>
      <c r="AB100" s="88">
        <f t="shared" si="17"/>
        <v>200</v>
      </c>
      <c r="AC100" s="60">
        <f>IF(B100&lt;&gt;"",'5thR'!AB100+AD100,0)</f>
        <v>0</v>
      </c>
      <c r="AD100" s="60">
        <f t="shared" si="13"/>
        <v>0</v>
      </c>
      <c r="AE100" s="68">
        <f t="shared" si="14"/>
        <v>-3</v>
      </c>
      <c r="AF100" s="68">
        <f t="shared" si="15"/>
        <v>-3</v>
      </c>
    </row>
    <row r="101" spans="1:32" hidden="1" x14ac:dyDescent="0.35">
      <c r="A101" s="18">
        <v>95</v>
      </c>
      <c r="B101" s="3" t="str">
        <f>'5thR'!B101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67">
        <f t="shared" si="12"/>
        <v>200</v>
      </c>
      <c r="W101" s="47">
        <f t="shared" si="16"/>
        <v>-1.5</v>
      </c>
      <c r="X101" s="9">
        <f>'5thR'!W101</f>
        <v>0</v>
      </c>
      <c r="Y101" s="9">
        <f>'5thR'!X101</f>
        <v>0</v>
      </c>
      <c r="Z101" s="9">
        <f>'5thR'!Y101</f>
        <v>0</v>
      </c>
      <c r="AA101" s="9">
        <f>'5thR'!Z101</f>
        <v>0</v>
      </c>
      <c r="AB101" s="88">
        <f t="shared" si="17"/>
        <v>200</v>
      </c>
      <c r="AC101" s="60">
        <f>IF(B101&lt;&gt;"",'5thR'!AB101+AD101,0)</f>
        <v>0</v>
      </c>
      <c r="AD101" s="60">
        <f t="shared" si="13"/>
        <v>0</v>
      </c>
      <c r="AE101" s="68">
        <f t="shared" si="14"/>
        <v>-3</v>
      </c>
      <c r="AF101" s="68">
        <f t="shared" si="15"/>
        <v>-3</v>
      </c>
    </row>
    <row r="102" spans="1:32" hidden="1" x14ac:dyDescent="0.35">
      <c r="A102" s="18">
        <v>96</v>
      </c>
      <c r="B102" s="3" t="str">
        <f>'5thR'!B102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67">
        <f t="shared" si="12"/>
        <v>200</v>
      </c>
      <c r="W102" s="47">
        <f t="shared" si="16"/>
        <v>-1.5</v>
      </c>
      <c r="X102" s="9">
        <f>'5thR'!W102</f>
        <v>0</v>
      </c>
      <c r="Y102" s="9">
        <f>'5thR'!X102</f>
        <v>0</v>
      </c>
      <c r="Z102" s="9">
        <f>'5thR'!Y102</f>
        <v>0</v>
      </c>
      <c r="AA102" s="9">
        <f>'5thR'!Z102</f>
        <v>0</v>
      </c>
      <c r="AB102" s="88">
        <f t="shared" si="17"/>
        <v>200</v>
      </c>
      <c r="AC102" s="60">
        <f>IF(B102&lt;&gt;"",'5thR'!AB102+AD102,0)</f>
        <v>0</v>
      </c>
      <c r="AD102" s="60">
        <f t="shared" si="13"/>
        <v>0</v>
      </c>
      <c r="AE102" s="68">
        <f t="shared" si="14"/>
        <v>-3</v>
      </c>
      <c r="AF102" s="68">
        <f t="shared" si="15"/>
        <v>-3</v>
      </c>
    </row>
    <row r="103" spans="1:32" hidden="1" x14ac:dyDescent="0.35">
      <c r="A103" s="18">
        <v>97</v>
      </c>
      <c r="B103" s="3" t="str">
        <f>'5thR'!B103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26" si="18">SUM(C103:T103)</f>
        <v>0</v>
      </c>
      <c r="V103" s="67">
        <f t="shared" ref="V103:V134" si="19">IF(U103=0,200,U103-W103)</f>
        <v>200</v>
      </c>
      <c r="W103" s="47">
        <f t="shared" si="16"/>
        <v>-1.5</v>
      </c>
      <c r="X103" s="9">
        <f>'5thR'!W103</f>
        <v>0</v>
      </c>
      <c r="Y103" s="9">
        <f>'5thR'!X103</f>
        <v>0</v>
      </c>
      <c r="Z103" s="9">
        <f>'5thR'!Y103</f>
        <v>0</v>
      </c>
      <c r="AA103" s="9">
        <f>'5thR'!Z103</f>
        <v>0</v>
      </c>
      <c r="AB103" s="88">
        <f t="shared" si="17"/>
        <v>200</v>
      </c>
      <c r="AC103" s="60">
        <f>IF(B103&lt;&gt;"",'5thR'!AB103+AD103,0)</f>
        <v>0</v>
      </c>
      <c r="AD103" s="60">
        <f t="shared" ref="AD103:AD134" si="20">IF(U103&gt;0,1,0)</f>
        <v>0</v>
      </c>
      <c r="AE103" s="68">
        <f t="shared" ref="AE103:AE135" si="21">ROUND(IF(X103="m",(Y103*$AE$4/113+$AF$4-$AG$4),(Y103*$AE$2/113+$AF$2-$AG$2)),0)</f>
        <v>-3</v>
      </c>
      <c r="AF103" s="68">
        <f t="shared" ref="AF103:AF135" si="22">ROUND(IF(Z103="m",(AA103*$AE$4/113+$AF$4-$AG$4),(AA103*$AE$2/113+$AF$2-$AG$2)),0)</f>
        <v>-3</v>
      </c>
    </row>
    <row r="104" spans="1:32" hidden="1" x14ac:dyDescent="0.35">
      <c r="A104" s="18">
        <v>98</v>
      </c>
      <c r="B104" s="3" t="str">
        <f>'5thR'!B104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67">
        <f t="shared" si="19"/>
        <v>200</v>
      </c>
      <c r="W104" s="47">
        <f t="shared" si="16"/>
        <v>-1.5</v>
      </c>
      <c r="X104" s="9">
        <f>'5thR'!W104</f>
        <v>0</v>
      </c>
      <c r="Y104" s="9">
        <f>'5thR'!X104</f>
        <v>0</v>
      </c>
      <c r="Z104" s="9">
        <f>'5thR'!Y104</f>
        <v>0</v>
      </c>
      <c r="AA104" s="9">
        <f>'5thR'!Z104</f>
        <v>0</v>
      </c>
      <c r="AB104" s="88">
        <f t="shared" si="17"/>
        <v>200</v>
      </c>
      <c r="AC104" s="60">
        <f>IF(B104&lt;&gt;"",'5thR'!AB104+AD104,0)</f>
        <v>0</v>
      </c>
      <c r="AD104" s="60">
        <f t="shared" si="20"/>
        <v>0</v>
      </c>
      <c r="AE104" s="68">
        <f t="shared" si="21"/>
        <v>-3</v>
      </c>
      <c r="AF104" s="68">
        <f t="shared" si="22"/>
        <v>-3</v>
      </c>
    </row>
    <row r="105" spans="1:32" hidden="1" x14ac:dyDescent="0.35">
      <c r="A105" s="18">
        <v>99</v>
      </c>
      <c r="B105" s="3" t="str">
        <f>'5thR'!B105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67">
        <f t="shared" si="19"/>
        <v>200</v>
      </c>
      <c r="W105" s="47">
        <f t="shared" si="16"/>
        <v>-1.5</v>
      </c>
      <c r="X105" s="9">
        <f>'5thR'!W105</f>
        <v>0</v>
      </c>
      <c r="Y105" s="9">
        <f>'5thR'!X105</f>
        <v>0</v>
      </c>
      <c r="Z105" s="9">
        <f>'5thR'!Y105</f>
        <v>0</v>
      </c>
      <c r="AA105" s="9">
        <f>'5thR'!Z105</f>
        <v>0</v>
      </c>
      <c r="AB105" s="88">
        <f t="shared" si="17"/>
        <v>200</v>
      </c>
      <c r="AC105" s="60">
        <f>IF(B105&lt;&gt;"",'5thR'!AB105+AD105,0)</f>
        <v>0</v>
      </c>
      <c r="AD105" s="60">
        <f t="shared" si="20"/>
        <v>0</v>
      </c>
      <c r="AE105" s="68">
        <f t="shared" si="21"/>
        <v>-3</v>
      </c>
      <c r="AF105" s="68">
        <f t="shared" si="22"/>
        <v>-3</v>
      </c>
    </row>
    <row r="106" spans="1:32" hidden="1" x14ac:dyDescent="0.35">
      <c r="A106" s="18">
        <v>100</v>
      </c>
      <c r="B106" s="3" t="str">
        <f>'5thR'!B106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67">
        <f t="shared" si="19"/>
        <v>200</v>
      </c>
      <c r="W106" s="47">
        <f t="shared" si="16"/>
        <v>-1.5</v>
      </c>
      <c r="X106" s="9">
        <f>'5thR'!W106</f>
        <v>0</v>
      </c>
      <c r="Y106" s="9">
        <f>'5thR'!X106</f>
        <v>0</v>
      </c>
      <c r="Z106" s="9">
        <f>'5thR'!Y106</f>
        <v>0</v>
      </c>
      <c r="AA106" s="9">
        <f>'5thR'!Z106</f>
        <v>0</v>
      </c>
      <c r="AB106" s="88">
        <f t="shared" si="17"/>
        <v>200</v>
      </c>
      <c r="AC106" s="60">
        <f>IF(B106&lt;&gt;"",'5thR'!AB106+AD106,0)</f>
        <v>0</v>
      </c>
      <c r="AD106" s="60">
        <f t="shared" si="20"/>
        <v>0</v>
      </c>
      <c r="AE106" s="68">
        <f t="shared" si="21"/>
        <v>-3</v>
      </c>
      <c r="AF106" s="68">
        <f t="shared" si="22"/>
        <v>-3</v>
      </c>
    </row>
    <row r="107" spans="1:32" hidden="1" x14ac:dyDescent="0.35">
      <c r="A107" s="18">
        <v>101</v>
      </c>
      <c r="B107" s="3" t="str">
        <f>'5thR'!B107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67">
        <f t="shared" si="19"/>
        <v>200</v>
      </c>
      <c r="W107" s="47">
        <f t="shared" si="16"/>
        <v>-1.5</v>
      </c>
      <c r="X107" s="9">
        <f>'5thR'!W107</f>
        <v>0</v>
      </c>
      <c r="Y107" s="9">
        <f>'5thR'!X107</f>
        <v>0</v>
      </c>
      <c r="Z107" s="9">
        <f>'5thR'!Y107</f>
        <v>0</v>
      </c>
      <c r="AA107" s="9">
        <f>'5thR'!Z107</f>
        <v>0</v>
      </c>
      <c r="AB107" s="88">
        <f t="shared" si="17"/>
        <v>200</v>
      </c>
      <c r="AC107" s="60">
        <f>IF(B107&lt;&gt;"",'5thR'!AB107+AD107,0)</f>
        <v>0</v>
      </c>
      <c r="AD107" s="60">
        <f t="shared" si="20"/>
        <v>0</v>
      </c>
      <c r="AE107" s="68">
        <f t="shared" si="21"/>
        <v>-3</v>
      </c>
      <c r="AF107" s="68">
        <f t="shared" si="22"/>
        <v>-3</v>
      </c>
    </row>
    <row r="108" spans="1:32" hidden="1" x14ac:dyDescent="0.35">
      <c r="A108" s="18">
        <v>102</v>
      </c>
      <c r="B108" s="3" t="str">
        <f>'5thR'!B108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67">
        <f t="shared" si="19"/>
        <v>200</v>
      </c>
      <c r="W108" s="47">
        <f t="shared" si="16"/>
        <v>-1.5</v>
      </c>
      <c r="X108" s="9">
        <f>'5thR'!W108</f>
        <v>0</v>
      </c>
      <c r="Y108" s="9">
        <f>'5thR'!X108</f>
        <v>0</v>
      </c>
      <c r="Z108" s="9">
        <f>'5thR'!Y108</f>
        <v>0</v>
      </c>
      <c r="AA108" s="9">
        <f>'5thR'!Z108</f>
        <v>0</v>
      </c>
      <c r="AB108" s="88">
        <f t="shared" si="17"/>
        <v>200</v>
      </c>
      <c r="AC108" s="60">
        <f>IF(B108&lt;&gt;"",'5thR'!AB108+AD108,0)</f>
        <v>0</v>
      </c>
      <c r="AD108" s="60">
        <f t="shared" si="20"/>
        <v>0</v>
      </c>
      <c r="AE108" s="68">
        <f t="shared" si="21"/>
        <v>-3</v>
      </c>
      <c r="AF108" s="68">
        <f t="shared" si="22"/>
        <v>-3</v>
      </c>
    </row>
    <row r="109" spans="1:32" hidden="1" x14ac:dyDescent="0.35">
      <c r="A109" s="18">
        <v>103</v>
      </c>
      <c r="B109" s="3" t="str">
        <f>'5thR'!B109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67">
        <f t="shared" si="19"/>
        <v>200</v>
      </c>
      <c r="W109" s="47">
        <f t="shared" si="16"/>
        <v>-1.5</v>
      </c>
      <c r="X109" s="9">
        <f>'5thR'!W109</f>
        <v>0</v>
      </c>
      <c r="Y109" s="9">
        <f>'5thR'!X109</f>
        <v>0</v>
      </c>
      <c r="Z109" s="9">
        <f>'5thR'!Y109</f>
        <v>0</v>
      </c>
      <c r="AA109" s="9">
        <f>'5thR'!Z109</f>
        <v>0</v>
      </c>
      <c r="AB109" s="88">
        <f t="shared" si="17"/>
        <v>200</v>
      </c>
      <c r="AC109" s="60">
        <f>IF(B109&lt;&gt;"",'5thR'!AB109+AD109,0)</f>
        <v>0</v>
      </c>
      <c r="AD109" s="60">
        <f t="shared" si="20"/>
        <v>0</v>
      </c>
      <c r="AE109" s="68">
        <f t="shared" si="21"/>
        <v>-3</v>
      </c>
      <c r="AF109" s="68">
        <f t="shared" si="22"/>
        <v>-3</v>
      </c>
    </row>
    <row r="110" spans="1:32" hidden="1" x14ac:dyDescent="0.35">
      <c r="A110" s="18">
        <v>104</v>
      </c>
      <c r="B110" s="3" t="str">
        <f>'5thR'!B110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67">
        <f t="shared" si="19"/>
        <v>200</v>
      </c>
      <c r="W110" s="47">
        <f t="shared" si="16"/>
        <v>-1.5</v>
      </c>
      <c r="X110" s="9">
        <f>'5thR'!W110</f>
        <v>0</v>
      </c>
      <c r="Y110" s="9">
        <f>'5thR'!X110</f>
        <v>0</v>
      </c>
      <c r="Z110" s="9">
        <f>'5thR'!Y110</f>
        <v>0</v>
      </c>
      <c r="AA110" s="9">
        <f>'5thR'!Z110</f>
        <v>0</v>
      </c>
      <c r="AB110" s="88">
        <f t="shared" si="17"/>
        <v>200</v>
      </c>
      <c r="AC110" s="60">
        <f>IF(B110&lt;&gt;"",'5thR'!AB110+AD110,0)</f>
        <v>0</v>
      </c>
      <c r="AD110" s="60">
        <f t="shared" si="20"/>
        <v>0</v>
      </c>
      <c r="AE110" s="68">
        <f t="shared" si="21"/>
        <v>-3</v>
      </c>
      <c r="AF110" s="68">
        <f t="shared" si="22"/>
        <v>-3</v>
      </c>
    </row>
    <row r="111" spans="1:32" hidden="1" x14ac:dyDescent="0.35">
      <c r="A111" s="18">
        <v>105</v>
      </c>
      <c r="B111" s="3" t="str">
        <f>'5thR'!B111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67">
        <f t="shared" si="19"/>
        <v>200</v>
      </c>
      <c r="W111" s="47">
        <f t="shared" si="16"/>
        <v>-1.5</v>
      </c>
      <c r="X111" s="9">
        <f>'5thR'!W111</f>
        <v>0</v>
      </c>
      <c r="Y111" s="9">
        <f>'5thR'!X111</f>
        <v>0</v>
      </c>
      <c r="Z111" s="9">
        <f>'5thR'!Y111</f>
        <v>0</v>
      </c>
      <c r="AA111" s="9">
        <f>'5thR'!Z111</f>
        <v>0</v>
      </c>
      <c r="AB111" s="88">
        <f t="shared" si="17"/>
        <v>200</v>
      </c>
      <c r="AC111" s="60">
        <f>IF(B111&lt;&gt;"",'5thR'!AB111+AD111,0)</f>
        <v>0</v>
      </c>
      <c r="AD111" s="60">
        <f t="shared" si="20"/>
        <v>0</v>
      </c>
      <c r="AE111" s="68">
        <f t="shared" si="21"/>
        <v>-3</v>
      </c>
      <c r="AF111" s="68">
        <f t="shared" si="22"/>
        <v>-3</v>
      </c>
    </row>
    <row r="112" spans="1:32" hidden="1" x14ac:dyDescent="0.35">
      <c r="A112" s="18">
        <v>106</v>
      </c>
      <c r="B112" s="3" t="str">
        <f>'5thR'!B112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67">
        <f t="shared" si="19"/>
        <v>200</v>
      </c>
      <c r="W112" s="47">
        <f t="shared" si="16"/>
        <v>-1.5</v>
      </c>
      <c r="X112" s="9">
        <f>'5thR'!W112</f>
        <v>0</v>
      </c>
      <c r="Y112" s="9">
        <f>'5thR'!X112</f>
        <v>0</v>
      </c>
      <c r="Z112" s="9">
        <f>'5thR'!Y112</f>
        <v>0</v>
      </c>
      <c r="AA112" s="9">
        <f>'5thR'!Z112</f>
        <v>0</v>
      </c>
      <c r="AB112" s="88">
        <f t="shared" si="17"/>
        <v>200</v>
      </c>
      <c r="AC112" s="60">
        <f>IF(B112&lt;&gt;"",'5thR'!AB112+AD112,0)</f>
        <v>0</v>
      </c>
      <c r="AD112" s="60">
        <f t="shared" si="20"/>
        <v>0</v>
      </c>
      <c r="AE112" s="68">
        <f t="shared" si="21"/>
        <v>-3</v>
      </c>
      <c r="AF112" s="68">
        <f t="shared" si="22"/>
        <v>-3</v>
      </c>
    </row>
    <row r="113" spans="1:32" hidden="1" x14ac:dyDescent="0.35">
      <c r="A113" s="18">
        <v>107</v>
      </c>
      <c r="B113" s="3" t="str">
        <f>'5thR'!B113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67">
        <f t="shared" si="19"/>
        <v>200</v>
      </c>
      <c r="W113" s="47">
        <f t="shared" si="16"/>
        <v>-1.5</v>
      </c>
      <c r="X113" s="9">
        <f>'5thR'!W113</f>
        <v>0</v>
      </c>
      <c r="Y113" s="9">
        <f>'5thR'!X113</f>
        <v>0</v>
      </c>
      <c r="Z113" s="9">
        <f>'5thR'!Y113</f>
        <v>0</v>
      </c>
      <c r="AA113" s="9">
        <f>'5thR'!Z113</f>
        <v>0</v>
      </c>
      <c r="AB113" s="88">
        <f t="shared" si="17"/>
        <v>200</v>
      </c>
      <c r="AC113" s="60">
        <f>IF(B113&lt;&gt;"",'5thR'!AB113+AD113,0)</f>
        <v>0</v>
      </c>
      <c r="AD113" s="60">
        <f t="shared" si="20"/>
        <v>0</v>
      </c>
      <c r="AE113" s="68">
        <f t="shared" si="21"/>
        <v>-3</v>
      </c>
      <c r="AF113" s="68">
        <f t="shared" si="22"/>
        <v>-3</v>
      </c>
    </row>
    <row r="114" spans="1:32" hidden="1" x14ac:dyDescent="0.35">
      <c r="A114" s="18">
        <v>108</v>
      </c>
      <c r="B114" s="3" t="str">
        <f>'5thR'!B114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67">
        <f t="shared" si="19"/>
        <v>200</v>
      </c>
      <c r="W114" s="47">
        <f t="shared" si="16"/>
        <v>-1.5</v>
      </c>
      <c r="X114" s="9">
        <f>'5thR'!W114</f>
        <v>0</v>
      </c>
      <c r="Y114" s="9">
        <f>'5thR'!X114</f>
        <v>0</v>
      </c>
      <c r="Z114" s="9">
        <f>'5thR'!Y114</f>
        <v>0</v>
      </c>
      <c r="AA114" s="9">
        <f>'5thR'!Z114</f>
        <v>0</v>
      </c>
      <c r="AB114" s="88">
        <f t="shared" si="17"/>
        <v>200</v>
      </c>
      <c r="AC114" s="60">
        <f>IF(B114&lt;&gt;"",'5thR'!AB114+AD114,0)</f>
        <v>0</v>
      </c>
      <c r="AD114" s="60">
        <f t="shared" si="20"/>
        <v>0</v>
      </c>
      <c r="AE114" s="68">
        <f t="shared" si="21"/>
        <v>-3</v>
      </c>
      <c r="AF114" s="68">
        <f t="shared" si="22"/>
        <v>-3</v>
      </c>
    </row>
    <row r="115" spans="1:32" hidden="1" x14ac:dyDescent="0.35">
      <c r="A115" s="18">
        <v>109</v>
      </c>
      <c r="B115" s="3" t="str">
        <f>'5thR'!B115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67">
        <f t="shared" si="19"/>
        <v>200</v>
      </c>
      <c r="W115" s="47">
        <f t="shared" si="16"/>
        <v>-1.5</v>
      </c>
      <c r="X115" s="9">
        <f>'5thR'!W115</f>
        <v>0</v>
      </c>
      <c r="Y115" s="9">
        <f>'5thR'!X115</f>
        <v>0</v>
      </c>
      <c r="Z115" s="9">
        <f>'5thR'!Y115</f>
        <v>0</v>
      </c>
      <c r="AA115" s="9">
        <f>'5thR'!Z115</f>
        <v>0</v>
      </c>
      <c r="AB115" s="88">
        <f t="shared" si="17"/>
        <v>200</v>
      </c>
      <c r="AC115" s="60">
        <f>IF(B115&lt;&gt;"",'5thR'!AB115+AD115,0)</f>
        <v>0</v>
      </c>
      <c r="AD115" s="60">
        <f t="shared" si="20"/>
        <v>0</v>
      </c>
      <c r="AE115" s="68">
        <f t="shared" si="21"/>
        <v>-3</v>
      </c>
      <c r="AF115" s="68">
        <f t="shared" si="22"/>
        <v>-3</v>
      </c>
    </row>
    <row r="116" spans="1:32" hidden="1" x14ac:dyDescent="0.35">
      <c r="A116" s="18">
        <v>110</v>
      </c>
      <c r="B116" s="3" t="str">
        <f>'5thR'!B116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67">
        <f t="shared" si="19"/>
        <v>200</v>
      </c>
      <c r="W116" s="47">
        <f t="shared" si="16"/>
        <v>-1.5</v>
      </c>
      <c r="X116" s="9">
        <f>'5thR'!W116</f>
        <v>0</v>
      </c>
      <c r="Y116" s="9">
        <f>'5thR'!X116</f>
        <v>0</v>
      </c>
      <c r="Z116" s="9">
        <f>'5thR'!Y116</f>
        <v>0</v>
      </c>
      <c r="AA116" s="9">
        <f>'5thR'!Z116</f>
        <v>0</v>
      </c>
      <c r="AB116" s="88">
        <f t="shared" si="17"/>
        <v>200</v>
      </c>
      <c r="AC116" s="60">
        <f>IF(B116&lt;&gt;"",'5thR'!AB116+AD116,0)</f>
        <v>0</v>
      </c>
      <c r="AD116" s="60">
        <f t="shared" si="20"/>
        <v>0</v>
      </c>
      <c r="AE116" s="68">
        <f t="shared" si="21"/>
        <v>-3</v>
      </c>
      <c r="AF116" s="68">
        <f t="shared" si="22"/>
        <v>-3</v>
      </c>
    </row>
    <row r="117" spans="1:32" hidden="1" x14ac:dyDescent="0.35">
      <c r="A117" s="18">
        <v>111</v>
      </c>
      <c r="B117" s="3" t="str">
        <f>'5thR'!B117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67">
        <f t="shared" si="19"/>
        <v>200</v>
      </c>
      <c r="W117" s="47">
        <f t="shared" si="16"/>
        <v>-1.5</v>
      </c>
      <c r="X117" s="9">
        <f>'5thR'!W117</f>
        <v>0</v>
      </c>
      <c r="Y117" s="9">
        <f>'5thR'!X117</f>
        <v>0</v>
      </c>
      <c r="Z117" s="9">
        <f>'5thR'!Y117</f>
        <v>0</v>
      </c>
      <c r="AA117" s="9">
        <f>'5thR'!Z117</f>
        <v>0</v>
      </c>
      <c r="AB117" s="88">
        <f t="shared" si="17"/>
        <v>200</v>
      </c>
      <c r="AC117" s="60">
        <f>IF(B117&lt;&gt;"",'5thR'!AB117+AD117,0)</f>
        <v>0</v>
      </c>
      <c r="AD117" s="60">
        <f t="shared" si="20"/>
        <v>0</v>
      </c>
      <c r="AE117" s="68">
        <f t="shared" si="21"/>
        <v>-3</v>
      </c>
      <c r="AF117" s="68">
        <f t="shared" si="22"/>
        <v>-3</v>
      </c>
    </row>
    <row r="118" spans="1:32" hidden="1" x14ac:dyDescent="0.35">
      <c r="A118" s="18">
        <v>112</v>
      </c>
      <c r="B118" s="3" t="str">
        <f>'5thR'!B118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67">
        <f t="shared" si="19"/>
        <v>200</v>
      </c>
      <c r="W118" s="47">
        <f t="shared" si="16"/>
        <v>-1.5</v>
      </c>
      <c r="X118" s="9">
        <f>'5thR'!W118</f>
        <v>0</v>
      </c>
      <c r="Y118" s="9">
        <f>'5thR'!X118</f>
        <v>0</v>
      </c>
      <c r="Z118" s="9">
        <f>'5thR'!Y118</f>
        <v>0</v>
      </c>
      <c r="AA118" s="9">
        <f>'5thR'!Z118</f>
        <v>0</v>
      </c>
      <c r="AB118" s="88">
        <f t="shared" si="17"/>
        <v>200</v>
      </c>
      <c r="AC118" s="60">
        <f>IF(B118&lt;&gt;"",'5thR'!AB118+AD118,0)</f>
        <v>0</v>
      </c>
      <c r="AD118" s="60">
        <f t="shared" si="20"/>
        <v>0</v>
      </c>
      <c r="AE118" s="68">
        <f t="shared" si="21"/>
        <v>-3</v>
      </c>
      <c r="AF118" s="68">
        <f t="shared" si="22"/>
        <v>-3</v>
      </c>
    </row>
    <row r="119" spans="1:32" hidden="1" x14ac:dyDescent="0.35">
      <c r="A119" s="18">
        <v>113</v>
      </c>
      <c r="B119" s="3" t="str">
        <f>'5thR'!B119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67">
        <f t="shared" si="19"/>
        <v>200</v>
      </c>
      <c r="W119" s="47">
        <f t="shared" si="16"/>
        <v>-1.5</v>
      </c>
      <c r="X119" s="9">
        <f>'5thR'!W119</f>
        <v>0</v>
      </c>
      <c r="Y119" s="9">
        <f>'5thR'!X119</f>
        <v>0</v>
      </c>
      <c r="Z119" s="9">
        <f>'5thR'!Y119</f>
        <v>0</v>
      </c>
      <c r="AA119" s="9">
        <f>'5thR'!Z119</f>
        <v>0</v>
      </c>
      <c r="AB119" s="88">
        <f t="shared" si="17"/>
        <v>200</v>
      </c>
      <c r="AC119" s="60">
        <f>IF(B119&lt;&gt;"",'5thR'!AB119+AD119,0)</f>
        <v>0</v>
      </c>
      <c r="AD119" s="60">
        <f t="shared" si="20"/>
        <v>0</v>
      </c>
      <c r="AE119" s="68">
        <f t="shared" si="21"/>
        <v>-3</v>
      </c>
      <c r="AF119" s="68">
        <f t="shared" si="22"/>
        <v>-3</v>
      </c>
    </row>
    <row r="120" spans="1:32" hidden="1" x14ac:dyDescent="0.35">
      <c r="A120" s="18">
        <v>114</v>
      </c>
      <c r="B120" s="3" t="str">
        <f>'5thR'!B120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67">
        <f t="shared" si="19"/>
        <v>200</v>
      </c>
      <c r="W120" s="47">
        <f t="shared" si="16"/>
        <v>-1.5</v>
      </c>
      <c r="X120" s="9">
        <f>'5thR'!W120</f>
        <v>0</v>
      </c>
      <c r="Y120" s="9">
        <f>'5thR'!X120</f>
        <v>0</v>
      </c>
      <c r="Z120" s="9">
        <f>'5thR'!Y120</f>
        <v>0</v>
      </c>
      <c r="AA120" s="9">
        <f>'5thR'!Z120</f>
        <v>0</v>
      </c>
      <c r="AB120" s="88">
        <f t="shared" si="17"/>
        <v>200</v>
      </c>
      <c r="AC120" s="60">
        <f>IF(B120&lt;&gt;"",'5thR'!AB120+AD120,0)</f>
        <v>0</v>
      </c>
      <c r="AD120" s="60">
        <f t="shared" si="20"/>
        <v>0</v>
      </c>
      <c r="AE120" s="68">
        <f t="shared" si="21"/>
        <v>-3</v>
      </c>
      <c r="AF120" s="68">
        <f t="shared" si="22"/>
        <v>-3</v>
      </c>
    </row>
    <row r="121" spans="1:32" hidden="1" x14ac:dyDescent="0.35">
      <c r="A121" s="18">
        <v>115</v>
      </c>
      <c r="B121" s="3" t="str">
        <f>'5thR'!B121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67">
        <f t="shared" si="19"/>
        <v>200</v>
      </c>
      <c r="W121" s="47">
        <f t="shared" si="16"/>
        <v>-1.5</v>
      </c>
      <c r="X121" s="9">
        <f>'5thR'!W121</f>
        <v>0</v>
      </c>
      <c r="Y121" s="9">
        <f>'5thR'!X121</f>
        <v>0</v>
      </c>
      <c r="Z121" s="9">
        <f>'5thR'!Y121</f>
        <v>0</v>
      </c>
      <c r="AA121" s="9">
        <f>'5thR'!Z121</f>
        <v>0</v>
      </c>
      <c r="AB121" s="88">
        <f t="shared" si="17"/>
        <v>200</v>
      </c>
      <c r="AC121" s="60">
        <f>IF(B121&lt;&gt;"",'5thR'!AB121+AD121,0)</f>
        <v>0</v>
      </c>
      <c r="AD121" s="60">
        <f t="shared" si="20"/>
        <v>0</v>
      </c>
      <c r="AE121" s="68">
        <f t="shared" si="21"/>
        <v>-3</v>
      </c>
      <c r="AF121" s="68">
        <f t="shared" si="22"/>
        <v>-3</v>
      </c>
    </row>
    <row r="122" spans="1:32" hidden="1" x14ac:dyDescent="0.35">
      <c r="A122" s="18">
        <v>116</v>
      </c>
      <c r="B122" s="3" t="str">
        <f>'5thR'!B122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67">
        <f t="shared" si="19"/>
        <v>200</v>
      </c>
      <c r="W122" s="47">
        <f t="shared" si="16"/>
        <v>-1.5</v>
      </c>
      <c r="X122" s="9">
        <f>'5thR'!W122</f>
        <v>0</v>
      </c>
      <c r="Y122" s="9">
        <f>'5thR'!X122</f>
        <v>0</v>
      </c>
      <c r="Z122" s="9">
        <f>'5thR'!Y122</f>
        <v>0</v>
      </c>
      <c r="AA122" s="9">
        <f>'5thR'!Z122</f>
        <v>0</v>
      </c>
      <c r="AB122" s="88">
        <f t="shared" si="17"/>
        <v>200</v>
      </c>
      <c r="AC122" s="60">
        <f>IF(B122&lt;&gt;"",'5thR'!AB122+AD122,0)</f>
        <v>0</v>
      </c>
      <c r="AD122" s="60">
        <f t="shared" si="20"/>
        <v>0</v>
      </c>
      <c r="AE122" s="68">
        <f t="shared" si="21"/>
        <v>-3</v>
      </c>
      <c r="AF122" s="68">
        <f t="shared" si="22"/>
        <v>-3</v>
      </c>
    </row>
    <row r="123" spans="1:32" hidden="1" x14ac:dyDescent="0.35">
      <c r="A123" s="18">
        <v>117</v>
      </c>
      <c r="B123" s="3" t="str">
        <f>'5thR'!B123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67">
        <f t="shared" si="19"/>
        <v>200</v>
      </c>
      <c r="W123" s="47">
        <f t="shared" si="16"/>
        <v>-1.5</v>
      </c>
      <c r="X123" s="9">
        <f>'5thR'!W123</f>
        <v>0</v>
      </c>
      <c r="Y123" s="9">
        <f>'5thR'!X123</f>
        <v>0</v>
      </c>
      <c r="Z123" s="9">
        <f>'5thR'!Y123</f>
        <v>0</v>
      </c>
      <c r="AA123" s="9">
        <f>'5thR'!Z123</f>
        <v>0</v>
      </c>
      <c r="AB123" s="88">
        <f t="shared" si="17"/>
        <v>200</v>
      </c>
      <c r="AC123" s="60">
        <f>IF(B123&lt;&gt;"",'5thR'!AB123+AD123,0)</f>
        <v>0</v>
      </c>
      <c r="AD123" s="60">
        <f t="shared" si="20"/>
        <v>0</v>
      </c>
      <c r="AE123" s="68">
        <f t="shared" si="21"/>
        <v>-3</v>
      </c>
      <c r="AF123" s="68">
        <f t="shared" si="22"/>
        <v>-3</v>
      </c>
    </row>
    <row r="124" spans="1:32" hidden="1" x14ac:dyDescent="0.35">
      <c r="A124" s="18">
        <v>118</v>
      </c>
      <c r="B124" s="3" t="str">
        <f>'5thR'!B124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67">
        <f t="shared" si="19"/>
        <v>200</v>
      </c>
      <c r="W124" s="47">
        <f t="shared" si="16"/>
        <v>-1.5</v>
      </c>
      <c r="X124" s="9">
        <f>'5thR'!W124</f>
        <v>0</v>
      </c>
      <c r="Y124" s="9">
        <f>'5thR'!X124</f>
        <v>0</v>
      </c>
      <c r="Z124" s="9">
        <f>'5thR'!Y124</f>
        <v>0</v>
      </c>
      <c r="AA124" s="9">
        <f>'5thR'!Z124</f>
        <v>0</v>
      </c>
      <c r="AB124" s="88">
        <f t="shared" si="17"/>
        <v>200</v>
      </c>
      <c r="AC124" s="60">
        <f>IF(B124&lt;&gt;"",'5thR'!AB124+AD124,0)</f>
        <v>0</v>
      </c>
      <c r="AD124" s="60">
        <f t="shared" si="20"/>
        <v>0</v>
      </c>
      <c r="AE124" s="68">
        <f t="shared" si="21"/>
        <v>-3</v>
      </c>
      <c r="AF124" s="68">
        <f t="shared" si="22"/>
        <v>-3</v>
      </c>
    </row>
    <row r="125" spans="1:32" hidden="1" x14ac:dyDescent="0.35">
      <c r="A125" s="18">
        <v>119</v>
      </c>
      <c r="B125" s="3" t="str">
        <f>'5thR'!B125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67">
        <f t="shared" si="19"/>
        <v>200</v>
      </c>
      <c r="W125" s="47">
        <f t="shared" si="16"/>
        <v>-1.5</v>
      </c>
      <c r="X125" s="9">
        <f>'5thR'!W125</f>
        <v>0</v>
      </c>
      <c r="Y125" s="9">
        <f>'5thR'!X125</f>
        <v>0</v>
      </c>
      <c r="Z125" s="9">
        <f>'5thR'!Y125</f>
        <v>0</v>
      </c>
      <c r="AA125" s="9">
        <f>'5thR'!Z125</f>
        <v>0</v>
      </c>
      <c r="AB125" s="88">
        <f t="shared" si="17"/>
        <v>200</v>
      </c>
      <c r="AC125" s="60">
        <f>IF(B125&lt;&gt;"",'5thR'!AB125+AD125,0)</f>
        <v>0</v>
      </c>
      <c r="AD125" s="60">
        <f t="shared" si="20"/>
        <v>0</v>
      </c>
      <c r="AE125" s="68">
        <f t="shared" si="21"/>
        <v>-3</v>
      </c>
      <c r="AF125" s="68">
        <f t="shared" si="22"/>
        <v>-3</v>
      </c>
    </row>
    <row r="126" spans="1:32" hidden="1" x14ac:dyDescent="0.35">
      <c r="A126" s="18">
        <v>120</v>
      </c>
      <c r="B126" s="3" t="str">
        <f>'5thR'!B126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67">
        <f t="shared" si="19"/>
        <v>200</v>
      </c>
      <c r="W126" s="47">
        <f t="shared" si="16"/>
        <v>-1.5</v>
      </c>
      <c r="X126" s="9">
        <f>'5thR'!W126</f>
        <v>0</v>
      </c>
      <c r="Y126" s="9">
        <f>'5thR'!X126</f>
        <v>0</v>
      </c>
      <c r="Z126" s="9">
        <f>'5thR'!Y126</f>
        <v>0</v>
      </c>
      <c r="AA126" s="9">
        <f>'5thR'!Z126</f>
        <v>0</v>
      </c>
      <c r="AB126" s="88">
        <f t="shared" si="17"/>
        <v>200</v>
      </c>
      <c r="AC126" s="60">
        <f>IF(B126&lt;&gt;"",'5thR'!AB126+AD126,0)</f>
        <v>0</v>
      </c>
      <c r="AD126" s="60">
        <f t="shared" si="20"/>
        <v>0</v>
      </c>
      <c r="AE126" s="68">
        <f t="shared" si="21"/>
        <v>-3</v>
      </c>
      <c r="AF126" s="68">
        <f t="shared" si="22"/>
        <v>-3</v>
      </c>
    </row>
    <row r="127" spans="1:32" ht="15" hidden="1" customHeight="1" x14ac:dyDescent="0.35">
      <c r="A127" s="18">
        <v>121</v>
      </c>
      <c r="B127" s="3" t="str">
        <f>'5thR'!B127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ref="U127:U138" si="23">SUM(C127:T127)</f>
        <v>0</v>
      </c>
      <c r="V127" s="67">
        <f t="shared" si="19"/>
        <v>200</v>
      </c>
      <c r="W127" s="47">
        <f t="shared" si="16"/>
        <v>-1.5</v>
      </c>
      <c r="X127" s="9">
        <f>'5thR'!W127</f>
        <v>0</v>
      </c>
      <c r="Y127" s="9">
        <f>'5thR'!X127</f>
        <v>0</v>
      </c>
      <c r="Z127" s="9">
        <f>'5thR'!Y127</f>
        <v>0</v>
      </c>
      <c r="AA127" s="9">
        <f>'5thR'!Z127</f>
        <v>0</v>
      </c>
      <c r="AB127" s="88">
        <f t="shared" si="17"/>
        <v>200</v>
      </c>
      <c r="AC127" s="60">
        <f>IF(B127&lt;&gt;"",'5thR'!AB127+AD127,0)</f>
        <v>0</v>
      </c>
      <c r="AD127" s="60">
        <f t="shared" si="20"/>
        <v>0</v>
      </c>
      <c r="AE127" s="68">
        <f t="shared" si="21"/>
        <v>-3</v>
      </c>
      <c r="AF127" s="68">
        <f t="shared" si="22"/>
        <v>-3</v>
      </c>
    </row>
    <row r="128" spans="1:32" hidden="1" x14ac:dyDescent="0.35">
      <c r="A128" s="18">
        <v>122</v>
      </c>
      <c r="B128" s="3" t="str">
        <f>'5thR'!B128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23"/>
        <v>0</v>
      </c>
      <c r="V128" s="67">
        <f t="shared" si="19"/>
        <v>200</v>
      </c>
      <c r="W128" s="47">
        <f t="shared" si="16"/>
        <v>-1.5</v>
      </c>
      <c r="X128" s="9">
        <f>'5thR'!W128</f>
        <v>0</v>
      </c>
      <c r="Y128" s="9">
        <f>'5thR'!X128</f>
        <v>0</v>
      </c>
      <c r="Z128" s="9">
        <f>'5thR'!Y128</f>
        <v>0</v>
      </c>
      <c r="AA128" s="9">
        <f>'5thR'!Z128</f>
        <v>0</v>
      </c>
      <c r="AB128" s="88">
        <f t="shared" si="17"/>
        <v>200</v>
      </c>
      <c r="AC128" s="60">
        <f>IF(B128&lt;&gt;"",'5thR'!AB128+AD128,0)</f>
        <v>0</v>
      </c>
      <c r="AD128" s="60">
        <f t="shared" si="20"/>
        <v>0</v>
      </c>
      <c r="AE128" s="68">
        <f t="shared" si="21"/>
        <v>-3</v>
      </c>
      <c r="AF128" s="68">
        <f t="shared" si="22"/>
        <v>-3</v>
      </c>
    </row>
    <row r="129" spans="1:32" hidden="1" x14ac:dyDescent="0.35">
      <c r="A129" s="18">
        <v>123</v>
      </c>
      <c r="B129" s="3" t="str">
        <f>'5thR'!B129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23"/>
        <v>0</v>
      </c>
      <c r="V129" s="67">
        <f t="shared" si="19"/>
        <v>200</v>
      </c>
      <c r="W129" s="47">
        <f t="shared" si="16"/>
        <v>-1.5</v>
      </c>
      <c r="X129" s="9">
        <f>'5thR'!W129</f>
        <v>0</v>
      </c>
      <c r="Y129" s="9">
        <f>'5thR'!X129</f>
        <v>0</v>
      </c>
      <c r="Z129" s="9">
        <f>'5thR'!Y129</f>
        <v>0</v>
      </c>
      <c r="AA129" s="9">
        <f>'5thR'!Z129</f>
        <v>0</v>
      </c>
      <c r="AB129" s="88">
        <f t="shared" si="17"/>
        <v>200</v>
      </c>
      <c r="AC129" s="60">
        <f>IF(B129&lt;&gt;"",'5thR'!AB129+AD129,0)</f>
        <v>0</v>
      </c>
      <c r="AD129" s="60">
        <f t="shared" si="20"/>
        <v>0</v>
      </c>
      <c r="AE129" s="68">
        <f t="shared" si="21"/>
        <v>-3</v>
      </c>
      <c r="AF129" s="68">
        <f t="shared" si="22"/>
        <v>-3</v>
      </c>
    </row>
    <row r="130" spans="1:32" hidden="1" x14ac:dyDescent="0.35">
      <c r="A130" s="18">
        <v>124</v>
      </c>
      <c r="B130" s="3" t="str">
        <f>'5thR'!B130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23"/>
        <v>0</v>
      </c>
      <c r="V130" s="67">
        <f t="shared" si="19"/>
        <v>200</v>
      </c>
      <c r="W130" s="47">
        <f t="shared" si="16"/>
        <v>-1.5</v>
      </c>
      <c r="X130" s="9">
        <f>'5thR'!W130</f>
        <v>0</v>
      </c>
      <c r="Y130" s="9">
        <f>'5thR'!X130</f>
        <v>0</v>
      </c>
      <c r="Z130" s="9">
        <f>'5thR'!Y130</f>
        <v>0</v>
      </c>
      <c r="AA130" s="9">
        <f>'5thR'!Z130</f>
        <v>0</v>
      </c>
      <c r="AB130" s="88">
        <f t="shared" si="17"/>
        <v>200</v>
      </c>
      <c r="AC130" s="60">
        <f>IF(B130&lt;&gt;"",'5thR'!AB130+AD130,0)</f>
        <v>0</v>
      </c>
      <c r="AD130" s="60">
        <f t="shared" si="20"/>
        <v>0</v>
      </c>
      <c r="AE130" s="68">
        <f t="shared" si="21"/>
        <v>-3</v>
      </c>
      <c r="AF130" s="68">
        <f t="shared" si="22"/>
        <v>-3</v>
      </c>
    </row>
    <row r="131" spans="1:32" hidden="1" x14ac:dyDescent="0.35">
      <c r="A131" s="18">
        <v>125</v>
      </c>
      <c r="B131" s="3" t="str">
        <f>'5thR'!B131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23"/>
        <v>0</v>
      </c>
      <c r="V131" s="67">
        <f t="shared" si="19"/>
        <v>200</v>
      </c>
      <c r="W131" s="47">
        <f t="shared" si="16"/>
        <v>-1.5</v>
      </c>
      <c r="X131" s="9">
        <f>'5thR'!W131</f>
        <v>0</v>
      </c>
      <c r="Y131" s="9">
        <f>'5thR'!X131</f>
        <v>0</v>
      </c>
      <c r="Z131" s="9">
        <f>'5thR'!Y131</f>
        <v>0</v>
      </c>
      <c r="AA131" s="9">
        <f>'5thR'!Z131</f>
        <v>0</v>
      </c>
      <c r="AB131" s="88">
        <f t="shared" si="17"/>
        <v>200</v>
      </c>
      <c r="AC131" s="60">
        <f>IF(B131&lt;&gt;"",'5thR'!AB131+AD131,0)</f>
        <v>0</v>
      </c>
      <c r="AD131" s="60">
        <f t="shared" si="20"/>
        <v>0</v>
      </c>
      <c r="AE131" s="68">
        <f t="shared" si="21"/>
        <v>-3</v>
      </c>
      <c r="AF131" s="68">
        <f t="shared" si="22"/>
        <v>-3</v>
      </c>
    </row>
    <row r="132" spans="1:32" hidden="1" x14ac:dyDescent="0.35">
      <c r="A132" s="18">
        <v>126</v>
      </c>
      <c r="B132" s="3" t="str">
        <f>'5thR'!B132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23"/>
        <v>0</v>
      </c>
      <c r="V132" s="67">
        <f t="shared" si="19"/>
        <v>200</v>
      </c>
      <c r="W132" s="47">
        <f t="shared" si="16"/>
        <v>-1.5</v>
      </c>
      <c r="X132" s="9">
        <f>'5thR'!W132</f>
        <v>0</v>
      </c>
      <c r="Y132" s="9">
        <f>'5thR'!X132</f>
        <v>0</v>
      </c>
      <c r="Z132" s="9">
        <f>'5thR'!Y132</f>
        <v>0</v>
      </c>
      <c r="AA132" s="9">
        <f>'5thR'!Z132</f>
        <v>0</v>
      </c>
      <c r="AB132" s="88">
        <f t="shared" si="17"/>
        <v>200</v>
      </c>
      <c r="AC132" s="60">
        <f>IF(B132&lt;&gt;"",'5thR'!AB132+AD132,0)</f>
        <v>0</v>
      </c>
      <c r="AD132" s="60">
        <f t="shared" si="20"/>
        <v>0</v>
      </c>
      <c r="AE132" s="68">
        <f t="shared" si="21"/>
        <v>-3</v>
      </c>
      <c r="AF132" s="68">
        <f t="shared" si="22"/>
        <v>-3</v>
      </c>
    </row>
    <row r="133" spans="1:32" hidden="1" x14ac:dyDescent="0.35">
      <c r="A133" s="18">
        <v>127</v>
      </c>
      <c r="B133" s="3" t="str">
        <f>'5thR'!B133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23"/>
        <v>0</v>
      </c>
      <c r="V133" s="67">
        <f t="shared" si="19"/>
        <v>200</v>
      </c>
      <c r="W133" s="47">
        <f t="shared" si="16"/>
        <v>-1.5</v>
      </c>
      <c r="X133" s="9">
        <f>'5thR'!W133</f>
        <v>0</v>
      </c>
      <c r="Y133" s="9">
        <f>'5thR'!X133</f>
        <v>0</v>
      </c>
      <c r="Z133" s="9">
        <f>'5thR'!Y133</f>
        <v>0</v>
      </c>
      <c r="AA133" s="9">
        <f>'5thR'!Z133</f>
        <v>0</v>
      </c>
      <c r="AB133" s="88">
        <f t="shared" si="17"/>
        <v>200</v>
      </c>
      <c r="AC133" s="60">
        <f>IF(B133&lt;&gt;"",'5thR'!AB133+AD133,0)</f>
        <v>0</v>
      </c>
      <c r="AD133" s="60">
        <f t="shared" si="20"/>
        <v>0</v>
      </c>
      <c r="AE133" s="68">
        <f t="shared" si="21"/>
        <v>-3</v>
      </c>
      <c r="AF133" s="68">
        <f t="shared" si="22"/>
        <v>-3</v>
      </c>
    </row>
    <row r="134" spans="1:32" hidden="1" x14ac:dyDescent="0.35">
      <c r="A134" s="18">
        <v>128</v>
      </c>
      <c r="B134" s="3" t="str">
        <f>'5thR'!B134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23"/>
        <v>0</v>
      </c>
      <c r="V134" s="67">
        <f t="shared" si="19"/>
        <v>200</v>
      </c>
      <c r="W134" s="47">
        <f t="shared" si="16"/>
        <v>-1.5</v>
      </c>
      <c r="X134" s="9">
        <f>'5thR'!W134</f>
        <v>0</v>
      </c>
      <c r="Y134" s="9">
        <f>'5thR'!X134</f>
        <v>0</v>
      </c>
      <c r="Z134" s="9">
        <f>'5thR'!Y134</f>
        <v>0</v>
      </c>
      <c r="AA134" s="9">
        <f>'5thR'!Z134</f>
        <v>0</v>
      </c>
      <c r="AB134" s="88">
        <f t="shared" si="17"/>
        <v>200</v>
      </c>
      <c r="AC134" s="60">
        <f>IF(B134&lt;&gt;"",'5thR'!AB134+AD134,0)</f>
        <v>0</v>
      </c>
      <c r="AD134" s="60">
        <f t="shared" si="20"/>
        <v>0</v>
      </c>
      <c r="AE134" s="68">
        <f t="shared" si="21"/>
        <v>-3</v>
      </c>
      <c r="AF134" s="68">
        <f t="shared" si="22"/>
        <v>-3</v>
      </c>
    </row>
    <row r="135" spans="1:32" hidden="1" x14ac:dyDescent="0.35">
      <c r="A135" s="18">
        <v>129</v>
      </c>
      <c r="B135" s="3" t="str">
        <f>'5thR'!B135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23"/>
        <v>0</v>
      </c>
      <c r="V135" s="67">
        <f t="shared" ref="V135:V147" si="24">IF(U135=0,200,U135-W135)</f>
        <v>200</v>
      </c>
      <c r="W135" s="47">
        <f t="shared" si="16"/>
        <v>-1.5</v>
      </c>
      <c r="X135" s="9">
        <f>'5thR'!W135</f>
        <v>0</v>
      </c>
      <c r="Y135" s="9">
        <f>'5thR'!X135</f>
        <v>0</v>
      </c>
      <c r="Z135" s="9">
        <f>'5thR'!Y135</f>
        <v>0</v>
      </c>
      <c r="AA135" s="9">
        <f>'5thR'!Z135</f>
        <v>0</v>
      </c>
      <c r="AB135" s="88">
        <f t="shared" si="17"/>
        <v>200</v>
      </c>
      <c r="AC135" s="60">
        <f>IF(B135&lt;&gt;"",'5thR'!AB135+AD135,0)</f>
        <v>0</v>
      </c>
      <c r="AD135" s="60">
        <f t="shared" ref="AD135:AD146" si="25">IF(U135&gt;0,1,0)</f>
        <v>0</v>
      </c>
      <c r="AE135" s="68">
        <f t="shared" si="21"/>
        <v>-3</v>
      </c>
      <c r="AF135" s="68">
        <f t="shared" si="22"/>
        <v>-3</v>
      </c>
    </row>
    <row r="136" spans="1:32" hidden="1" x14ac:dyDescent="0.35">
      <c r="A136" s="18">
        <v>130</v>
      </c>
      <c r="B136" s="3" t="str">
        <f>'5thR'!B136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23"/>
        <v>0</v>
      </c>
      <c r="V136" s="67">
        <f t="shared" si="24"/>
        <v>200</v>
      </c>
      <c r="W136" s="47">
        <f t="shared" ref="W136:W146" si="26">ROUND(0.35*MIN(AE136,AF136)+0.15*MAX(AE136,AF136),1)</f>
        <v>-1.5</v>
      </c>
      <c r="X136" s="9">
        <f>'5thR'!W136</f>
        <v>0</v>
      </c>
      <c r="Y136" s="9">
        <f>'5thR'!X136</f>
        <v>0</v>
      </c>
      <c r="Z136" s="9">
        <f>'5thR'!Y136</f>
        <v>0</v>
      </c>
      <c r="AA136" s="9">
        <f>'5thR'!Z136</f>
        <v>0</v>
      </c>
      <c r="AB136" s="88">
        <f t="shared" ref="AB136:AB147" si="27">IF(U136=0,200,V136-W136)</f>
        <v>200</v>
      </c>
      <c r="AC136" s="60">
        <f>IF(B136&lt;&gt;"",'5thR'!AB136+AD136,0)</f>
        <v>0</v>
      </c>
      <c r="AD136" s="60">
        <f t="shared" si="25"/>
        <v>0</v>
      </c>
      <c r="AE136" s="68">
        <f t="shared" ref="AE136:AE146" si="28">ROUND(IF(X136="m",(Y136*$AE$4/113+$AF$4-$AG$4),(Y136*$AE$2/113+$AF$2-$AG$2)),0)</f>
        <v>-3</v>
      </c>
      <c r="AF136" s="68">
        <f t="shared" ref="AF136:AF146" si="29">ROUND(IF(Z136="m",(AA136*$AE$4/113+$AF$4-$AG$4),(AA136*$AE$2/113+$AF$2-$AG$2)),0)</f>
        <v>-3</v>
      </c>
    </row>
    <row r="137" spans="1:32" hidden="1" x14ac:dyDescent="0.35">
      <c r="A137" s="18">
        <v>131</v>
      </c>
      <c r="B137" s="3" t="str">
        <f>'5thR'!B137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23"/>
        <v>0</v>
      </c>
      <c r="V137" s="67">
        <f t="shared" si="24"/>
        <v>200</v>
      </c>
      <c r="W137" s="47">
        <f t="shared" si="26"/>
        <v>-1.5</v>
      </c>
      <c r="X137" s="9">
        <f>'5thR'!W137</f>
        <v>0</v>
      </c>
      <c r="Y137" s="9">
        <f>'5thR'!X137</f>
        <v>0</v>
      </c>
      <c r="Z137" s="9">
        <f>'5thR'!Y137</f>
        <v>0</v>
      </c>
      <c r="AA137" s="9">
        <f>'5thR'!Z137</f>
        <v>0</v>
      </c>
      <c r="AB137" s="88">
        <f t="shared" si="27"/>
        <v>200</v>
      </c>
      <c r="AC137" s="60">
        <f>IF(B137&lt;&gt;"",'5thR'!AB137+AD137,0)</f>
        <v>0</v>
      </c>
      <c r="AD137" s="60">
        <f t="shared" si="25"/>
        <v>0</v>
      </c>
      <c r="AE137" s="68">
        <f t="shared" si="28"/>
        <v>-3</v>
      </c>
      <c r="AF137" s="68">
        <f t="shared" si="29"/>
        <v>-3</v>
      </c>
    </row>
    <row r="138" spans="1:32" hidden="1" x14ac:dyDescent="0.35">
      <c r="A138" s="18">
        <v>132</v>
      </c>
      <c r="B138" s="3" t="str">
        <f>'5thR'!B138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3"/>
        <v>0</v>
      </c>
      <c r="V138" s="67">
        <f t="shared" si="24"/>
        <v>200</v>
      </c>
      <c r="W138" s="47">
        <f t="shared" si="26"/>
        <v>-1.5</v>
      </c>
      <c r="X138" s="9">
        <f>'5thR'!W138</f>
        <v>0</v>
      </c>
      <c r="Y138" s="9">
        <f>'5thR'!X138</f>
        <v>0</v>
      </c>
      <c r="Z138" s="9">
        <f>'5thR'!Y138</f>
        <v>0</v>
      </c>
      <c r="AA138" s="9">
        <f>'5thR'!Z138</f>
        <v>0</v>
      </c>
      <c r="AB138" s="88">
        <f t="shared" si="27"/>
        <v>200</v>
      </c>
      <c r="AC138" s="60">
        <f>IF(B138&lt;&gt;"",'5thR'!AB138+AD138,0)</f>
        <v>0</v>
      </c>
      <c r="AD138" s="60">
        <f t="shared" si="25"/>
        <v>0</v>
      </c>
      <c r="AE138" s="68">
        <f t="shared" si="28"/>
        <v>-3</v>
      </c>
      <c r="AF138" s="68">
        <f t="shared" si="29"/>
        <v>-3</v>
      </c>
    </row>
    <row r="139" spans="1:32" hidden="1" x14ac:dyDescent="0.35">
      <c r="A139" s="18">
        <v>133</v>
      </c>
      <c r="B139" s="3" t="str">
        <f>'5thR'!B139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ref="U139:U146" si="30">SUM(C139:T139)</f>
        <v>0</v>
      </c>
      <c r="V139" s="67">
        <f t="shared" si="24"/>
        <v>200</v>
      </c>
      <c r="W139" s="47">
        <f t="shared" si="26"/>
        <v>-1.5</v>
      </c>
      <c r="X139" s="9">
        <f>'5thR'!W139</f>
        <v>0</v>
      </c>
      <c r="Y139" s="9">
        <f>'5thR'!X139</f>
        <v>0</v>
      </c>
      <c r="Z139" s="9">
        <f>'5thR'!Y139</f>
        <v>0</v>
      </c>
      <c r="AA139" s="9">
        <f>'5thR'!Z139</f>
        <v>0</v>
      </c>
      <c r="AB139" s="88">
        <f t="shared" si="27"/>
        <v>200</v>
      </c>
      <c r="AC139" s="60">
        <f>IF(B139&lt;&gt;"",'5thR'!AB139+AD139,0)</f>
        <v>0</v>
      </c>
      <c r="AD139" s="60">
        <f t="shared" si="25"/>
        <v>0</v>
      </c>
      <c r="AE139" s="68">
        <f t="shared" si="28"/>
        <v>-3</v>
      </c>
      <c r="AF139" s="68">
        <f t="shared" si="29"/>
        <v>-3</v>
      </c>
    </row>
    <row r="140" spans="1:32" hidden="1" x14ac:dyDescent="0.35">
      <c r="A140" s="18">
        <v>134</v>
      </c>
      <c r="B140" s="3" t="str">
        <f>'5thR'!B140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30"/>
        <v>0</v>
      </c>
      <c r="V140" s="67">
        <f t="shared" si="24"/>
        <v>200</v>
      </c>
      <c r="W140" s="47">
        <f t="shared" si="26"/>
        <v>-1.5</v>
      </c>
      <c r="X140" s="9">
        <f>'5thR'!W140</f>
        <v>0</v>
      </c>
      <c r="Y140" s="9">
        <f>'5thR'!X140</f>
        <v>0</v>
      </c>
      <c r="Z140" s="9">
        <f>'5thR'!Y140</f>
        <v>0</v>
      </c>
      <c r="AA140" s="9">
        <f>'5thR'!Z140</f>
        <v>0</v>
      </c>
      <c r="AB140" s="88">
        <f t="shared" si="27"/>
        <v>200</v>
      </c>
      <c r="AC140" s="60">
        <f>IF(B140&lt;&gt;"",'5thR'!AB140+AD140,0)</f>
        <v>0</v>
      </c>
      <c r="AD140" s="60">
        <f t="shared" si="25"/>
        <v>0</v>
      </c>
      <c r="AE140" s="68">
        <f t="shared" si="28"/>
        <v>-3</v>
      </c>
      <c r="AF140" s="68">
        <f t="shared" si="29"/>
        <v>-3</v>
      </c>
    </row>
    <row r="141" spans="1:32" hidden="1" x14ac:dyDescent="0.35">
      <c r="A141" s="18">
        <v>135</v>
      </c>
      <c r="B141" s="3" t="str">
        <f>'5thR'!B141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30"/>
        <v>0</v>
      </c>
      <c r="V141" s="67">
        <f t="shared" si="24"/>
        <v>200</v>
      </c>
      <c r="W141" s="47">
        <f t="shared" si="26"/>
        <v>-1.5</v>
      </c>
      <c r="X141" s="9">
        <f>'5thR'!W141</f>
        <v>0</v>
      </c>
      <c r="Y141" s="9">
        <f>'5thR'!X141</f>
        <v>0</v>
      </c>
      <c r="Z141" s="9">
        <f>'5thR'!Y141</f>
        <v>0</v>
      </c>
      <c r="AA141" s="9">
        <f>'5thR'!Z141</f>
        <v>0</v>
      </c>
      <c r="AB141" s="88">
        <f t="shared" si="27"/>
        <v>200</v>
      </c>
      <c r="AC141" s="60">
        <f>IF(B141&lt;&gt;"",'5thR'!AB141+AD141,0)</f>
        <v>0</v>
      </c>
      <c r="AD141" s="60">
        <f t="shared" si="25"/>
        <v>0</v>
      </c>
      <c r="AE141" s="68">
        <f t="shared" si="28"/>
        <v>-3</v>
      </c>
      <c r="AF141" s="68">
        <f t="shared" si="29"/>
        <v>-3</v>
      </c>
    </row>
    <row r="142" spans="1:32" hidden="1" x14ac:dyDescent="0.35">
      <c r="A142" s="18">
        <v>136</v>
      </c>
      <c r="B142" s="3" t="str">
        <f>'5thR'!B142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30"/>
        <v>0</v>
      </c>
      <c r="V142" s="67">
        <f t="shared" si="24"/>
        <v>200</v>
      </c>
      <c r="W142" s="47">
        <f t="shared" si="26"/>
        <v>-1.5</v>
      </c>
      <c r="X142" s="9">
        <f>'5thR'!W142</f>
        <v>0</v>
      </c>
      <c r="Y142" s="9">
        <f>'5thR'!X142</f>
        <v>0</v>
      </c>
      <c r="Z142" s="9">
        <f>'5thR'!Y142</f>
        <v>0</v>
      </c>
      <c r="AA142" s="9">
        <f>'5thR'!Z142</f>
        <v>0</v>
      </c>
      <c r="AB142" s="88">
        <f t="shared" si="27"/>
        <v>200</v>
      </c>
      <c r="AC142" s="60">
        <f>IF(B142&lt;&gt;"",'5thR'!AB142+AD142,0)</f>
        <v>0</v>
      </c>
      <c r="AD142" s="60">
        <f t="shared" si="25"/>
        <v>0</v>
      </c>
      <c r="AE142" s="68">
        <f t="shared" si="28"/>
        <v>-3</v>
      </c>
      <c r="AF142" s="68">
        <f t="shared" si="29"/>
        <v>-3</v>
      </c>
    </row>
    <row r="143" spans="1:32" hidden="1" x14ac:dyDescent="0.35">
      <c r="A143" s="18">
        <v>137</v>
      </c>
      <c r="B143" s="3" t="str">
        <f>'5thR'!B143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30"/>
        <v>0</v>
      </c>
      <c r="V143" s="67">
        <f t="shared" si="24"/>
        <v>200</v>
      </c>
      <c r="W143" s="47">
        <f t="shared" si="26"/>
        <v>-1.5</v>
      </c>
      <c r="X143" s="9">
        <f>'5thR'!W143</f>
        <v>0</v>
      </c>
      <c r="Y143" s="9">
        <f>'5thR'!X143</f>
        <v>0</v>
      </c>
      <c r="Z143" s="9">
        <f>'5thR'!Y143</f>
        <v>0</v>
      </c>
      <c r="AA143" s="9">
        <f>'5thR'!Z143</f>
        <v>0</v>
      </c>
      <c r="AB143" s="88">
        <f t="shared" si="27"/>
        <v>200</v>
      </c>
      <c r="AC143" s="60">
        <f>IF(B143&lt;&gt;"",'5thR'!AB143+AD143,0)</f>
        <v>0</v>
      </c>
      <c r="AD143" s="60">
        <f t="shared" si="25"/>
        <v>0</v>
      </c>
      <c r="AE143" s="68">
        <f t="shared" si="28"/>
        <v>-3</v>
      </c>
      <c r="AF143" s="68">
        <f t="shared" si="29"/>
        <v>-3</v>
      </c>
    </row>
    <row r="144" spans="1:32" hidden="1" x14ac:dyDescent="0.35">
      <c r="A144" s="18">
        <v>138</v>
      </c>
      <c r="B144" s="3" t="str">
        <f>'5thR'!B144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30"/>
        <v>0</v>
      </c>
      <c r="V144" s="67">
        <f t="shared" si="24"/>
        <v>200</v>
      </c>
      <c r="W144" s="47">
        <f t="shared" si="26"/>
        <v>-1.5</v>
      </c>
      <c r="X144" s="9">
        <f>'5thR'!W144</f>
        <v>0</v>
      </c>
      <c r="Y144" s="9">
        <f>'5thR'!X144</f>
        <v>0</v>
      </c>
      <c r="Z144" s="9">
        <f>'5thR'!Y144</f>
        <v>0</v>
      </c>
      <c r="AA144" s="9">
        <f>'5thR'!Z144</f>
        <v>0</v>
      </c>
      <c r="AB144" s="88">
        <f t="shared" si="27"/>
        <v>200</v>
      </c>
      <c r="AC144" s="60">
        <f>IF(B144&lt;&gt;"",'5thR'!AB144+AD144,0)</f>
        <v>0</v>
      </c>
      <c r="AD144" s="60">
        <f t="shared" si="25"/>
        <v>0</v>
      </c>
      <c r="AE144" s="68">
        <f t="shared" si="28"/>
        <v>-3</v>
      </c>
      <c r="AF144" s="68">
        <f t="shared" si="29"/>
        <v>-3</v>
      </c>
    </row>
    <row r="145" spans="1:32" hidden="1" x14ac:dyDescent="0.35">
      <c r="A145" s="18">
        <v>139</v>
      </c>
      <c r="B145" s="3" t="str">
        <f>'5thR'!B145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30"/>
        <v>0</v>
      </c>
      <c r="V145" s="67">
        <f t="shared" si="24"/>
        <v>200</v>
      </c>
      <c r="W145" s="47">
        <f t="shared" si="26"/>
        <v>-1.5</v>
      </c>
      <c r="X145" s="9">
        <f>'5thR'!W145</f>
        <v>0</v>
      </c>
      <c r="Y145" s="9">
        <f>'5thR'!X145</f>
        <v>0</v>
      </c>
      <c r="Z145" s="9">
        <f>'5thR'!Y145</f>
        <v>0</v>
      </c>
      <c r="AA145" s="9">
        <f>'5thR'!Z145</f>
        <v>0</v>
      </c>
      <c r="AB145" s="88">
        <f t="shared" si="27"/>
        <v>200</v>
      </c>
      <c r="AC145" s="60">
        <f>IF(B145&lt;&gt;"",'5thR'!AB145+AD145,0)</f>
        <v>0</v>
      </c>
      <c r="AD145" s="60">
        <f t="shared" si="25"/>
        <v>0</v>
      </c>
      <c r="AE145" s="68">
        <f t="shared" si="28"/>
        <v>-3</v>
      </c>
      <c r="AF145" s="68">
        <f t="shared" si="29"/>
        <v>-3</v>
      </c>
    </row>
    <row r="146" spans="1:32" ht="15" hidden="1" thickBot="1" x14ac:dyDescent="0.4">
      <c r="A146" s="18">
        <v>140</v>
      </c>
      <c r="B146" s="46" t="str">
        <f>'5thR'!B146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30"/>
        <v>0</v>
      </c>
      <c r="V146" s="67">
        <f t="shared" si="24"/>
        <v>200</v>
      </c>
      <c r="W146" s="47">
        <f t="shared" si="26"/>
        <v>-1.5</v>
      </c>
      <c r="X146" s="9">
        <f>'5thR'!W146</f>
        <v>0</v>
      </c>
      <c r="Y146" s="9">
        <f>'5thR'!X146</f>
        <v>0</v>
      </c>
      <c r="Z146" s="9">
        <f>'5thR'!Y146</f>
        <v>0</v>
      </c>
      <c r="AA146" s="9">
        <f>'5thR'!Z146</f>
        <v>0</v>
      </c>
      <c r="AB146" s="88">
        <f t="shared" si="27"/>
        <v>200</v>
      </c>
      <c r="AC146" s="60">
        <f>IF(B146&lt;&gt;"",'5thR'!AB146+AD146,0)</f>
        <v>0</v>
      </c>
      <c r="AD146" s="60">
        <f t="shared" si="25"/>
        <v>0</v>
      </c>
      <c r="AE146" s="68">
        <f t="shared" si="28"/>
        <v>-3</v>
      </c>
      <c r="AF146" s="68">
        <f t="shared" si="29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 t="shared" si="24"/>
        <v>64</v>
      </c>
      <c r="AB147" s="88">
        <f t="shared" si="27"/>
        <v>64</v>
      </c>
    </row>
    <row r="151" spans="1:32" x14ac:dyDescent="0.35">
      <c r="B151" t="s">
        <v>9</v>
      </c>
    </row>
  </sheetData>
  <sheetProtection algorithmName="SHA-512" hashValue="c346YrfRfvTDGSUJZO/cqQbvvA1YvhUtG+tyd+o6MEmCucd96ddiCCc6av02935tJQuC8R6ZhMv2mFY3f275EA==" saltValue="qqPoZE0v/n3pzQ1nioNrSQ==" spinCount="100000" sheet="1" objects="1" scenarios="1"/>
  <mergeCells count="26"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</mergeCells>
  <conditionalFormatting sqref="B7:B146">
    <cfRule type="cellIs" dxfId="222" priority="15" operator="equal">
      <formula>0</formula>
    </cfRule>
  </conditionalFormatting>
  <conditionalFormatting sqref="C7:C146">
    <cfRule type="cellIs" dxfId="221" priority="10" operator="greaterThan">
      <formula>$C$147+1</formula>
    </cfRule>
    <cfRule type="cellIs" dxfId="220" priority="11" operator="equal">
      <formula>$C$147+1</formula>
    </cfRule>
    <cfRule type="cellIs" dxfId="219" priority="12" operator="equal">
      <formula>$C$147-1</formula>
    </cfRule>
    <cfRule type="cellIs" dxfId="218" priority="13" operator="equal">
      <formula>$C$147-2</formula>
    </cfRule>
  </conditionalFormatting>
  <conditionalFormatting sqref="D7:T146">
    <cfRule type="cellIs" dxfId="217" priority="6" operator="greaterThan">
      <formula>D$147+1</formula>
    </cfRule>
    <cfRule type="cellIs" dxfId="216" priority="7" operator="equal">
      <formula>D$147+1</formula>
    </cfRule>
    <cfRule type="cellIs" dxfId="215" priority="8" operator="equal">
      <formula>D$147-1</formula>
    </cfRule>
    <cfRule type="cellIs" dxfId="214" priority="9" operator="equal">
      <formula>D$147-2</formula>
    </cfRule>
  </conditionalFormatting>
  <conditionalFormatting sqref="U7:V146">
    <cfRule type="cellIs" dxfId="213" priority="14" operator="equal">
      <formula>0</formula>
    </cfRule>
  </conditionalFormatting>
  <conditionalFormatting sqref="V7:V146">
    <cfRule type="cellIs" dxfId="212" priority="2" operator="equal">
      <formula>200</formula>
    </cfRule>
  </conditionalFormatting>
  <conditionalFormatting sqref="V7:V147">
    <cfRule type="cellIs" dxfId="211" priority="3" operator="equal">
      <formula>0</formula>
    </cfRule>
  </conditionalFormatting>
  <conditionalFormatting sqref="W7:W146">
    <cfRule type="cellIs" dxfId="210" priority="4" operator="equal">
      <formula>-1.5</formula>
    </cfRule>
  </conditionalFormatting>
  <conditionalFormatting sqref="X7:AA146">
    <cfRule type="cellIs" dxfId="209" priority="5" operator="equal">
      <formula>0</formula>
    </cfRule>
  </conditionalFormatting>
  <conditionalFormatting sqref="AB7:AB147">
    <cfRule type="cellIs" dxfId="20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8F31-4355-442C-B46A-594C41B1394F}">
  <sheetPr>
    <tabColor theme="9" tint="0.59999389629810485"/>
    <pageSetUpPr fitToPage="1"/>
  </sheetPr>
  <dimension ref="A1:AJ147"/>
  <sheetViews>
    <sheetView zoomScale="80" zoomScaleNormal="80" workbookViewId="0">
      <pane ySplit="6" topLeftCell="A7" activePane="bottomLeft" state="frozen"/>
      <selection pane="bottomLeft" activeCell="B8" sqref="B8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5.81640625" customWidth="1"/>
    <col min="21" max="21" width="5.81640625" style="1" customWidth="1"/>
    <col min="22" max="22" width="5.8164062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6.7265625" style="1" hidden="1" customWidth="1"/>
    <col min="29" max="29" width="4" style="60" hidden="1" customWidth="1"/>
    <col min="30" max="31" width="7.7265625" style="62" hidden="1" customWidth="1"/>
    <col min="32" max="32" width="8.453125" style="62" hidden="1" customWidth="1"/>
    <col min="33" max="33" width="7.7265625" style="62" hidden="1" customWidth="1"/>
    <col min="34" max="34" width="9.1796875" style="62" hidden="1" customWidth="1"/>
    <col min="35" max="35" width="7.7265625" style="27" customWidth="1"/>
    <col min="36" max="36" width="8.7265625" style="27"/>
  </cols>
  <sheetData>
    <row r="1" spans="1:34" ht="15" thickBot="1" x14ac:dyDescent="0.4"/>
    <row r="2" spans="1:34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F2" s="62">
        <f>'1stR'!AC2</f>
        <v>112</v>
      </c>
      <c r="AG2" s="62">
        <f>'1stR'!AD2</f>
        <v>61.2</v>
      </c>
      <c r="AH2" s="62">
        <f>'1stR'!AE2</f>
        <v>64</v>
      </c>
    </row>
    <row r="3" spans="1:34" ht="6.75" customHeight="1" x14ac:dyDescent="0.35"/>
    <row r="4" spans="1:34" ht="21.75" customHeight="1" x14ac:dyDescent="0.5">
      <c r="B4" s="80" t="str">
        <f>'6thR'!B4&amp;" "&amp;"NETO"</f>
        <v>6. krog - 5.6.26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23" t="s">
        <v>25</v>
      </c>
      <c r="AF4" s="62">
        <f>'1stR'!AC4</f>
        <v>110</v>
      </c>
      <c r="AG4" s="62">
        <f>'1stR'!AD4</f>
        <v>61</v>
      </c>
      <c r="AH4" s="62">
        <f>'1stR'!AE4</f>
        <v>64</v>
      </c>
    </row>
    <row r="5" spans="1:34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08" t="s">
        <v>1</v>
      </c>
      <c r="V5" s="101" t="s">
        <v>42</v>
      </c>
      <c r="W5" s="102" t="s">
        <v>2</v>
      </c>
      <c r="X5" s="65"/>
      <c r="Y5" s="104" t="s">
        <v>28</v>
      </c>
      <c r="Z5" s="65"/>
      <c r="AA5" s="104" t="s">
        <v>29</v>
      </c>
      <c r="AB5" s="98"/>
      <c r="AC5" s="60" t="s">
        <v>41</v>
      </c>
      <c r="AD5" s="86" t="s">
        <v>10</v>
      </c>
      <c r="AF5" s="62" t="s">
        <v>33</v>
      </c>
      <c r="AG5" s="62" t="s">
        <v>33</v>
      </c>
    </row>
    <row r="6" spans="1:34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5"/>
      <c r="V6" s="101"/>
      <c r="W6" s="103"/>
      <c r="X6" s="64"/>
      <c r="Y6" s="105"/>
      <c r="Z6" s="64"/>
      <c r="AA6" s="105"/>
      <c r="AB6" s="98"/>
      <c r="AD6" s="86"/>
      <c r="AF6" s="62" t="s">
        <v>28</v>
      </c>
      <c r="AG6" s="62" t="s">
        <v>29</v>
      </c>
    </row>
    <row r="7" spans="1:34" ht="18.5" x14ac:dyDescent="0.45">
      <c r="A7" s="91">
        <v>1</v>
      </c>
      <c r="B7" s="3" t="str" cm="1">
        <f t="array" ref="B7:AB46">_xlfn._xlws.SORT('6thR'!B7:AB46,27)</f>
        <v>Tanja&amp;Andrej Košir</v>
      </c>
      <c r="C7" s="2">
        <v>4</v>
      </c>
      <c r="D7" s="2">
        <v>4</v>
      </c>
      <c r="E7" s="2">
        <v>3</v>
      </c>
      <c r="F7" s="2">
        <v>4</v>
      </c>
      <c r="G7" s="2">
        <v>4</v>
      </c>
      <c r="H7" s="2">
        <v>4</v>
      </c>
      <c r="I7" s="2">
        <v>4</v>
      </c>
      <c r="J7" s="2">
        <v>4</v>
      </c>
      <c r="K7" s="2">
        <v>4</v>
      </c>
      <c r="L7" s="2">
        <v>5</v>
      </c>
      <c r="M7" s="2">
        <v>3</v>
      </c>
      <c r="N7" s="2">
        <v>5</v>
      </c>
      <c r="O7" s="2">
        <v>4</v>
      </c>
      <c r="P7" s="2">
        <v>5</v>
      </c>
      <c r="Q7" s="2">
        <v>6</v>
      </c>
      <c r="R7" s="2">
        <v>4</v>
      </c>
      <c r="S7" s="2">
        <v>5</v>
      </c>
      <c r="T7" s="2">
        <v>4</v>
      </c>
      <c r="U7" s="9">
        <v>76</v>
      </c>
      <c r="V7" s="67">
        <v>51.5</v>
      </c>
      <c r="W7" s="47">
        <v>24.5</v>
      </c>
      <c r="X7" s="9" t="str">
        <v>d</v>
      </c>
      <c r="Y7" s="9">
        <v>54</v>
      </c>
      <c r="Z7" s="9" t="str">
        <v>m</v>
      </c>
      <c r="AA7" s="9">
        <v>52.8</v>
      </c>
      <c r="AB7" s="100">
        <v>27</v>
      </c>
      <c r="AC7" s="60">
        <v>1</v>
      </c>
      <c r="AD7" s="62">
        <f>IF(B7&lt;&gt;"",'4thR'!AB7+AE7,0)</f>
        <v>5</v>
      </c>
      <c r="AE7" s="62">
        <f t="shared" ref="AE7:AE38" si="0">IF(U7&gt;0,1,0)</f>
        <v>1</v>
      </c>
      <c r="AF7" s="85">
        <f t="shared" ref="AF7:AF38" si="1">ROUND(IF(X7="m",(Y7*$AF$4/113+$AG$4-$AH$4),(Y7*$AF$2/113+$AG$2-$AH$2)),0)</f>
        <v>51</v>
      </c>
      <c r="AG7" s="85">
        <f t="shared" ref="AG7:AG38" si="2">ROUND(IF(Z7="m",(AA7*$AF$4/113+$AG$4-$AH$4),(AA7*$AF$2/113+$AG$2-$AH$2)),0)</f>
        <v>48</v>
      </c>
    </row>
    <row r="8" spans="1:34" ht="18.5" x14ac:dyDescent="0.45">
      <c r="A8" s="91">
        <f t="shared" ref="A8:A39" si="3">IF(V8=V7,A7,AC8)</f>
        <v>2</v>
      </c>
      <c r="B8" s="3" t="str">
        <v>Jan Pintar Verhunc&amp;Matic Zibelnik</v>
      </c>
      <c r="C8" s="2">
        <v>5</v>
      </c>
      <c r="D8" s="2">
        <v>4</v>
      </c>
      <c r="E8" s="2">
        <v>3</v>
      </c>
      <c r="F8" s="2">
        <v>4</v>
      </c>
      <c r="G8" s="2">
        <v>3</v>
      </c>
      <c r="H8" s="2">
        <v>3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7</v>
      </c>
      <c r="P8" s="2">
        <v>4</v>
      </c>
      <c r="Q8" s="2">
        <v>4</v>
      </c>
      <c r="R8" s="2">
        <v>4</v>
      </c>
      <c r="S8" s="2">
        <v>5</v>
      </c>
      <c r="T8" s="2">
        <v>3</v>
      </c>
      <c r="U8" s="9">
        <v>72</v>
      </c>
      <c r="V8" s="67">
        <v>56.5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100">
        <v>41</v>
      </c>
      <c r="AC8" s="60">
        <v>2</v>
      </c>
      <c r="AD8" s="62">
        <f>IF(B8&lt;&gt;"",'4thR'!AB8+AE8,0)</f>
        <v>4</v>
      </c>
      <c r="AE8" s="62">
        <f t="shared" si="0"/>
        <v>1</v>
      </c>
      <c r="AF8" s="85">
        <f t="shared" si="1"/>
        <v>40</v>
      </c>
      <c r="AG8" s="85">
        <f t="shared" si="2"/>
        <v>27</v>
      </c>
    </row>
    <row r="9" spans="1:34" ht="18.5" x14ac:dyDescent="0.45">
      <c r="A9" s="91">
        <f t="shared" si="3"/>
        <v>3</v>
      </c>
      <c r="B9" s="3" t="str">
        <v>Breda&amp;Janko Kržič</v>
      </c>
      <c r="C9" s="2">
        <v>5</v>
      </c>
      <c r="D9" s="2">
        <v>3</v>
      </c>
      <c r="E9" s="2">
        <v>4</v>
      </c>
      <c r="F9" s="2">
        <v>5</v>
      </c>
      <c r="G9" s="2">
        <v>5</v>
      </c>
      <c r="H9" s="2">
        <v>4</v>
      </c>
      <c r="I9" s="2">
        <v>4</v>
      </c>
      <c r="J9" s="2">
        <v>4</v>
      </c>
      <c r="K9" s="2">
        <v>4</v>
      </c>
      <c r="L9" s="2">
        <v>5</v>
      </c>
      <c r="M9" s="2">
        <v>5</v>
      </c>
      <c r="N9" s="2">
        <v>4</v>
      </c>
      <c r="O9" s="2">
        <v>5</v>
      </c>
      <c r="P9" s="2">
        <v>6</v>
      </c>
      <c r="Q9" s="2">
        <v>5</v>
      </c>
      <c r="R9" s="2">
        <v>5</v>
      </c>
      <c r="S9" s="2">
        <v>4</v>
      </c>
      <c r="T9" s="2">
        <v>3</v>
      </c>
      <c r="U9" s="9">
        <v>80</v>
      </c>
      <c r="V9" s="67">
        <v>61.5</v>
      </c>
      <c r="W9" s="47">
        <v>18.5</v>
      </c>
      <c r="X9" s="9" t="str">
        <v>d</v>
      </c>
      <c r="Y9" s="9">
        <v>54</v>
      </c>
      <c r="Z9" s="9" t="str">
        <v xml:space="preserve">m </v>
      </c>
      <c r="AA9" s="9">
        <v>34.1</v>
      </c>
      <c r="AB9" s="100">
        <v>43</v>
      </c>
      <c r="AC9" s="60">
        <v>3</v>
      </c>
      <c r="AD9" s="62">
        <f>IF(B9&lt;&gt;"",'4thR'!AB9+AE9,0)</f>
        <v>3</v>
      </c>
      <c r="AE9" s="62">
        <f t="shared" si="0"/>
        <v>1</v>
      </c>
      <c r="AF9" s="85">
        <f t="shared" si="1"/>
        <v>51</v>
      </c>
      <c r="AG9" s="85">
        <f t="shared" si="2"/>
        <v>31</v>
      </c>
    </row>
    <row r="10" spans="1:34" ht="18.5" x14ac:dyDescent="0.45">
      <c r="A10" s="91">
        <f t="shared" si="3"/>
        <v>4</v>
      </c>
      <c r="B10" s="3" t="str">
        <v>Irena Muster&amp;Vladimir Gurov</v>
      </c>
      <c r="C10" s="2">
        <v>5</v>
      </c>
      <c r="D10" s="2">
        <v>3</v>
      </c>
      <c r="E10" s="2">
        <v>3</v>
      </c>
      <c r="F10" s="2">
        <v>5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4</v>
      </c>
      <c r="M10" s="2">
        <v>4</v>
      </c>
      <c r="N10" s="2">
        <v>3</v>
      </c>
      <c r="O10" s="2">
        <v>5</v>
      </c>
      <c r="P10" s="2">
        <v>4</v>
      </c>
      <c r="Q10" s="2">
        <v>5</v>
      </c>
      <c r="R10" s="2">
        <v>4</v>
      </c>
      <c r="S10" s="2">
        <v>5</v>
      </c>
      <c r="T10" s="2">
        <v>3</v>
      </c>
      <c r="U10" s="9">
        <v>71</v>
      </c>
      <c r="V10" s="67">
        <v>57.6</v>
      </c>
      <c r="W10" s="47">
        <v>13.4</v>
      </c>
      <c r="X10" s="9" t="str">
        <v>d</v>
      </c>
      <c r="Y10" s="9">
        <v>35.9</v>
      </c>
      <c r="Z10" s="9" t="str">
        <v>m</v>
      </c>
      <c r="AA10" s="9">
        <v>28.1</v>
      </c>
      <c r="AB10" s="100">
        <v>44.2</v>
      </c>
      <c r="AC10" s="60">
        <v>4</v>
      </c>
      <c r="AD10" s="62">
        <f>IF(B10&lt;&gt;"",'4thR'!AB10+AE10,0)</f>
        <v>3</v>
      </c>
      <c r="AE10" s="62">
        <f t="shared" si="0"/>
        <v>1</v>
      </c>
      <c r="AF10" s="85">
        <f t="shared" si="1"/>
        <v>33</v>
      </c>
      <c r="AG10" s="85">
        <f t="shared" si="2"/>
        <v>24</v>
      </c>
    </row>
    <row r="11" spans="1:34" ht="18.5" x14ac:dyDescent="0.45">
      <c r="A11" s="91">
        <f t="shared" si="3"/>
        <v>5</v>
      </c>
      <c r="B11" s="3" t="str">
        <v>Mirjana Misson&amp;Emil Tavčar</v>
      </c>
      <c r="C11" s="2">
        <v>4</v>
      </c>
      <c r="D11" s="2">
        <v>5</v>
      </c>
      <c r="E11" s="2">
        <v>3</v>
      </c>
      <c r="F11" s="2">
        <v>4</v>
      </c>
      <c r="G11" s="2">
        <v>5</v>
      </c>
      <c r="H11" s="2">
        <v>4</v>
      </c>
      <c r="I11" s="2">
        <v>3</v>
      </c>
      <c r="J11" s="2">
        <v>5</v>
      </c>
      <c r="K11" s="2">
        <v>4</v>
      </c>
      <c r="L11" s="2">
        <v>5</v>
      </c>
      <c r="M11" s="2">
        <v>4</v>
      </c>
      <c r="N11" s="2">
        <v>4</v>
      </c>
      <c r="O11" s="2">
        <v>4</v>
      </c>
      <c r="P11" s="2">
        <v>7</v>
      </c>
      <c r="Q11" s="2">
        <v>4</v>
      </c>
      <c r="R11" s="2">
        <v>3</v>
      </c>
      <c r="S11" s="2">
        <v>6</v>
      </c>
      <c r="T11" s="2">
        <v>3</v>
      </c>
      <c r="U11" s="9">
        <v>77</v>
      </c>
      <c r="V11" s="67">
        <v>60.6</v>
      </c>
      <c r="W11" s="47">
        <v>16.399999999999999</v>
      </c>
      <c r="X11" s="9" t="str">
        <v>d</v>
      </c>
      <c r="Y11" s="9">
        <v>54</v>
      </c>
      <c r="Z11" s="9" t="str">
        <v>m</v>
      </c>
      <c r="AA11" s="9">
        <v>28.4</v>
      </c>
      <c r="AB11" s="100">
        <v>44.2</v>
      </c>
      <c r="AC11" s="60">
        <v>5</v>
      </c>
      <c r="AD11" s="62">
        <f>IF(B11&lt;&gt;"",'4thR'!AB11+AE11,0)</f>
        <v>4</v>
      </c>
      <c r="AE11" s="62">
        <f t="shared" si="0"/>
        <v>1</v>
      </c>
      <c r="AF11" s="85">
        <f t="shared" si="1"/>
        <v>51</v>
      </c>
      <c r="AG11" s="85">
        <f t="shared" si="2"/>
        <v>25</v>
      </c>
    </row>
    <row r="12" spans="1:34" ht="18.5" x14ac:dyDescent="0.45">
      <c r="A12" s="91">
        <f t="shared" si="3"/>
        <v>6</v>
      </c>
      <c r="B12" s="3" t="str">
        <v>Jernej&amp;Urban Filipič</v>
      </c>
      <c r="C12" s="2">
        <v>5</v>
      </c>
      <c r="D12" s="2">
        <v>3</v>
      </c>
      <c r="E12" s="2">
        <v>3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3</v>
      </c>
      <c r="L12" s="2">
        <v>5</v>
      </c>
      <c r="M12" s="2">
        <v>2</v>
      </c>
      <c r="N12" s="2">
        <v>3</v>
      </c>
      <c r="O12" s="2">
        <v>4</v>
      </c>
      <c r="P12" s="2">
        <v>4</v>
      </c>
      <c r="Q12" s="2">
        <v>3</v>
      </c>
      <c r="R12" s="2">
        <v>3</v>
      </c>
      <c r="S12" s="2">
        <v>3</v>
      </c>
      <c r="T12" s="2">
        <v>2</v>
      </c>
      <c r="U12" s="9">
        <v>63</v>
      </c>
      <c r="V12" s="67">
        <v>54.8</v>
      </c>
      <c r="W12" s="47">
        <v>8.1999999999999993</v>
      </c>
      <c r="X12" s="9" t="str">
        <v>m</v>
      </c>
      <c r="Y12" s="9">
        <v>19.399999999999999</v>
      </c>
      <c r="Z12" s="9" t="str">
        <v>m</v>
      </c>
      <c r="AA12" s="9">
        <v>20.9</v>
      </c>
      <c r="AB12" s="100">
        <v>46.599999999999994</v>
      </c>
      <c r="AC12" s="60">
        <v>6</v>
      </c>
      <c r="AD12" s="62">
        <f>IF(B12&lt;&gt;"",'4thR'!AB12+AE12,0)</f>
        <v>4</v>
      </c>
      <c r="AE12" s="62">
        <f t="shared" si="0"/>
        <v>1</v>
      </c>
      <c r="AF12" s="85">
        <f t="shared" si="1"/>
        <v>16</v>
      </c>
      <c r="AG12" s="85">
        <f t="shared" si="2"/>
        <v>17</v>
      </c>
    </row>
    <row r="13" spans="1:34" ht="18.5" x14ac:dyDescent="0.45">
      <c r="A13" s="91">
        <f t="shared" si="3"/>
        <v>7</v>
      </c>
      <c r="B13" s="3" t="str">
        <v>Helena&amp;Bojan Vrabec</v>
      </c>
      <c r="C13" s="2">
        <v>4</v>
      </c>
      <c r="D13" s="2">
        <v>3</v>
      </c>
      <c r="E13" s="2">
        <v>4</v>
      </c>
      <c r="F13" s="2">
        <v>4</v>
      </c>
      <c r="G13" s="2">
        <v>4</v>
      </c>
      <c r="H13" s="2">
        <v>4</v>
      </c>
      <c r="I13" s="2">
        <v>2</v>
      </c>
      <c r="J13" s="2">
        <v>4</v>
      </c>
      <c r="K13" s="2">
        <v>3</v>
      </c>
      <c r="L13" s="2">
        <v>5</v>
      </c>
      <c r="M13" s="2">
        <v>4</v>
      </c>
      <c r="N13" s="2">
        <v>3</v>
      </c>
      <c r="O13" s="2">
        <v>3</v>
      </c>
      <c r="P13" s="2">
        <v>4</v>
      </c>
      <c r="Q13" s="2">
        <v>4</v>
      </c>
      <c r="R13" s="2">
        <v>4</v>
      </c>
      <c r="S13" s="2">
        <v>5</v>
      </c>
      <c r="T13" s="2">
        <v>3</v>
      </c>
      <c r="U13" s="9">
        <v>67</v>
      </c>
      <c r="V13" s="67">
        <v>57</v>
      </c>
      <c r="W13" s="47">
        <v>10</v>
      </c>
      <c r="X13" s="9" t="str">
        <v>d</v>
      </c>
      <c r="Y13" s="9">
        <v>30</v>
      </c>
      <c r="Z13" s="9" t="str">
        <v>m</v>
      </c>
      <c r="AA13" s="9">
        <v>20.399999999999999</v>
      </c>
      <c r="AB13" s="100">
        <v>47</v>
      </c>
      <c r="AC13" s="60">
        <v>7</v>
      </c>
      <c r="AD13" s="62">
        <f>IF(B13&lt;&gt;"",'4thR'!AB13+AE13,0)</f>
        <v>3</v>
      </c>
      <c r="AE13" s="62">
        <f t="shared" si="0"/>
        <v>1</v>
      </c>
      <c r="AF13" s="85">
        <f t="shared" si="1"/>
        <v>27</v>
      </c>
      <c r="AG13" s="85">
        <f t="shared" si="2"/>
        <v>17</v>
      </c>
    </row>
    <row r="14" spans="1:34" ht="18.5" x14ac:dyDescent="0.45">
      <c r="A14" s="91">
        <f t="shared" si="3"/>
        <v>8</v>
      </c>
      <c r="B14" s="3" t="str">
        <v>Vesna K. Horvat&amp;Kurt Wandaller</v>
      </c>
      <c r="C14" s="2">
        <v>4</v>
      </c>
      <c r="D14" s="2">
        <v>3</v>
      </c>
      <c r="E14" s="2">
        <v>4</v>
      </c>
      <c r="F14" s="2">
        <v>5</v>
      </c>
      <c r="G14" s="2">
        <v>5</v>
      </c>
      <c r="H14" s="2">
        <v>5</v>
      </c>
      <c r="I14" s="2">
        <v>4</v>
      </c>
      <c r="J14" s="2">
        <v>7</v>
      </c>
      <c r="K14" s="2">
        <v>3</v>
      </c>
      <c r="L14" s="2">
        <v>5</v>
      </c>
      <c r="M14" s="2">
        <v>4</v>
      </c>
      <c r="N14" s="2">
        <v>4</v>
      </c>
      <c r="O14" s="2">
        <v>5</v>
      </c>
      <c r="P14" s="2">
        <v>5</v>
      </c>
      <c r="Q14" s="2">
        <v>5</v>
      </c>
      <c r="R14" s="2">
        <v>4</v>
      </c>
      <c r="S14" s="2">
        <v>9</v>
      </c>
      <c r="T14" s="2">
        <v>3</v>
      </c>
      <c r="U14" s="9">
        <v>84</v>
      </c>
      <c r="V14" s="67">
        <v>65.8</v>
      </c>
      <c r="W14" s="47">
        <v>18.2</v>
      </c>
      <c r="X14" s="9" t="str">
        <v>d</v>
      </c>
      <c r="Y14" s="9">
        <v>54</v>
      </c>
      <c r="Z14" s="9" t="str">
        <v>m</v>
      </c>
      <c r="AA14" s="9">
        <v>33.9</v>
      </c>
      <c r="AB14" s="100">
        <v>47.599999999999994</v>
      </c>
      <c r="AC14" s="60">
        <v>8</v>
      </c>
      <c r="AD14" s="62">
        <f>IF(B14&lt;&gt;"",'4thR'!AB14+AE14,0)</f>
        <v>4</v>
      </c>
      <c r="AE14" s="62">
        <f t="shared" si="0"/>
        <v>1</v>
      </c>
      <c r="AF14" s="85">
        <f t="shared" si="1"/>
        <v>51</v>
      </c>
      <c r="AG14" s="85">
        <f t="shared" si="2"/>
        <v>30</v>
      </c>
    </row>
    <row r="15" spans="1:34" ht="18.5" x14ac:dyDescent="0.45">
      <c r="A15" s="91">
        <f t="shared" si="3"/>
        <v>9</v>
      </c>
      <c r="B15" s="3" t="str">
        <v>Nika&amp;Rado Zalaznik</v>
      </c>
      <c r="C15" s="2">
        <v>5</v>
      </c>
      <c r="D15" s="2">
        <v>4</v>
      </c>
      <c r="E15" s="2">
        <v>3</v>
      </c>
      <c r="F15" s="2">
        <v>4</v>
      </c>
      <c r="G15" s="2">
        <v>4</v>
      </c>
      <c r="H15" s="2">
        <v>4</v>
      </c>
      <c r="I15" s="2">
        <v>3</v>
      </c>
      <c r="J15" s="2">
        <v>5</v>
      </c>
      <c r="K15" s="2">
        <v>4</v>
      </c>
      <c r="L15" s="2">
        <v>4</v>
      </c>
      <c r="M15" s="2">
        <v>4</v>
      </c>
      <c r="N15" s="2">
        <v>3</v>
      </c>
      <c r="O15" s="2">
        <v>5</v>
      </c>
      <c r="P15" s="2">
        <v>4</v>
      </c>
      <c r="Q15" s="2">
        <v>4</v>
      </c>
      <c r="R15" s="2">
        <v>4</v>
      </c>
      <c r="S15" s="2">
        <v>5</v>
      </c>
      <c r="T15" s="2">
        <v>2</v>
      </c>
      <c r="U15" s="9">
        <v>71</v>
      </c>
      <c r="V15" s="67">
        <v>60.1</v>
      </c>
      <c r="W15" s="47">
        <v>10.9</v>
      </c>
      <c r="X15" s="9" t="str">
        <v>d</v>
      </c>
      <c r="Y15" s="9">
        <v>37.799999999999997</v>
      </c>
      <c r="Z15" s="9" t="str">
        <v>m</v>
      </c>
      <c r="AA15" s="9">
        <v>19.899999999999999</v>
      </c>
      <c r="AB15" s="100">
        <v>49.2</v>
      </c>
      <c r="AC15" s="60">
        <v>9</v>
      </c>
      <c r="AD15" s="62">
        <f>IF(B15&lt;&gt;"",'4thR'!AB15+AE15,0)</f>
        <v>4</v>
      </c>
      <c r="AE15" s="62">
        <f t="shared" si="0"/>
        <v>1</v>
      </c>
      <c r="AF15" s="85">
        <f t="shared" si="1"/>
        <v>35</v>
      </c>
      <c r="AG15" s="85">
        <f t="shared" si="2"/>
        <v>16</v>
      </c>
    </row>
    <row r="16" spans="1:34" ht="18.5" x14ac:dyDescent="0.45">
      <c r="A16" s="91">
        <f t="shared" si="3"/>
        <v>10</v>
      </c>
      <c r="B16" s="3" t="str"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3</v>
      </c>
      <c r="J16" s="2">
        <v>7</v>
      </c>
      <c r="K16" s="2">
        <v>3</v>
      </c>
      <c r="L16" s="2">
        <v>4</v>
      </c>
      <c r="M16" s="2">
        <v>3</v>
      </c>
      <c r="N16" s="2">
        <v>5</v>
      </c>
      <c r="O16" s="2">
        <v>4</v>
      </c>
      <c r="P16" s="2">
        <v>4</v>
      </c>
      <c r="Q16" s="2">
        <v>4</v>
      </c>
      <c r="R16" s="2">
        <v>4</v>
      </c>
      <c r="S16" s="2">
        <v>5</v>
      </c>
      <c r="T16" s="2">
        <v>2</v>
      </c>
      <c r="U16" s="9">
        <v>71</v>
      </c>
      <c r="V16" s="67">
        <v>60.2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100">
        <v>49.400000000000006</v>
      </c>
      <c r="AC16" s="60">
        <v>10</v>
      </c>
      <c r="AD16" s="62">
        <f>IF(B16&lt;&gt;"",'4thR'!AB16+AE16,0)</f>
        <v>5</v>
      </c>
      <c r="AE16" s="62">
        <f t="shared" si="0"/>
        <v>1</v>
      </c>
      <c r="AF16" s="85">
        <f t="shared" si="1"/>
        <v>25</v>
      </c>
      <c r="AG16" s="85">
        <f t="shared" si="2"/>
        <v>20</v>
      </c>
    </row>
    <row r="17" spans="1:33" ht="18.5" x14ac:dyDescent="0.45">
      <c r="A17" s="91">
        <f t="shared" si="3"/>
        <v>11</v>
      </c>
      <c r="B17" s="3" t="str">
        <v>Breda &amp; Jani Konte</v>
      </c>
      <c r="C17" s="2">
        <v>5</v>
      </c>
      <c r="D17" s="2">
        <v>5</v>
      </c>
      <c r="E17" s="2">
        <v>4</v>
      </c>
      <c r="F17" s="2">
        <v>4</v>
      </c>
      <c r="G17" s="2">
        <v>5</v>
      </c>
      <c r="H17" s="2">
        <v>4</v>
      </c>
      <c r="I17" s="2">
        <v>2</v>
      </c>
      <c r="J17" s="2">
        <v>6</v>
      </c>
      <c r="K17" s="2">
        <v>3</v>
      </c>
      <c r="L17" s="2">
        <v>5</v>
      </c>
      <c r="M17" s="2">
        <v>3</v>
      </c>
      <c r="N17" s="2">
        <v>3</v>
      </c>
      <c r="O17" s="2">
        <v>4</v>
      </c>
      <c r="P17" s="2">
        <v>5</v>
      </c>
      <c r="Q17" s="2">
        <v>4</v>
      </c>
      <c r="R17" s="2">
        <v>3</v>
      </c>
      <c r="S17" s="2">
        <v>4</v>
      </c>
      <c r="T17" s="2">
        <v>3</v>
      </c>
      <c r="U17" s="9">
        <v>72</v>
      </c>
      <c r="V17" s="67">
        <v>61.3</v>
      </c>
      <c r="W17" s="47">
        <v>10.7</v>
      </c>
      <c r="X17" s="9" t="str">
        <v>d</v>
      </c>
      <c r="Y17" s="9">
        <v>24.2</v>
      </c>
      <c r="Z17" s="9" t="str">
        <v>m</v>
      </c>
      <c r="AA17" s="9">
        <v>26</v>
      </c>
      <c r="AB17" s="100">
        <v>50.599999999999994</v>
      </c>
      <c r="AC17" s="60">
        <v>11</v>
      </c>
      <c r="AD17" s="62">
        <f>IF(B17&lt;&gt;"",'4thR'!AB17+AE17,0)</f>
        <v>3</v>
      </c>
      <c r="AE17" s="62">
        <f t="shared" si="0"/>
        <v>1</v>
      </c>
      <c r="AF17" s="85">
        <f t="shared" si="1"/>
        <v>21</v>
      </c>
      <c r="AG17" s="85">
        <f t="shared" si="2"/>
        <v>22</v>
      </c>
    </row>
    <row r="18" spans="1:33" ht="18.5" x14ac:dyDescent="0.45">
      <c r="A18" s="91">
        <f t="shared" si="3"/>
        <v>12</v>
      </c>
      <c r="B18" s="3" t="str">
        <v>Rade Narančič&amp;Franci Kunšič</v>
      </c>
      <c r="C18" s="2">
        <v>7</v>
      </c>
      <c r="D18" s="2">
        <v>3</v>
      </c>
      <c r="E18" s="2">
        <v>4</v>
      </c>
      <c r="F18" s="2">
        <v>5</v>
      </c>
      <c r="G18" s="2">
        <v>4</v>
      </c>
      <c r="H18" s="2">
        <v>4</v>
      </c>
      <c r="I18" s="2">
        <v>3</v>
      </c>
      <c r="J18" s="2">
        <v>5</v>
      </c>
      <c r="K18" s="2">
        <v>3</v>
      </c>
      <c r="L18" s="2">
        <v>6</v>
      </c>
      <c r="M18" s="2">
        <v>3</v>
      </c>
      <c r="N18" s="2">
        <v>4</v>
      </c>
      <c r="O18" s="2">
        <v>6</v>
      </c>
      <c r="P18" s="2">
        <v>4</v>
      </c>
      <c r="Q18" s="2">
        <v>4</v>
      </c>
      <c r="R18" s="2">
        <v>3</v>
      </c>
      <c r="S18" s="2">
        <v>5</v>
      </c>
      <c r="T18" s="2">
        <v>4</v>
      </c>
      <c r="U18" s="9">
        <v>77</v>
      </c>
      <c r="V18" s="67">
        <v>64.400000000000006</v>
      </c>
      <c r="W18" s="47">
        <v>12.6</v>
      </c>
      <c r="X18" s="9" t="str">
        <v>m</v>
      </c>
      <c r="Y18" s="9">
        <v>31.5</v>
      </c>
      <c r="Z18" s="9" t="str">
        <v>m</v>
      </c>
      <c r="AA18" s="9">
        <v>27.9</v>
      </c>
      <c r="AB18" s="100">
        <v>51.800000000000004</v>
      </c>
      <c r="AC18" s="60">
        <v>12</v>
      </c>
      <c r="AD18" s="62">
        <f>IF(B18&lt;&gt;"",'4thR'!AB18+AE18,0)</f>
        <v>3</v>
      </c>
      <c r="AE18" s="62">
        <f t="shared" si="0"/>
        <v>1</v>
      </c>
      <c r="AF18" s="85">
        <f t="shared" si="1"/>
        <v>28</v>
      </c>
      <c r="AG18" s="85">
        <f t="shared" si="2"/>
        <v>24</v>
      </c>
    </row>
    <row r="19" spans="1:33" ht="18.5" x14ac:dyDescent="0.45">
      <c r="A19" s="91">
        <f t="shared" si="3"/>
        <v>13</v>
      </c>
      <c r="B19" s="3" t="str">
        <v>Cvetka Burja&amp;Simon Žgavec</v>
      </c>
      <c r="C19" s="2">
        <v>6</v>
      </c>
      <c r="D19" s="2">
        <v>3</v>
      </c>
      <c r="E19" s="2">
        <v>4</v>
      </c>
      <c r="F19" s="2">
        <v>4</v>
      </c>
      <c r="G19" s="2">
        <v>4</v>
      </c>
      <c r="H19" s="2">
        <v>5</v>
      </c>
      <c r="I19" s="2">
        <v>3</v>
      </c>
      <c r="J19" s="2">
        <v>6</v>
      </c>
      <c r="K19" s="2">
        <v>2</v>
      </c>
      <c r="L19" s="2">
        <v>5</v>
      </c>
      <c r="M19" s="2">
        <v>3</v>
      </c>
      <c r="N19" s="2">
        <v>3</v>
      </c>
      <c r="O19" s="2">
        <v>6</v>
      </c>
      <c r="P19" s="2">
        <v>4</v>
      </c>
      <c r="Q19" s="2">
        <v>5</v>
      </c>
      <c r="R19" s="2">
        <v>3</v>
      </c>
      <c r="S19" s="2">
        <v>7</v>
      </c>
      <c r="T19" s="2">
        <v>3</v>
      </c>
      <c r="U19" s="9">
        <v>76</v>
      </c>
      <c r="V19" s="67">
        <v>65.3</v>
      </c>
      <c r="W19" s="47">
        <v>10.7</v>
      </c>
      <c r="X19" s="9" t="str">
        <v>d</v>
      </c>
      <c r="Y19" s="9">
        <v>23.6</v>
      </c>
      <c r="Z19" s="9" t="str">
        <v>m</v>
      </c>
      <c r="AA19" s="9">
        <v>26</v>
      </c>
      <c r="AB19" s="100">
        <v>54.599999999999994</v>
      </c>
      <c r="AC19" s="60">
        <v>13</v>
      </c>
      <c r="AD19" s="62">
        <f>IF(B19&lt;&gt;"",'4thR'!AB19+AE19,0)</f>
        <v>5</v>
      </c>
      <c r="AE19" s="62">
        <f t="shared" si="0"/>
        <v>1</v>
      </c>
      <c r="AF19" s="85">
        <f t="shared" si="1"/>
        <v>21</v>
      </c>
      <c r="AG19" s="85">
        <f t="shared" si="2"/>
        <v>22</v>
      </c>
    </row>
    <row r="20" spans="1:33" ht="18.5" x14ac:dyDescent="0.45">
      <c r="A20" s="91">
        <f t="shared" si="3"/>
        <v>14</v>
      </c>
      <c r="B20" s="3" t="str">
        <v>Mirjana &amp;Grega Benedik</v>
      </c>
      <c r="C20" s="2">
        <v>5</v>
      </c>
      <c r="D20" s="2">
        <v>3</v>
      </c>
      <c r="E20" s="2">
        <v>3</v>
      </c>
      <c r="F20" s="2">
        <v>5</v>
      </c>
      <c r="G20" s="2">
        <v>4</v>
      </c>
      <c r="H20" s="2">
        <v>4</v>
      </c>
      <c r="I20" s="2">
        <v>4</v>
      </c>
      <c r="J20" s="2">
        <v>4</v>
      </c>
      <c r="K20" s="2">
        <v>3</v>
      </c>
      <c r="L20" s="2">
        <v>4</v>
      </c>
      <c r="M20" s="2">
        <v>3</v>
      </c>
      <c r="N20" s="2">
        <v>3</v>
      </c>
      <c r="O20" s="2">
        <v>5</v>
      </c>
      <c r="P20" s="2">
        <v>5</v>
      </c>
      <c r="Q20" s="2">
        <v>5</v>
      </c>
      <c r="R20" s="2">
        <v>3</v>
      </c>
      <c r="S20" s="2">
        <v>5</v>
      </c>
      <c r="T20" s="2">
        <v>3</v>
      </c>
      <c r="U20" s="9">
        <v>71</v>
      </c>
      <c r="V20" s="67">
        <v>64.8</v>
      </c>
      <c r="W20" s="47">
        <v>6.2</v>
      </c>
      <c r="X20" s="9" t="str">
        <v>d</v>
      </c>
      <c r="Y20" s="9">
        <v>15.8</v>
      </c>
      <c r="Z20" s="9" t="str">
        <v>m</v>
      </c>
      <c r="AA20" s="9">
        <v>15.9</v>
      </c>
      <c r="AB20" s="100">
        <v>58.599999999999994</v>
      </c>
      <c r="AC20" s="60">
        <v>14</v>
      </c>
      <c r="AD20" s="62">
        <f>IF(B20&lt;&gt;"",'4thR'!AB20+AE20,0)</f>
        <v>2</v>
      </c>
      <c r="AE20" s="62">
        <f t="shared" si="0"/>
        <v>1</v>
      </c>
      <c r="AF20" s="85">
        <f t="shared" si="1"/>
        <v>13</v>
      </c>
      <c r="AG20" s="85">
        <f t="shared" si="2"/>
        <v>12</v>
      </c>
    </row>
    <row r="21" spans="1:33" ht="18.5" x14ac:dyDescent="0.45">
      <c r="A21" s="91">
        <f t="shared" si="3"/>
        <v>15</v>
      </c>
      <c r="B21" s="3" t="str">
        <v>Saša Bohinc &amp; Brane Verhunc</v>
      </c>
      <c r="C21" s="2">
        <v>5</v>
      </c>
      <c r="D21" s="2">
        <v>3</v>
      </c>
      <c r="E21" s="2">
        <v>5</v>
      </c>
      <c r="F21" s="2">
        <v>4</v>
      </c>
      <c r="G21" s="2">
        <v>5</v>
      </c>
      <c r="H21" s="2">
        <v>7</v>
      </c>
      <c r="I21" s="2">
        <v>4</v>
      </c>
      <c r="J21" s="2">
        <v>5</v>
      </c>
      <c r="K21" s="2">
        <v>4</v>
      </c>
      <c r="L21" s="2">
        <v>6</v>
      </c>
      <c r="M21" s="2">
        <v>4</v>
      </c>
      <c r="N21" s="2">
        <v>4</v>
      </c>
      <c r="O21" s="2">
        <v>4</v>
      </c>
      <c r="P21" s="2">
        <v>5</v>
      </c>
      <c r="Q21" s="2">
        <v>5</v>
      </c>
      <c r="R21" s="2">
        <v>4</v>
      </c>
      <c r="S21" s="2">
        <v>4</v>
      </c>
      <c r="T21" s="2">
        <v>2</v>
      </c>
      <c r="U21" s="9">
        <v>80</v>
      </c>
      <c r="V21" s="67">
        <v>76.3</v>
      </c>
      <c r="W21" s="47">
        <v>3.7</v>
      </c>
      <c r="X21" s="9" t="str">
        <v>d</v>
      </c>
      <c r="Y21" s="9">
        <v>2</v>
      </c>
      <c r="Z21" s="9" t="str">
        <v>m</v>
      </c>
      <c r="AA21" s="9">
        <v>30.6</v>
      </c>
      <c r="AB21" s="100">
        <v>72.599999999999994</v>
      </c>
      <c r="AC21" s="60">
        <v>15</v>
      </c>
      <c r="AD21" s="62">
        <f>IF(B21&lt;&gt;"",'4thR'!AB21+AE21,0)</f>
        <v>2</v>
      </c>
      <c r="AE21" s="62">
        <f t="shared" si="0"/>
        <v>1</v>
      </c>
      <c r="AF21" s="85">
        <f t="shared" si="1"/>
        <v>-1</v>
      </c>
      <c r="AG21" s="85">
        <f t="shared" si="2"/>
        <v>27</v>
      </c>
    </row>
    <row r="22" spans="1:33" ht="18.5" x14ac:dyDescent="0.45">
      <c r="A22" s="91">
        <f t="shared" si="3"/>
        <v>16</v>
      </c>
      <c r="B22" s="3" t="str">
        <v>Breda Jericijo&amp;Boris Debevec</v>
      </c>
      <c r="C22" s="2">
        <v>5</v>
      </c>
      <c r="D22" s="2">
        <v>3</v>
      </c>
      <c r="E22" s="2">
        <v>5</v>
      </c>
      <c r="F22" s="2">
        <v>8</v>
      </c>
      <c r="G22" s="2">
        <v>5</v>
      </c>
      <c r="H22" s="2">
        <v>5</v>
      </c>
      <c r="I22" s="2">
        <v>5</v>
      </c>
      <c r="J22" s="2">
        <v>9</v>
      </c>
      <c r="K22" s="2">
        <v>4</v>
      </c>
      <c r="L22" s="2">
        <v>6</v>
      </c>
      <c r="M22" s="2">
        <v>7</v>
      </c>
      <c r="N22" s="2">
        <v>3</v>
      </c>
      <c r="O22" s="2">
        <v>5</v>
      </c>
      <c r="P22" s="2">
        <v>5</v>
      </c>
      <c r="Q22" s="2">
        <v>5</v>
      </c>
      <c r="R22" s="2">
        <v>3</v>
      </c>
      <c r="S22" s="2">
        <v>6</v>
      </c>
      <c r="T22" s="2">
        <v>3</v>
      </c>
      <c r="U22" s="9">
        <v>92</v>
      </c>
      <c r="V22" s="67">
        <v>84.5</v>
      </c>
      <c r="W22" s="47">
        <v>7.5</v>
      </c>
      <c r="X22" s="9" t="str">
        <v>d</v>
      </c>
      <c r="Y22" s="9">
        <v>25</v>
      </c>
      <c r="Z22" s="9" t="str">
        <v>m</v>
      </c>
      <c r="AA22" s="9">
        <v>15.8</v>
      </c>
      <c r="AB22" s="100">
        <v>77</v>
      </c>
      <c r="AC22" s="60">
        <v>16</v>
      </c>
      <c r="AD22" s="62">
        <f>IF(B22&lt;&gt;"",'4thR'!AB22+AE22,0)</f>
        <v>3</v>
      </c>
      <c r="AE22" s="62">
        <f t="shared" si="0"/>
        <v>1</v>
      </c>
      <c r="AF22" s="85">
        <f t="shared" si="1"/>
        <v>22</v>
      </c>
      <c r="AG22" s="85">
        <f t="shared" si="2"/>
        <v>12</v>
      </c>
    </row>
    <row r="23" spans="1:33" ht="18.5" x14ac:dyDescent="0.45">
      <c r="A23" s="91">
        <f t="shared" si="3"/>
        <v>17</v>
      </c>
      <c r="B23" s="3" t="str">
        <v>Marina Ravnikar&amp;Tomaž Andolšek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200</v>
      </c>
      <c r="W23" s="47">
        <v>9.6999999999999993</v>
      </c>
      <c r="X23" s="9" t="str">
        <v>d</v>
      </c>
      <c r="Y23" s="9">
        <v>34.799999999999997</v>
      </c>
      <c r="Z23" s="9" t="str">
        <v>m</v>
      </c>
      <c r="AA23" s="9">
        <v>17</v>
      </c>
      <c r="AB23" s="100">
        <v>200</v>
      </c>
      <c r="AC23" s="60">
        <v>17</v>
      </c>
      <c r="AD23" s="62">
        <f>IF(B23&lt;&gt;"",'4thR'!AB23+AE23,0)</f>
        <v>1</v>
      </c>
      <c r="AE23" s="62">
        <f t="shared" si="0"/>
        <v>0</v>
      </c>
      <c r="AF23" s="85">
        <f t="shared" si="1"/>
        <v>32</v>
      </c>
      <c r="AG23" s="85">
        <f t="shared" si="2"/>
        <v>14</v>
      </c>
    </row>
    <row r="24" spans="1:33" ht="18.5" x14ac:dyDescent="0.45">
      <c r="A24" s="91">
        <f t="shared" si="3"/>
        <v>17</v>
      </c>
      <c r="B24" s="3" t="str">
        <v>Gal Grudnik&amp;Janez Ločniškar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8.1999999999999993</v>
      </c>
      <c r="X24" s="9" t="str">
        <v>m</v>
      </c>
      <c r="Y24" s="9">
        <v>19.899999999999999</v>
      </c>
      <c r="Z24" s="9" t="str">
        <v>m</v>
      </c>
      <c r="AA24" s="9">
        <v>20.399999999999999</v>
      </c>
      <c r="AB24" s="100">
        <v>200</v>
      </c>
      <c r="AC24" s="60">
        <v>18</v>
      </c>
      <c r="AD24" s="62">
        <f>IF(B24&lt;&gt;"",'4thR'!AB24+AE24,0)</f>
        <v>3</v>
      </c>
      <c r="AE24" s="62">
        <f t="shared" si="0"/>
        <v>0</v>
      </c>
      <c r="AF24" s="85">
        <f t="shared" si="1"/>
        <v>16</v>
      </c>
      <c r="AG24" s="85">
        <f t="shared" si="2"/>
        <v>17</v>
      </c>
    </row>
    <row r="25" spans="1:33" ht="18.5" x14ac:dyDescent="0.45">
      <c r="A25" s="91">
        <f t="shared" si="3"/>
        <v>17</v>
      </c>
      <c r="B25" s="3" t="str">
        <v>Ani&amp;Zoran Klemenčič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12.9</v>
      </c>
      <c r="X25" s="9" t="str">
        <v>d</v>
      </c>
      <c r="Y25" s="9">
        <v>54</v>
      </c>
      <c r="Z25" s="9" t="str">
        <v>m</v>
      </c>
      <c r="AA25" s="9">
        <v>18.899999999999999</v>
      </c>
      <c r="AB25" s="100">
        <v>200</v>
      </c>
      <c r="AC25" s="60">
        <v>19</v>
      </c>
      <c r="AD25" s="62">
        <f>IF(B25&lt;&gt;"",'4thR'!AB25+AE25,0)</f>
        <v>2</v>
      </c>
      <c r="AE25" s="62">
        <f t="shared" si="0"/>
        <v>0</v>
      </c>
      <c r="AF25" s="85">
        <f t="shared" si="1"/>
        <v>51</v>
      </c>
      <c r="AG25" s="85">
        <f t="shared" si="2"/>
        <v>15</v>
      </c>
    </row>
    <row r="26" spans="1:33" ht="18.5" x14ac:dyDescent="0.45">
      <c r="A26" s="91">
        <f t="shared" si="3"/>
        <v>17</v>
      </c>
      <c r="B26" s="3" t="str">
        <v>Nina Zidanič&amp;Miha Gregorčič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12.8</v>
      </c>
      <c r="X26" s="9" t="str">
        <v>d</v>
      </c>
      <c r="Y26" s="9">
        <v>53.5</v>
      </c>
      <c r="Z26" s="9" t="str">
        <v>m</v>
      </c>
      <c r="AA26" s="9">
        <v>18.3</v>
      </c>
      <c r="AB26" s="100">
        <v>200</v>
      </c>
      <c r="AC26" s="60">
        <v>20</v>
      </c>
      <c r="AD26" s="62">
        <f>IF(B26&lt;&gt;"",'4thR'!AB26+AE26,0)</f>
        <v>3</v>
      </c>
      <c r="AE26" s="62">
        <f t="shared" si="0"/>
        <v>0</v>
      </c>
      <c r="AF26" s="85">
        <f t="shared" si="1"/>
        <v>50</v>
      </c>
      <c r="AG26" s="85">
        <f t="shared" si="2"/>
        <v>15</v>
      </c>
    </row>
    <row r="27" spans="1:33" ht="18.5" x14ac:dyDescent="0.45">
      <c r="A27" s="91">
        <f t="shared" si="3"/>
        <v>17</v>
      </c>
      <c r="B27" s="3" t="str">
        <v>Janez Saje&amp;Miloš Torbič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13.1</v>
      </c>
      <c r="X27" s="9" t="str">
        <v>m</v>
      </c>
      <c r="Y27" s="9">
        <v>32.4</v>
      </c>
      <c r="Z27" s="9" t="str">
        <v>m</v>
      </c>
      <c r="AA27" s="9">
        <v>28.8</v>
      </c>
      <c r="AB27" s="100">
        <v>200</v>
      </c>
      <c r="AC27" s="60">
        <v>21</v>
      </c>
      <c r="AD27" s="62">
        <f>IF(B27&lt;&gt;"",'4thR'!AB27+AE27,0)</f>
        <v>2</v>
      </c>
      <c r="AE27" s="62">
        <f t="shared" si="0"/>
        <v>0</v>
      </c>
      <c r="AF27" s="85">
        <f t="shared" si="1"/>
        <v>29</v>
      </c>
      <c r="AG27" s="85">
        <f t="shared" si="2"/>
        <v>25</v>
      </c>
    </row>
    <row r="28" spans="1:33" ht="18.5" x14ac:dyDescent="0.45">
      <c r="A28" s="91">
        <f t="shared" si="3"/>
        <v>17</v>
      </c>
      <c r="B28" s="94" t="str">
        <v>Grega &amp; Tevž Košir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25</v>
      </c>
      <c r="X28" s="9" t="str">
        <v>m</v>
      </c>
      <c r="Y28" s="9">
        <v>54</v>
      </c>
      <c r="Z28" s="9" t="str">
        <v>m</v>
      </c>
      <c r="AA28" s="9">
        <v>54</v>
      </c>
      <c r="AB28" s="100">
        <v>200</v>
      </c>
      <c r="AC28" s="60">
        <v>22</v>
      </c>
      <c r="AD28" s="62">
        <f>IF(B7&lt;&gt;"",'4thR'!AB28+AE28,0)</f>
        <v>2</v>
      </c>
      <c r="AE28" s="62">
        <f t="shared" si="0"/>
        <v>0</v>
      </c>
      <c r="AF28" s="85">
        <f t="shared" si="1"/>
        <v>50</v>
      </c>
      <c r="AG28" s="85">
        <f t="shared" si="2"/>
        <v>50</v>
      </c>
    </row>
    <row r="29" spans="1:33" ht="18.5" x14ac:dyDescent="0.45">
      <c r="A29" s="91">
        <f t="shared" si="3"/>
        <v>17</v>
      </c>
      <c r="B29" s="3" t="str">
        <v>Vito &amp; Nada Šmit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8.4</v>
      </c>
      <c r="X29" s="9" t="str">
        <v>m</v>
      </c>
      <c r="Y29" s="9">
        <v>18.5</v>
      </c>
      <c r="Z29" s="9" t="str">
        <v>d</v>
      </c>
      <c r="AA29" s="9">
        <v>24.2</v>
      </c>
      <c r="AB29" s="100">
        <v>200</v>
      </c>
      <c r="AC29" s="60">
        <v>23</v>
      </c>
      <c r="AD29" s="62">
        <f>IF(B29&lt;&gt;"",'4thR'!AB29+AE29,0)</f>
        <v>2</v>
      </c>
      <c r="AE29" s="62">
        <f t="shared" si="0"/>
        <v>0</v>
      </c>
      <c r="AF29" s="85">
        <f t="shared" si="1"/>
        <v>15</v>
      </c>
      <c r="AG29" s="85">
        <f t="shared" si="2"/>
        <v>21</v>
      </c>
    </row>
    <row r="30" spans="1:33" ht="18.5" x14ac:dyDescent="0.45">
      <c r="A30" s="91">
        <f t="shared" si="3"/>
        <v>17</v>
      </c>
      <c r="B30" s="3" t="str">
        <v>Meta Škufca&amp;Gal Grudnik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13.6</v>
      </c>
      <c r="X30" s="9" t="str">
        <v>d</v>
      </c>
      <c r="Y30" s="9">
        <v>54</v>
      </c>
      <c r="Z30" s="9" t="str">
        <v xml:space="preserve">m </v>
      </c>
      <c r="AA30" s="9">
        <v>19.899999999999999</v>
      </c>
      <c r="AB30" s="100">
        <v>200</v>
      </c>
      <c r="AC30" s="60">
        <v>24</v>
      </c>
      <c r="AD30" s="62">
        <f>IF(B30&lt;&gt;"",'4thR'!AB30+AE30,0)</f>
        <v>1</v>
      </c>
      <c r="AE30" s="62">
        <f t="shared" si="0"/>
        <v>0</v>
      </c>
      <c r="AF30" s="85">
        <f t="shared" si="1"/>
        <v>51</v>
      </c>
      <c r="AG30" s="85">
        <f t="shared" si="2"/>
        <v>17</v>
      </c>
    </row>
    <row r="31" spans="1:33" ht="18.5" x14ac:dyDescent="0.45">
      <c r="A31" s="91">
        <f t="shared" si="3"/>
        <v>17</v>
      </c>
      <c r="B31" s="3" t="str">
        <v>Romana&amp;Sašo Kranjc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7.7</v>
      </c>
      <c r="X31" s="9" t="str">
        <v>d</v>
      </c>
      <c r="Y31" s="9">
        <v>26.3</v>
      </c>
      <c r="Z31" s="9" t="str">
        <v>m</v>
      </c>
      <c r="AA31" s="9">
        <v>15.1</v>
      </c>
      <c r="AB31" s="100">
        <v>200</v>
      </c>
      <c r="AC31" s="60">
        <v>25</v>
      </c>
      <c r="AD31" s="62">
        <f>IF(B31&lt;&gt;"",'4thR'!AB31+AE31,0)</f>
        <v>1</v>
      </c>
      <c r="AE31" s="62">
        <f t="shared" si="0"/>
        <v>0</v>
      </c>
      <c r="AF31" s="85">
        <f t="shared" si="1"/>
        <v>23</v>
      </c>
      <c r="AG31" s="85">
        <f t="shared" si="2"/>
        <v>12</v>
      </c>
    </row>
    <row r="32" spans="1:33" ht="18.5" x14ac:dyDescent="0.45">
      <c r="A32" s="91">
        <f t="shared" si="3"/>
        <v>17</v>
      </c>
      <c r="B32" s="3" t="str">
        <v>Milena Sedovnik&amp;Peter Dernič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10.3</v>
      </c>
      <c r="X32" s="9" t="str">
        <v>d</v>
      </c>
      <c r="Y32" s="9">
        <v>27.3</v>
      </c>
      <c r="Z32" s="9" t="str">
        <v>m</v>
      </c>
      <c r="AA32" s="9">
        <v>22.1</v>
      </c>
      <c r="AB32" s="100">
        <v>200</v>
      </c>
      <c r="AC32" s="60">
        <v>26</v>
      </c>
      <c r="AD32" s="62">
        <f>IF(B32&lt;&gt;"",'4thR'!AB32+AE32,0)</f>
        <v>0</v>
      </c>
      <c r="AE32" s="62">
        <f t="shared" si="0"/>
        <v>0</v>
      </c>
      <c r="AF32" s="85">
        <f t="shared" si="1"/>
        <v>24</v>
      </c>
      <c r="AG32" s="85">
        <f t="shared" si="2"/>
        <v>19</v>
      </c>
    </row>
    <row r="33" spans="1:36" ht="18.5" x14ac:dyDescent="0.45">
      <c r="A33" s="91">
        <f t="shared" si="3"/>
        <v>17</v>
      </c>
      <c r="B33" s="3" t="str">
        <v>Maja&amp;Marko Stojkovič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7.8</v>
      </c>
      <c r="X33" s="9" t="str">
        <v>d</v>
      </c>
      <c r="Y33" s="9">
        <v>27.4</v>
      </c>
      <c r="Z33" s="9" t="str">
        <v>m</v>
      </c>
      <c r="AA33" s="9">
        <v>15.4</v>
      </c>
      <c r="AB33" s="100">
        <v>200</v>
      </c>
      <c r="AC33" s="60">
        <v>27</v>
      </c>
      <c r="AD33" s="62">
        <f>IF(B33&lt;&gt;"",'4thR'!AB33+AE33,0)</f>
        <v>1</v>
      </c>
      <c r="AE33" s="62">
        <f t="shared" si="0"/>
        <v>0</v>
      </c>
      <c r="AF33" s="85">
        <f t="shared" si="1"/>
        <v>24</v>
      </c>
      <c r="AG33" s="85">
        <f t="shared" si="2"/>
        <v>12</v>
      </c>
    </row>
    <row r="34" spans="1:36" ht="18.5" x14ac:dyDescent="0.45">
      <c r="A34" s="91">
        <f t="shared" si="3"/>
        <v>17</v>
      </c>
      <c r="B34" s="3" t="str">
        <v>Brigita Aljaž &amp; Alojz Mlinar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10.1</v>
      </c>
      <c r="X34" s="9" t="str">
        <v>d</v>
      </c>
      <c r="Y34" s="9">
        <v>47.5</v>
      </c>
      <c r="Z34" s="9" t="str">
        <v>m</v>
      </c>
      <c r="AA34" s="9">
        <v>13.5</v>
      </c>
      <c r="AB34" s="100">
        <v>200</v>
      </c>
      <c r="AC34" s="60">
        <v>28</v>
      </c>
      <c r="AD34" s="62">
        <f>IF(B34&lt;&gt;"",'4thR'!AB34+AE34,0)</f>
        <v>1</v>
      </c>
      <c r="AE34" s="62">
        <f t="shared" si="0"/>
        <v>0</v>
      </c>
      <c r="AF34" s="85">
        <f t="shared" si="1"/>
        <v>44</v>
      </c>
      <c r="AG34" s="85">
        <f t="shared" si="2"/>
        <v>10</v>
      </c>
    </row>
    <row r="35" spans="1:36" ht="18.5" x14ac:dyDescent="0.45">
      <c r="A35" s="91">
        <f t="shared" si="3"/>
        <v>17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7.5</v>
      </c>
      <c r="X35" s="9" t="str">
        <v>d</v>
      </c>
      <c r="Y35" s="9">
        <v>25</v>
      </c>
      <c r="Z35" s="9" t="str">
        <v>m</v>
      </c>
      <c r="AA35" s="9">
        <v>15.7</v>
      </c>
      <c r="AB35" s="100">
        <v>200</v>
      </c>
      <c r="AC35" s="60">
        <v>29</v>
      </c>
      <c r="AD35" s="62">
        <f>IF(B35&lt;&gt;"",'4thR'!AB35+AE35,0)</f>
        <v>1</v>
      </c>
      <c r="AE35" s="62">
        <f t="shared" si="0"/>
        <v>0</v>
      </c>
      <c r="AF35" s="85">
        <f t="shared" si="1"/>
        <v>22</v>
      </c>
      <c r="AG35" s="85">
        <f t="shared" si="2"/>
        <v>12</v>
      </c>
    </row>
    <row r="36" spans="1:36" ht="18.5" x14ac:dyDescent="0.45">
      <c r="A36" s="91">
        <f t="shared" si="3"/>
        <v>17</v>
      </c>
      <c r="B36" s="3" t="str">
        <v>Nikola Perkolič Railič &amp; Jaka Pesjak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15.2</v>
      </c>
      <c r="X36" s="9" t="str">
        <v>m</v>
      </c>
      <c r="Y36" s="9">
        <v>54</v>
      </c>
      <c r="Z36" s="9" t="str">
        <v>m</v>
      </c>
      <c r="AA36" s="9">
        <v>26</v>
      </c>
      <c r="AB36" s="100">
        <v>200</v>
      </c>
      <c r="AC36" s="60">
        <v>30</v>
      </c>
      <c r="AD36" s="62">
        <f>IF(B36&lt;&gt;"",'4thR'!AB36+AE36,0)</f>
        <v>1</v>
      </c>
      <c r="AE36" s="62">
        <f t="shared" si="0"/>
        <v>0</v>
      </c>
      <c r="AF36" s="85">
        <f t="shared" si="1"/>
        <v>50</v>
      </c>
      <c r="AG36" s="85">
        <f t="shared" si="2"/>
        <v>22</v>
      </c>
    </row>
    <row r="37" spans="1:36" ht="18.5" x14ac:dyDescent="0.45">
      <c r="A37" s="91">
        <f t="shared" si="3"/>
        <v>17</v>
      </c>
      <c r="B37" s="3" t="str">
        <v>Anže Celar &amp; Klemen Strmljan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21.5</v>
      </c>
      <c r="X37" s="9" t="str">
        <v>m</v>
      </c>
      <c r="Y37" s="9">
        <v>44.1</v>
      </c>
      <c r="Z37" s="9" t="str">
        <v>m</v>
      </c>
      <c r="AA37" s="9">
        <v>54</v>
      </c>
      <c r="AB37" s="100">
        <v>200</v>
      </c>
      <c r="AC37" s="60">
        <v>31</v>
      </c>
      <c r="AD37" s="62">
        <f>IF(B37&lt;&gt;"",'4thR'!AB37+AE37,0)</f>
        <v>1</v>
      </c>
      <c r="AE37" s="62">
        <f t="shared" si="0"/>
        <v>0</v>
      </c>
      <c r="AF37" s="85">
        <f t="shared" si="1"/>
        <v>40</v>
      </c>
      <c r="AG37" s="85">
        <f t="shared" si="2"/>
        <v>50</v>
      </c>
    </row>
    <row r="38" spans="1:36" ht="18.5" x14ac:dyDescent="0.45">
      <c r="A38" s="91">
        <f t="shared" si="3"/>
        <v>17</v>
      </c>
      <c r="B38" s="3" t="str">
        <v>Niko Rostohar &amp; Janez Videmšek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8</v>
      </c>
      <c r="X38" s="9" t="str">
        <v>m</v>
      </c>
      <c r="Y38" s="9">
        <v>15.6</v>
      </c>
      <c r="Z38" s="9" t="str">
        <v>m</v>
      </c>
      <c r="AA38" s="9">
        <v>28.8</v>
      </c>
      <c r="AB38" s="100">
        <v>200</v>
      </c>
      <c r="AC38" s="60">
        <v>32</v>
      </c>
      <c r="AD38" s="62">
        <f>IF(B38&lt;&gt;"",'4thR'!AB38+AE38,0)</f>
        <v>0</v>
      </c>
      <c r="AE38" s="62">
        <f t="shared" si="0"/>
        <v>0</v>
      </c>
      <c r="AF38" s="85">
        <f t="shared" si="1"/>
        <v>12</v>
      </c>
      <c r="AG38" s="85">
        <f t="shared" si="2"/>
        <v>25</v>
      </c>
    </row>
    <row r="39" spans="1:36" ht="18.5" x14ac:dyDescent="0.45">
      <c r="A39" s="91">
        <f t="shared" si="3"/>
        <v>17</v>
      </c>
      <c r="B39" s="3" t="str">
        <v>Niko Rostohar&amp;Vito Šmit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6.5</v>
      </c>
      <c r="X39" s="9" t="str">
        <v>m</v>
      </c>
      <c r="Y39" s="9">
        <v>15.6</v>
      </c>
      <c r="Z39" s="9" t="str">
        <v>m</v>
      </c>
      <c r="AA39" s="9">
        <v>18.5</v>
      </c>
      <c r="AB39" s="100">
        <v>200</v>
      </c>
      <c r="AC39" s="60">
        <v>33</v>
      </c>
      <c r="AD39" s="62">
        <f>IF(B39&lt;&gt;"",'4thR'!AB39+AE39,0)</f>
        <v>0</v>
      </c>
      <c r="AE39" s="62">
        <f t="shared" ref="AE39:AE70" si="4">IF(U39&gt;0,1,0)</f>
        <v>0</v>
      </c>
      <c r="AF39" s="85">
        <f t="shared" ref="AF39:AF70" si="5">ROUND(IF(X39="m",(Y39*$AF$4/113+$AG$4-$AH$4),(Y39*$AF$2/113+$AG$2-$AH$2)),0)</f>
        <v>12</v>
      </c>
      <c r="AG39" s="85">
        <f t="shared" ref="AG39:AG70" si="6">ROUND(IF(Z39="m",(AA39*$AF$4/113+$AG$4-$AH$4),(AA39*$AF$2/113+$AG$2-$AH$2)),0)</f>
        <v>15</v>
      </c>
    </row>
    <row r="40" spans="1:36" ht="18.5" x14ac:dyDescent="0.45">
      <c r="A40" s="91">
        <f t="shared" ref="A40:A71" si="7">IF(V40=V39,A39,AC40)</f>
        <v>17</v>
      </c>
      <c r="B40" s="3" t="str">
        <v>Kim&amp;Simon Žgavec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19.899999999999999</v>
      </c>
      <c r="X40" s="9" t="str">
        <v>d</v>
      </c>
      <c r="Y40" s="9">
        <v>54</v>
      </c>
      <c r="Z40" s="9" t="str">
        <v>m</v>
      </c>
      <c r="AA40" s="9">
        <v>39.299999999999997</v>
      </c>
      <c r="AB40" s="100">
        <v>200</v>
      </c>
      <c r="AC40" s="60">
        <v>34</v>
      </c>
      <c r="AD40" s="62">
        <f>IF(B40&lt;&gt;"",'4thR'!AB40+AE40,0)</f>
        <v>0</v>
      </c>
      <c r="AE40" s="62">
        <f t="shared" si="4"/>
        <v>0</v>
      </c>
      <c r="AF40" s="85">
        <f t="shared" si="5"/>
        <v>51</v>
      </c>
      <c r="AG40" s="85">
        <f t="shared" si="6"/>
        <v>35</v>
      </c>
    </row>
    <row r="41" spans="1:36" ht="18.5" x14ac:dyDescent="0.45">
      <c r="A41" s="91">
        <f t="shared" si="7"/>
        <v>17</v>
      </c>
      <c r="B41" s="3" t="str">
        <v>Tatjana Taufer&amp;Igor Rus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14.4</v>
      </c>
      <c r="X41" s="9" t="str">
        <v>d</v>
      </c>
      <c r="Y41" s="9">
        <v>36.1</v>
      </c>
      <c r="Z41" s="9" t="str">
        <v>m</v>
      </c>
      <c r="AA41" s="9">
        <v>31.2</v>
      </c>
      <c r="AB41" s="100">
        <v>200</v>
      </c>
      <c r="AC41" s="60">
        <v>35</v>
      </c>
      <c r="AD41" s="62">
        <f>IF(B41&lt;&gt;"",'4thR'!AB41+AE41,0)</f>
        <v>0</v>
      </c>
      <c r="AE41" s="62">
        <f t="shared" si="4"/>
        <v>0</v>
      </c>
      <c r="AF41" s="85">
        <f t="shared" si="5"/>
        <v>33</v>
      </c>
      <c r="AG41" s="85">
        <f t="shared" si="6"/>
        <v>27</v>
      </c>
    </row>
    <row r="42" spans="1:36" ht="18.5" x14ac:dyDescent="0.45">
      <c r="A42" s="91">
        <f t="shared" si="7"/>
        <v>17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-1.5</v>
      </c>
      <c r="X42" s="9">
        <v>0</v>
      </c>
      <c r="Y42" s="9">
        <v>0</v>
      </c>
      <c r="Z42" s="9">
        <v>0</v>
      </c>
      <c r="AA42" s="9">
        <v>0</v>
      </c>
      <c r="AB42" s="100">
        <v>200</v>
      </c>
      <c r="AC42" s="60">
        <v>36</v>
      </c>
      <c r="AD42" s="62">
        <f>IF(B42&lt;&gt;"",'4thR'!AB42+AE42,0)</f>
        <v>0</v>
      </c>
      <c r="AE42" s="62">
        <f t="shared" si="4"/>
        <v>0</v>
      </c>
      <c r="AF42" s="85">
        <f t="shared" si="5"/>
        <v>-3</v>
      </c>
      <c r="AG42" s="85">
        <f t="shared" si="6"/>
        <v>-3</v>
      </c>
    </row>
    <row r="43" spans="1:36" ht="18.5" x14ac:dyDescent="0.45">
      <c r="A43" s="91">
        <f t="shared" si="7"/>
        <v>17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100">
        <v>200</v>
      </c>
      <c r="AC43" s="60">
        <v>37</v>
      </c>
      <c r="AD43" s="62">
        <f>IF(B43&lt;&gt;"",'4thR'!AB43+AE43,0)</f>
        <v>0</v>
      </c>
      <c r="AE43" s="62">
        <f t="shared" si="4"/>
        <v>0</v>
      </c>
      <c r="AF43" s="85">
        <f t="shared" si="5"/>
        <v>-3</v>
      </c>
      <c r="AG43" s="85">
        <f t="shared" si="6"/>
        <v>-3</v>
      </c>
    </row>
    <row r="44" spans="1:36" ht="18.5" x14ac:dyDescent="0.45">
      <c r="A44" s="91">
        <f t="shared" si="7"/>
        <v>17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100">
        <v>200</v>
      </c>
      <c r="AC44" s="60">
        <v>38</v>
      </c>
      <c r="AD44" s="62">
        <f>IF(B44&lt;&gt;"",'4thR'!AB44+AE44,0)</f>
        <v>0</v>
      </c>
      <c r="AE44" s="62">
        <f t="shared" si="4"/>
        <v>0</v>
      </c>
      <c r="AF44" s="85">
        <f t="shared" si="5"/>
        <v>-3</v>
      </c>
      <c r="AG44" s="85">
        <f t="shared" si="6"/>
        <v>-3</v>
      </c>
    </row>
    <row r="45" spans="1:36" ht="18.5" x14ac:dyDescent="0.45">
      <c r="A45" s="91">
        <f t="shared" si="7"/>
        <v>17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100">
        <v>200</v>
      </c>
      <c r="AC45" s="60">
        <v>39</v>
      </c>
      <c r="AD45" s="62">
        <f>IF(B45&lt;&gt;"",'4thR'!AB45+AE45,0)</f>
        <v>0</v>
      </c>
      <c r="AE45" s="62">
        <f t="shared" si="4"/>
        <v>0</v>
      </c>
      <c r="AF45" s="85">
        <f t="shared" si="5"/>
        <v>-3</v>
      </c>
      <c r="AG45" s="85">
        <f t="shared" si="6"/>
        <v>-3</v>
      </c>
    </row>
    <row r="46" spans="1:36" ht="18.5" x14ac:dyDescent="0.45">
      <c r="A46" s="91">
        <f t="shared" si="7"/>
        <v>17</v>
      </c>
      <c r="B46" s="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67">
        <v>200</v>
      </c>
      <c r="W46" s="47">
        <v>-1.5</v>
      </c>
      <c r="X46" s="14">
        <v>0</v>
      </c>
      <c r="Y46" s="14">
        <v>0</v>
      </c>
      <c r="Z46" s="14">
        <v>0</v>
      </c>
      <c r="AA46" s="14">
        <v>0</v>
      </c>
      <c r="AB46" s="99">
        <v>200</v>
      </c>
      <c r="AC46" s="60">
        <v>40</v>
      </c>
      <c r="AD46" s="62">
        <f>IF(B46&lt;&gt;"",'4thR'!AB46+AE46,0)</f>
        <v>0</v>
      </c>
      <c r="AE46" s="62">
        <f t="shared" si="4"/>
        <v>0</v>
      </c>
      <c r="AF46" s="85">
        <f t="shared" si="5"/>
        <v>-3</v>
      </c>
      <c r="AG46" s="85">
        <f t="shared" si="6"/>
        <v>-3</v>
      </c>
    </row>
    <row r="47" spans="1:36" s="34" customFormat="1" ht="18.5" hidden="1" x14ac:dyDescent="0.45">
      <c r="A47" s="92">
        <f t="shared" si="7"/>
        <v>41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/>
      <c r="V47" s="47"/>
      <c r="W47" s="47"/>
      <c r="X47" s="9"/>
      <c r="Y47" s="9"/>
      <c r="Z47" s="9"/>
      <c r="AA47" s="9"/>
      <c r="AB47" s="100"/>
      <c r="AC47" s="60">
        <v>41</v>
      </c>
      <c r="AD47" s="62">
        <f>IF(B47&lt;&gt;"",'4thR'!AB47+AE47,0)</f>
        <v>0</v>
      </c>
      <c r="AE47" s="62">
        <f t="shared" si="4"/>
        <v>0</v>
      </c>
      <c r="AF47" s="85">
        <f t="shared" si="5"/>
        <v>-3</v>
      </c>
      <c r="AG47" s="85">
        <f t="shared" si="6"/>
        <v>-3</v>
      </c>
      <c r="AH47" s="62"/>
      <c r="AI47" s="60"/>
      <c r="AJ47" s="60"/>
    </row>
    <row r="48" spans="1:36" s="34" customFormat="1" ht="18.5" hidden="1" x14ac:dyDescent="0.45">
      <c r="A48" s="92">
        <f t="shared" si="7"/>
        <v>41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/>
      <c r="V48" s="47"/>
      <c r="W48" s="47"/>
      <c r="X48" s="9"/>
      <c r="Y48" s="9"/>
      <c r="Z48" s="9"/>
      <c r="AA48" s="9"/>
      <c r="AB48" s="100"/>
      <c r="AC48" s="60">
        <v>42</v>
      </c>
      <c r="AD48" s="62">
        <f>IF(B48&lt;&gt;"",'4thR'!AB48+AE48,0)</f>
        <v>0</v>
      </c>
      <c r="AE48" s="62">
        <f t="shared" si="4"/>
        <v>0</v>
      </c>
      <c r="AF48" s="85">
        <f t="shared" si="5"/>
        <v>-3</v>
      </c>
      <c r="AG48" s="85">
        <f t="shared" si="6"/>
        <v>-3</v>
      </c>
      <c r="AH48" s="62"/>
      <c r="AI48" s="60"/>
      <c r="AJ48" s="60"/>
    </row>
    <row r="49" spans="1:36" s="34" customFormat="1" ht="18.5" hidden="1" x14ac:dyDescent="0.45">
      <c r="A49" s="92">
        <f t="shared" si="7"/>
        <v>41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/>
      <c r="V49" s="47"/>
      <c r="W49" s="47"/>
      <c r="X49" s="9"/>
      <c r="Y49" s="9"/>
      <c r="Z49" s="9"/>
      <c r="AA49" s="9"/>
      <c r="AB49" s="100"/>
      <c r="AC49" s="60">
        <v>43</v>
      </c>
      <c r="AD49" s="62">
        <f>IF(B49&lt;&gt;"",'4thR'!AB49+AE49,0)</f>
        <v>0</v>
      </c>
      <c r="AE49" s="62">
        <f t="shared" si="4"/>
        <v>0</v>
      </c>
      <c r="AF49" s="85">
        <f t="shared" si="5"/>
        <v>-3</v>
      </c>
      <c r="AG49" s="85">
        <f t="shared" si="6"/>
        <v>-3</v>
      </c>
      <c r="AH49" s="62"/>
      <c r="AI49" s="60"/>
      <c r="AJ49" s="60"/>
    </row>
    <row r="50" spans="1:36" s="34" customFormat="1" ht="18.5" hidden="1" x14ac:dyDescent="0.45">
      <c r="A50" s="92">
        <f t="shared" si="7"/>
        <v>41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/>
      <c r="V50" s="47"/>
      <c r="W50" s="47"/>
      <c r="X50" s="9"/>
      <c r="Y50" s="9"/>
      <c r="Z50" s="9"/>
      <c r="AA50" s="9"/>
      <c r="AB50" s="100"/>
      <c r="AC50" s="60">
        <v>44</v>
      </c>
      <c r="AD50" s="62">
        <f>IF(B50&lt;&gt;"",'4thR'!AB50+AE50,0)</f>
        <v>0</v>
      </c>
      <c r="AE50" s="62">
        <f t="shared" si="4"/>
        <v>0</v>
      </c>
      <c r="AF50" s="85">
        <f t="shared" si="5"/>
        <v>-3</v>
      </c>
      <c r="AG50" s="85">
        <f t="shared" si="6"/>
        <v>-3</v>
      </c>
      <c r="AH50" s="62"/>
      <c r="AI50" s="60"/>
      <c r="AJ50" s="60"/>
    </row>
    <row r="51" spans="1:36" s="34" customFormat="1" ht="18.5" hidden="1" x14ac:dyDescent="0.45">
      <c r="A51" s="92">
        <f t="shared" si="7"/>
        <v>41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/>
      <c r="V51" s="47"/>
      <c r="W51" s="47"/>
      <c r="X51" s="9"/>
      <c r="Y51" s="9"/>
      <c r="Z51" s="9"/>
      <c r="AA51" s="9"/>
      <c r="AB51" s="100"/>
      <c r="AC51" s="60">
        <v>45</v>
      </c>
      <c r="AD51" s="62">
        <f>IF(B51&lt;&gt;"",'4thR'!AB51+AE51,0)</f>
        <v>0</v>
      </c>
      <c r="AE51" s="62">
        <f t="shared" si="4"/>
        <v>0</v>
      </c>
      <c r="AF51" s="85">
        <f t="shared" si="5"/>
        <v>-3</v>
      </c>
      <c r="AG51" s="85">
        <f t="shared" si="6"/>
        <v>-3</v>
      </c>
      <c r="AH51" s="62"/>
      <c r="AI51" s="60"/>
      <c r="AJ51" s="60"/>
    </row>
    <row r="52" spans="1:36" s="34" customFormat="1" ht="18.5" hidden="1" x14ac:dyDescent="0.45">
      <c r="A52" s="92">
        <f t="shared" si="7"/>
        <v>41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/>
      <c r="V52" s="47"/>
      <c r="W52" s="47"/>
      <c r="X52" s="9"/>
      <c r="Y52" s="9"/>
      <c r="Z52" s="9"/>
      <c r="AA52" s="9"/>
      <c r="AB52" s="100"/>
      <c r="AC52" s="60">
        <v>46</v>
      </c>
      <c r="AD52" s="62">
        <f>IF(B52&lt;&gt;"",'4thR'!AB52+AE52,0)</f>
        <v>0</v>
      </c>
      <c r="AE52" s="62">
        <f t="shared" si="4"/>
        <v>0</v>
      </c>
      <c r="AF52" s="85">
        <f t="shared" si="5"/>
        <v>-3</v>
      </c>
      <c r="AG52" s="85">
        <f t="shared" si="6"/>
        <v>-3</v>
      </c>
      <c r="AH52" s="62"/>
      <c r="AI52" s="60"/>
      <c r="AJ52" s="60"/>
    </row>
    <row r="53" spans="1:36" s="34" customFormat="1" ht="18.5" hidden="1" x14ac:dyDescent="0.45">
      <c r="A53" s="92">
        <f t="shared" si="7"/>
        <v>41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/>
      <c r="V53" s="47"/>
      <c r="W53" s="47"/>
      <c r="X53" s="9"/>
      <c r="Y53" s="9"/>
      <c r="Z53" s="9"/>
      <c r="AA53" s="9"/>
      <c r="AB53" s="100"/>
      <c r="AC53" s="60">
        <v>47</v>
      </c>
      <c r="AD53" s="62">
        <f>IF(B53&lt;&gt;"",'4thR'!AB53+AE53,0)</f>
        <v>0</v>
      </c>
      <c r="AE53" s="62">
        <f t="shared" si="4"/>
        <v>0</v>
      </c>
      <c r="AF53" s="85">
        <f t="shared" si="5"/>
        <v>-3</v>
      </c>
      <c r="AG53" s="85">
        <f t="shared" si="6"/>
        <v>-3</v>
      </c>
      <c r="AH53" s="62"/>
      <c r="AI53" s="60"/>
      <c r="AJ53" s="60"/>
    </row>
    <row r="54" spans="1:36" s="34" customFormat="1" ht="18.5" hidden="1" x14ac:dyDescent="0.45">
      <c r="A54" s="92">
        <f t="shared" si="7"/>
        <v>41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/>
      <c r="V54" s="47"/>
      <c r="W54" s="47"/>
      <c r="X54" s="9"/>
      <c r="Y54" s="9"/>
      <c r="Z54" s="9"/>
      <c r="AA54" s="9"/>
      <c r="AB54" s="100"/>
      <c r="AC54" s="60">
        <v>48</v>
      </c>
      <c r="AD54" s="62">
        <f>IF(B54&lt;&gt;"",'4thR'!AB54+AE54,0)</f>
        <v>0</v>
      </c>
      <c r="AE54" s="62">
        <f t="shared" si="4"/>
        <v>0</v>
      </c>
      <c r="AF54" s="85">
        <f t="shared" si="5"/>
        <v>-3</v>
      </c>
      <c r="AG54" s="85">
        <f t="shared" si="6"/>
        <v>-3</v>
      </c>
      <c r="AH54" s="62"/>
      <c r="AI54" s="60"/>
      <c r="AJ54" s="60"/>
    </row>
    <row r="55" spans="1:36" s="34" customFormat="1" ht="18.5" hidden="1" x14ac:dyDescent="0.45">
      <c r="A55" s="92">
        <f t="shared" si="7"/>
        <v>41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/>
      <c r="V55" s="47"/>
      <c r="W55" s="47"/>
      <c r="X55" s="9"/>
      <c r="Y55" s="9"/>
      <c r="Z55" s="9"/>
      <c r="AA55" s="9"/>
      <c r="AB55" s="100"/>
      <c r="AC55" s="60">
        <v>49</v>
      </c>
      <c r="AD55" s="62">
        <f>IF(B55&lt;&gt;"",'4thR'!AB55+AE55,0)</f>
        <v>0</v>
      </c>
      <c r="AE55" s="62">
        <f t="shared" si="4"/>
        <v>0</v>
      </c>
      <c r="AF55" s="85">
        <f t="shared" si="5"/>
        <v>-3</v>
      </c>
      <c r="AG55" s="85">
        <f t="shared" si="6"/>
        <v>-3</v>
      </c>
      <c r="AH55" s="62"/>
      <c r="AI55" s="60"/>
      <c r="AJ55" s="60"/>
    </row>
    <row r="56" spans="1:36" s="34" customFormat="1" ht="18.5" hidden="1" x14ac:dyDescent="0.45">
      <c r="A56" s="92">
        <f t="shared" si="7"/>
        <v>41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/>
      <c r="V56" s="47"/>
      <c r="W56" s="47"/>
      <c r="X56" s="9"/>
      <c r="Y56" s="9"/>
      <c r="Z56" s="9"/>
      <c r="AA56" s="9"/>
      <c r="AB56" s="100"/>
      <c r="AC56" s="60">
        <v>50</v>
      </c>
      <c r="AD56" s="62">
        <f>IF(B56&lt;&gt;"",'4thR'!AB56+AE56,0)</f>
        <v>0</v>
      </c>
      <c r="AE56" s="62">
        <f t="shared" si="4"/>
        <v>0</v>
      </c>
      <c r="AF56" s="85">
        <f t="shared" si="5"/>
        <v>-3</v>
      </c>
      <c r="AG56" s="85">
        <f t="shared" si="6"/>
        <v>-3</v>
      </c>
      <c r="AH56" s="62"/>
      <c r="AI56" s="60"/>
      <c r="AJ56" s="60"/>
    </row>
    <row r="57" spans="1:36" s="34" customFormat="1" ht="18.5" hidden="1" x14ac:dyDescent="0.45">
      <c r="A57" s="92">
        <f t="shared" si="7"/>
        <v>41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/>
      <c r="V57" s="47"/>
      <c r="W57" s="47"/>
      <c r="X57" s="9"/>
      <c r="Y57" s="9"/>
      <c r="Z57" s="9"/>
      <c r="AA57" s="9"/>
      <c r="AB57" s="100"/>
      <c r="AC57" s="60">
        <v>51</v>
      </c>
      <c r="AD57" s="62">
        <f>IF(B57&lt;&gt;"",'4thR'!AB57+AE57,0)</f>
        <v>0</v>
      </c>
      <c r="AE57" s="62">
        <f t="shared" si="4"/>
        <v>0</v>
      </c>
      <c r="AF57" s="85">
        <f t="shared" si="5"/>
        <v>-3</v>
      </c>
      <c r="AG57" s="85">
        <f t="shared" si="6"/>
        <v>-3</v>
      </c>
      <c r="AH57" s="62"/>
      <c r="AI57" s="60"/>
      <c r="AJ57" s="60"/>
    </row>
    <row r="58" spans="1:36" s="34" customFormat="1" ht="18.5" hidden="1" x14ac:dyDescent="0.45">
      <c r="A58" s="92">
        <f t="shared" si="7"/>
        <v>41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/>
      <c r="V58" s="47"/>
      <c r="W58" s="47"/>
      <c r="X58" s="9"/>
      <c r="Y58" s="9"/>
      <c r="Z58" s="9"/>
      <c r="AA58" s="9"/>
      <c r="AB58" s="100"/>
      <c r="AC58" s="60">
        <v>52</v>
      </c>
      <c r="AD58" s="62">
        <f>IF(B58&lt;&gt;"",'4thR'!AB58+AE58,0)</f>
        <v>0</v>
      </c>
      <c r="AE58" s="62">
        <f t="shared" si="4"/>
        <v>0</v>
      </c>
      <c r="AF58" s="85">
        <f t="shared" si="5"/>
        <v>-3</v>
      </c>
      <c r="AG58" s="85">
        <f t="shared" si="6"/>
        <v>-3</v>
      </c>
      <c r="AH58" s="62"/>
      <c r="AI58" s="60"/>
      <c r="AJ58" s="60"/>
    </row>
    <row r="59" spans="1:36" s="34" customFormat="1" ht="18.5" hidden="1" x14ac:dyDescent="0.45">
      <c r="A59" s="92">
        <f t="shared" si="7"/>
        <v>41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/>
      <c r="V59" s="47"/>
      <c r="W59" s="47"/>
      <c r="X59" s="9"/>
      <c r="Y59" s="9"/>
      <c r="Z59" s="9"/>
      <c r="AA59" s="9"/>
      <c r="AB59" s="100"/>
      <c r="AC59" s="60">
        <v>53</v>
      </c>
      <c r="AD59" s="62">
        <f>IF(B59&lt;&gt;"",'4thR'!AB59+AE59,0)</f>
        <v>0</v>
      </c>
      <c r="AE59" s="62">
        <f t="shared" si="4"/>
        <v>0</v>
      </c>
      <c r="AF59" s="85">
        <f t="shared" si="5"/>
        <v>-3</v>
      </c>
      <c r="AG59" s="85">
        <f t="shared" si="6"/>
        <v>-3</v>
      </c>
      <c r="AH59" s="62"/>
      <c r="AI59" s="60"/>
      <c r="AJ59" s="60"/>
    </row>
    <row r="60" spans="1:36" s="34" customFormat="1" ht="18.5" hidden="1" x14ac:dyDescent="0.45">
      <c r="A60" s="92">
        <f t="shared" si="7"/>
        <v>41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/>
      <c r="V60" s="47"/>
      <c r="W60" s="47"/>
      <c r="X60" s="9"/>
      <c r="Y60" s="9"/>
      <c r="Z60" s="9"/>
      <c r="AA60" s="9"/>
      <c r="AB60" s="100"/>
      <c r="AC60" s="60">
        <v>54</v>
      </c>
      <c r="AD60" s="62">
        <f>IF(B60&lt;&gt;"",'4thR'!AB60+AE60,0)</f>
        <v>0</v>
      </c>
      <c r="AE60" s="62">
        <f t="shared" si="4"/>
        <v>0</v>
      </c>
      <c r="AF60" s="85">
        <f t="shared" si="5"/>
        <v>-3</v>
      </c>
      <c r="AG60" s="85">
        <f t="shared" si="6"/>
        <v>-3</v>
      </c>
      <c r="AH60" s="62"/>
      <c r="AI60" s="60"/>
      <c r="AJ60" s="60"/>
    </row>
    <row r="61" spans="1:36" s="34" customFormat="1" ht="18.5" hidden="1" x14ac:dyDescent="0.45">
      <c r="A61" s="92">
        <f t="shared" si="7"/>
        <v>41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/>
      <c r="V61" s="47"/>
      <c r="W61" s="47"/>
      <c r="X61" s="9"/>
      <c r="Y61" s="9"/>
      <c r="Z61" s="9"/>
      <c r="AA61" s="9"/>
      <c r="AB61" s="100"/>
      <c r="AC61" s="60">
        <v>55</v>
      </c>
      <c r="AD61" s="62">
        <f>IF(B61&lt;&gt;"",'4thR'!AB61+AE61,0)</f>
        <v>0</v>
      </c>
      <c r="AE61" s="62">
        <f t="shared" si="4"/>
        <v>0</v>
      </c>
      <c r="AF61" s="85">
        <f t="shared" si="5"/>
        <v>-3</v>
      </c>
      <c r="AG61" s="85">
        <f t="shared" si="6"/>
        <v>-3</v>
      </c>
      <c r="AH61" s="62"/>
      <c r="AI61" s="60"/>
      <c r="AJ61" s="60"/>
    </row>
    <row r="62" spans="1:36" s="34" customFormat="1" ht="18.5" hidden="1" x14ac:dyDescent="0.45">
      <c r="A62" s="92">
        <f t="shared" si="7"/>
        <v>41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/>
      <c r="V62" s="47"/>
      <c r="W62" s="47"/>
      <c r="X62" s="9"/>
      <c r="Y62" s="9"/>
      <c r="Z62" s="9"/>
      <c r="AA62" s="9"/>
      <c r="AB62" s="100"/>
      <c r="AC62" s="60">
        <v>56</v>
      </c>
      <c r="AD62" s="62">
        <f>IF(B62&lt;&gt;"",'4thR'!AB62+AE62,0)</f>
        <v>0</v>
      </c>
      <c r="AE62" s="62">
        <f t="shared" si="4"/>
        <v>0</v>
      </c>
      <c r="AF62" s="85">
        <f t="shared" si="5"/>
        <v>-3</v>
      </c>
      <c r="AG62" s="85">
        <f t="shared" si="6"/>
        <v>-3</v>
      </c>
      <c r="AH62" s="62"/>
      <c r="AI62" s="60"/>
      <c r="AJ62" s="60"/>
    </row>
    <row r="63" spans="1:36" s="34" customFormat="1" ht="18.5" hidden="1" x14ac:dyDescent="0.45">
      <c r="A63" s="92">
        <f t="shared" si="7"/>
        <v>41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/>
      <c r="V63" s="47"/>
      <c r="W63" s="47"/>
      <c r="X63" s="9"/>
      <c r="Y63" s="9"/>
      <c r="Z63" s="9"/>
      <c r="AA63" s="9"/>
      <c r="AB63" s="100"/>
      <c r="AC63" s="60">
        <v>57</v>
      </c>
      <c r="AD63" s="62">
        <f>IF(B63&lt;&gt;"",'4thR'!AB63+AE63,0)</f>
        <v>0</v>
      </c>
      <c r="AE63" s="62">
        <f t="shared" si="4"/>
        <v>0</v>
      </c>
      <c r="AF63" s="85">
        <f t="shared" si="5"/>
        <v>-3</v>
      </c>
      <c r="AG63" s="85">
        <f t="shared" si="6"/>
        <v>-3</v>
      </c>
      <c r="AH63" s="62"/>
      <c r="AI63" s="60"/>
      <c r="AJ63" s="60"/>
    </row>
    <row r="64" spans="1:36" s="34" customFormat="1" ht="18.5" hidden="1" x14ac:dyDescent="0.45">
      <c r="A64" s="92">
        <f t="shared" si="7"/>
        <v>41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/>
      <c r="V64" s="47"/>
      <c r="W64" s="47"/>
      <c r="X64" s="9"/>
      <c r="Y64" s="9"/>
      <c r="Z64" s="9"/>
      <c r="AA64" s="9"/>
      <c r="AB64" s="100"/>
      <c r="AC64" s="60">
        <v>58</v>
      </c>
      <c r="AD64" s="62">
        <f>IF(B64&lt;&gt;"",'4thR'!AB64+AE64,0)</f>
        <v>0</v>
      </c>
      <c r="AE64" s="62">
        <f t="shared" si="4"/>
        <v>0</v>
      </c>
      <c r="AF64" s="85">
        <f t="shared" si="5"/>
        <v>-3</v>
      </c>
      <c r="AG64" s="85">
        <f t="shared" si="6"/>
        <v>-3</v>
      </c>
      <c r="AH64" s="62"/>
      <c r="AI64" s="60"/>
      <c r="AJ64" s="60"/>
    </row>
    <row r="65" spans="1:36" s="34" customFormat="1" ht="18.5" hidden="1" x14ac:dyDescent="0.45">
      <c r="A65" s="92">
        <f t="shared" si="7"/>
        <v>41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/>
      <c r="V65" s="47"/>
      <c r="W65" s="47"/>
      <c r="X65" s="9"/>
      <c r="Y65" s="9"/>
      <c r="Z65" s="9"/>
      <c r="AA65" s="9"/>
      <c r="AB65" s="100"/>
      <c r="AC65" s="60">
        <v>59</v>
      </c>
      <c r="AD65" s="62">
        <f>IF(B65&lt;&gt;"",'4thR'!AB65+AE65,0)</f>
        <v>0</v>
      </c>
      <c r="AE65" s="62">
        <f t="shared" si="4"/>
        <v>0</v>
      </c>
      <c r="AF65" s="85">
        <f t="shared" si="5"/>
        <v>-3</v>
      </c>
      <c r="AG65" s="85">
        <f t="shared" si="6"/>
        <v>-3</v>
      </c>
      <c r="AH65" s="62"/>
      <c r="AI65" s="60"/>
      <c r="AJ65" s="60"/>
    </row>
    <row r="66" spans="1:36" s="34" customFormat="1" ht="18.5" hidden="1" x14ac:dyDescent="0.45">
      <c r="A66" s="92">
        <f t="shared" si="7"/>
        <v>41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/>
      <c r="V66" s="47"/>
      <c r="W66" s="47"/>
      <c r="X66" s="9"/>
      <c r="Y66" s="9"/>
      <c r="Z66" s="9"/>
      <c r="AA66" s="9"/>
      <c r="AB66" s="100"/>
      <c r="AC66" s="60">
        <v>60</v>
      </c>
      <c r="AD66" s="62">
        <f>IF(B66&lt;&gt;"",'4thR'!AB66+AE66,0)</f>
        <v>0</v>
      </c>
      <c r="AE66" s="62">
        <f t="shared" si="4"/>
        <v>0</v>
      </c>
      <c r="AF66" s="85">
        <f t="shared" si="5"/>
        <v>-3</v>
      </c>
      <c r="AG66" s="85">
        <f t="shared" si="6"/>
        <v>-3</v>
      </c>
      <c r="AH66" s="62"/>
      <c r="AI66" s="60"/>
      <c r="AJ66" s="60"/>
    </row>
    <row r="67" spans="1:36" s="34" customFormat="1" ht="18.5" hidden="1" x14ac:dyDescent="0.45">
      <c r="A67" s="92">
        <f t="shared" si="7"/>
        <v>41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/>
      <c r="V67" s="47"/>
      <c r="W67" s="47"/>
      <c r="X67" s="9"/>
      <c r="Y67" s="9"/>
      <c r="Z67" s="9"/>
      <c r="AA67" s="9"/>
      <c r="AB67" s="100"/>
      <c r="AC67" s="60">
        <v>61</v>
      </c>
      <c r="AD67" s="62">
        <f>IF(B67&lt;&gt;"",'4thR'!AB67+AE67,0)</f>
        <v>0</v>
      </c>
      <c r="AE67" s="62">
        <f t="shared" si="4"/>
        <v>0</v>
      </c>
      <c r="AF67" s="85">
        <f t="shared" si="5"/>
        <v>-3</v>
      </c>
      <c r="AG67" s="85">
        <f t="shared" si="6"/>
        <v>-3</v>
      </c>
      <c r="AH67" s="62"/>
      <c r="AI67" s="60"/>
      <c r="AJ67" s="60"/>
    </row>
    <row r="68" spans="1:36" s="34" customFormat="1" ht="18.5" hidden="1" x14ac:dyDescent="0.45">
      <c r="A68" s="92">
        <f t="shared" si="7"/>
        <v>41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/>
      <c r="V68" s="47"/>
      <c r="W68" s="47"/>
      <c r="X68" s="9"/>
      <c r="Y68" s="9"/>
      <c r="Z68" s="9"/>
      <c r="AA68" s="9"/>
      <c r="AB68" s="100"/>
      <c r="AC68" s="60">
        <v>62</v>
      </c>
      <c r="AD68" s="62">
        <f>IF(B68&lt;&gt;"",'4thR'!AB68+AE68,0)</f>
        <v>0</v>
      </c>
      <c r="AE68" s="62">
        <f t="shared" si="4"/>
        <v>0</v>
      </c>
      <c r="AF68" s="85">
        <f t="shared" si="5"/>
        <v>-3</v>
      </c>
      <c r="AG68" s="85">
        <f t="shared" si="6"/>
        <v>-3</v>
      </c>
      <c r="AH68" s="62"/>
      <c r="AI68" s="60"/>
      <c r="AJ68" s="60"/>
    </row>
    <row r="69" spans="1:36" s="34" customFormat="1" ht="18.5" hidden="1" x14ac:dyDescent="0.45">
      <c r="A69" s="92">
        <f t="shared" si="7"/>
        <v>41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/>
      <c r="V69" s="47"/>
      <c r="W69" s="47"/>
      <c r="X69" s="9"/>
      <c r="Y69" s="9"/>
      <c r="Z69" s="9"/>
      <c r="AA69" s="9"/>
      <c r="AB69" s="100"/>
      <c r="AC69" s="60">
        <v>63</v>
      </c>
      <c r="AD69" s="62">
        <f>IF(B69&lt;&gt;"",'4thR'!AB69+AE69,0)</f>
        <v>0</v>
      </c>
      <c r="AE69" s="62">
        <f t="shared" si="4"/>
        <v>0</v>
      </c>
      <c r="AF69" s="85">
        <f t="shared" si="5"/>
        <v>-3</v>
      </c>
      <c r="AG69" s="85">
        <f t="shared" si="6"/>
        <v>-3</v>
      </c>
      <c r="AH69" s="62"/>
      <c r="AI69" s="60"/>
      <c r="AJ69" s="60"/>
    </row>
    <row r="70" spans="1:36" s="34" customFormat="1" ht="18.5" hidden="1" x14ac:dyDescent="0.45">
      <c r="A70" s="92">
        <f t="shared" si="7"/>
        <v>41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/>
      <c r="V70" s="47"/>
      <c r="W70" s="47"/>
      <c r="X70" s="9"/>
      <c r="Y70" s="9"/>
      <c r="Z70" s="9"/>
      <c r="AA70" s="9"/>
      <c r="AB70" s="100"/>
      <c r="AC70" s="60">
        <v>64</v>
      </c>
      <c r="AD70" s="62">
        <f>IF(B70&lt;&gt;"",'4thR'!AB70+AE70,0)</f>
        <v>0</v>
      </c>
      <c r="AE70" s="62">
        <f t="shared" si="4"/>
        <v>0</v>
      </c>
      <c r="AF70" s="85">
        <f t="shared" si="5"/>
        <v>-3</v>
      </c>
      <c r="AG70" s="85">
        <f t="shared" si="6"/>
        <v>-3</v>
      </c>
      <c r="AH70" s="62"/>
      <c r="AI70" s="60"/>
      <c r="AJ70" s="60"/>
    </row>
    <row r="71" spans="1:36" s="34" customFormat="1" ht="18.5" hidden="1" x14ac:dyDescent="0.45">
      <c r="A71" s="92">
        <f t="shared" si="7"/>
        <v>41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/>
      <c r="V71" s="47"/>
      <c r="W71" s="47"/>
      <c r="X71" s="9"/>
      <c r="Y71" s="9"/>
      <c r="Z71" s="9"/>
      <c r="AA71" s="9"/>
      <c r="AB71" s="100"/>
      <c r="AC71" s="60">
        <v>65</v>
      </c>
      <c r="AD71" s="62">
        <f>IF(B71&lt;&gt;"",'4thR'!AB71+AE71,0)</f>
        <v>0</v>
      </c>
      <c r="AE71" s="62">
        <f t="shared" ref="AE71:AE102" si="8">IF(U71&gt;0,1,0)</f>
        <v>0</v>
      </c>
      <c r="AF71" s="85">
        <f t="shared" ref="AF71:AF102" si="9">ROUND(IF(X71="m",(Y71*$AF$4/113+$AG$4-$AH$4),(Y71*$AF$2/113+$AG$2-$AH$2)),0)</f>
        <v>-3</v>
      </c>
      <c r="AG71" s="85">
        <f t="shared" ref="AG71:AG102" si="10">ROUND(IF(Z71="m",(AA71*$AF$4/113+$AG$4-$AH$4),(AA71*$AF$2/113+$AG$2-$AH$2)),0)</f>
        <v>-3</v>
      </c>
      <c r="AH71" s="62"/>
      <c r="AI71" s="60"/>
      <c r="AJ71" s="60"/>
    </row>
    <row r="72" spans="1:36" s="34" customFormat="1" ht="18.5" hidden="1" x14ac:dyDescent="0.45">
      <c r="A72" s="92">
        <f t="shared" ref="A72:A103" si="11">IF(V72=V71,A71,AC72)</f>
        <v>41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/>
      <c r="V72" s="47"/>
      <c r="W72" s="47"/>
      <c r="X72" s="9"/>
      <c r="Y72" s="9"/>
      <c r="Z72" s="9"/>
      <c r="AA72" s="9"/>
      <c r="AB72" s="100"/>
      <c r="AC72" s="60">
        <v>66</v>
      </c>
      <c r="AD72" s="62">
        <f>IF(B72&lt;&gt;"",'4thR'!AB72+AE72,0)</f>
        <v>0</v>
      </c>
      <c r="AE72" s="62">
        <f t="shared" si="8"/>
        <v>0</v>
      </c>
      <c r="AF72" s="85">
        <f t="shared" si="9"/>
        <v>-3</v>
      </c>
      <c r="AG72" s="85">
        <f t="shared" si="10"/>
        <v>-3</v>
      </c>
      <c r="AH72" s="62"/>
      <c r="AI72" s="60"/>
      <c r="AJ72" s="60"/>
    </row>
    <row r="73" spans="1:36" s="34" customFormat="1" ht="18.5" hidden="1" x14ac:dyDescent="0.45">
      <c r="A73" s="92">
        <f t="shared" si="11"/>
        <v>41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/>
      <c r="V73" s="47"/>
      <c r="W73" s="47"/>
      <c r="X73" s="9"/>
      <c r="Y73" s="9"/>
      <c r="Z73" s="9"/>
      <c r="AA73" s="9"/>
      <c r="AB73" s="100"/>
      <c r="AC73" s="60">
        <v>67</v>
      </c>
      <c r="AD73" s="62">
        <f>IF(B73&lt;&gt;"",'4thR'!AB73+AE73,0)</f>
        <v>0</v>
      </c>
      <c r="AE73" s="62">
        <f t="shared" si="8"/>
        <v>0</v>
      </c>
      <c r="AF73" s="85">
        <f t="shared" si="9"/>
        <v>-3</v>
      </c>
      <c r="AG73" s="85">
        <f t="shared" si="10"/>
        <v>-3</v>
      </c>
      <c r="AH73" s="62"/>
      <c r="AI73" s="60"/>
      <c r="AJ73" s="60"/>
    </row>
    <row r="74" spans="1:36" s="34" customFormat="1" ht="18.5" hidden="1" x14ac:dyDescent="0.45">
      <c r="A74" s="92">
        <f t="shared" si="11"/>
        <v>41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/>
      <c r="V74" s="47"/>
      <c r="W74" s="47"/>
      <c r="X74" s="9"/>
      <c r="Y74" s="9"/>
      <c r="Z74" s="9"/>
      <c r="AA74" s="9"/>
      <c r="AB74" s="100"/>
      <c r="AC74" s="60">
        <v>68</v>
      </c>
      <c r="AD74" s="62">
        <f>IF(B74&lt;&gt;"",'4thR'!AB74+AE74,0)</f>
        <v>0</v>
      </c>
      <c r="AE74" s="62">
        <f t="shared" si="8"/>
        <v>0</v>
      </c>
      <c r="AF74" s="85">
        <f t="shared" si="9"/>
        <v>-3</v>
      </c>
      <c r="AG74" s="85">
        <f t="shared" si="10"/>
        <v>-3</v>
      </c>
      <c r="AH74" s="62"/>
      <c r="AI74" s="60"/>
      <c r="AJ74" s="60"/>
    </row>
    <row r="75" spans="1:36" s="34" customFormat="1" ht="18.5" hidden="1" x14ac:dyDescent="0.45">
      <c r="A75" s="92">
        <f t="shared" si="11"/>
        <v>41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/>
      <c r="V75" s="47"/>
      <c r="W75" s="47"/>
      <c r="X75" s="9"/>
      <c r="Y75" s="9"/>
      <c r="Z75" s="9"/>
      <c r="AA75" s="9"/>
      <c r="AB75" s="100"/>
      <c r="AC75" s="60">
        <v>69</v>
      </c>
      <c r="AD75" s="62">
        <f>IF(B75&lt;&gt;"",'4thR'!AB75+AE75,0)</f>
        <v>0</v>
      </c>
      <c r="AE75" s="62">
        <f t="shared" si="8"/>
        <v>0</v>
      </c>
      <c r="AF75" s="85">
        <f t="shared" si="9"/>
        <v>-3</v>
      </c>
      <c r="AG75" s="85">
        <f t="shared" si="10"/>
        <v>-3</v>
      </c>
      <c r="AH75" s="62"/>
      <c r="AI75" s="60"/>
      <c r="AJ75" s="60"/>
    </row>
    <row r="76" spans="1:36" s="34" customFormat="1" ht="18.5" hidden="1" x14ac:dyDescent="0.45">
      <c r="A76" s="92">
        <f t="shared" si="11"/>
        <v>41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/>
      <c r="V76" s="47"/>
      <c r="W76" s="47"/>
      <c r="X76" s="9"/>
      <c r="Y76" s="9"/>
      <c r="Z76" s="9"/>
      <c r="AA76" s="9"/>
      <c r="AB76" s="100"/>
      <c r="AC76" s="60">
        <v>70</v>
      </c>
      <c r="AD76" s="62">
        <f>IF(B76&lt;&gt;"",'4thR'!AB76+AE76,0)</f>
        <v>0</v>
      </c>
      <c r="AE76" s="62">
        <f t="shared" si="8"/>
        <v>0</v>
      </c>
      <c r="AF76" s="85">
        <f t="shared" si="9"/>
        <v>-3</v>
      </c>
      <c r="AG76" s="85">
        <f t="shared" si="10"/>
        <v>-3</v>
      </c>
      <c r="AH76" s="62"/>
      <c r="AI76" s="60"/>
      <c r="AJ76" s="60"/>
    </row>
    <row r="77" spans="1:36" s="34" customFormat="1" ht="18.5" hidden="1" x14ac:dyDescent="0.45">
      <c r="A77" s="92">
        <f t="shared" si="11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47"/>
      <c r="W77" s="47"/>
      <c r="X77" s="9"/>
      <c r="Y77" s="9"/>
      <c r="Z77" s="9"/>
      <c r="AA77" s="9"/>
      <c r="AB77" s="100"/>
      <c r="AC77" s="60">
        <v>71</v>
      </c>
      <c r="AD77" s="62">
        <f>IF(B77&lt;&gt;"",'4thR'!AB77+AE77,0)</f>
        <v>0</v>
      </c>
      <c r="AE77" s="62">
        <f t="shared" si="8"/>
        <v>0</v>
      </c>
      <c r="AF77" s="85">
        <f t="shared" si="9"/>
        <v>-3</v>
      </c>
      <c r="AG77" s="85">
        <f t="shared" si="10"/>
        <v>-3</v>
      </c>
      <c r="AH77" s="62"/>
      <c r="AI77" s="60"/>
      <c r="AJ77" s="60"/>
    </row>
    <row r="78" spans="1:36" s="34" customFormat="1" ht="18.5" hidden="1" x14ac:dyDescent="0.45">
      <c r="A78" s="92">
        <f t="shared" si="11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47"/>
      <c r="W78" s="47"/>
      <c r="X78" s="9"/>
      <c r="Y78" s="9"/>
      <c r="Z78" s="9"/>
      <c r="AA78" s="9"/>
      <c r="AB78" s="100"/>
      <c r="AC78" s="60">
        <v>72</v>
      </c>
      <c r="AD78" s="62">
        <f>IF(B78&lt;&gt;"",'4thR'!AB78+AE78,0)</f>
        <v>0</v>
      </c>
      <c r="AE78" s="62">
        <f t="shared" si="8"/>
        <v>0</v>
      </c>
      <c r="AF78" s="85">
        <f t="shared" si="9"/>
        <v>-3</v>
      </c>
      <c r="AG78" s="85">
        <f t="shared" si="10"/>
        <v>-3</v>
      </c>
      <c r="AH78" s="62"/>
      <c r="AI78" s="60"/>
      <c r="AJ78" s="60"/>
    </row>
    <row r="79" spans="1:36" s="34" customFormat="1" ht="18.5" hidden="1" x14ac:dyDescent="0.45">
      <c r="A79" s="92">
        <f t="shared" si="11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47"/>
      <c r="W79" s="47"/>
      <c r="X79" s="9"/>
      <c r="Y79" s="9"/>
      <c r="Z79" s="9"/>
      <c r="AA79" s="9"/>
      <c r="AB79" s="100"/>
      <c r="AC79" s="60">
        <v>73</v>
      </c>
      <c r="AD79" s="62">
        <f>IF(B79&lt;&gt;"",'4thR'!AB79+AE79,0)</f>
        <v>0</v>
      </c>
      <c r="AE79" s="62">
        <f t="shared" si="8"/>
        <v>0</v>
      </c>
      <c r="AF79" s="85">
        <f t="shared" si="9"/>
        <v>-3</v>
      </c>
      <c r="AG79" s="85">
        <f t="shared" si="10"/>
        <v>-3</v>
      </c>
      <c r="AH79" s="62"/>
      <c r="AI79" s="60"/>
      <c r="AJ79" s="60"/>
    </row>
    <row r="80" spans="1:36" s="34" customFormat="1" ht="18.5" hidden="1" x14ac:dyDescent="0.45">
      <c r="A80" s="92">
        <f t="shared" si="11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47"/>
      <c r="W80" s="47"/>
      <c r="X80" s="9"/>
      <c r="Y80" s="9"/>
      <c r="Z80" s="9"/>
      <c r="AA80" s="9"/>
      <c r="AB80" s="100"/>
      <c r="AC80" s="60">
        <v>74</v>
      </c>
      <c r="AD80" s="62">
        <f>IF(B80&lt;&gt;"",'4thR'!AB80+AE80,0)</f>
        <v>0</v>
      </c>
      <c r="AE80" s="62">
        <f t="shared" si="8"/>
        <v>0</v>
      </c>
      <c r="AF80" s="85">
        <f t="shared" si="9"/>
        <v>-3</v>
      </c>
      <c r="AG80" s="85">
        <f t="shared" si="10"/>
        <v>-3</v>
      </c>
      <c r="AH80" s="62"/>
      <c r="AI80" s="60"/>
      <c r="AJ80" s="60"/>
    </row>
    <row r="81" spans="1:36" s="34" customFormat="1" ht="18.5" hidden="1" x14ac:dyDescent="0.45">
      <c r="A81" s="92">
        <f t="shared" si="11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47"/>
      <c r="W81" s="47"/>
      <c r="X81" s="9"/>
      <c r="Y81" s="9"/>
      <c r="Z81" s="9"/>
      <c r="AA81" s="9"/>
      <c r="AB81" s="100"/>
      <c r="AC81" s="60">
        <v>75</v>
      </c>
      <c r="AD81" s="62">
        <f>IF(B81&lt;&gt;"",'4thR'!AB81+AE81,0)</f>
        <v>0</v>
      </c>
      <c r="AE81" s="62">
        <f t="shared" si="8"/>
        <v>0</v>
      </c>
      <c r="AF81" s="85">
        <f t="shared" si="9"/>
        <v>-3</v>
      </c>
      <c r="AG81" s="85">
        <f t="shared" si="10"/>
        <v>-3</v>
      </c>
      <c r="AH81" s="62"/>
      <c r="AI81" s="60"/>
      <c r="AJ81" s="60"/>
    </row>
    <row r="82" spans="1:36" s="34" customFormat="1" ht="18.5" hidden="1" x14ac:dyDescent="0.45">
      <c r="A82" s="92">
        <f t="shared" si="11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47"/>
      <c r="W82" s="47"/>
      <c r="X82" s="9"/>
      <c r="Y82" s="9"/>
      <c r="Z82" s="9"/>
      <c r="AA82" s="9"/>
      <c r="AB82" s="100"/>
      <c r="AC82" s="60">
        <v>76</v>
      </c>
      <c r="AD82" s="62">
        <f>IF(B82&lt;&gt;"",'4thR'!AB82+AE82,0)</f>
        <v>0</v>
      </c>
      <c r="AE82" s="62">
        <f t="shared" si="8"/>
        <v>0</v>
      </c>
      <c r="AF82" s="85">
        <f t="shared" si="9"/>
        <v>-3</v>
      </c>
      <c r="AG82" s="85">
        <f t="shared" si="10"/>
        <v>-3</v>
      </c>
      <c r="AH82" s="62"/>
      <c r="AI82" s="60"/>
      <c r="AJ82" s="60"/>
    </row>
    <row r="83" spans="1:36" s="34" customFormat="1" ht="18.5" hidden="1" x14ac:dyDescent="0.45">
      <c r="A83" s="92">
        <f t="shared" si="11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47"/>
      <c r="W83" s="47"/>
      <c r="X83" s="9"/>
      <c r="Y83" s="9"/>
      <c r="Z83" s="9"/>
      <c r="AA83" s="9"/>
      <c r="AB83" s="100"/>
      <c r="AC83" s="60">
        <v>77</v>
      </c>
      <c r="AD83" s="62">
        <f>IF(B83&lt;&gt;"",'4thR'!AB83+AE83,0)</f>
        <v>0</v>
      </c>
      <c r="AE83" s="62">
        <f t="shared" si="8"/>
        <v>0</v>
      </c>
      <c r="AF83" s="85">
        <f t="shared" si="9"/>
        <v>-3</v>
      </c>
      <c r="AG83" s="85">
        <f t="shared" si="10"/>
        <v>-3</v>
      </c>
      <c r="AH83" s="62"/>
      <c r="AI83" s="60"/>
      <c r="AJ83" s="60"/>
    </row>
    <row r="84" spans="1:36" s="34" customFormat="1" ht="18.5" hidden="1" x14ac:dyDescent="0.45">
      <c r="A84" s="92">
        <f t="shared" si="11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47"/>
      <c r="W84" s="47"/>
      <c r="X84" s="9"/>
      <c r="Y84" s="9"/>
      <c r="Z84" s="9"/>
      <c r="AA84" s="9"/>
      <c r="AB84" s="100"/>
      <c r="AC84" s="60">
        <v>78</v>
      </c>
      <c r="AD84" s="62">
        <f>IF(B84&lt;&gt;"",'4thR'!AB84+AE84,0)</f>
        <v>0</v>
      </c>
      <c r="AE84" s="62">
        <f t="shared" si="8"/>
        <v>0</v>
      </c>
      <c r="AF84" s="85">
        <f t="shared" si="9"/>
        <v>-3</v>
      </c>
      <c r="AG84" s="85">
        <f t="shared" si="10"/>
        <v>-3</v>
      </c>
      <c r="AH84" s="62"/>
      <c r="AI84" s="60"/>
      <c r="AJ84" s="60"/>
    </row>
    <row r="85" spans="1:36" s="34" customFormat="1" ht="18.5" hidden="1" x14ac:dyDescent="0.45">
      <c r="A85" s="92">
        <f t="shared" si="11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47"/>
      <c r="W85" s="47"/>
      <c r="X85" s="9"/>
      <c r="Y85" s="9"/>
      <c r="Z85" s="9"/>
      <c r="AA85" s="9"/>
      <c r="AB85" s="100"/>
      <c r="AC85" s="60">
        <v>79</v>
      </c>
      <c r="AD85" s="62">
        <f>IF(B85&lt;&gt;"",'4thR'!AB85+AE85,0)</f>
        <v>0</v>
      </c>
      <c r="AE85" s="62">
        <f t="shared" si="8"/>
        <v>0</v>
      </c>
      <c r="AF85" s="85">
        <f t="shared" si="9"/>
        <v>-3</v>
      </c>
      <c r="AG85" s="85">
        <f t="shared" si="10"/>
        <v>-3</v>
      </c>
      <c r="AH85" s="62"/>
      <c r="AI85" s="60"/>
      <c r="AJ85" s="60"/>
    </row>
    <row r="86" spans="1:36" s="34" customFormat="1" ht="18.5" hidden="1" x14ac:dyDescent="0.45">
      <c r="A86" s="92">
        <f t="shared" si="11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47"/>
      <c r="W86" s="47"/>
      <c r="X86" s="9"/>
      <c r="Y86" s="9"/>
      <c r="Z86" s="9"/>
      <c r="AA86" s="9"/>
      <c r="AB86" s="100"/>
      <c r="AC86" s="60">
        <v>80</v>
      </c>
      <c r="AD86" s="62">
        <f>IF(B86&lt;&gt;"",'4thR'!AB86+AE86,0)</f>
        <v>0</v>
      </c>
      <c r="AE86" s="62">
        <f t="shared" si="8"/>
        <v>0</v>
      </c>
      <c r="AF86" s="85">
        <f t="shared" si="9"/>
        <v>-3</v>
      </c>
      <c r="AG86" s="85">
        <f t="shared" si="10"/>
        <v>-3</v>
      </c>
      <c r="AH86" s="62"/>
      <c r="AI86" s="60"/>
      <c r="AJ86" s="60"/>
    </row>
    <row r="87" spans="1:36" s="34" customFormat="1" ht="18.5" hidden="1" x14ac:dyDescent="0.45">
      <c r="A87" s="92">
        <f t="shared" si="11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47"/>
      <c r="W87" s="47"/>
      <c r="X87" s="9"/>
      <c r="Y87" s="9"/>
      <c r="Z87" s="9"/>
      <c r="AA87" s="9"/>
      <c r="AB87" s="100"/>
      <c r="AC87" s="60">
        <v>81</v>
      </c>
      <c r="AD87" s="62">
        <f>IF(B87&lt;&gt;"",'4thR'!AB87+AE87,0)</f>
        <v>0</v>
      </c>
      <c r="AE87" s="62">
        <f t="shared" si="8"/>
        <v>0</v>
      </c>
      <c r="AF87" s="85">
        <f t="shared" si="9"/>
        <v>-3</v>
      </c>
      <c r="AG87" s="85">
        <f t="shared" si="10"/>
        <v>-3</v>
      </c>
      <c r="AH87" s="62"/>
      <c r="AI87" s="60"/>
      <c r="AJ87" s="60"/>
    </row>
    <row r="88" spans="1:36" s="34" customFormat="1" ht="18.5" hidden="1" x14ac:dyDescent="0.45">
      <c r="A88" s="92">
        <f t="shared" si="11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47"/>
      <c r="W88" s="47"/>
      <c r="X88" s="9"/>
      <c r="Y88" s="9"/>
      <c r="Z88" s="9"/>
      <c r="AA88" s="9"/>
      <c r="AB88" s="100"/>
      <c r="AC88" s="60">
        <v>82</v>
      </c>
      <c r="AD88" s="62">
        <f>IF(B88&lt;&gt;"",'4thR'!AB88+AE88,0)</f>
        <v>0</v>
      </c>
      <c r="AE88" s="62">
        <f t="shared" si="8"/>
        <v>0</v>
      </c>
      <c r="AF88" s="85">
        <f t="shared" si="9"/>
        <v>-3</v>
      </c>
      <c r="AG88" s="85">
        <f t="shared" si="10"/>
        <v>-3</v>
      </c>
      <c r="AH88" s="62"/>
      <c r="AI88" s="60"/>
      <c r="AJ88" s="60"/>
    </row>
    <row r="89" spans="1:36" s="34" customFormat="1" ht="18.5" hidden="1" x14ac:dyDescent="0.45">
      <c r="A89" s="92">
        <f t="shared" si="11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47"/>
      <c r="W89" s="47"/>
      <c r="X89" s="9"/>
      <c r="Y89" s="9"/>
      <c r="Z89" s="9"/>
      <c r="AA89" s="9"/>
      <c r="AB89" s="100"/>
      <c r="AC89" s="60">
        <v>83</v>
      </c>
      <c r="AD89" s="62">
        <f>IF(B89&lt;&gt;"",'4thR'!AB89+AE89,0)</f>
        <v>0</v>
      </c>
      <c r="AE89" s="62">
        <f t="shared" si="8"/>
        <v>0</v>
      </c>
      <c r="AF89" s="85">
        <f t="shared" si="9"/>
        <v>-3</v>
      </c>
      <c r="AG89" s="85">
        <f t="shared" si="10"/>
        <v>-3</v>
      </c>
      <c r="AH89" s="62"/>
      <c r="AI89" s="60"/>
      <c r="AJ89" s="60"/>
    </row>
    <row r="90" spans="1:36" s="34" customFormat="1" ht="18.5" hidden="1" x14ac:dyDescent="0.45">
      <c r="A90" s="92">
        <f t="shared" si="11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47"/>
      <c r="W90" s="47"/>
      <c r="X90" s="9"/>
      <c r="Y90" s="9"/>
      <c r="Z90" s="9"/>
      <c r="AA90" s="9"/>
      <c r="AB90" s="100"/>
      <c r="AC90" s="60">
        <v>84</v>
      </c>
      <c r="AD90" s="62">
        <f>IF(B90&lt;&gt;"",'4thR'!AB90+AE90,0)</f>
        <v>0</v>
      </c>
      <c r="AE90" s="62">
        <f t="shared" si="8"/>
        <v>0</v>
      </c>
      <c r="AF90" s="85">
        <f t="shared" si="9"/>
        <v>-3</v>
      </c>
      <c r="AG90" s="85">
        <f t="shared" si="10"/>
        <v>-3</v>
      </c>
      <c r="AH90" s="62"/>
      <c r="AI90" s="60"/>
      <c r="AJ90" s="60"/>
    </row>
    <row r="91" spans="1:36" s="34" customFormat="1" ht="18.5" hidden="1" x14ac:dyDescent="0.45">
      <c r="A91" s="92">
        <f t="shared" si="11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47"/>
      <c r="W91" s="47"/>
      <c r="X91" s="9"/>
      <c r="Y91" s="9"/>
      <c r="Z91" s="9"/>
      <c r="AA91" s="9"/>
      <c r="AB91" s="100"/>
      <c r="AC91" s="60">
        <v>85</v>
      </c>
      <c r="AD91" s="62">
        <f>IF(B91&lt;&gt;"",'4thR'!AB91+AE91,0)</f>
        <v>0</v>
      </c>
      <c r="AE91" s="62">
        <f t="shared" si="8"/>
        <v>0</v>
      </c>
      <c r="AF91" s="85">
        <f t="shared" si="9"/>
        <v>-3</v>
      </c>
      <c r="AG91" s="85">
        <f t="shared" si="10"/>
        <v>-3</v>
      </c>
      <c r="AH91" s="62"/>
      <c r="AI91" s="60"/>
      <c r="AJ91" s="60"/>
    </row>
    <row r="92" spans="1:36" s="34" customFormat="1" ht="18.5" hidden="1" x14ac:dyDescent="0.45">
      <c r="A92" s="92">
        <f t="shared" si="11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47"/>
      <c r="W92" s="47"/>
      <c r="X92" s="9"/>
      <c r="Y92" s="9"/>
      <c r="Z92" s="9"/>
      <c r="AA92" s="9"/>
      <c r="AB92" s="100"/>
      <c r="AC92" s="60">
        <v>86</v>
      </c>
      <c r="AD92" s="62">
        <f>IF(B92&lt;&gt;"",'4thR'!AB92+AE92,0)</f>
        <v>0</v>
      </c>
      <c r="AE92" s="62">
        <f t="shared" si="8"/>
        <v>0</v>
      </c>
      <c r="AF92" s="85">
        <f t="shared" si="9"/>
        <v>-3</v>
      </c>
      <c r="AG92" s="85">
        <f t="shared" si="10"/>
        <v>-3</v>
      </c>
      <c r="AH92" s="62"/>
      <c r="AI92" s="60"/>
      <c r="AJ92" s="60"/>
    </row>
    <row r="93" spans="1:36" s="34" customFormat="1" ht="18.5" hidden="1" x14ac:dyDescent="0.45">
      <c r="A93" s="92">
        <f t="shared" si="11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47"/>
      <c r="W93" s="47"/>
      <c r="X93" s="9"/>
      <c r="Y93" s="9"/>
      <c r="Z93" s="9"/>
      <c r="AA93" s="9"/>
      <c r="AB93" s="100"/>
      <c r="AC93" s="60">
        <v>87</v>
      </c>
      <c r="AD93" s="62">
        <f>IF(B93&lt;&gt;"",'4thR'!AB93+AE93,0)</f>
        <v>0</v>
      </c>
      <c r="AE93" s="62">
        <f t="shared" si="8"/>
        <v>0</v>
      </c>
      <c r="AF93" s="85">
        <f t="shared" si="9"/>
        <v>-3</v>
      </c>
      <c r="AG93" s="85">
        <f t="shared" si="10"/>
        <v>-3</v>
      </c>
      <c r="AH93" s="62"/>
      <c r="AI93" s="60"/>
      <c r="AJ93" s="60"/>
    </row>
    <row r="94" spans="1:36" s="34" customFormat="1" ht="18.5" hidden="1" x14ac:dyDescent="0.45">
      <c r="A94" s="92">
        <f t="shared" si="11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47"/>
      <c r="W94" s="47"/>
      <c r="X94" s="9"/>
      <c r="Y94" s="9"/>
      <c r="Z94" s="9"/>
      <c r="AA94" s="9"/>
      <c r="AB94" s="100"/>
      <c r="AC94" s="60">
        <v>88</v>
      </c>
      <c r="AD94" s="62">
        <f>IF(B94&lt;&gt;"",'4thR'!AB94+AE94,0)</f>
        <v>0</v>
      </c>
      <c r="AE94" s="62">
        <f t="shared" si="8"/>
        <v>0</v>
      </c>
      <c r="AF94" s="85">
        <f t="shared" si="9"/>
        <v>-3</v>
      </c>
      <c r="AG94" s="85">
        <f t="shared" si="10"/>
        <v>-3</v>
      </c>
      <c r="AH94" s="62"/>
      <c r="AI94" s="60"/>
      <c r="AJ94" s="60"/>
    </row>
    <row r="95" spans="1:36" s="34" customFormat="1" ht="18.5" hidden="1" x14ac:dyDescent="0.45">
      <c r="A95" s="92">
        <f t="shared" si="11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47"/>
      <c r="W95" s="47"/>
      <c r="X95" s="9"/>
      <c r="Y95" s="9"/>
      <c r="Z95" s="9"/>
      <c r="AA95" s="9"/>
      <c r="AB95" s="100"/>
      <c r="AC95" s="60">
        <v>89</v>
      </c>
      <c r="AD95" s="62">
        <f>IF(B95&lt;&gt;"",'4thR'!AB95+AE95,0)</f>
        <v>0</v>
      </c>
      <c r="AE95" s="62">
        <f t="shared" si="8"/>
        <v>0</v>
      </c>
      <c r="AF95" s="85">
        <f t="shared" si="9"/>
        <v>-3</v>
      </c>
      <c r="AG95" s="85">
        <f t="shared" si="10"/>
        <v>-3</v>
      </c>
      <c r="AH95" s="62"/>
      <c r="AI95" s="60"/>
      <c r="AJ95" s="60"/>
    </row>
    <row r="96" spans="1:36" s="34" customFormat="1" ht="18.5" hidden="1" x14ac:dyDescent="0.45">
      <c r="A96" s="92">
        <f t="shared" si="11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47"/>
      <c r="W96" s="47"/>
      <c r="X96" s="9"/>
      <c r="Y96" s="9"/>
      <c r="Z96" s="9"/>
      <c r="AA96" s="9"/>
      <c r="AB96" s="100"/>
      <c r="AC96" s="60">
        <v>90</v>
      </c>
      <c r="AD96" s="62">
        <f>IF(B96&lt;&gt;"",'4thR'!AB96+AE96,0)</f>
        <v>0</v>
      </c>
      <c r="AE96" s="62">
        <f t="shared" si="8"/>
        <v>0</v>
      </c>
      <c r="AF96" s="85">
        <f t="shared" si="9"/>
        <v>-3</v>
      </c>
      <c r="AG96" s="85">
        <f t="shared" si="10"/>
        <v>-3</v>
      </c>
      <c r="AH96" s="62"/>
      <c r="AI96" s="60"/>
      <c r="AJ96" s="60"/>
    </row>
    <row r="97" spans="1:36" s="34" customFormat="1" ht="18.5" hidden="1" x14ac:dyDescent="0.45">
      <c r="A97" s="92">
        <f t="shared" si="11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47"/>
      <c r="W97" s="47"/>
      <c r="X97" s="9"/>
      <c r="Y97" s="9"/>
      <c r="Z97" s="9"/>
      <c r="AA97" s="9"/>
      <c r="AB97" s="100"/>
      <c r="AC97" s="60">
        <v>91</v>
      </c>
      <c r="AD97" s="62">
        <f>IF(B97&lt;&gt;"",'4thR'!AB97+AE97,0)</f>
        <v>0</v>
      </c>
      <c r="AE97" s="62">
        <f t="shared" si="8"/>
        <v>0</v>
      </c>
      <c r="AF97" s="85">
        <f t="shared" si="9"/>
        <v>-3</v>
      </c>
      <c r="AG97" s="85">
        <f t="shared" si="10"/>
        <v>-3</v>
      </c>
      <c r="AH97" s="62"/>
      <c r="AI97" s="60"/>
      <c r="AJ97" s="60"/>
    </row>
    <row r="98" spans="1:36" s="34" customFormat="1" ht="18.5" hidden="1" x14ac:dyDescent="0.45">
      <c r="A98" s="92">
        <f t="shared" si="11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47"/>
      <c r="W98" s="47"/>
      <c r="X98" s="9"/>
      <c r="Y98" s="9"/>
      <c r="Z98" s="9"/>
      <c r="AA98" s="9"/>
      <c r="AB98" s="100"/>
      <c r="AC98" s="60">
        <v>92</v>
      </c>
      <c r="AD98" s="62">
        <f>IF(B98&lt;&gt;"",'4thR'!AB98+AE98,0)</f>
        <v>0</v>
      </c>
      <c r="AE98" s="62">
        <f t="shared" si="8"/>
        <v>0</v>
      </c>
      <c r="AF98" s="85">
        <f t="shared" si="9"/>
        <v>-3</v>
      </c>
      <c r="AG98" s="85">
        <f t="shared" si="10"/>
        <v>-3</v>
      </c>
      <c r="AH98" s="62"/>
      <c r="AI98" s="60"/>
      <c r="AJ98" s="60"/>
    </row>
    <row r="99" spans="1:36" s="34" customFormat="1" ht="18.5" hidden="1" x14ac:dyDescent="0.45">
      <c r="A99" s="92">
        <f t="shared" si="11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47"/>
      <c r="W99" s="47"/>
      <c r="X99" s="9"/>
      <c r="Y99" s="9"/>
      <c r="Z99" s="9"/>
      <c r="AA99" s="9"/>
      <c r="AB99" s="100"/>
      <c r="AC99" s="60">
        <v>93</v>
      </c>
      <c r="AD99" s="62">
        <f>IF(B99&lt;&gt;"",'4thR'!AB99+AE99,0)</f>
        <v>0</v>
      </c>
      <c r="AE99" s="62">
        <f t="shared" si="8"/>
        <v>0</v>
      </c>
      <c r="AF99" s="85">
        <f t="shared" si="9"/>
        <v>-3</v>
      </c>
      <c r="AG99" s="85">
        <f t="shared" si="10"/>
        <v>-3</v>
      </c>
      <c r="AH99" s="62"/>
      <c r="AI99" s="60"/>
      <c r="AJ99" s="60"/>
    </row>
    <row r="100" spans="1:36" s="34" customFormat="1" ht="18.5" hidden="1" x14ac:dyDescent="0.45">
      <c r="A100" s="92">
        <f t="shared" si="11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47"/>
      <c r="W100" s="47"/>
      <c r="X100" s="9"/>
      <c r="Y100" s="9"/>
      <c r="Z100" s="9"/>
      <c r="AA100" s="9"/>
      <c r="AB100" s="100"/>
      <c r="AC100" s="60">
        <v>94</v>
      </c>
      <c r="AD100" s="62">
        <f>IF(B100&lt;&gt;"",'4thR'!AB100+AE100,0)</f>
        <v>0</v>
      </c>
      <c r="AE100" s="62">
        <f t="shared" si="8"/>
        <v>0</v>
      </c>
      <c r="AF100" s="85">
        <f t="shared" si="9"/>
        <v>-3</v>
      </c>
      <c r="AG100" s="85">
        <f t="shared" si="10"/>
        <v>-3</v>
      </c>
      <c r="AH100" s="62"/>
      <c r="AI100" s="60"/>
      <c r="AJ100" s="60"/>
    </row>
    <row r="101" spans="1:36" s="34" customFormat="1" ht="18.5" hidden="1" x14ac:dyDescent="0.45">
      <c r="A101" s="92">
        <f t="shared" si="11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47"/>
      <c r="W101" s="47"/>
      <c r="X101" s="9"/>
      <c r="Y101" s="9"/>
      <c r="Z101" s="9"/>
      <c r="AA101" s="9"/>
      <c r="AB101" s="100"/>
      <c r="AC101" s="60">
        <v>95</v>
      </c>
      <c r="AD101" s="62">
        <f>IF(B101&lt;&gt;"",'4thR'!AB101+AE101,0)</f>
        <v>0</v>
      </c>
      <c r="AE101" s="62">
        <f t="shared" si="8"/>
        <v>0</v>
      </c>
      <c r="AF101" s="85">
        <f t="shared" si="9"/>
        <v>-3</v>
      </c>
      <c r="AG101" s="85">
        <f t="shared" si="10"/>
        <v>-3</v>
      </c>
      <c r="AH101" s="62"/>
      <c r="AI101" s="60"/>
      <c r="AJ101" s="60"/>
    </row>
    <row r="102" spans="1:36" s="34" customFormat="1" ht="18.5" hidden="1" x14ac:dyDescent="0.45">
      <c r="A102" s="92">
        <f t="shared" si="11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47"/>
      <c r="W102" s="47"/>
      <c r="X102" s="9"/>
      <c r="Y102" s="9"/>
      <c r="Z102" s="9"/>
      <c r="AA102" s="9"/>
      <c r="AB102" s="100"/>
      <c r="AC102" s="60">
        <v>96</v>
      </c>
      <c r="AD102" s="62">
        <f>IF(B102&lt;&gt;"",'4thR'!AB102+AE102,0)</f>
        <v>0</v>
      </c>
      <c r="AE102" s="62">
        <f t="shared" si="8"/>
        <v>0</v>
      </c>
      <c r="AF102" s="85">
        <f t="shared" si="9"/>
        <v>-3</v>
      </c>
      <c r="AG102" s="85">
        <f t="shared" si="10"/>
        <v>-3</v>
      </c>
      <c r="AH102" s="62"/>
      <c r="AI102" s="60"/>
      <c r="AJ102" s="60"/>
    </row>
    <row r="103" spans="1:36" s="34" customFormat="1" ht="18.5" hidden="1" x14ac:dyDescent="0.45">
      <c r="A103" s="92">
        <f t="shared" si="11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47"/>
      <c r="W103" s="47"/>
      <c r="X103" s="9"/>
      <c r="Y103" s="9"/>
      <c r="Z103" s="9"/>
      <c r="AA103" s="9"/>
      <c r="AB103" s="100"/>
      <c r="AC103" s="60">
        <v>97</v>
      </c>
      <c r="AD103" s="62">
        <f>IF(B103&lt;&gt;"",'4thR'!AB103+AE103,0)</f>
        <v>0</v>
      </c>
      <c r="AE103" s="62">
        <f t="shared" ref="AE103:AE135" si="12">IF(U103&gt;0,1,0)</f>
        <v>0</v>
      </c>
      <c r="AF103" s="85">
        <f t="shared" ref="AF103:AF135" si="13">ROUND(IF(X103="m",(Y103*$AF$4/113+$AG$4-$AH$4),(Y103*$AF$2/113+$AG$2-$AH$2)),0)</f>
        <v>-3</v>
      </c>
      <c r="AG103" s="85">
        <f t="shared" ref="AG103:AG135" si="14">ROUND(IF(Z103="m",(AA103*$AF$4/113+$AG$4-$AH$4),(AA103*$AF$2/113+$AG$2-$AH$2)),0)</f>
        <v>-3</v>
      </c>
      <c r="AH103" s="62"/>
      <c r="AI103" s="60"/>
      <c r="AJ103" s="60"/>
    </row>
    <row r="104" spans="1:36" s="34" customFormat="1" ht="18.5" hidden="1" x14ac:dyDescent="0.45">
      <c r="A104" s="92">
        <f t="shared" ref="A104:A135" si="15">IF(V104=V103,A103,AC104)</f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47"/>
      <c r="W104" s="47"/>
      <c r="X104" s="9"/>
      <c r="Y104" s="9"/>
      <c r="Z104" s="9"/>
      <c r="AA104" s="9"/>
      <c r="AB104" s="100"/>
      <c r="AC104" s="60">
        <v>98</v>
      </c>
      <c r="AD104" s="62">
        <f>IF(B104&lt;&gt;"",'4thR'!AB104+AE104,0)</f>
        <v>0</v>
      </c>
      <c r="AE104" s="62">
        <f t="shared" si="12"/>
        <v>0</v>
      </c>
      <c r="AF104" s="85">
        <f t="shared" si="13"/>
        <v>-3</v>
      </c>
      <c r="AG104" s="85">
        <f t="shared" si="14"/>
        <v>-3</v>
      </c>
      <c r="AH104" s="62"/>
      <c r="AI104" s="60"/>
      <c r="AJ104" s="60"/>
    </row>
    <row r="105" spans="1:36" s="34" customFormat="1" ht="18.5" hidden="1" x14ac:dyDescent="0.45">
      <c r="A105" s="92">
        <f t="shared" si="15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47"/>
      <c r="W105" s="47"/>
      <c r="X105" s="9"/>
      <c r="Y105" s="9"/>
      <c r="Z105" s="9"/>
      <c r="AA105" s="9"/>
      <c r="AB105" s="100"/>
      <c r="AC105" s="60">
        <v>99</v>
      </c>
      <c r="AD105" s="62">
        <f>IF(B105&lt;&gt;"",'4thR'!AB105+AE105,0)</f>
        <v>0</v>
      </c>
      <c r="AE105" s="62">
        <f t="shared" si="12"/>
        <v>0</v>
      </c>
      <c r="AF105" s="85">
        <f t="shared" si="13"/>
        <v>-3</v>
      </c>
      <c r="AG105" s="85">
        <f t="shared" si="14"/>
        <v>-3</v>
      </c>
      <c r="AH105" s="62"/>
      <c r="AI105" s="60"/>
      <c r="AJ105" s="60"/>
    </row>
    <row r="106" spans="1:36" s="34" customFormat="1" ht="18.5" hidden="1" x14ac:dyDescent="0.45">
      <c r="A106" s="92">
        <f t="shared" si="15"/>
        <v>41</v>
      </c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47"/>
      <c r="W106" s="47"/>
      <c r="X106" s="9"/>
      <c r="Y106" s="9"/>
      <c r="Z106" s="9"/>
      <c r="AA106" s="9"/>
      <c r="AB106" s="100"/>
      <c r="AC106" s="60">
        <v>100</v>
      </c>
      <c r="AD106" s="62">
        <f>IF(B106&lt;&gt;"",'4thR'!AB106+AE106,0)</f>
        <v>0</v>
      </c>
      <c r="AE106" s="62">
        <f t="shared" si="12"/>
        <v>0</v>
      </c>
      <c r="AF106" s="85">
        <f t="shared" si="13"/>
        <v>-3</v>
      </c>
      <c r="AG106" s="85">
        <f t="shared" si="14"/>
        <v>-3</v>
      </c>
      <c r="AH106" s="62"/>
      <c r="AI106" s="60"/>
      <c r="AJ106" s="60"/>
    </row>
    <row r="107" spans="1:36" s="34" customFormat="1" ht="18.5" hidden="1" x14ac:dyDescent="0.45">
      <c r="A107" s="92">
        <f t="shared" si="15"/>
        <v>41</v>
      </c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47"/>
      <c r="W107" s="47"/>
      <c r="X107" s="9"/>
      <c r="Y107" s="9"/>
      <c r="Z107" s="9"/>
      <c r="AA107" s="9"/>
      <c r="AB107" s="100"/>
      <c r="AC107" s="60">
        <v>101</v>
      </c>
      <c r="AD107" s="62">
        <f>IF(B107&lt;&gt;"",'4thR'!AB107+AE107,0)</f>
        <v>0</v>
      </c>
      <c r="AE107" s="62">
        <f t="shared" si="12"/>
        <v>0</v>
      </c>
      <c r="AF107" s="85">
        <f t="shared" si="13"/>
        <v>-3</v>
      </c>
      <c r="AG107" s="85">
        <f t="shared" si="14"/>
        <v>-3</v>
      </c>
      <c r="AH107" s="62"/>
      <c r="AI107" s="60"/>
      <c r="AJ107" s="60"/>
    </row>
    <row r="108" spans="1:36" s="34" customFormat="1" ht="18.5" hidden="1" x14ac:dyDescent="0.45">
      <c r="A108" s="92">
        <f t="shared" si="15"/>
        <v>41</v>
      </c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47"/>
      <c r="W108" s="47"/>
      <c r="X108" s="9"/>
      <c r="Y108" s="9"/>
      <c r="Z108" s="9"/>
      <c r="AA108" s="9"/>
      <c r="AB108" s="100"/>
      <c r="AC108" s="60">
        <v>102</v>
      </c>
      <c r="AD108" s="62">
        <f>IF(B108&lt;&gt;"",'4thR'!AB108+AE108,0)</f>
        <v>0</v>
      </c>
      <c r="AE108" s="62">
        <f t="shared" si="12"/>
        <v>0</v>
      </c>
      <c r="AF108" s="85">
        <f t="shared" si="13"/>
        <v>-3</v>
      </c>
      <c r="AG108" s="85">
        <f t="shared" si="14"/>
        <v>-3</v>
      </c>
      <c r="AH108" s="62"/>
      <c r="AI108" s="60"/>
      <c r="AJ108" s="60"/>
    </row>
    <row r="109" spans="1:36" s="34" customFormat="1" ht="18.5" hidden="1" x14ac:dyDescent="0.45">
      <c r="A109" s="92">
        <f t="shared" si="15"/>
        <v>41</v>
      </c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47"/>
      <c r="W109" s="47"/>
      <c r="X109" s="9"/>
      <c r="Y109" s="9"/>
      <c r="Z109" s="9"/>
      <c r="AA109" s="9"/>
      <c r="AB109" s="100"/>
      <c r="AC109" s="60">
        <v>103</v>
      </c>
      <c r="AD109" s="62">
        <f>IF(B109&lt;&gt;"",'4thR'!AB109+AE109,0)</f>
        <v>0</v>
      </c>
      <c r="AE109" s="62">
        <f t="shared" si="12"/>
        <v>0</v>
      </c>
      <c r="AF109" s="85">
        <f t="shared" si="13"/>
        <v>-3</v>
      </c>
      <c r="AG109" s="85">
        <f t="shared" si="14"/>
        <v>-3</v>
      </c>
      <c r="AH109" s="62"/>
      <c r="AI109" s="60"/>
      <c r="AJ109" s="60"/>
    </row>
    <row r="110" spans="1:36" s="34" customFormat="1" ht="18.5" hidden="1" x14ac:dyDescent="0.45">
      <c r="A110" s="92">
        <f t="shared" si="15"/>
        <v>41</v>
      </c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47"/>
      <c r="W110" s="47"/>
      <c r="X110" s="9"/>
      <c r="Y110" s="9"/>
      <c r="Z110" s="9"/>
      <c r="AA110" s="9"/>
      <c r="AB110" s="100"/>
      <c r="AC110" s="60">
        <v>104</v>
      </c>
      <c r="AD110" s="62">
        <f>IF(B110&lt;&gt;"",'4thR'!AB110+AE110,0)</f>
        <v>0</v>
      </c>
      <c r="AE110" s="62">
        <f t="shared" si="12"/>
        <v>0</v>
      </c>
      <c r="AF110" s="85">
        <f t="shared" si="13"/>
        <v>-3</v>
      </c>
      <c r="AG110" s="85">
        <f t="shared" si="14"/>
        <v>-3</v>
      </c>
      <c r="AH110" s="62"/>
      <c r="AI110" s="60"/>
      <c r="AJ110" s="60"/>
    </row>
    <row r="111" spans="1:36" s="34" customFormat="1" ht="18.5" hidden="1" x14ac:dyDescent="0.45">
      <c r="A111" s="92">
        <f t="shared" si="15"/>
        <v>41</v>
      </c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47"/>
      <c r="W111" s="47"/>
      <c r="X111" s="9"/>
      <c r="Y111" s="9"/>
      <c r="Z111" s="9"/>
      <c r="AA111" s="9"/>
      <c r="AB111" s="100"/>
      <c r="AC111" s="60">
        <v>105</v>
      </c>
      <c r="AD111" s="62">
        <f>IF(B111&lt;&gt;"",'4thR'!AB111+AE111,0)</f>
        <v>0</v>
      </c>
      <c r="AE111" s="62">
        <f t="shared" si="12"/>
        <v>0</v>
      </c>
      <c r="AF111" s="85">
        <f t="shared" si="13"/>
        <v>-3</v>
      </c>
      <c r="AG111" s="85">
        <f t="shared" si="14"/>
        <v>-3</v>
      </c>
      <c r="AH111" s="62"/>
      <c r="AI111" s="60"/>
      <c r="AJ111" s="60"/>
    </row>
    <row r="112" spans="1:36" s="34" customFormat="1" ht="18.5" hidden="1" x14ac:dyDescent="0.45">
      <c r="A112" s="92">
        <f t="shared" si="15"/>
        <v>41</v>
      </c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47"/>
      <c r="W112" s="47"/>
      <c r="X112" s="9"/>
      <c r="Y112" s="9"/>
      <c r="Z112" s="9"/>
      <c r="AA112" s="9"/>
      <c r="AB112" s="100"/>
      <c r="AC112" s="60">
        <v>106</v>
      </c>
      <c r="AD112" s="62">
        <f>IF(B112&lt;&gt;"",'4thR'!AB112+AE112,0)</f>
        <v>0</v>
      </c>
      <c r="AE112" s="62">
        <f t="shared" si="12"/>
        <v>0</v>
      </c>
      <c r="AF112" s="85">
        <f t="shared" si="13"/>
        <v>-3</v>
      </c>
      <c r="AG112" s="85">
        <f t="shared" si="14"/>
        <v>-3</v>
      </c>
      <c r="AH112" s="62"/>
      <c r="AI112" s="60"/>
      <c r="AJ112" s="60"/>
    </row>
    <row r="113" spans="1:36" s="34" customFormat="1" ht="18.5" hidden="1" x14ac:dyDescent="0.45">
      <c r="A113" s="92">
        <f t="shared" si="15"/>
        <v>41</v>
      </c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47"/>
      <c r="W113" s="47"/>
      <c r="X113" s="9"/>
      <c r="Y113" s="9"/>
      <c r="Z113" s="9"/>
      <c r="AA113" s="9"/>
      <c r="AB113" s="100"/>
      <c r="AC113" s="60">
        <v>107</v>
      </c>
      <c r="AD113" s="62">
        <f>IF(B113&lt;&gt;"",'4thR'!AB113+AE113,0)</f>
        <v>0</v>
      </c>
      <c r="AE113" s="62">
        <f t="shared" si="12"/>
        <v>0</v>
      </c>
      <c r="AF113" s="85">
        <f t="shared" si="13"/>
        <v>-3</v>
      </c>
      <c r="AG113" s="85">
        <f t="shared" si="14"/>
        <v>-3</v>
      </c>
      <c r="AH113" s="62"/>
      <c r="AI113" s="60"/>
      <c r="AJ113" s="60"/>
    </row>
    <row r="114" spans="1:36" s="34" customFormat="1" ht="18.5" hidden="1" x14ac:dyDescent="0.45">
      <c r="A114" s="92">
        <f t="shared" si="15"/>
        <v>41</v>
      </c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47"/>
      <c r="W114" s="47"/>
      <c r="X114" s="9"/>
      <c r="Y114" s="9"/>
      <c r="Z114" s="9"/>
      <c r="AA114" s="9"/>
      <c r="AB114" s="100"/>
      <c r="AC114" s="60">
        <v>108</v>
      </c>
      <c r="AD114" s="62">
        <f>IF(B114&lt;&gt;"",'4thR'!AB114+AE114,0)</f>
        <v>0</v>
      </c>
      <c r="AE114" s="62">
        <f t="shared" si="12"/>
        <v>0</v>
      </c>
      <c r="AF114" s="85">
        <f t="shared" si="13"/>
        <v>-3</v>
      </c>
      <c r="AG114" s="85">
        <f t="shared" si="14"/>
        <v>-3</v>
      </c>
      <c r="AH114" s="62"/>
      <c r="AI114" s="60"/>
      <c r="AJ114" s="60"/>
    </row>
    <row r="115" spans="1:36" s="34" customFormat="1" ht="18.5" hidden="1" x14ac:dyDescent="0.45">
      <c r="A115" s="92">
        <f t="shared" si="15"/>
        <v>41</v>
      </c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47"/>
      <c r="W115" s="47"/>
      <c r="X115" s="9"/>
      <c r="Y115" s="9"/>
      <c r="Z115" s="9"/>
      <c r="AA115" s="9"/>
      <c r="AB115" s="100"/>
      <c r="AC115" s="60">
        <v>109</v>
      </c>
      <c r="AD115" s="62">
        <f>IF(B115&lt;&gt;"",'4thR'!AB115+AE115,0)</f>
        <v>0</v>
      </c>
      <c r="AE115" s="62">
        <f t="shared" si="12"/>
        <v>0</v>
      </c>
      <c r="AF115" s="85">
        <f t="shared" si="13"/>
        <v>-3</v>
      </c>
      <c r="AG115" s="85">
        <f t="shared" si="14"/>
        <v>-3</v>
      </c>
      <c r="AH115" s="62"/>
      <c r="AI115" s="60"/>
      <c r="AJ115" s="60"/>
    </row>
    <row r="116" spans="1:36" s="34" customFormat="1" ht="18.5" hidden="1" x14ac:dyDescent="0.45">
      <c r="A116" s="92">
        <f t="shared" si="15"/>
        <v>41</v>
      </c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47"/>
      <c r="W116" s="47"/>
      <c r="X116" s="9"/>
      <c r="Y116" s="9"/>
      <c r="Z116" s="9"/>
      <c r="AA116" s="9"/>
      <c r="AB116" s="100"/>
      <c r="AC116" s="60">
        <v>110</v>
      </c>
      <c r="AD116" s="62">
        <f>IF(B116&lt;&gt;"",'4thR'!AB116+AE116,0)</f>
        <v>0</v>
      </c>
      <c r="AE116" s="62">
        <f t="shared" si="12"/>
        <v>0</v>
      </c>
      <c r="AF116" s="85">
        <f t="shared" si="13"/>
        <v>-3</v>
      </c>
      <c r="AG116" s="85">
        <f t="shared" si="14"/>
        <v>-3</v>
      </c>
      <c r="AH116" s="62"/>
      <c r="AI116" s="60"/>
      <c r="AJ116" s="60"/>
    </row>
    <row r="117" spans="1:36" s="34" customFormat="1" ht="18.5" hidden="1" x14ac:dyDescent="0.45">
      <c r="A117" s="92">
        <f t="shared" si="15"/>
        <v>41</v>
      </c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47"/>
      <c r="W117" s="47"/>
      <c r="X117" s="9"/>
      <c r="Y117" s="9"/>
      <c r="Z117" s="9"/>
      <c r="AA117" s="9"/>
      <c r="AB117" s="100"/>
      <c r="AC117" s="60">
        <v>111</v>
      </c>
      <c r="AD117" s="62">
        <f>IF(B117&lt;&gt;"",'4thR'!AB117+AE117,0)</f>
        <v>0</v>
      </c>
      <c r="AE117" s="62">
        <f t="shared" si="12"/>
        <v>0</v>
      </c>
      <c r="AF117" s="85">
        <f t="shared" si="13"/>
        <v>-3</v>
      </c>
      <c r="AG117" s="85">
        <f t="shared" si="14"/>
        <v>-3</v>
      </c>
      <c r="AH117" s="62"/>
      <c r="AI117" s="60"/>
      <c r="AJ117" s="60"/>
    </row>
    <row r="118" spans="1:36" s="34" customFormat="1" ht="18.5" hidden="1" x14ac:dyDescent="0.45">
      <c r="A118" s="92">
        <f t="shared" si="15"/>
        <v>41</v>
      </c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47"/>
      <c r="W118" s="47"/>
      <c r="X118" s="9"/>
      <c r="Y118" s="9"/>
      <c r="Z118" s="9"/>
      <c r="AA118" s="9"/>
      <c r="AB118" s="100"/>
      <c r="AC118" s="60">
        <v>112</v>
      </c>
      <c r="AD118" s="62">
        <f>IF(B118&lt;&gt;"",'4thR'!AB118+AE118,0)</f>
        <v>0</v>
      </c>
      <c r="AE118" s="62">
        <f t="shared" si="12"/>
        <v>0</v>
      </c>
      <c r="AF118" s="85">
        <f t="shared" si="13"/>
        <v>-3</v>
      </c>
      <c r="AG118" s="85">
        <f t="shared" si="14"/>
        <v>-3</v>
      </c>
      <c r="AH118" s="62"/>
      <c r="AI118" s="60"/>
      <c r="AJ118" s="60"/>
    </row>
    <row r="119" spans="1:36" s="34" customFormat="1" ht="18.5" hidden="1" x14ac:dyDescent="0.45">
      <c r="A119" s="92">
        <f t="shared" si="15"/>
        <v>41</v>
      </c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47"/>
      <c r="W119" s="47"/>
      <c r="X119" s="9"/>
      <c r="Y119" s="9"/>
      <c r="Z119" s="9"/>
      <c r="AA119" s="9"/>
      <c r="AB119" s="100"/>
      <c r="AC119" s="60">
        <v>113</v>
      </c>
      <c r="AD119" s="62">
        <f>IF(B119&lt;&gt;"",'4thR'!AB119+AE119,0)</f>
        <v>0</v>
      </c>
      <c r="AE119" s="62">
        <f t="shared" si="12"/>
        <v>0</v>
      </c>
      <c r="AF119" s="85">
        <f t="shared" si="13"/>
        <v>-3</v>
      </c>
      <c r="AG119" s="85">
        <f t="shared" si="14"/>
        <v>-3</v>
      </c>
      <c r="AH119" s="62"/>
      <c r="AI119" s="60"/>
      <c r="AJ119" s="60"/>
    </row>
    <row r="120" spans="1:36" s="34" customFormat="1" ht="18.5" hidden="1" x14ac:dyDescent="0.45">
      <c r="A120" s="92">
        <f t="shared" si="15"/>
        <v>41</v>
      </c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47"/>
      <c r="W120" s="47"/>
      <c r="X120" s="9"/>
      <c r="Y120" s="9"/>
      <c r="Z120" s="9"/>
      <c r="AA120" s="9"/>
      <c r="AB120" s="100"/>
      <c r="AC120" s="60">
        <v>114</v>
      </c>
      <c r="AD120" s="62">
        <f>IF(B120&lt;&gt;"",'4thR'!AB120+AE120,0)</f>
        <v>0</v>
      </c>
      <c r="AE120" s="62">
        <f t="shared" si="12"/>
        <v>0</v>
      </c>
      <c r="AF120" s="85">
        <f t="shared" si="13"/>
        <v>-3</v>
      </c>
      <c r="AG120" s="85">
        <f t="shared" si="14"/>
        <v>-3</v>
      </c>
      <c r="AH120" s="62"/>
      <c r="AI120" s="60"/>
      <c r="AJ120" s="60"/>
    </row>
    <row r="121" spans="1:36" s="34" customFormat="1" ht="18.5" hidden="1" x14ac:dyDescent="0.45">
      <c r="A121" s="92">
        <f t="shared" si="15"/>
        <v>41</v>
      </c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47"/>
      <c r="W121" s="47"/>
      <c r="X121" s="9"/>
      <c r="Y121" s="9"/>
      <c r="Z121" s="9"/>
      <c r="AA121" s="9"/>
      <c r="AB121" s="100"/>
      <c r="AC121" s="60">
        <v>115</v>
      </c>
      <c r="AD121" s="62">
        <f>IF(B121&lt;&gt;"",'4thR'!AB121+AE121,0)</f>
        <v>0</v>
      </c>
      <c r="AE121" s="62">
        <f t="shared" si="12"/>
        <v>0</v>
      </c>
      <c r="AF121" s="85">
        <f t="shared" si="13"/>
        <v>-3</v>
      </c>
      <c r="AG121" s="85">
        <f t="shared" si="14"/>
        <v>-3</v>
      </c>
      <c r="AH121" s="62"/>
      <c r="AI121" s="60"/>
      <c r="AJ121" s="60"/>
    </row>
    <row r="122" spans="1:36" s="34" customFormat="1" ht="18.5" hidden="1" x14ac:dyDescent="0.45">
      <c r="A122" s="92">
        <f t="shared" si="15"/>
        <v>41</v>
      </c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47"/>
      <c r="W122" s="47"/>
      <c r="X122" s="9"/>
      <c r="Y122" s="9"/>
      <c r="Z122" s="9"/>
      <c r="AA122" s="9"/>
      <c r="AB122" s="100"/>
      <c r="AC122" s="60">
        <v>116</v>
      </c>
      <c r="AD122" s="62">
        <f>IF(B122&lt;&gt;"",'4thR'!AB122+AE122,0)</f>
        <v>0</v>
      </c>
      <c r="AE122" s="62">
        <f t="shared" si="12"/>
        <v>0</v>
      </c>
      <c r="AF122" s="85">
        <f t="shared" si="13"/>
        <v>-3</v>
      </c>
      <c r="AG122" s="85">
        <f t="shared" si="14"/>
        <v>-3</v>
      </c>
      <c r="AH122" s="62"/>
      <c r="AI122" s="60"/>
      <c r="AJ122" s="60"/>
    </row>
    <row r="123" spans="1:36" s="34" customFormat="1" ht="18.5" hidden="1" x14ac:dyDescent="0.45">
      <c r="A123" s="92">
        <f t="shared" si="15"/>
        <v>41</v>
      </c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47"/>
      <c r="W123" s="47"/>
      <c r="X123" s="9"/>
      <c r="Y123" s="9"/>
      <c r="Z123" s="9"/>
      <c r="AA123" s="9"/>
      <c r="AB123" s="100"/>
      <c r="AC123" s="60">
        <v>117</v>
      </c>
      <c r="AD123" s="62">
        <f>IF(B123&lt;&gt;"",'4thR'!AB123+AE123,0)</f>
        <v>0</v>
      </c>
      <c r="AE123" s="62">
        <f t="shared" si="12"/>
        <v>0</v>
      </c>
      <c r="AF123" s="85">
        <f t="shared" si="13"/>
        <v>-3</v>
      </c>
      <c r="AG123" s="85">
        <f t="shared" si="14"/>
        <v>-3</v>
      </c>
      <c r="AH123" s="62"/>
      <c r="AI123" s="60"/>
      <c r="AJ123" s="60"/>
    </row>
    <row r="124" spans="1:36" s="34" customFormat="1" ht="18.5" hidden="1" x14ac:dyDescent="0.45">
      <c r="A124" s="92">
        <f t="shared" si="15"/>
        <v>41</v>
      </c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47"/>
      <c r="W124" s="47"/>
      <c r="X124" s="9"/>
      <c r="Y124" s="9"/>
      <c r="Z124" s="9"/>
      <c r="AA124" s="9"/>
      <c r="AB124" s="100"/>
      <c r="AC124" s="60">
        <v>118</v>
      </c>
      <c r="AD124" s="62">
        <f>IF(B124&lt;&gt;"",'4thR'!AB124+AE124,0)</f>
        <v>0</v>
      </c>
      <c r="AE124" s="62">
        <f t="shared" si="12"/>
        <v>0</v>
      </c>
      <c r="AF124" s="85">
        <f t="shared" si="13"/>
        <v>-3</v>
      </c>
      <c r="AG124" s="85">
        <f t="shared" si="14"/>
        <v>-3</v>
      </c>
      <c r="AH124" s="62"/>
      <c r="AI124" s="60"/>
      <c r="AJ124" s="60"/>
    </row>
    <row r="125" spans="1:36" s="34" customFormat="1" ht="18.5" hidden="1" x14ac:dyDescent="0.45">
      <c r="A125" s="92">
        <f t="shared" si="15"/>
        <v>41</v>
      </c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47"/>
      <c r="W125" s="47"/>
      <c r="X125" s="9"/>
      <c r="Y125" s="9"/>
      <c r="Z125" s="9"/>
      <c r="AA125" s="9"/>
      <c r="AB125" s="100"/>
      <c r="AC125" s="60">
        <v>119</v>
      </c>
      <c r="AD125" s="62">
        <f>IF(B125&lt;&gt;"",'4thR'!AB125+AE125,0)</f>
        <v>0</v>
      </c>
      <c r="AE125" s="62">
        <f t="shared" si="12"/>
        <v>0</v>
      </c>
      <c r="AF125" s="85">
        <f t="shared" si="13"/>
        <v>-3</v>
      </c>
      <c r="AG125" s="85">
        <f t="shared" si="14"/>
        <v>-3</v>
      </c>
      <c r="AH125" s="62"/>
      <c r="AI125" s="60"/>
      <c r="AJ125" s="60"/>
    </row>
    <row r="126" spans="1:36" s="34" customFormat="1" ht="18.5" hidden="1" x14ac:dyDescent="0.45">
      <c r="A126" s="92">
        <f t="shared" si="15"/>
        <v>41</v>
      </c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47"/>
      <c r="W126" s="47"/>
      <c r="X126" s="9"/>
      <c r="Y126" s="9"/>
      <c r="Z126" s="9"/>
      <c r="AA126" s="9"/>
      <c r="AB126" s="100"/>
      <c r="AC126" s="60">
        <v>120</v>
      </c>
      <c r="AD126" s="62">
        <f>IF(B126&lt;&gt;"",'4thR'!AB126+AE126,0)</f>
        <v>0</v>
      </c>
      <c r="AE126" s="62">
        <f t="shared" si="12"/>
        <v>0</v>
      </c>
      <c r="AF126" s="85">
        <f t="shared" si="13"/>
        <v>-3</v>
      </c>
      <c r="AG126" s="85">
        <f t="shared" si="14"/>
        <v>-3</v>
      </c>
      <c r="AH126" s="62"/>
      <c r="AI126" s="60"/>
      <c r="AJ126" s="60"/>
    </row>
    <row r="127" spans="1:36" s="34" customFormat="1" ht="15" hidden="1" customHeight="1" x14ac:dyDescent="0.45">
      <c r="A127" s="92">
        <f t="shared" si="15"/>
        <v>41</v>
      </c>
      <c r="B127" s="5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47"/>
      <c r="W127" s="47"/>
      <c r="X127" s="9"/>
      <c r="Y127" s="9"/>
      <c r="Z127" s="9"/>
      <c r="AA127" s="9"/>
      <c r="AB127" s="100"/>
      <c r="AC127" s="60">
        <v>121</v>
      </c>
      <c r="AD127" s="62">
        <f>IF(B127&lt;&gt;"",'4thR'!AB127+AE127,0)</f>
        <v>0</v>
      </c>
      <c r="AE127" s="62">
        <f t="shared" si="12"/>
        <v>0</v>
      </c>
      <c r="AF127" s="85">
        <f t="shared" si="13"/>
        <v>-3</v>
      </c>
      <c r="AG127" s="85">
        <f t="shared" si="14"/>
        <v>-3</v>
      </c>
      <c r="AH127" s="62"/>
      <c r="AI127" s="60"/>
      <c r="AJ127" s="60"/>
    </row>
    <row r="128" spans="1:36" s="34" customFormat="1" ht="18.5" hidden="1" x14ac:dyDescent="0.45">
      <c r="A128" s="92">
        <f t="shared" si="15"/>
        <v>41</v>
      </c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47"/>
      <c r="W128" s="47"/>
      <c r="X128" s="9"/>
      <c r="Y128" s="9"/>
      <c r="Z128" s="9"/>
      <c r="AA128" s="9"/>
      <c r="AB128" s="100"/>
      <c r="AC128" s="60">
        <v>122</v>
      </c>
      <c r="AD128" s="62">
        <f>IF(B128&lt;&gt;"",'4thR'!AB128+AE128,0)</f>
        <v>0</v>
      </c>
      <c r="AE128" s="62">
        <f t="shared" si="12"/>
        <v>0</v>
      </c>
      <c r="AF128" s="85">
        <f t="shared" si="13"/>
        <v>-3</v>
      </c>
      <c r="AG128" s="85">
        <f t="shared" si="14"/>
        <v>-3</v>
      </c>
      <c r="AH128" s="62"/>
      <c r="AI128" s="60"/>
      <c r="AJ128" s="60"/>
    </row>
    <row r="129" spans="1:36" s="34" customFormat="1" ht="18.5" hidden="1" x14ac:dyDescent="0.45">
      <c r="A129" s="92">
        <f t="shared" si="15"/>
        <v>41</v>
      </c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47"/>
      <c r="W129" s="47"/>
      <c r="X129" s="9"/>
      <c r="Y129" s="9"/>
      <c r="Z129" s="9"/>
      <c r="AA129" s="9"/>
      <c r="AB129" s="100"/>
      <c r="AC129" s="60">
        <v>123</v>
      </c>
      <c r="AD129" s="62">
        <f>IF(B129&lt;&gt;"",'4thR'!AB129+AE129,0)</f>
        <v>0</v>
      </c>
      <c r="AE129" s="62">
        <f t="shared" si="12"/>
        <v>0</v>
      </c>
      <c r="AF129" s="85">
        <f t="shared" si="13"/>
        <v>-3</v>
      </c>
      <c r="AG129" s="85">
        <f t="shared" si="14"/>
        <v>-3</v>
      </c>
      <c r="AH129" s="62"/>
      <c r="AI129" s="60"/>
      <c r="AJ129" s="60"/>
    </row>
    <row r="130" spans="1:36" s="34" customFormat="1" ht="18.5" hidden="1" x14ac:dyDescent="0.45">
      <c r="A130" s="92">
        <f t="shared" si="15"/>
        <v>41</v>
      </c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47"/>
      <c r="W130" s="47"/>
      <c r="X130" s="9"/>
      <c r="Y130" s="9"/>
      <c r="Z130" s="9"/>
      <c r="AA130" s="9"/>
      <c r="AB130" s="100"/>
      <c r="AC130" s="60">
        <v>124</v>
      </c>
      <c r="AD130" s="62">
        <f>IF(B130&lt;&gt;"",'4thR'!AB130+AE130,0)</f>
        <v>0</v>
      </c>
      <c r="AE130" s="62">
        <f t="shared" si="12"/>
        <v>0</v>
      </c>
      <c r="AF130" s="85">
        <f t="shared" si="13"/>
        <v>-3</v>
      </c>
      <c r="AG130" s="85">
        <f t="shared" si="14"/>
        <v>-3</v>
      </c>
      <c r="AH130" s="62"/>
      <c r="AI130" s="60"/>
      <c r="AJ130" s="60"/>
    </row>
    <row r="131" spans="1:36" s="34" customFormat="1" ht="18.5" hidden="1" x14ac:dyDescent="0.45">
      <c r="A131" s="92">
        <f t="shared" si="15"/>
        <v>41</v>
      </c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47"/>
      <c r="W131" s="47"/>
      <c r="X131" s="9"/>
      <c r="Y131" s="9"/>
      <c r="Z131" s="9"/>
      <c r="AA131" s="9"/>
      <c r="AB131" s="100"/>
      <c r="AC131" s="60">
        <v>125</v>
      </c>
      <c r="AD131" s="62">
        <f>IF(B131&lt;&gt;"",'4thR'!AB131+AE131,0)</f>
        <v>0</v>
      </c>
      <c r="AE131" s="62">
        <f t="shared" si="12"/>
        <v>0</v>
      </c>
      <c r="AF131" s="85">
        <f t="shared" si="13"/>
        <v>-3</v>
      </c>
      <c r="AG131" s="85">
        <f t="shared" si="14"/>
        <v>-3</v>
      </c>
      <c r="AH131" s="62"/>
      <c r="AI131" s="60"/>
      <c r="AJ131" s="60"/>
    </row>
    <row r="132" spans="1:36" s="34" customFormat="1" ht="18.5" hidden="1" x14ac:dyDescent="0.45">
      <c r="A132" s="92">
        <f t="shared" si="15"/>
        <v>41</v>
      </c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47"/>
      <c r="W132" s="47"/>
      <c r="X132" s="9"/>
      <c r="Y132" s="9"/>
      <c r="Z132" s="9"/>
      <c r="AA132" s="9"/>
      <c r="AB132" s="100"/>
      <c r="AC132" s="60">
        <v>126</v>
      </c>
      <c r="AD132" s="62">
        <f>IF(B132&lt;&gt;"",'4thR'!AB132+AE132,0)</f>
        <v>0</v>
      </c>
      <c r="AE132" s="62">
        <f t="shared" si="12"/>
        <v>0</v>
      </c>
      <c r="AF132" s="85">
        <f t="shared" si="13"/>
        <v>-3</v>
      </c>
      <c r="AG132" s="85">
        <f t="shared" si="14"/>
        <v>-3</v>
      </c>
      <c r="AH132" s="62"/>
      <c r="AI132" s="60"/>
      <c r="AJ132" s="60"/>
    </row>
    <row r="133" spans="1:36" s="34" customFormat="1" ht="18.5" hidden="1" x14ac:dyDescent="0.45">
      <c r="A133" s="92">
        <f t="shared" si="15"/>
        <v>41</v>
      </c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47"/>
      <c r="W133" s="47"/>
      <c r="X133" s="9"/>
      <c r="Y133" s="9"/>
      <c r="Z133" s="9"/>
      <c r="AA133" s="9"/>
      <c r="AB133" s="100"/>
      <c r="AC133" s="60">
        <v>127</v>
      </c>
      <c r="AD133" s="62">
        <f>IF(B133&lt;&gt;"",'4thR'!AB133+AE133,0)</f>
        <v>0</v>
      </c>
      <c r="AE133" s="62">
        <f t="shared" si="12"/>
        <v>0</v>
      </c>
      <c r="AF133" s="85">
        <f t="shared" si="13"/>
        <v>-3</v>
      </c>
      <c r="AG133" s="85">
        <f t="shared" si="14"/>
        <v>-3</v>
      </c>
      <c r="AH133" s="62"/>
      <c r="AI133" s="60"/>
      <c r="AJ133" s="60"/>
    </row>
    <row r="134" spans="1:36" s="34" customFormat="1" ht="18.5" hidden="1" x14ac:dyDescent="0.45">
      <c r="A134" s="92">
        <f t="shared" si="15"/>
        <v>41</v>
      </c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47"/>
      <c r="W134" s="47"/>
      <c r="X134" s="9"/>
      <c r="Y134" s="9"/>
      <c r="Z134" s="9"/>
      <c r="AA134" s="9"/>
      <c r="AB134" s="100"/>
      <c r="AC134" s="60">
        <v>128</v>
      </c>
      <c r="AD134" s="62">
        <f>IF(B134&lt;&gt;"",'4thR'!AB134+AE134,0)</f>
        <v>0</v>
      </c>
      <c r="AE134" s="62">
        <f t="shared" si="12"/>
        <v>0</v>
      </c>
      <c r="AF134" s="85">
        <f t="shared" si="13"/>
        <v>-3</v>
      </c>
      <c r="AG134" s="85">
        <f t="shared" si="14"/>
        <v>-3</v>
      </c>
      <c r="AH134" s="62"/>
      <c r="AI134" s="60"/>
      <c r="AJ134" s="60"/>
    </row>
    <row r="135" spans="1:36" s="34" customFormat="1" ht="18.5" hidden="1" x14ac:dyDescent="0.45">
      <c r="A135" s="92">
        <f t="shared" si="15"/>
        <v>41</v>
      </c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47"/>
      <c r="W135" s="47"/>
      <c r="X135" s="9"/>
      <c r="Y135" s="9"/>
      <c r="Z135" s="9"/>
      <c r="AA135" s="9"/>
      <c r="AB135" s="100"/>
      <c r="AC135" s="60">
        <v>129</v>
      </c>
      <c r="AD135" s="62">
        <f>IF(B135&lt;&gt;"",'4thR'!AB135+AE135,0)</f>
        <v>0</v>
      </c>
      <c r="AE135" s="62">
        <f t="shared" si="12"/>
        <v>0</v>
      </c>
      <c r="AF135" s="85">
        <f t="shared" si="13"/>
        <v>-3</v>
      </c>
      <c r="AG135" s="85">
        <f t="shared" si="14"/>
        <v>-3</v>
      </c>
      <c r="AH135" s="62"/>
      <c r="AI135" s="60"/>
      <c r="AJ135" s="60"/>
    </row>
    <row r="136" spans="1:36" s="34" customFormat="1" ht="18.5" hidden="1" x14ac:dyDescent="0.45">
      <c r="A136" s="92">
        <f t="shared" ref="A136:A146" si="16">IF(V136=V135,A135,AC136)</f>
        <v>41</v>
      </c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47"/>
      <c r="W136" s="47"/>
      <c r="X136" s="9"/>
      <c r="Y136" s="9"/>
      <c r="Z136" s="9"/>
      <c r="AA136" s="9"/>
      <c r="AB136" s="100"/>
      <c r="AC136" s="60">
        <v>130</v>
      </c>
      <c r="AD136" s="62">
        <f>IF(B136&lt;&gt;"",'4thR'!AB136+AE136,0)</f>
        <v>0</v>
      </c>
      <c r="AE136" s="62">
        <f t="shared" ref="AE136:AE146" si="17">IF(U136&gt;0,1,0)</f>
        <v>0</v>
      </c>
      <c r="AF136" s="85">
        <f t="shared" ref="AF136:AF146" si="18">ROUND(IF(X136="m",(Y136*$AF$4/113+$AG$4-$AH$4),(Y136*$AF$2/113+$AG$2-$AH$2)),0)</f>
        <v>-3</v>
      </c>
      <c r="AG136" s="85">
        <f t="shared" ref="AG136:AG146" si="19">ROUND(IF(Z136="m",(AA136*$AF$4/113+$AG$4-$AH$4),(AA136*$AF$2/113+$AG$2-$AH$2)),0)</f>
        <v>-3</v>
      </c>
      <c r="AH136" s="62"/>
      <c r="AI136" s="60"/>
      <c r="AJ136" s="60"/>
    </row>
    <row r="137" spans="1:36" s="34" customFormat="1" ht="18.5" hidden="1" x14ac:dyDescent="0.45">
      <c r="A137" s="92">
        <f t="shared" si="16"/>
        <v>41</v>
      </c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47"/>
      <c r="W137" s="47"/>
      <c r="X137" s="9"/>
      <c r="Y137" s="9"/>
      <c r="Z137" s="9"/>
      <c r="AA137" s="9"/>
      <c r="AB137" s="100"/>
      <c r="AC137" s="60">
        <v>131</v>
      </c>
      <c r="AD137" s="62">
        <f>IF(B137&lt;&gt;"",'4thR'!AB137+AE137,0)</f>
        <v>0</v>
      </c>
      <c r="AE137" s="62">
        <f t="shared" si="17"/>
        <v>0</v>
      </c>
      <c r="AF137" s="85">
        <f t="shared" si="18"/>
        <v>-3</v>
      </c>
      <c r="AG137" s="85">
        <f t="shared" si="19"/>
        <v>-3</v>
      </c>
      <c r="AH137" s="62"/>
      <c r="AI137" s="60"/>
      <c r="AJ137" s="60"/>
    </row>
    <row r="138" spans="1:36" s="34" customFormat="1" ht="18.5" hidden="1" x14ac:dyDescent="0.45">
      <c r="A138" s="92">
        <f t="shared" si="16"/>
        <v>41</v>
      </c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47"/>
      <c r="W138" s="47"/>
      <c r="X138" s="9"/>
      <c r="Y138" s="9"/>
      <c r="Z138" s="9"/>
      <c r="AA138" s="9"/>
      <c r="AB138" s="100"/>
      <c r="AC138" s="60">
        <v>132</v>
      </c>
      <c r="AD138" s="62">
        <f>IF(B138&lt;&gt;"",'4thR'!AB138+AE138,0)</f>
        <v>0</v>
      </c>
      <c r="AE138" s="62">
        <f t="shared" si="17"/>
        <v>0</v>
      </c>
      <c r="AF138" s="85">
        <f t="shared" si="18"/>
        <v>-3</v>
      </c>
      <c r="AG138" s="85">
        <f t="shared" si="19"/>
        <v>-3</v>
      </c>
      <c r="AH138" s="62"/>
      <c r="AI138" s="60"/>
      <c r="AJ138" s="60"/>
    </row>
    <row r="139" spans="1:36" s="34" customFormat="1" ht="18.5" hidden="1" x14ac:dyDescent="0.45">
      <c r="A139" s="92">
        <f t="shared" si="16"/>
        <v>41</v>
      </c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47"/>
      <c r="W139" s="47"/>
      <c r="X139" s="9"/>
      <c r="Y139" s="9"/>
      <c r="Z139" s="9"/>
      <c r="AA139" s="9"/>
      <c r="AB139" s="100"/>
      <c r="AC139" s="60">
        <v>133</v>
      </c>
      <c r="AD139" s="62">
        <f>IF(B139&lt;&gt;"",'4thR'!AB139+AE139,0)</f>
        <v>0</v>
      </c>
      <c r="AE139" s="62">
        <f t="shared" si="17"/>
        <v>0</v>
      </c>
      <c r="AF139" s="85">
        <f t="shared" si="18"/>
        <v>-3</v>
      </c>
      <c r="AG139" s="85">
        <f t="shared" si="19"/>
        <v>-3</v>
      </c>
      <c r="AH139" s="62"/>
      <c r="AI139" s="60"/>
      <c r="AJ139" s="60"/>
    </row>
    <row r="140" spans="1:36" s="34" customFormat="1" ht="18.5" hidden="1" x14ac:dyDescent="0.45">
      <c r="A140" s="92">
        <f t="shared" si="16"/>
        <v>41</v>
      </c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97"/>
      <c r="W140" s="47"/>
      <c r="X140" s="9"/>
      <c r="Y140" s="9"/>
      <c r="Z140" s="9"/>
      <c r="AA140" s="9"/>
      <c r="AB140" s="100"/>
      <c r="AC140" s="60">
        <v>134</v>
      </c>
      <c r="AD140" s="62">
        <f>IF(B140&lt;&gt;"",'4thR'!AB140+AE140,0)</f>
        <v>0</v>
      </c>
      <c r="AE140" s="62">
        <f t="shared" si="17"/>
        <v>0</v>
      </c>
      <c r="AF140" s="85">
        <f t="shared" si="18"/>
        <v>-3</v>
      </c>
      <c r="AG140" s="85">
        <f t="shared" si="19"/>
        <v>-3</v>
      </c>
      <c r="AH140" s="62"/>
      <c r="AI140" s="60"/>
      <c r="AJ140" s="60"/>
    </row>
    <row r="141" spans="1:36" s="34" customFormat="1" ht="18.5" hidden="1" x14ac:dyDescent="0.45">
      <c r="A141" s="92">
        <f t="shared" si="16"/>
        <v>41</v>
      </c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97"/>
      <c r="W141" s="47"/>
      <c r="X141" s="9"/>
      <c r="Y141" s="9"/>
      <c r="Z141" s="9"/>
      <c r="AA141" s="9"/>
      <c r="AB141" s="100"/>
      <c r="AC141" s="60">
        <v>135</v>
      </c>
      <c r="AD141" s="62">
        <f>IF(B141&lt;&gt;"",'4thR'!AB141+AE141,0)</f>
        <v>0</v>
      </c>
      <c r="AE141" s="62">
        <f t="shared" si="17"/>
        <v>0</v>
      </c>
      <c r="AF141" s="85">
        <f t="shared" si="18"/>
        <v>-3</v>
      </c>
      <c r="AG141" s="85">
        <f t="shared" si="19"/>
        <v>-3</v>
      </c>
      <c r="AH141" s="62"/>
      <c r="AI141" s="60"/>
      <c r="AJ141" s="60"/>
    </row>
    <row r="142" spans="1:36" s="34" customFormat="1" ht="18.5" hidden="1" x14ac:dyDescent="0.45">
      <c r="A142" s="92">
        <f t="shared" si="16"/>
        <v>41</v>
      </c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97"/>
      <c r="W142" s="47"/>
      <c r="X142" s="9"/>
      <c r="Y142" s="9"/>
      <c r="Z142" s="9"/>
      <c r="AA142" s="9"/>
      <c r="AB142" s="100"/>
      <c r="AC142" s="60">
        <v>136</v>
      </c>
      <c r="AD142" s="62">
        <f>IF(B142&lt;&gt;"",'4thR'!AB142+AE142,0)</f>
        <v>0</v>
      </c>
      <c r="AE142" s="62">
        <f t="shared" si="17"/>
        <v>0</v>
      </c>
      <c r="AF142" s="85">
        <f t="shared" si="18"/>
        <v>-3</v>
      </c>
      <c r="AG142" s="85">
        <f t="shared" si="19"/>
        <v>-3</v>
      </c>
      <c r="AH142" s="62"/>
      <c r="AI142" s="60"/>
      <c r="AJ142" s="60"/>
    </row>
    <row r="143" spans="1:36" s="34" customFormat="1" ht="18.5" hidden="1" x14ac:dyDescent="0.45">
      <c r="A143" s="92">
        <f t="shared" si="16"/>
        <v>41</v>
      </c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97"/>
      <c r="W143" s="47"/>
      <c r="X143" s="9"/>
      <c r="Y143" s="9"/>
      <c r="Z143" s="9"/>
      <c r="AA143" s="9"/>
      <c r="AB143" s="100"/>
      <c r="AC143" s="60">
        <v>137</v>
      </c>
      <c r="AD143" s="62">
        <f>IF(B143&lt;&gt;"",'4thR'!AB143+AE143,0)</f>
        <v>0</v>
      </c>
      <c r="AE143" s="62">
        <f t="shared" si="17"/>
        <v>0</v>
      </c>
      <c r="AF143" s="85">
        <f t="shared" si="18"/>
        <v>-3</v>
      </c>
      <c r="AG143" s="85">
        <f t="shared" si="19"/>
        <v>-3</v>
      </c>
      <c r="AH143" s="62"/>
      <c r="AI143" s="60"/>
      <c r="AJ143" s="60"/>
    </row>
    <row r="144" spans="1:36" s="34" customFormat="1" ht="18.5" hidden="1" x14ac:dyDescent="0.45">
      <c r="A144" s="92">
        <f t="shared" si="16"/>
        <v>41</v>
      </c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97"/>
      <c r="W144" s="47"/>
      <c r="X144" s="9"/>
      <c r="Y144" s="9"/>
      <c r="Z144" s="9"/>
      <c r="AA144" s="9"/>
      <c r="AB144" s="100"/>
      <c r="AC144" s="60">
        <v>138</v>
      </c>
      <c r="AD144" s="62">
        <f>IF(B144&lt;&gt;"",'4thR'!AB144+AE144,0)</f>
        <v>0</v>
      </c>
      <c r="AE144" s="62">
        <f t="shared" si="17"/>
        <v>0</v>
      </c>
      <c r="AF144" s="85">
        <f t="shared" si="18"/>
        <v>-3</v>
      </c>
      <c r="AG144" s="85">
        <f t="shared" si="19"/>
        <v>-3</v>
      </c>
      <c r="AH144" s="62"/>
      <c r="AI144" s="60"/>
      <c r="AJ144" s="60"/>
    </row>
    <row r="145" spans="1:36" s="34" customFormat="1" ht="18.5" hidden="1" x14ac:dyDescent="0.45">
      <c r="A145" s="92">
        <f t="shared" si="16"/>
        <v>41</v>
      </c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97"/>
      <c r="W145" s="47"/>
      <c r="X145" s="9"/>
      <c r="Y145" s="9"/>
      <c r="Z145" s="9"/>
      <c r="AA145" s="9"/>
      <c r="AB145" s="100"/>
      <c r="AC145" s="60">
        <v>139</v>
      </c>
      <c r="AD145" s="62">
        <f>IF(B145&lt;&gt;"",'4thR'!AB145+AE145,0)</f>
        <v>0</v>
      </c>
      <c r="AE145" s="62">
        <f t="shared" si="17"/>
        <v>0</v>
      </c>
      <c r="AF145" s="85">
        <f t="shared" si="18"/>
        <v>-3</v>
      </c>
      <c r="AG145" s="85">
        <f t="shared" si="19"/>
        <v>-3</v>
      </c>
      <c r="AH145" s="62"/>
      <c r="AI145" s="60"/>
      <c r="AJ145" s="60"/>
    </row>
    <row r="146" spans="1:36" s="34" customFormat="1" ht="19" hidden="1" thickBot="1" x14ac:dyDescent="0.5">
      <c r="A146" s="92">
        <f t="shared" si="16"/>
        <v>140</v>
      </c>
      <c r="B146" s="46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20">SUM(C146:T146)</f>
        <v>0</v>
      </c>
      <c r="V146" s="97">
        <f>IF(U146=0,200,U146-W146)</f>
        <v>200</v>
      </c>
      <c r="W146" s="47">
        <f>ROUND(0.35*MIN(AF146,AG146)+0.15*MAX(AF146,AG146),1)</f>
        <v>-1.5</v>
      </c>
      <c r="X146" s="9">
        <f>'4thR'!W146</f>
        <v>0</v>
      </c>
      <c r="Y146" s="9">
        <f>'4thR'!X146</f>
        <v>0</v>
      </c>
      <c r="Z146" s="9">
        <f>'4thR'!Y146</f>
        <v>0</v>
      </c>
      <c r="AA146" s="9">
        <f>'4thR'!Z146</f>
        <v>0</v>
      </c>
      <c r="AB146" s="100"/>
      <c r="AC146" s="60">
        <v>140</v>
      </c>
      <c r="AD146" s="62">
        <f>IF(B146&lt;&gt;"",'4thR'!AB146+AE146,0)</f>
        <v>0</v>
      </c>
      <c r="AE146" s="62">
        <f t="shared" si="17"/>
        <v>0</v>
      </c>
      <c r="AF146" s="85">
        <f t="shared" si="18"/>
        <v>-3</v>
      </c>
      <c r="AG146" s="85">
        <f t="shared" si="19"/>
        <v>-3</v>
      </c>
      <c r="AH146" s="62"/>
      <c r="AI146" s="60"/>
      <c r="AJ146" s="60"/>
    </row>
    <row r="147" spans="1:36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wUWsjW6BZJJQsL/i9r6PzfE4q7jbclEVSvk9nQWLAohvAo3lKv66kNuxn9S5AjZbCKgueR91faIVIw0Oh0+ohQ==" saltValue="TOaPMI7R+JCR4jfmgjD2dw==" spinCount="100000" sheet="1" objects="1" scenarios="1"/>
  <mergeCells count="26">
    <mergeCell ref="W5:W6"/>
    <mergeCell ref="Y5:Y6"/>
    <mergeCell ref="AA5:AA6"/>
    <mergeCell ref="V5:V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207" priority="2" operator="equal">
      <formula>3</formula>
    </cfRule>
    <cfRule type="cellIs" dxfId="206" priority="3" operator="equal">
      <formula>2</formula>
    </cfRule>
    <cfRule type="cellIs" dxfId="205" priority="4" operator="equal">
      <formula>1</formula>
    </cfRule>
  </conditionalFormatting>
  <conditionalFormatting sqref="B7:B27 B29:B146">
    <cfRule type="cellIs" dxfId="204" priority="19" operator="equal">
      <formula>0</formula>
    </cfRule>
  </conditionalFormatting>
  <conditionalFormatting sqref="C7:C146">
    <cfRule type="cellIs" dxfId="203" priority="14" operator="greaterThan">
      <formula>$C$147+1</formula>
    </cfRule>
    <cfRule type="cellIs" dxfId="202" priority="15" operator="equal">
      <formula>$C$147+1</formula>
    </cfRule>
    <cfRule type="cellIs" dxfId="201" priority="16" operator="equal">
      <formula>$C$147-1</formula>
    </cfRule>
    <cfRule type="cellIs" dxfId="200" priority="17" operator="equal">
      <formula>$C$147-2</formula>
    </cfRule>
  </conditionalFormatting>
  <conditionalFormatting sqref="C7:T46">
    <cfRule type="cellIs" dxfId="199" priority="6" operator="equal">
      <formula>0</formula>
    </cfRule>
  </conditionalFormatting>
  <conditionalFormatting sqref="D7:T146">
    <cfRule type="cellIs" dxfId="198" priority="10" operator="greaterThan">
      <formula>D$147+1</formula>
    </cfRule>
    <cfRule type="cellIs" dxfId="197" priority="11" operator="equal">
      <formula>D$147+1</formula>
    </cfRule>
    <cfRule type="cellIs" dxfId="196" priority="12" operator="equal">
      <formula>D$147-1</formula>
    </cfRule>
    <cfRule type="cellIs" dxfId="195" priority="13" operator="equal">
      <formula>D$147-2</formula>
    </cfRule>
  </conditionalFormatting>
  <conditionalFormatting sqref="U7:V146">
    <cfRule type="cellIs" dxfId="194" priority="18" operator="equal">
      <formula>0</formula>
    </cfRule>
  </conditionalFormatting>
  <conditionalFormatting sqref="V7:V46">
    <cfRule type="cellIs" dxfId="193" priority="1" operator="equal">
      <formula>200</formula>
    </cfRule>
  </conditionalFormatting>
  <conditionalFormatting sqref="V7:V147">
    <cfRule type="cellIs" dxfId="192" priority="7" operator="equal">
      <formula>0</formula>
    </cfRule>
  </conditionalFormatting>
  <conditionalFormatting sqref="W1:W1048576">
    <cfRule type="cellIs" dxfId="191" priority="8" operator="equal">
      <formula>-1.5</formula>
    </cfRule>
  </conditionalFormatting>
  <conditionalFormatting sqref="X7:AB146">
    <cfRule type="cellIs" dxfId="190" priority="9" operator="equal">
      <formula>0</formula>
    </cfRule>
  </conditionalFormatting>
  <conditionalFormatting sqref="AC7:AC146">
    <cfRule type="cellIs" dxfId="189" priority="5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AG151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6.1796875" style="18" customWidth="1"/>
    <col min="2" max="2" width="38.1796875" bestFit="1" customWidth="1"/>
    <col min="3" max="20" width="6.7265625" customWidth="1"/>
    <col min="21" max="21" width="7.7265625" style="1" customWidth="1"/>
    <col min="22" max="22" width="7.1796875" style="40" hidden="1" customWidth="1"/>
    <col min="23" max="23" width="7.7265625" style="69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</cols>
  <sheetData>
    <row r="1" spans="1:33" ht="15" thickBot="1" x14ac:dyDescent="0.4"/>
    <row r="2" spans="1:33" ht="33.5" thickBot="1" x14ac:dyDescent="0.95"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3" ht="6.75" customHeight="1" x14ac:dyDescent="0.35"/>
    <row r="4" spans="1:33" ht="21.75" customHeight="1" x14ac:dyDescent="0.5">
      <c r="A4" s="83"/>
      <c r="B4" s="78" t="s">
        <v>90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3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 t="s">
        <v>36</v>
      </c>
      <c r="Y5" s="147" t="s">
        <v>28</v>
      </c>
      <c r="Z5" s="71" t="s">
        <v>36</v>
      </c>
      <c r="AA5" s="147" t="s">
        <v>29</v>
      </c>
      <c r="AB5" s="72" t="s">
        <v>10</v>
      </c>
      <c r="AD5" s="60" t="s">
        <v>33</v>
      </c>
      <c r="AE5" s="60" t="s">
        <v>33</v>
      </c>
    </row>
    <row r="6" spans="1:33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 t="s">
        <v>37</v>
      </c>
      <c r="Y6" s="148"/>
      <c r="Z6" s="42" t="s">
        <v>37</v>
      </c>
      <c r="AA6" s="148"/>
      <c r="AB6" s="72"/>
      <c r="AD6" s="60" t="s">
        <v>28</v>
      </c>
      <c r="AE6" s="60" t="s">
        <v>29</v>
      </c>
    </row>
    <row r="7" spans="1:33" x14ac:dyDescent="0.35">
      <c r="A7" s="83">
        <v>1</v>
      </c>
      <c r="B7" s="3" t="str">
        <f>'6thR'!B7</f>
        <v>Rade Narančič&amp;Franci Kunšič</v>
      </c>
      <c r="C7" s="2">
        <v>5</v>
      </c>
      <c r="D7" s="2">
        <v>4</v>
      </c>
      <c r="E7" s="2">
        <v>4</v>
      </c>
      <c r="F7" s="2">
        <v>6</v>
      </c>
      <c r="G7" s="2">
        <v>5</v>
      </c>
      <c r="H7" s="2">
        <v>5</v>
      </c>
      <c r="I7" s="2">
        <v>3</v>
      </c>
      <c r="J7" s="2">
        <v>9</v>
      </c>
      <c r="K7" s="2">
        <v>2</v>
      </c>
      <c r="L7" s="2">
        <v>5</v>
      </c>
      <c r="M7" s="2">
        <v>4</v>
      </c>
      <c r="N7" s="2">
        <v>4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4</v>
      </c>
      <c r="U7" s="9">
        <f t="shared" ref="U7:U38" si="0">SUM(C7:T7)</f>
        <v>85</v>
      </c>
      <c r="V7" s="47">
        <f t="shared" ref="V7:V70" si="1">IF(U7=0,200,U7-W7)</f>
        <v>72.400000000000006</v>
      </c>
      <c r="W7" s="47">
        <f>ROUND(0.35*MIN(AD7,AE7)+0.15*MAX(AD7,AE7),1)</f>
        <v>12.6</v>
      </c>
      <c r="X7" s="9" t="str">
        <f>'6thR'!X7</f>
        <v>m</v>
      </c>
      <c r="Y7" s="9">
        <f>'6thR'!Y7</f>
        <v>31.5</v>
      </c>
      <c r="Z7" s="9" t="str">
        <f>'6thR'!Z7</f>
        <v>m</v>
      </c>
      <c r="AA7" s="9">
        <f>'6thR'!AA7</f>
        <v>27.9</v>
      </c>
      <c r="AB7" s="60">
        <f>IF(B7&lt;&gt;"",'6thR'!AC7+AC7,0)</f>
        <v>7</v>
      </c>
      <c r="AC7" s="60">
        <f t="shared" ref="AC7:AC70" si="2">IF(U7&gt;0,1,0)</f>
        <v>1</v>
      </c>
      <c r="AD7" s="68">
        <f>ROUND(IF(X7="m",(Y7*$AD$4/113+$AE$4-$AF$4),(Y7*$AD$2/113+$AE$2-$AF$2)),0)</f>
        <v>28</v>
      </c>
      <c r="AE7" s="68">
        <f>ROUND(IF(Z7="m",(AA7*$AD$4/113+$AE$4-$AF$4),(AA7*$AD$2/113+$AE$2-$AF$2)),0)</f>
        <v>24</v>
      </c>
      <c r="AG7" s="34"/>
    </row>
    <row r="8" spans="1:33" x14ac:dyDescent="0.35">
      <c r="A8" s="83">
        <v>2</v>
      </c>
      <c r="B8" s="3" t="str">
        <f>'6thR'!B8</f>
        <v>Jan Pintar Verhunc&amp;Matic Zibelnik</v>
      </c>
      <c r="C8" s="2">
        <v>4</v>
      </c>
      <c r="D8" s="2">
        <v>3</v>
      </c>
      <c r="E8" s="2">
        <v>3</v>
      </c>
      <c r="F8" s="2">
        <v>4</v>
      </c>
      <c r="G8" s="2">
        <v>4</v>
      </c>
      <c r="H8" s="2">
        <v>5</v>
      </c>
      <c r="I8" s="2">
        <v>4</v>
      </c>
      <c r="J8" s="2">
        <v>5</v>
      </c>
      <c r="K8" s="2">
        <v>2</v>
      </c>
      <c r="L8" s="2">
        <v>4</v>
      </c>
      <c r="M8" s="2">
        <v>3</v>
      </c>
      <c r="N8" s="2">
        <v>3</v>
      </c>
      <c r="O8" s="2">
        <v>5</v>
      </c>
      <c r="P8" s="2">
        <v>4</v>
      </c>
      <c r="Q8" s="2">
        <v>4</v>
      </c>
      <c r="R8" s="2">
        <v>3</v>
      </c>
      <c r="S8" s="2">
        <v>3</v>
      </c>
      <c r="T8" s="2">
        <v>3</v>
      </c>
      <c r="U8" s="9">
        <f t="shared" si="0"/>
        <v>66</v>
      </c>
      <c r="V8" s="47">
        <f t="shared" si="1"/>
        <v>50.5</v>
      </c>
      <c r="W8" s="47">
        <f t="shared" ref="W8:W71" si="3">ROUND(0.35*MIN(AD8,AE8)+0.15*MAX(AD8,AE8),1)</f>
        <v>15.5</v>
      </c>
      <c r="X8" s="9" t="str">
        <f>'6thR'!X8</f>
        <v>m</v>
      </c>
      <c r="Y8" s="9">
        <f>'6thR'!Y8</f>
        <v>43.9</v>
      </c>
      <c r="Z8" s="9" t="str">
        <f>'6thR'!Z8</f>
        <v>m</v>
      </c>
      <c r="AA8" s="9">
        <f>'6thR'!AA8</f>
        <v>30.8</v>
      </c>
      <c r="AB8" s="60">
        <f>IF(B8&lt;&gt;"",'6thR'!AC8+AC8,0)</f>
        <v>6</v>
      </c>
      <c r="AC8" s="60">
        <f t="shared" si="2"/>
        <v>1</v>
      </c>
      <c r="AD8" s="68">
        <f t="shared" ref="AD8:AD71" si="4">ROUND(IF(X8="m",(Y8*$AD$4/113+$AE$4-$AF$4),(Y8*$AD$2/113+$AE$2-$AF$2)),0)</f>
        <v>40</v>
      </c>
      <c r="AE8" s="68">
        <f t="shared" ref="AE8:AE71" si="5">ROUND(IF(Z8="m",(AA8*$AD$4/113+$AE$4-$AF$4),(AA8*$AD$2/113+$AE$2-$AF$2)),0)</f>
        <v>27</v>
      </c>
      <c r="AG8" s="34"/>
    </row>
    <row r="9" spans="1:33" x14ac:dyDescent="0.35">
      <c r="A9" s="83">
        <v>3</v>
      </c>
      <c r="B9" s="3" t="str">
        <f>'6thR'!B9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'6thR'!X9</f>
        <v>d</v>
      </c>
      <c r="Y9" s="9">
        <f>'6thR'!Y9</f>
        <v>34.799999999999997</v>
      </c>
      <c r="Z9" s="9" t="str">
        <f>'6thR'!Z9</f>
        <v>m</v>
      </c>
      <c r="AA9" s="9">
        <f>'6thR'!AA9</f>
        <v>17</v>
      </c>
      <c r="AB9" s="60">
        <f>IF(B9&lt;&gt;"",'6thR'!AC9+AC9,0)</f>
        <v>3</v>
      </c>
      <c r="AC9" s="60">
        <f t="shared" si="2"/>
        <v>0</v>
      </c>
      <c r="AD9" s="68">
        <f t="shared" si="4"/>
        <v>32</v>
      </c>
      <c r="AE9" s="68">
        <f t="shared" si="5"/>
        <v>14</v>
      </c>
      <c r="AG9" s="34"/>
    </row>
    <row r="10" spans="1:33" x14ac:dyDescent="0.35">
      <c r="A10" s="83">
        <v>4</v>
      </c>
      <c r="B10" s="3" t="str">
        <f>'6thR'!B10</f>
        <v>Gal Grudnik&amp;Janez Ločniškar</v>
      </c>
      <c r="C10" s="2">
        <v>5</v>
      </c>
      <c r="D10" s="2">
        <v>3</v>
      </c>
      <c r="E10" s="2">
        <v>4</v>
      </c>
      <c r="F10" s="2">
        <v>5</v>
      </c>
      <c r="G10" s="2">
        <v>4</v>
      </c>
      <c r="H10" s="2">
        <v>4</v>
      </c>
      <c r="I10" s="2">
        <v>4</v>
      </c>
      <c r="J10" s="2">
        <v>4</v>
      </c>
      <c r="K10" s="2">
        <v>3</v>
      </c>
      <c r="L10" s="2">
        <v>4</v>
      </c>
      <c r="M10" s="2">
        <v>3</v>
      </c>
      <c r="N10" s="2">
        <v>3</v>
      </c>
      <c r="O10" s="2">
        <v>4</v>
      </c>
      <c r="P10" s="2">
        <v>4</v>
      </c>
      <c r="Q10" s="2">
        <v>4</v>
      </c>
      <c r="R10" s="2">
        <v>2</v>
      </c>
      <c r="S10" s="2">
        <v>3</v>
      </c>
      <c r="T10" s="2">
        <v>2</v>
      </c>
      <c r="U10" s="9">
        <f t="shared" si="0"/>
        <v>65</v>
      </c>
      <c r="V10" s="47">
        <f t="shared" si="1"/>
        <v>56.8</v>
      </c>
      <c r="W10" s="47">
        <f t="shared" si="3"/>
        <v>8.1999999999999993</v>
      </c>
      <c r="X10" s="9" t="str">
        <f>'6thR'!X10</f>
        <v>m</v>
      </c>
      <c r="Y10" s="9">
        <f>'6thR'!Y10</f>
        <v>19.899999999999999</v>
      </c>
      <c r="Z10" s="9" t="str">
        <f>'6thR'!Z10</f>
        <v>m</v>
      </c>
      <c r="AA10" s="9">
        <f>'6thR'!AA10</f>
        <v>20.399999999999999</v>
      </c>
      <c r="AB10" s="60">
        <f>IF(B10&lt;&gt;"",'6thR'!AC10+AC10,0)</f>
        <v>3</v>
      </c>
      <c r="AC10" s="60">
        <f t="shared" si="2"/>
        <v>1</v>
      </c>
      <c r="AD10" s="68">
        <f t="shared" si="4"/>
        <v>16</v>
      </c>
      <c r="AE10" s="68">
        <f t="shared" si="5"/>
        <v>17</v>
      </c>
      <c r="AG10" s="34"/>
    </row>
    <row r="11" spans="1:33" x14ac:dyDescent="0.35">
      <c r="A11" s="83">
        <v>5</v>
      </c>
      <c r="B11" s="3" t="str">
        <f>'6thR'!B11</f>
        <v>Cvetka Burja&amp;Simon Žgavec</v>
      </c>
      <c r="C11" s="2">
        <v>7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2">
        <v>4</v>
      </c>
      <c r="J11" s="2">
        <v>7</v>
      </c>
      <c r="K11" s="2">
        <v>4</v>
      </c>
      <c r="L11" s="2">
        <v>6</v>
      </c>
      <c r="M11" s="2">
        <v>4</v>
      </c>
      <c r="N11" s="2">
        <v>4</v>
      </c>
      <c r="O11" s="2">
        <v>6</v>
      </c>
      <c r="P11" s="2">
        <v>7</v>
      </c>
      <c r="Q11" s="2">
        <v>7</v>
      </c>
      <c r="R11" s="2">
        <v>4</v>
      </c>
      <c r="S11" s="2">
        <v>8</v>
      </c>
      <c r="T11" s="2">
        <v>5</v>
      </c>
      <c r="U11" s="9">
        <f t="shared" si="0"/>
        <v>98</v>
      </c>
      <c r="V11" s="47">
        <f t="shared" si="1"/>
        <v>87.3</v>
      </c>
      <c r="W11" s="47">
        <f t="shared" si="3"/>
        <v>10.7</v>
      </c>
      <c r="X11" s="9" t="str">
        <f>'6thR'!X11</f>
        <v>d</v>
      </c>
      <c r="Y11" s="9">
        <f>'6thR'!Y11</f>
        <v>23.6</v>
      </c>
      <c r="Z11" s="9" t="str">
        <f>'6thR'!Z11</f>
        <v>m</v>
      </c>
      <c r="AA11" s="9">
        <f>'6thR'!AA11</f>
        <v>26</v>
      </c>
      <c r="AB11" s="60">
        <f>IF(B11&lt;&gt;"",'6thR'!AC11+AC11,0)</f>
        <v>5</v>
      </c>
      <c r="AC11" s="60">
        <f t="shared" si="2"/>
        <v>1</v>
      </c>
      <c r="AD11" s="68">
        <f t="shared" si="4"/>
        <v>21</v>
      </c>
      <c r="AE11" s="68">
        <f t="shared" si="5"/>
        <v>22</v>
      </c>
      <c r="AG11" s="34"/>
    </row>
    <row r="12" spans="1:33" x14ac:dyDescent="0.35">
      <c r="A12" s="83">
        <v>6</v>
      </c>
      <c r="B12" s="3" t="str">
        <f>'6thR'!B12</f>
        <v>Breda Jericijo&amp;Boris Debevec</v>
      </c>
      <c r="C12" s="2">
        <v>5</v>
      </c>
      <c r="D12" s="2">
        <v>4</v>
      </c>
      <c r="E12" s="2">
        <v>3</v>
      </c>
      <c r="F12" s="2">
        <v>7</v>
      </c>
      <c r="G12" s="2">
        <v>6</v>
      </c>
      <c r="H12" s="2">
        <v>5</v>
      </c>
      <c r="I12" s="2">
        <v>4</v>
      </c>
      <c r="J12" s="2">
        <v>4</v>
      </c>
      <c r="K12" s="2">
        <v>3</v>
      </c>
      <c r="L12" s="2">
        <v>4</v>
      </c>
      <c r="M12" s="2">
        <v>5</v>
      </c>
      <c r="N12" s="2">
        <v>3</v>
      </c>
      <c r="O12" s="2">
        <v>5</v>
      </c>
      <c r="P12" s="2">
        <v>6</v>
      </c>
      <c r="Q12" s="2">
        <v>5</v>
      </c>
      <c r="R12" s="2">
        <v>4</v>
      </c>
      <c r="S12" s="2">
        <v>5</v>
      </c>
      <c r="T12" s="2">
        <v>4</v>
      </c>
      <c r="U12" s="9">
        <f t="shared" si="0"/>
        <v>82</v>
      </c>
      <c r="V12" s="47">
        <f t="shared" si="1"/>
        <v>74.5</v>
      </c>
      <c r="W12" s="47">
        <f t="shared" si="3"/>
        <v>7.5</v>
      </c>
      <c r="X12" s="9" t="str">
        <f>'6thR'!X12</f>
        <v>d</v>
      </c>
      <c r="Y12" s="9">
        <f>'6thR'!Y12</f>
        <v>25</v>
      </c>
      <c r="Z12" s="9" t="str">
        <f>'6thR'!Z12</f>
        <v>m</v>
      </c>
      <c r="AA12" s="9">
        <f>'6thR'!AA12</f>
        <v>15.8</v>
      </c>
      <c r="AB12" s="60">
        <f>IF(B12&lt;&gt;"",'6thR'!AC12+AC12,0)</f>
        <v>6</v>
      </c>
      <c r="AC12" s="60">
        <f t="shared" si="2"/>
        <v>1</v>
      </c>
      <c r="AD12" s="68">
        <f t="shared" si="4"/>
        <v>22</v>
      </c>
      <c r="AE12" s="68">
        <f t="shared" si="5"/>
        <v>12</v>
      </c>
      <c r="AG12" s="34"/>
    </row>
    <row r="13" spans="1:33" x14ac:dyDescent="0.35">
      <c r="A13" s="83">
        <v>7</v>
      </c>
      <c r="B13" s="3" t="str">
        <f>'6thR'!B13</f>
        <v>Ani&amp;Zoran Klemenčič</v>
      </c>
      <c r="C13" s="2">
        <v>5</v>
      </c>
      <c r="D13" s="2">
        <v>3</v>
      </c>
      <c r="E13" s="2">
        <v>6</v>
      </c>
      <c r="F13" s="2">
        <v>4</v>
      </c>
      <c r="G13" s="2">
        <v>4</v>
      </c>
      <c r="H13" s="2">
        <v>7</v>
      </c>
      <c r="I13" s="2">
        <v>4</v>
      </c>
      <c r="J13" s="2">
        <v>6</v>
      </c>
      <c r="K13" s="2">
        <v>3</v>
      </c>
      <c r="L13" s="2">
        <v>5</v>
      </c>
      <c r="M13" s="2">
        <v>3</v>
      </c>
      <c r="N13" s="2">
        <v>3</v>
      </c>
      <c r="O13" s="2">
        <v>4</v>
      </c>
      <c r="P13" s="2">
        <v>4</v>
      </c>
      <c r="Q13" s="2">
        <v>6</v>
      </c>
      <c r="R13" s="2">
        <v>3</v>
      </c>
      <c r="S13" s="2">
        <v>3</v>
      </c>
      <c r="T13" s="2">
        <v>3</v>
      </c>
      <c r="U13" s="9">
        <f t="shared" si="0"/>
        <v>76</v>
      </c>
      <c r="V13" s="47">
        <f t="shared" si="1"/>
        <v>63.1</v>
      </c>
      <c r="W13" s="47">
        <f t="shared" si="3"/>
        <v>12.9</v>
      </c>
      <c r="X13" s="9" t="str">
        <f>'6thR'!X13</f>
        <v>d</v>
      </c>
      <c r="Y13" s="9">
        <f>'6thR'!Y13</f>
        <v>54</v>
      </c>
      <c r="Z13" s="9" t="str">
        <f>'6thR'!Z13</f>
        <v>m</v>
      </c>
      <c r="AA13" s="9">
        <f>'6thR'!AA13</f>
        <v>18.899999999999999</v>
      </c>
      <c r="AB13" s="60">
        <f>IF(B13&lt;&gt;"",'6thR'!AC13+AC13,0)</f>
        <v>4</v>
      </c>
      <c r="AC13" s="60">
        <f t="shared" si="2"/>
        <v>1</v>
      </c>
      <c r="AD13" s="68">
        <f t="shared" si="4"/>
        <v>51</v>
      </c>
      <c r="AE13" s="68">
        <f t="shared" si="5"/>
        <v>15</v>
      </c>
      <c r="AG13" s="34"/>
    </row>
    <row r="14" spans="1:33" x14ac:dyDescent="0.35">
      <c r="A14" s="83">
        <v>8</v>
      </c>
      <c r="B14" s="3" t="str">
        <f>'6thR'!B14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'6thR'!X14</f>
        <v>d</v>
      </c>
      <c r="Y14" s="9">
        <f>'6thR'!Y14</f>
        <v>53.5</v>
      </c>
      <c r="Z14" s="9" t="str">
        <f>'6thR'!Z14</f>
        <v>m</v>
      </c>
      <c r="AA14" s="9">
        <f>'6thR'!AA14</f>
        <v>18.3</v>
      </c>
      <c r="AB14" s="60">
        <f>IF(B14&lt;&gt;"",'6thR'!AC14+AC14,0)</f>
        <v>4</v>
      </c>
      <c r="AC14" s="60">
        <f t="shared" si="2"/>
        <v>0</v>
      </c>
      <c r="AD14" s="68">
        <f t="shared" si="4"/>
        <v>50</v>
      </c>
      <c r="AE14" s="68">
        <f t="shared" si="5"/>
        <v>15</v>
      </c>
      <c r="AG14" s="34"/>
    </row>
    <row r="15" spans="1:33" x14ac:dyDescent="0.35">
      <c r="A15" s="83">
        <v>9</v>
      </c>
      <c r="B15" s="3" t="str">
        <f>'6thR'!B15</f>
        <v>Janez Saje&amp;Miloš Torbič</v>
      </c>
      <c r="C15" s="2">
        <v>4</v>
      </c>
      <c r="D15" s="2">
        <v>2</v>
      </c>
      <c r="E15" s="2">
        <v>3</v>
      </c>
      <c r="F15" s="2">
        <v>4</v>
      </c>
      <c r="G15" s="2">
        <v>6</v>
      </c>
      <c r="H15" s="2">
        <v>4</v>
      </c>
      <c r="I15" s="2">
        <v>3</v>
      </c>
      <c r="J15" s="2">
        <v>5</v>
      </c>
      <c r="K15" s="2">
        <v>3</v>
      </c>
      <c r="L15" s="2">
        <v>5</v>
      </c>
      <c r="M15" s="2">
        <v>4</v>
      </c>
      <c r="N15" s="2">
        <v>4</v>
      </c>
      <c r="O15" s="2">
        <v>5</v>
      </c>
      <c r="P15" s="2">
        <v>4</v>
      </c>
      <c r="Q15" s="2">
        <v>4</v>
      </c>
      <c r="R15" s="2">
        <v>2</v>
      </c>
      <c r="S15" s="2">
        <v>4</v>
      </c>
      <c r="T15" s="2">
        <v>3</v>
      </c>
      <c r="U15" s="9">
        <f t="shared" si="0"/>
        <v>69</v>
      </c>
      <c r="V15" s="47">
        <f t="shared" si="1"/>
        <v>55.9</v>
      </c>
      <c r="W15" s="47">
        <f t="shared" si="3"/>
        <v>13.1</v>
      </c>
      <c r="X15" s="9" t="str">
        <f>'6thR'!X15</f>
        <v>m</v>
      </c>
      <c r="Y15" s="9">
        <f>'6thR'!Y15</f>
        <v>32.4</v>
      </c>
      <c r="Z15" s="9" t="str">
        <f>'6thR'!Z15</f>
        <v>m</v>
      </c>
      <c r="AA15" s="9">
        <f>'6thR'!AA15</f>
        <v>28.8</v>
      </c>
      <c r="AB15" s="60">
        <f>IF(B15&lt;&gt;"",'6thR'!AC15+AC15,0)</f>
        <v>5</v>
      </c>
      <c r="AC15" s="60">
        <f t="shared" si="2"/>
        <v>1</v>
      </c>
      <c r="AD15" s="68">
        <f t="shared" si="4"/>
        <v>29</v>
      </c>
      <c r="AE15" s="68">
        <f t="shared" si="5"/>
        <v>25</v>
      </c>
      <c r="AG15" s="34"/>
    </row>
    <row r="16" spans="1:33" x14ac:dyDescent="0.35">
      <c r="A16" s="83">
        <v>10</v>
      </c>
      <c r="B16" s="3" t="str">
        <f>'6thR'!B16</f>
        <v>Majda&amp;Bojan Lazar</v>
      </c>
      <c r="C16" s="2">
        <v>3</v>
      </c>
      <c r="D16" s="2">
        <v>3</v>
      </c>
      <c r="E16" s="2">
        <v>4</v>
      </c>
      <c r="F16" s="2">
        <v>5</v>
      </c>
      <c r="G16" s="2">
        <v>7</v>
      </c>
      <c r="H16" s="2">
        <v>4</v>
      </c>
      <c r="I16" s="2">
        <v>4</v>
      </c>
      <c r="J16" s="2">
        <v>6</v>
      </c>
      <c r="K16" s="2">
        <v>3</v>
      </c>
      <c r="L16" s="2">
        <v>4</v>
      </c>
      <c r="M16" s="2">
        <v>3</v>
      </c>
      <c r="N16" s="2">
        <v>4</v>
      </c>
      <c r="O16" s="2">
        <v>4</v>
      </c>
      <c r="P16" s="2">
        <v>5</v>
      </c>
      <c r="Q16" s="2">
        <v>5</v>
      </c>
      <c r="R16" s="2">
        <v>4</v>
      </c>
      <c r="S16" s="2">
        <v>4</v>
      </c>
      <c r="T16" s="2">
        <v>3</v>
      </c>
      <c r="U16" s="9">
        <f t="shared" si="0"/>
        <v>75</v>
      </c>
      <c r="V16" s="47">
        <f t="shared" si="1"/>
        <v>64.2</v>
      </c>
      <c r="W16" s="47">
        <f t="shared" si="3"/>
        <v>10.8</v>
      </c>
      <c r="X16" s="9" t="str">
        <f>'6thR'!X16</f>
        <v>d</v>
      </c>
      <c r="Y16" s="9">
        <f>'6thR'!Y16</f>
        <v>28.3</v>
      </c>
      <c r="Z16" s="9" t="str">
        <f>'6thR'!Z16</f>
        <v>m</v>
      </c>
      <c r="AA16" s="9">
        <f>'6thR'!AA16</f>
        <v>23.7</v>
      </c>
      <c r="AB16" s="60">
        <f>IF(B16&lt;&gt;"",'6thR'!AC16+AC16,0)</f>
        <v>7</v>
      </c>
      <c r="AC16" s="60">
        <f t="shared" si="2"/>
        <v>1</v>
      </c>
      <c r="AD16" s="68">
        <f t="shared" si="4"/>
        <v>25</v>
      </c>
      <c r="AE16" s="68">
        <f t="shared" si="5"/>
        <v>20</v>
      </c>
      <c r="AG16" s="34"/>
    </row>
    <row r="17" spans="1:33" x14ac:dyDescent="0.35">
      <c r="A17" s="83">
        <v>11</v>
      </c>
      <c r="B17" s="3" t="str">
        <f>'6thR'!B17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'6thR'!X17</f>
        <v>m</v>
      </c>
      <c r="Y17" s="9">
        <f>'6thR'!Y17</f>
        <v>54</v>
      </c>
      <c r="Z17" s="9" t="str">
        <f>'6thR'!Z17</f>
        <v>m</v>
      </c>
      <c r="AA17" s="9">
        <f>'6thR'!AA17</f>
        <v>54</v>
      </c>
      <c r="AB17" s="60">
        <f>IF(B17&lt;&gt;"",'6thR'!AC17+AC17,0)</f>
        <v>3</v>
      </c>
      <c r="AC17" s="60">
        <f t="shared" si="2"/>
        <v>0</v>
      </c>
      <c r="AD17" s="68">
        <f t="shared" si="4"/>
        <v>50</v>
      </c>
      <c r="AE17" s="68">
        <f t="shared" si="5"/>
        <v>50</v>
      </c>
      <c r="AG17" s="34"/>
    </row>
    <row r="18" spans="1:33" x14ac:dyDescent="0.35">
      <c r="A18" s="83">
        <v>12</v>
      </c>
      <c r="B18" s="3" t="str">
        <f>'6thR'!B18</f>
        <v>Vito &amp; Nada Šmit</v>
      </c>
      <c r="C18" s="2">
        <v>4</v>
      </c>
      <c r="D18" s="2">
        <v>3</v>
      </c>
      <c r="E18" s="2">
        <v>4</v>
      </c>
      <c r="F18" s="2">
        <v>6</v>
      </c>
      <c r="G18" s="2">
        <v>6</v>
      </c>
      <c r="H18" s="2">
        <v>4</v>
      </c>
      <c r="I18" s="2">
        <v>5</v>
      </c>
      <c r="J18" s="2">
        <v>5</v>
      </c>
      <c r="K18" s="2">
        <v>2</v>
      </c>
      <c r="L18" s="2">
        <v>5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2">
        <v>4</v>
      </c>
      <c r="S18" s="2">
        <v>4</v>
      </c>
      <c r="T18" s="2">
        <v>4</v>
      </c>
      <c r="U18" s="9">
        <f t="shared" si="0"/>
        <v>76</v>
      </c>
      <c r="V18" s="47">
        <f t="shared" si="1"/>
        <v>67.599999999999994</v>
      </c>
      <c r="W18" s="47">
        <f t="shared" si="3"/>
        <v>8.4</v>
      </c>
      <c r="X18" s="9" t="str">
        <f>'6thR'!X18</f>
        <v>m</v>
      </c>
      <c r="Y18" s="9">
        <f>'6thR'!Y18</f>
        <v>18.5</v>
      </c>
      <c r="Z18" s="9" t="str">
        <f>'6thR'!Z18</f>
        <v>d</v>
      </c>
      <c r="AA18" s="9">
        <f>'6thR'!AA18</f>
        <v>24.2</v>
      </c>
      <c r="AB18" s="60">
        <f>IF(B18&lt;&gt;"",'6thR'!AC18+AC18,0)</f>
        <v>3</v>
      </c>
      <c r="AC18" s="60">
        <f t="shared" si="2"/>
        <v>1</v>
      </c>
      <c r="AD18" s="68">
        <f t="shared" si="4"/>
        <v>15</v>
      </c>
      <c r="AE18" s="68">
        <f t="shared" si="5"/>
        <v>21</v>
      </c>
      <c r="AG18" s="34"/>
    </row>
    <row r="19" spans="1:33" x14ac:dyDescent="0.35">
      <c r="A19" s="83">
        <v>13</v>
      </c>
      <c r="B19" s="3" t="str">
        <f>'6thR'!B19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10.7</v>
      </c>
      <c r="X19" s="9" t="str">
        <f>'6thR'!X19</f>
        <v>d</v>
      </c>
      <c r="Y19" s="9">
        <f>'6thR'!Y19</f>
        <v>24.2</v>
      </c>
      <c r="Z19" s="9" t="str">
        <f>'6thR'!Z19</f>
        <v>m</v>
      </c>
      <c r="AA19" s="9">
        <f>'6thR'!AA19</f>
        <v>26</v>
      </c>
      <c r="AB19" s="60">
        <f>IF(B19&lt;&gt;"",'6thR'!AC19+AC19,0)</f>
        <v>6</v>
      </c>
      <c r="AC19" s="60">
        <f t="shared" si="2"/>
        <v>0</v>
      </c>
      <c r="AD19" s="68">
        <f t="shared" si="4"/>
        <v>21</v>
      </c>
      <c r="AE19" s="68">
        <f t="shared" si="5"/>
        <v>22</v>
      </c>
      <c r="AG19" s="34"/>
    </row>
    <row r="20" spans="1:33" x14ac:dyDescent="0.35">
      <c r="A20" s="83">
        <v>14</v>
      </c>
      <c r="B20" s="3" t="str">
        <f>'6thR'!B20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'6thR'!X20</f>
        <v>d</v>
      </c>
      <c r="Y20" s="9">
        <f>'6thR'!Y20</f>
        <v>54</v>
      </c>
      <c r="Z20" s="9" t="str">
        <f>'6thR'!Z20</f>
        <v xml:space="preserve">m </v>
      </c>
      <c r="AA20" s="9">
        <f>'6thR'!AA20</f>
        <v>19.899999999999999</v>
      </c>
      <c r="AB20" s="60">
        <f>IF(B20&lt;&gt;"",'6thR'!AC20+AC20,0)</f>
        <v>1</v>
      </c>
      <c r="AC20" s="60">
        <f t="shared" si="2"/>
        <v>0</v>
      </c>
      <c r="AD20" s="68">
        <f t="shared" si="4"/>
        <v>51</v>
      </c>
      <c r="AE20" s="68">
        <f t="shared" si="5"/>
        <v>17</v>
      </c>
      <c r="AG20" s="34"/>
    </row>
    <row r="21" spans="1:33" x14ac:dyDescent="0.35">
      <c r="A21" s="83">
        <v>15</v>
      </c>
      <c r="B21" s="3" t="str">
        <f>'6thR'!B21</f>
        <v>Romana&amp;Sašo Kranjc</v>
      </c>
      <c r="C21" s="2">
        <v>4</v>
      </c>
      <c r="D21" s="2">
        <v>3</v>
      </c>
      <c r="E21" s="2">
        <v>3</v>
      </c>
      <c r="F21" s="2">
        <v>4</v>
      </c>
      <c r="G21" s="2">
        <v>5</v>
      </c>
      <c r="H21" s="2">
        <v>3</v>
      </c>
      <c r="I21" s="2">
        <v>4</v>
      </c>
      <c r="J21" s="2">
        <v>5</v>
      </c>
      <c r="K21" s="2">
        <v>4</v>
      </c>
      <c r="L21" s="2">
        <v>4</v>
      </c>
      <c r="M21" s="2">
        <v>4</v>
      </c>
      <c r="N21" s="2">
        <v>4</v>
      </c>
      <c r="O21" s="2">
        <v>5</v>
      </c>
      <c r="P21" s="2">
        <v>5</v>
      </c>
      <c r="Q21" s="2">
        <v>4</v>
      </c>
      <c r="R21" s="2">
        <v>3</v>
      </c>
      <c r="S21" s="2">
        <v>5</v>
      </c>
      <c r="T21" s="2">
        <v>4</v>
      </c>
      <c r="U21" s="9">
        <f t="shared" si="0"/>
        <v>73</v>
      </c>
      <c r="V21" s="47">
        <f t="shared" si="1"/>
        <v>65.3</v>
      </c>
      <c r="W21" s="47">
        <f t="shared" si="3"/>
        <v>7.7</v>
      </c>
      <c r="X21" s="9" t="str">
        <f>'6thR'!X21</f>
        <v>d</v>
      </c>
      <c r="Y21" s="9">
        <f>'6thR'!Y21</f>
        <v>26.3</v>
      </c>
      <c r="Z21" s="9" t="str">
        <f>'6thR'!Z21</f>
        <v>m</v>
      </c>
      <c r="AA21" s="9">
        <f>'6thR'!AA21</f>
        <v>15.1</v>
      </c>
      <c r="AB21" s="60">
        <f>IF(B21&lt;&gt;"",'6thR'!AC21+AC21,0)</f>
        <v>2</v>
      </c>
      <c r="AC21" s="60">
        <f t="shared" si="2"/>
        <v>1</v>
      </c>
      <c r="AD21" s="68">
        <f t="shared" si="4"/>
        <v>23</v>
      </c>
      <c r="AE21" s="68">
        <f t="shared" si="5"/>
        <v>12</v>
      </c>
      <c r="AG21" s="34"/>
    </row>
    <row r="22" spans="1:33" x14ac:dyDescent="0.35">
      <c r="A22" s="83">
        <v>16</v>
      </c>
      <c r="B22" s="3" t="str">
        <f>'6thR'!B22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'6thR'!X22</f>
        <v>d</v>
      </c>
      <c r="Y22" s="9">
        <f>'6thR'!Y22</f>
        <v>15.8</v>
      </c>
      <c r="Z22" s="9" t="str">
        <f>'6thR'!Z22</f>
        <v>m</v>
      </c>
      <c r="AA22" s="9">
        <f>'6thR'!AA22</f>
        <v>15.9</v>
      </c>
      <c r="AB22" s="60">
        <f>IF(B22&lt;&gt;"",'6thR'!AC22+AC22,0)</f>
        <v>3</v>
      </c>
      <c r="AC22" s="60">
        <f t="shared" si="2"/>
        <v>0</v>
      </c>
      <c r="AD22" s="68">
        <f t="shared" si="4"/>
        <v>13</v>
      </c>
      <c r="AE22" s="68">
        <f t="shared" si="5"/>
        <v>12</v>
      </c>
      <c r="AG22" s="34"/>
    </row>
    <row r="23" spans="1:33" x14ac:dyDescent="0.35">
      <c r="A23" s="83">
        <v>17</v>
      </c>
      <c r="B23" s="3" t="str">
        <f>'6thR'!B23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10.9</v>
      </c>
      <c r="X23" s="9" t="str">
        <f>'6thR'!X23</f>
        <v>d</v>
      </c>
      <c r="Y23" s="9">
        <f>'6thR'!Y23</f>
        <v>37.799999999999997</v>
      </c>
      <c r="Z23" s="9" t="str">
        <f>'6thR'!Z23</f>
        <v>m</v>
      </c>
      <c r="AA23" s="9">
        <f>'6thR'!AA23</f>
        <v>19.899999999999999</v>
      </c>
      <c r="AB23" s="60">
        <f>IF(B23&lt;&gt;"",'6thR'!AC23+AC23,0)</f>
        <v>3</v>
      </c>
      <c r="AC23" s="60">
        <f t="shared" si="2"/>
        <v>0</v>
      </c>
      <c r="AD23" s="68">
        <f t="shared" si="4"/>
        <v>35</v>
      </c>
      <c r="AE23" s="68">
        <f t="shared" si="5"/>
        <v>16</v>
      </c>
      <c r="AG23" s="34"/>
    </row>
    <row r="24" spans="1:33" x14ac:dyDescent="0.35">
      <c r="A24" s="83">
        <v>18</v>
      </c>
      <c r="B24" s="3" t="str">
        <f>'6thR'!B24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'6thR'!X24</f>
        <v>d</v>
      </c>
      <c r="Y24" s="9">
        <f>'6thR'!Y24</f>
        <v>54</v>
      </c>
      <c r="Z24" s="9" t="str">
        <f>'6thR'!Z24</f>
        <v>m</v>
      </c>
      <c r="AA24" s="9">
        <f>'6thR'!AA24</f>
        <v>52.8</v>
      </c>
      <c r="AB24" s="60">
        <f>IF(B24&lt;&gt;"",'6thR'!AC24+AC24,0)</f>
        <v>4</v>
      </c>
      <c r="AC24" s="60">
        <f t="shared" si="2"/>
        <v>0</v>
      </c>
      <c r="AD24" s="68">
        <f t="shared" si="4"/>
        <v>51</v>
      </c>
      <c r="AE24" s="68">
        <f t="shared" si="5"/>
        <v>48</v>
      </c>
      <c r="AG24" s="34"/>
    </row>
    <row r="25" spans="1:33" x14ac:dyDescent="0.35">
      <c r="A25" s="83">
        <v>19</v>
      </c>
      <c r="B25" s="3" t="str">
        <f>'6thR'!B25</f>
        <v>Breda&amp;Janko Kržič</v>
      </c>
      <c r="C25" s="2">
        <v>4</v>
      </c>
      <c r="D25" s="2">
        <v>4</v>
      </c>
      <c r="E25" s="2">
        <v>3</v>
      </c>
      <c r="F25" s="2">
        <v>6</v>
      </c>
      <c r="G25" s="2">
        <v>5</v>
      </c>
      <c r="H25" s="2">
        <v>5</v>
      </c>
      <c r="I25" s="2">
        <v>5</v>
      </c>
      <c r="J25" s="2">
        <v>5</v>
      </c>
      <c r="K25" s="2">
        <v>3</v>
      </c>
      <c r="L25" s="2">
        <v>4</v>
      </c>
      <c r="M25" s="2">
        <v>3</v>
      </c>
      <c r="N25" s="2">
        <v>3</v>
      </c>
      <c r="O25" s="2">
        <v>4</v>
      </c>
      <c r="P25" s="2">
        <v>6</v>
      </c>
      <c r="Q25" s="2">
        <v>5</v>
      </c>
      <c r="R25" s="2">
        <v>3</v>
      </c>
      <c r="S25" s="2">
        <v>5</v>
      </c>
      <c r="T25" s="2">
        <v>6</v>
      </c>
      <c r="U25" s="9">
        <f t="shared" si="0"/>
        <v>79</v>
      </c>
      <c r="V25" s="47">
        <f t="shared" si="1"/>
        <v>60.5</v>
      </c>
      <c r="W25" s="47">
        <f t="shared" si="3"/>
        <v>18.5</v>
      </c>
      <c r="X25" s="9" t="str">
        <f>'6thR'!X25</f>
        <v>d</v>
      </c>
      <c r="Y25" s="9">
        <f>'6thR'!Y25</f>
        <v>54</v>
      </c>
      <c r="Z25" s="9" t="str">
        <f>'6thR'!Z25</f>
        <v xml:space="preserve">m </v>
      </c>
      <c r="AA25" s="9">
        <f>'6thR'!AA25</f>
        <v>34.1</v>
      </c>
      <c r="AB25" s="60">
        <f>IF(B25&lt;&gt;"",'6thR'!AC25+AC25,0)</f>
        <v>5</v>
      </c>
      <c r="AC25" s="60">
        <f t="shared" si="2"/>
        <v>1</v>
      </c>
      <c r="AD25" s="68">
        <f t="shared" si="4"/>
        <v>51</v>
      </c>
      <c r="AE25" s="68">
        <f t="shared" si="5"/>
        <v>31</v>
      </c>
      <c r="AG25" s="34"/>
    </row>
    <row r="26" spans="1:33" x14ac:dyDescent="0.35">
      <c r="A26" s="83">
        <v>20</v>
      </c>
      <c r="B26" s="3" t="str">
        <f>'6thR'!B26</f>
        <v>Milena Sedovnik&amp;Peter Dernič</v>
      </c>
      <c r="C26" s="2">
        <v>5</v>
      </c>
      <c r="D26" s="2">
        <v>3</v>
      </c>
      <c r="E26" s="2">
        <v>4</v>
      </c>
      <c r="F26" s="2">
        <v>5</v>
      </c>
      <c r="G26" s="2">
        <v>5</v>
      </c>
      <c r="H26" s="2">
        <v>5</v>
      </c>
      <c r="I26" s="2">
        <v>3</v>
      </c>
      <c r="J26" s="2">
        <v>6</v>
      </c>
      <c r="K26" s="2">
        <v>4</v>
      </c>
      <c r="L26" s="2">
        <v>4</v>
      </c>
      <c r="M26" s="2">
        <v>4</v>
      </c>
      <c r="N26" s="2">
        <v>4</v>
      </c>
      <c r="O26" s="2">
        <v>5</v>
      </c>
      <c r="P26" s="2">
        <v>4</v>
      </c>
      <c r="Q26" s="2">
        <v>4</v>
      </c>
      <c r="R26" s="2">
        <v>3</v>
      </c>
      <c r="S26" s="2">
        <v>4</v>
      </c>
      <c r="T26" s="2">
        <v>3</v>
      </c>
      <c r="U26" s="9">
        <f t="shared" si="0"/>
        <v>75</v>
      </c>
      <c r="V26" s="47">
        <f t="shared" si="1"/>
        <v>64.7</v>
      </c>
      <c r="W26" s="47">
        <f t="shared" si="3"/>
        <v>10.3</v>
      </c>
      <c r="X26" s="9" t="str">
        <f>'6thR'!X26</f>
        <v>d</v>
      </c>
      <c r="Y26" s="9">
        <f>'6thR'!Y26</f>
        <v>27.3</v>
      </c>
      <c r="Z26" s="9" t="str">
        <f>'6thR'!Z26</f>
        <v>m</v>
      </c>
      <c r="AA26" s="9">
        <f>'6thR'!AA26</f>
        <v>22.1</v>
      </c>
      <c r="AB26" s="60">
        <f>IF(B26&lt;&gt;"",'6thR'!AC26+AC26,0)</f>
        <v>5</v>
      </c>
      <c r="AC26" s="60">
        <f t="shared" si="2"/>
        <v>1</v>
      </c>
      <c r="AD26" s="68">
        <f t="shared" si="4"/>
        <v>24</v>
      </c>
      <c r="AE26" s="68">
        <f t="shared" si="5"/>
        <v>19</v>
      </c>
      <c r="AG26" s="34"/>
    </row>
    <row r="27" spans="1:33" x14ac:dyDescent="0.35">
      <c r="A27" s="83">
        <v>21</v>
      </c>
      <c r="B27" s="3" t="str">
        <f>'6thR'!B27</f>
        <v>Irena Muster&amp;Vladimir Gurov</v>
      </c>
      <c r="C27" s="2">
        <v>7</v>
      </c>
      <c r="D27" s="2">
        <v>3</v>
      </c>
      <c r="E27" s="2">
        <v>4</v>
      </c>
      <c r="F27" s="2">
        <v>6</v>
      </c>
      <c r="G27" s="2">
        <v>9</v>
      </c>
      <c r="H27" s="2">
        <v>8</v>
      </c>
      <c r="I27" s="2">
        <v>4</v>
      </c>
      <c r="J27" s="2">
        <v>9</v>
      </c>
      <c r="K27" s="2">
        <v>4</v>
      </c>
      <c r="L27" s="2">
        <v>5</v>
      </c>
      <c r="M27" s="2">
        <v>3</v>
      </c>
      <c r="N27" s="2">
        <v>4</v>
      </c>
      <c r="O27" s="2">
        <v>5</v>
      </c>
      <c r="P27" s="2">
        <v>6</v>
      </c>
      <c r="Q27" s="2">
        <v>6</v>
      </c>
      <c r="R27" s="2">
        <v>4</v>
      </c>
      <c r="S27" s="2">
        <v>7</v>
      </c>
      <c r="T27" s="2">
        <v>4</v>
      </c>
      <c r="U27" s="9">
        <f t="shared" si="0"/>
        <v>98</v>
      </c>
      <c r="V27" s="47">
        <f t="shared" si="1"/>
        <v>84.6</v>
      </c>
      <c r="W27" s="47">
        <f t="shared" si="3"/>
        <v>13.4</v>
      </c>
      <c r="X27" s="9" t="str">
        <f>'6thR'!X27</f>
        <v>d</v>
      </c>
      <c r="Y27" s="9">
        <f>'6thR'!Y27</f>
        <v>35.9</v>
      </c>
      <c r="Z27" s="9" t="str">
        <f>'6thR'!Z27</f>
        <v>m</v>
      </c>
      <c r="AA27" s="9">
        <f>'6thR'!AA27</f>
        <v>28.1</v>
      </c>
      <c r="AB27" s="60">
        <f>IF(B27&lt;&gt;"",'6thR'!AC27+AC27,0)</f>
        <v>5</v>
      </c>
      <c r="AC27" s="60">
        <f t="shared" si="2"/>
        <v>1</v>
      </c>
      <c r="AD27" s="68">
        <f t="shared" si="4"/>
        <v>33</v>
      </c>
      <c r="AE27" s="68">
        <f t="shared" si="5"/>
        <v>24</v>
      </c>
      <c r="AG27" s="34"/>
    </row>
    <row r="28" spans="1:33" x14ac:dyDescent="0.35">
      <c r="A28" s="83">
        <v>22</v>
      </c>
      <c r="B28" s="3" t="str">
        <f>'6thR'!B28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'6thR'!X28</f>
        <v>d</v>
      </c>
      <c r="Y28" s="9">
        <f>'6thR'!Y28</f>
        <v>30</v>
      </c>
      <c r="Z28" s="9" t="str">
        <f>'6thR'!Z28</f>
        <v>m</v>
      </c>
      <c r="AA28" s="9">
        <f>'6thR'!AA28</f>
        <v>20.399999999999999</v>
      </c>
      <c r="AB28" s="60">
        <f>IF(B28&lt;&gt;"",'6thR'!AC28+AC28,0)</f>
        <v>3</v>
      </c>
      <c r="AC28" s="60">
        <f t="shared" si="2"/>
        <v>0</v>
      </c>
      <c r="AD28" s="68">
        <f t="shared" si="4"/>
        <v>27</v>
      </c>
      <c r="AE28" s="68">
        <f t="shared" si="5"/>
        <v>17</v>
      </c>
      <c r="AG28" s="34"/>
    </row>
    <row r="29" spans="1:33" x14ac:dyDescent="0.35">
      <c r="A29" s="83">
        <v>23</v>
      </c>
      <c r="B29" s="3" t="str">
        <f>'6thR'!B29</f>
        <v>Saša Bohinc &amp; Brane Verhunc</v>
      </c>
      <c r="C29" s="2">
        <v>4</v>
      </c>
      <c r="D29" s="2">
        <v>4</v>
      </c>
      <c r="E29" s="2">
        <v>3</v>
      </c>
      <c r="F29" s="2">
        <v>4</v>
      </c>
      <c r="G29" s="2">
        <v>7</v>
      </c>
      <c r="H29" s="2">
        <v>5</v>
      </c>
      <c r="I29" s="2">
        <v>3</v>
      </c>
      <c r="J29" s="2">
        <v>5</v>
      </c>
      <c r="K29" s="2">
        <v>4</v>
      </c>
      <c r="L29" s="2">
        <v>5</v>
      </c>
      <c r="M29" s="2">
        <v>3</v>
      </c>
      <c r="N29" s="2">
        <v>4</v>
      </c>
      <c r="O29" s="2">
        <v>5</v>
      </c>
      <c r="P29" s="2">
        <v>5</v>
      </c>
      <c r="Q29" s="2">
        <v>4</v>
      </c>
      <c r="R29" s="2">
        <v>4</v>
      </c>
      <c r="S29" s="2">
        <v>5</v>
      </c>
      <c r="T29" s="2">
        <v>3</v>
      </c>
      <c r="U29" s="9">
        <f t="shared" si="0"/>
        <v>77</v>
      </c>
      <c r="V29" s="47">
        <f t="shared" si="1"/>
        <v>73.3</v>
      </c>
      <c r="W29" s="47">
        <f t="shared" si="3"/>
        <v>3.7</v>
      </c>
      <c r="X29" s="9" t="str">
        <f>'6thR'!X29</f>
        <v>d</v>
      </c>
      <c r="Y29" s="9">
        <f>'6thR'!Y29</f>
        <v>2</v>
      </c>
      <c r="Z29" s="9" t="str">
        <f>'6thR'!Z29</f>
        <v>m</v>
      </c>
      <c r="AA29" s="9">
        <f>'6thR'!AA29</f>
        <v>30.6</v>
      </c>
      <c r="AB29" s="60">
        <f>IF(B29&lt;&gt;"",'6thR'!AC29+AC29,0)</f>
        <v>5</v>
      </c>
      <c r="AC29" s="60">
        <f t="shared" si="2"/>
        <v>1</v>
      </c>
      <c r="AD29" s="68">
        <f t="shared" si="4"/>
        <v>-1</v>
      </c>
      <c r="AE29" s="68">
        <f t="shared" si="5"/>
        <v>27</v>
      </c>
      <c r="AG29" s="34"/>
    </row>
    <row r="30" spans="1:33" x14ac:dyDescent="0.35">
      <c r="A30" s="83">
        <v>24</v>
      </c>
      <c r="B30" s="3" t="str">
        <f>'6thR'!B30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'6thR'!X30</f>
        <v>d</v>
      </c>
      <c r="Y30" s="9">
        <f>'6thR'!Y30</f>
        <v>27.4</v>
      </c>
      <c r="Z30" s="9" t="str">
        <f>'6thR'!Z30</f>
        <v>m</v>
      </c>
      <c r="AA30" s="9">
        <f>'6thR'!AA30</f>
        <v>15.4</v>
      </c>
      <c r="AB30" s="60">
        <f>IF(B30&lt;&gt;"",'6thR'!AC30+AC30,0)</f>
        <v>1</v>
      </c>
      <c r="AC30" s="60">
        <f t="shared" si="2"/>
        <v>0</v>
      </c>
      <c r="AD30" s="68">
        <f t="shared" si="4"/>
        <v>24</v>
      </c>
      <c r="AE30" s="68">
        <f t="shared" si="5"/>
        <v>12</v>
      </c>
      <c r="AG30" s="34"/>
    </row>
    <row r="31" spans="1:33" x14ac:dyDescent="0.35">
      <c r="A31" s="83">
        <v>25</v>
      </c>
      <c r="B31" s="3" t="str">
        <f>'6thR'!B31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ref="W31:W34" si="6">ROUND(0.35*MIN(AD31,AE31)+0.15*MAX(AD31,AE31),1)</f>
        <v>10.1</v>
      </c>
      <c r="X31" s="9" t="str">
        <f>'6thR'!X31</f>
        <v>d</v>
      </c>
      <c r="Y31" s="9">
        <f>'6thR'!Y31</f>
        <v>47.5</v>
      </c>
      <c r="Z31" s="9" t="str">
        <f>'6thR'!Z31</f>
        <v>m</v>
      </c>
      <c r="AA31" s="9">
        <f>'6thR'!AA31</f>
        <v>13.5</v>
      </c>
      <c r="AB31" s="60">
        <f>IF(B31&lt;&gt;"",'6thR'!AC31+AC31,0)</f>
        <v>1</v>
      </c>
      <c r="AC31" s="60">
        <f t="shared" si="2"/>
        <v>0</v>
      </c>
      <c r="AD31" s="68">
        <f t="shared" si="4"/>
        <v>44</v>
      </c>
      <c r="AE31" s="68">
        <f t="shared" si="5"/>
        <v>10</v>
      </c>
      <c r="AG31" s="34"/>
    </row>
    <row r="32" spans="1:33" x14ac:dyDescent="0.35">
      <c r="A32" s="83">
        <v>26</v>
      </c>
      <c r="B32" s="3" t="str">
        <f>'6thR'!B32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6"/>
        <v>7.5</v>
      </c>
      <c r="X32" s="9" t="str">
        <f>'6thR'!X32</f>
        <v>d</v>
      </c>
      <c r="Y32" s="9">
        <f>'6thR'!Y32</f>
        <v>25</v>
      </c>
      <c r="Z32" s="9" t="str">
        <f>'6thR'!Z32</f>
        <v>m</v>
      </c>
      <c r="AA32" s="9">
        <f>'6thR'!AA32</f>
        <v>15.7</v>
      </c>
      <c r="AB32" s="60">
        <f>IF(B32&lt;&gt;"",'6thR'!AC32+AC32,0)</f>
        <v>0</v>
      </c>
      <c r="AC32" s="60">
        <f t="shared" si="2"/>
        <v>0</v>
      </c>
      <c r="AD32" s="68">
        <f t="shared" si="4"/>
        <v>22</v>
      </c>
      <c r="AE32" s="68">
        <f t="shared" si="5"/>
        <v>12</v>
      </c>
      <c r="AG32" s="34"/>
    </row>
    <row r="33" spans="1:33" x14ac:dyDescent="0.35">
      <c r="A33" s="83">
        <v>27</v>
      </c>
      <c r="B33" s="3" t="str">
        <f>'6thR'!B33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6"/>
        <v>15.2</v>
      </c>
      <c r="X33" s="9" t="str">
        <f>'6thR'!X33</f>
        <v>m</v>
      </c>
      <c r="Y33" s="9">
        <f>'6thR'!Y33</f>
        <v>54</v>
      </c>
      <c r="Z33" s="9" t="str">
        <f>'6thR'!Z33</f>
        <v>m</v>
      </c>
      <c r="AA33" s="9">
        <f>'6thR'!AA33</f>
        <v>26</v>
      </c>
      <c r="AB33" s="60">
        <f>IF(B33&lt;&gt;"",'6thR'!AC33+AC33,0)</f>
        <v>1</v>
      </c>
      <c r="AC33" s="60">
        <f t="shared" si="2"/>
        <v>0</v>
      </c>
      <c r="AD33" s="68">
        <f t="shared" si="4"/>
        <v>50</v>
      </c>
      <c r="AE33" s="68">
        <f t="shared" si="5"/>
        <v>22</v>
      </c>
      <c r="AG33" s="34"/>
    </row>
    <row r="34" spans="1:33" x14ac:dyDescent="0.35">
      <c r="A34" s="83">
        <v>28</v>
      </c>
      <c r="B34" s="3" t="str">
        <f>'6thR'!B34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6"/>
        <v>21.5</v>
      </c>
      <c r="X34" s="9" t="str">
        <f>'6thR'!X34</f>
        <v>m</v>
      </c>
      <c r="Y34" s="9">
        <f>'6thR'!Y34</f>
        <v>44.1</v>
      </c>
      <c r="Z34" s="9" t="str">
        <f>'6thR'!Z34</f>
        <v>m</v>
      </c>
      <c r="AA34" s="9">
        <f>'6thR'!AA34</f>
        <v>54</v>
      </c>
      <c r="AB34" s="60">
        <f>IF(B34&lt;&gt;"",'6thR'!AC34+AC34,0)</f>
        <v>1</v>
      </c>
      <c r="AC34" s="60">
        <f t="shared" si="2"/>
        <v>0</v>
      </c>
      <c r="AD34" s="68">
        <f t="shared" si="4"/>
        <v>40</v>
      </c>
      <c r="AE34" s="68">
        <f t="shared" si="5"/>
        <v>50</v>
      </c>
      <c r="AG34" s="34"/>
    </row>
    <row r="35" spans="1:33" x14ac:dyDescent="0.35">
      <c r="A35" s="83">
        <v>29</v>
      </c>
      <c r="B35" s="3" t="str">
        <f>'6thR'!B35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3"/>
        <v>8</v>
      </c>
      <c r="X35" s="9" t="str">
        <f>'6thR'!X35</f>
        <v>m</v>
      </c>
      <c r="Y35" s="9">
        <f>'6thR'!Y35</f>
        <v>15.6</v>
      </c>
      <c r="Z35" s="9" t="str">
        <f>'6thR'!Z35</f>
        <v>m</v>
      </c>
      <c r="AA35" s="9">
        <f>'6thR'!AA35</f>
        <v>28.8</v>
      </c>
      <c r="AB35" s="60">
        <f>IF(B35&lt;&gt;"",'6thR'!AC35+AC35,0)</f>
        <v>1</v>
      </c>
      <c r="AC35" s="60">
        <f t="shared" si="2"/>
        <v>0</v>
      </c>
      <c r="AD35" s="68">
        <f t="shared" si="4"/>
        <v>12</v>
      </c>
      <c r="AE35" s="68">
        <f t="shared" si="5"/>
        <v>25</v>
      </c>
      <c r="AG35" s="34"/>
    </row>
    <row r="36" spans="1:33" x14ac:dyDescent="0.35">
      <c r="A36" s="83">
        <v>30</v>
      </c>
      <c r="B36" s="3" t="str">
        <f>'6thR'!B36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3"/>
        <v>6.5</v>
      </c>
      <c r="X36" s="9" t="str">
        <f>'6thR'!X36</f>
        <v>m</v>
      </c>
      <c r="Y36" s="9">
        <f>'6thR'!Y36</f>
        <v>15.6</v>
      </c>
      <c r="Z36" s="9" t="str">
        <f>'6thR'!Z36</f>
        <v>m</v>
      </c>
      <c r="AA36" s="9">
        <f>'6thR'!AA36</f>
        <v>18.5</v>
      </c>
      <c r="AB36" s="60">
        <f>IF(B36&lt;&gt;"",'6thR'!AC36+AC36,0)</f>
        <v>1</v>
      </c>
      <c r="AC36" s="60">
        <f t="shared" si="2"/>
        <v>0</v>
      </c>
      <c r="AD36" s="68">
        <f t="shared" si="4"/>
        <v>12</v>
      </c>
      <c r="AE36" s="68">
        <f t="shared" si="5"/>
        <v>15</v>
      </c>
      <c r="AG36" s="34"/>
    </row>
    <row r="37" spans="1:33" x14ac:dyDescent="0.35">
      <c r="A37" s="83">
        <v>31</v>
      </c>
      <c r="B37" s="3" t="str">
        <f>'6thR'!B37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3"/>
        <v>19.899999999999999</v>
      </c>
      <c r="X37" s="9" t="str">
        <f>'6thR'!X37</f>
        <v>d</v>
      </c>
      <c r="Y37" s="9">
        <f>'6thR'!Y37</f>
        <v>54</v>
      </c>
      <c r="Z37" s="9" t="str">
        <f>'6thR'!Z37</f>
        <v>m</v>
      </c>
      <c r="AA37" s="9">
        <f>'6thR'!AA37</f>
        <v>39.299999999999997</v>
      </c>
      <c r="AB37" s="60">
        <f>IF(B37&lt;&gt;"",'6thR'!AC37+AC37,0)</f>
        <v>1</v>
      </c>
      <c r="AC37" s="60">
        <f t="shared" si="2"/>
        <v>0</v>
      </c>
      <c r="AD37" s="68">
        <f t="shared" si="4"/>
        <v>51</v>
      </c>
      <c r="AE37" s="68">
        <f t="shared" si="5"/>
        <v>35</v>
      </c>
      <c r="AG37" s="34"/>
    </row>
    <row r="38" spans="1:33" x14ac:dyDescent="0.35">
      <c r="A38" s="83">
        <v>32</v>
      </c>
      <c r="B38" s="3" t="str">
        <f>'6thR'!B38</f>
        <v>Mirjana Misson&amp;Emil Tavčar</v>
      </c>
      <c r="C38" s="2">
        <v>5</v>
      </c>
      <c r="D38" s="2">
        <v>4</v>
      </c>
      <c r="E38" s="2">
        <v>4</v>
      </c>
      <c r="F38" s="2">
        <v>5</v>
      </c>
      <c r="G38" s="2">
        <v>5</v>
      </c>
      <c r="H38" s="2">
        <v>4</v>
      </c>
      <c r="I38" s="2">
        <v>5</v>
      </c>
      <c r="J38" s="2">
        <v>4</v>
      </c>
      <c r="K38" s="2">
        <v>3</v>
      </c>
      <c r="L38" s="2">
        <v>6</v>
      </c>
      <c r="M38" s="2">
        <v>3</v>
      </c>
      <c r="N38" s="2">
        <v>4</v>
      </c>
      <c r="O38" s="2">
        <v>4</v>
      </c>
      <c r="P38" s="2">
        <v>5</v>
      </c>
      <c r="Q38" s="2">
        <v>6</v>
      </c>
      <c r="R38" s="2">
        <v>5</v>
      </c>
      <c r="S38" s="2">
        <v>5</v>
      </c>
      <c r="T38" s="2">
        <v>3</v>
      </c>
      <c r="U38" s="9">
        <f t="shared" si="0"/>
        <v>80</v>
      </c>
      <c r="V38" s="47">
        <f t="shared" si="1"/>
        <v>63.6</v>
      </c>
      <c r="W38" s="47">
        <f t="shared" si="3"/>
        <v>16.399999999999999</v>
      </c>
      <c r="X38" s="9" t="str">
        <f>'6thR'!X38</f>
        <v>d</v>
      </c>
      <c r="Y38" s="9">
        <f>'6thR'!Y38</f>
        <v>54</v>
      </c>
      <c r="Z38" s="9" t="str">
        <f>'6thR'!Z38</f>
        <v>m</v>
      </c>
      <c r="AA38" s="9">
        <f>'6thR'!AA38</f>
        <v>28.4</v>
      </c>
      <c r="AB38" s="60">
        <f>IF(B38&lt;&gt;"",'6thR'!AC38+AC38,0)</f>
        <v>3</v>
      </c>
      <c r="AC38" s="60">
        <f t="shared" si="2"/>
        <v>1</v>
      </c>
      <c r="AD38" s="68">
        <f t="shared" si="4"/>
        <v>51</v>
      </c>
      <c r="AE38" s="68">
        <f t="shared" si="5"/>
        <v>25</v>
      </c>
      <c r="AG38" s="34"/>
    </row>
    <row r="39" spans="1:33" x14ac:dyDescent="0.35">
      <c r="A39" s="83">
        <v>33</v>
      </c>
      <c r="B39" s="3" t="str">
        <f>'6thR'!B39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7">SUM(C39:T39)</f>
        <v>0</v>
      </c>
      <c r="V39" s="47">
        <f t="shared" si="1"/>
        <v>200</v>
      </c>
      <c r="W39" s="47">
        <f t="shared" si="3"/>
        <v>14.4</v>
      </c>
      <c r="X39" s="9" t="str">
        <f>'6thR'!X39</f>
        <v>d</v>
      </c>
      <c r="Y39" s="9">
        <f>'6thR'!Y39</f>
        <v>36.1</v>
      </c>
      <c r="Z39" s="9" t="str">
        <f>'6thR'!Z39</f>
        <v>m</v>
      </c>
      <c r="AA39" s="9">
        <f>'6thR'!AA39</f>
        <v>31.2</v>
      </c>
      <c r="AB39" s="60">
        <f>IF(B39&lt;&gt;"",'6thR'!AC39+AC39,0)</f>
        <v>1</v>
      </c>
      <c r="AC39" s="60">
        <f t="shared" si="2"/>
        <v>0</v>
      </c>
      <c r="AD39" s="68">
        <f t="shared" si="4"/>
        <v>33</v>
      </c>
      <c r="AE39" s="68">
        <f t="shared" si="5"/>
        <v>27</v>
      </c>
      <c r="AG39" s="34"/>
    </row>
    <row r="40" spans="1:33" x14ac:dyDescent="0.35">
      <c r="A40" s="83">
        <v>34</v>
      </c>
      <c r="B40" s="3" t="str">
        <f>'6thR'!B40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7"/>
        <v>0</v>
      </c>
      <c r="V40" s="47">
        <f t="shared" si="1"/>
        <v>200</v>
      </c>
      <c r="W40" s="47">
        <f t="shared" si="3"/>
        <v>8.1999999999999993</v>
      </c>
      <c r="X40" s="9" t="str">
        <f>'6thR'!X40</f>
        <v>m</v>
      </c>
      <c r="Y40" s="9">
        <f>'6thR'!Y40</f>
        <v>19.399999999999999</v>
      </c>
      <c r="Z40" s="9" t="str">
        <f>'6thR'!Z40</f>
        <v>m</v>
      </c>
      <c r="AA40" s="9">
        <f>'6thR'!AA40</f>
        <v>20.9</v>
      </c>
      <c r="AB40" s="60">
        <f>IF(B40&lt;&gt;"",'6thR'!AC40+AC40,0)</f>
        <v>1</v>
      </c>
      <c r="AC40" s="60">
        <f t="shared" si="2"/>
        <v>0</v>
      </c>
      <c r="AD40" s="68">
        <f t="shared" si="4"/>
        <v>16</v>
      </c>
      <c r="AE40" s="68">
        <f t="shared" si="5"/>
        <v>17</v>
      </c>
      <c r="AG40" s="34"/>
    </row>
    <row r="41" spans="1:33" x14ac:dyDescent="0.35">
      <c r="A41" s="83">
        <v>35</v>
      </c>
      <c r="B41" s="3" t="str">
        <f>'6thR'!B41</f>
        <v>Vesna K. Horvat&amp;Kurt Wandaller</v>
      </c>
      <c r="C41" s="2">
        <v>4</v>
      </c>
      <c r="D41" s="2">
        <v>5</v>
      </c>
      <c r="E41" s="2">
        <v>5</v>
      </c>
      <c r="F41" s="2">
        <v>4</v>
      </c>
      <c r="G41" s="2">
        <v>6</v>
      </c>
      <c r="H41" s="2">
        <v>6</v>
      </c>
      <c r="I41" s="2">
        <v>4</v>
      </c>
      <c r="J41" s="2">
        <v>4</v>
      </c>
      <c r="K41" s="2">
        <v>3</v>
      </c>
      <c r="L41" s="2">
        <v>5</v>
      </c>
      <c r="M41" s="2">
        <v>3</v>
      </c>
      <c r="N41" s="2">
        <v>5</v>
      </c>
      <c r="O41" s="2">
        <v>5</v>
      </c>
      <c r="P41" s="2">
        <v>6</v>
      </c>
      <c r="Q41" s="2">
        <v>5</v>
      </c>
      <c r="R41" s="2">
        <v>3</v>
      </c>
      <c r="S41" s="2">
        <v>5</v>
      </c>
      <c r="T41" s="2">
        <v>3</v>
      </c>
      <c r="U41" s="9">
        <f t="shared" si="7"/>
        <v>81</v>
      </c>
      <c r="V41" s="47">
        <f t="shared" si="1"/>
        <v>62.8</v>
      </c>
      <c r="W41" s="47">
        <f t="shared" si="3"/>
        <v>18.2</v>
      </c>
      <c r="X41" s="9" t="str">
        <f>'6thR'!X41</f>
        <v>d</v>
      </c>
      <c r="Y41" s="9">
        <f>'6thR'!Y41</f>
        <v>54</v>
      </c>
      <c r="Z41" s="9" t="str">
        <f>'6thR'!Z41</f>
        <v>m</v>
      </c>
      <c r="AA41" s="9">
        <f>'6thR'!AA41</f>
        <v>33.9</v>
      </c>
      <c r="AB41" s="60">
        <f>IF(B41&lt;&gt;"",'6thR'!AC41+AC41,0)</f>
        <v>2</v>
      </c>
      <c r="AC41" s="60">
        <f t="shared" si="2"/>
        <v>1</v>
      </c>
      <c r="AD41" s="68">
        <f t="shared" si="4"/>
        <v>51</v>
      </c>
      <c r="AE41" s="68">
        <f t="shared" si="5"/>
        <v>30</v>
      </c>
      <c r="AG41" s="34"/>
    </row>
    <row r="42" spans="1:33" x14ac:dyDescent="0.35">
      <c r="A42" s="18">
        <v>36</v>
      </c>
      <c r="B42" s="3" t="s">
        <v>91</v>
      </c>
      <c r="C42" s="2">
        <v>4</v>
      </c>
      <c r="D42" s="2">
        <v>3</v>
      </c>
      <c r="E42" s="2">
        <v>3</v>
      </c>
      <c r="F42" s="2">
        <v>3</v>
      </c>
      <c r="G42" s="2">
        <v>5</v>
      </c>
      <c r="H42" s="2">
        <v>5</v>
      </c>
      <c r="I42" s="2">
        <v>4</v>
      </c>
      <c r="J42" s="2">
        <v>5</v>
      </c>
      <c r="K42" s="2">
        <v>3</v>
      </c>
      <c r="L42" s="2">
        <v>6</v>
      </c>
      <c r="M42" s="2">
        <v>3</v>
      </c>
      <c r="N42" s="2">
        <v>4</v>
      </c>
      <c r="O42" s="2">
        <v>4</v>
      </c>
      <c r="P42" s="2">
        <v>4</v>
      </c>
      <c r="Q42" s="2">
        <v>5</v>
      </c>
      <c r="R42" s="2">
        <v>3</v>
      </c>
      <c r="S42" s="2">
        <v>5</v>
      </c>
      <c r="T42" s="2">
        <v>3</v>
      </c>
      <c r="U42" s="9">
        <f t="shared" si="7"/>
        <v>72</v>
      </c>
      <c r="V42" s="47">
        <f t="shared" si="1"/>
        <v>59</v>
      </c>
      <c r="W42" s="47">
        <f t="shared" si="3"/>
        <v>13</v>
      </c>
      <c r="X42" s="175" t="s">
        <v>37</v>
      </c>
      <c r="Y42" s="9">
        <v>21</v>
      </c>
      <c r="Z42" s="9" t="s">
        <v>36</v>
      </c>
      <c r="AA42" s="9">
        <v>50</v>
      </c>
      <c r="AB42" s="60">
        <f>IF(B42&lt;&gt;"",'6thR'!AC42+AC42,0)</f>
        <v>1</v>
      </c>
      <c r="AC42" s="60">
        <f t="shared" si="2"/>
        <v>1</v>
      </c>
      <c r="AD42" s="68">
        <f t="shared" si="4"/>
        <v>17</v>
      </c>
      <c r="AE42" s="68">
        <f t="shared" si="5"/>
        <v>47</v>
      </c>
      <c r="AG42" s="34"/>
    </row>
    <row r="43" spans="1:33" x14ac:dyDescent="0.35">
      <c r="A43" s="18">
        <v>37</v>
      </c>
      <c r="B43" s="3">
        <f>'6thR'!B43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1"/>
        <v>200</v>
      </c>
      <c r="W43" s="47">
        <f t="shared" si="3"/>
        <v>-1.5</v>
      </c>
      <c r="X43" s="9">
        <f>'6thR'!X43</f>
        <v>0</v>
      </c>
      <c r="Y43" s="9">
        <f>'6thR'!Y43</f>
        <v>0</v>
      </c>
      <c r="Z43" s="9">
        <f>'6thR'!Z43</f>
        <v>0</v>
      </c>
      <c r="AA43" s="9">
        <f>'6thR'!AA43</f>
        <v>0</v>
      </c>
      <c r="AB43" s="60">
        <f>IF(B43&lt;&gt;"",'6thR'!AC43+AC43,0)</f>
        <v>0</v>
      </c>
      <c r="AC43" s="60">
        <f t="shared" si="2"/>
        <v>0</v>
      </c>
      <c r="AD43" s="68">
        <f t="shared" si="4"/>
        <v>-3</v>
      </c>
      <c r="AE43" s="68">
        <f t="shared" si="5"/>
        <v>-3</v>
      </c>
      <c r="AG43" s="34"/>
    </row>
    <row r="44" spans="1:33" x14ac:dyDescent="0.35">
      <c r="A44" s="18">
        <v>38</v>
      </c>
      <c r="B44" s="3">
        <f>'6thR'!B44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1"/>
        <v>200</v>
      </c>
      <c r="W44" s="47">
        <f t="shared" si="3"/>
        <v>-1.5</v>
      </c>
      <c r="X44" s="9">
        <f>'6thR'!X44</f>
        <v>0</v>
      </c>
      <c r="Y44" s="9">
        <f>'6thR'!Y44</f>
        <v>0</v>
      </c>
      <c r="Z44" s="9">
        <f>'6thR'!Z44</f>
        <v>0</v>
      </c>
      <c r="AA44" s="9">
        <f>'6thR'!AA44</f>
        <v>0</v>
      </c>
      <c r="AB44" s="60">
        <f>IF(B44&lt;&gt;"",'6thR'!AC44+AC44,0)</f>
        <v>0</v>
      </c>
      <c r="AC44" s="60">
        <f t="shared" si="2"/>
        <v>0</v>
      </c>
      <c r="AD44" s="68">
        <f t="shared" si="4"/>
        <v>-3</v>
      </c>
      <c r="AE44" s="68">
        <f t="shared" si="5"/>
        <v>-3</v>
      </c>
    </row>
    <row r="45" spans="1:33" x14ac:dyDescent="0.35">
      <c r="A45" s="18">
        <v>39</v>
      </c>
      <c r="B45" s="3">
        <f>'6thR'!B45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1"/>
        <v>200</v>
      </c>
      <c r="W45" s="47">
        <f t="shared" si="3"/>
        <v>-1.5</v>
      </c>
      <c r="X45" s="9">
        <f>'6thR'!X45</f>
        <v>0</v>
      </c>
      <c r="Y45" s="9">
        <f>'6thR'!Y45</f>
        <v>0</v>
      </c>
      <c r="Z45" s="9">
        <f>'6thR'!Z45</f>
        <v>0</v>
      </c>
      <c r="AA45" s="9">
        <f>'6thR'!AA45</f>
        <v>0</v>
      </c>
      <c r="AB45" s="60">
        <f>IF(B45&lt;&gt;"",'6thR'!AC45+AC45,0)</f>
        <v>0</v>
      </c>
      <c r="AC45" s="60">
        <f t="shared" si="2"/>
        <v>0</v>
      </c>
      <c r="AD45" s="68">
        <f t="shared" si="4"/>
        <v>-3</v>
      </c>
      <c r="AE45" s="68">
        <f t="shared" si="5"/>
        <v>-3</v>
      </c>
    </row>
    <row r="46" spans="1:33" x14ac:dyDescent="0.35">
      <c r="A46" s="18">
        <v>40</v>
      </c>
      <c r="B46" s="3">
        <f>'6thR'!B46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1"/>
        <v>200</v>
      </c>
      <c r="W46" s="47">
        <f t="shared" si="3"/>
        <v>-1.5</v>
      </c>
      <c r="X46" s="9">
        <f>'6thR'!X46</f>
        <v>0</v>
      </c>
      <c r="Y46" s="9">
        <f>'6thR'!Y46</f>
        <v>0</v>
      </c>
      <c r="Z46" s="9">
        <f>'6thR'!Z46</f>
        <v>0</v>
      </c>
      <c r="AA46" s="9">
        <f>'6thR'!AA46</f>
        <v>0</v>
      </c>
      <c r="AB46" s="60">
        <f>IF(B46&lt;&gt;"",'6thR'!AC46+AC46,0)</f>
        <v>0</v>
      </c>
      <c r="AC46" s="60">
        <f t="shared" si="2"/>
        <v>0</v>
      </c>
      <c r="AD46" s="68">
        <f t="shared" si="4"/>
        <v>-3</v>
      </c>
      <c r="AE46" s="68">
        <f t="shared" si="5"/>
        <v>-3</v>
      </c>
    </row>
    <row r="47" spans="1:33" x14ac:dyDescent="0.35">
      <c r="A47" s="18">
        <v>41</v>
      </c>
      <c r="B47" s="3">
        <f>'6thR'!B47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47">
        <f t="shared" si="1"/>
        <v>200</v>
      </c>
      <c r="W47" s="47">
        <f t="shared" si="3"/>
        <v>-1.5</v>
      </c>
      <c r="X47" s="9">
        <f>'6thR'!X47</f>
        <v>0</v>
      </c>
      <c r="Y47" s="9">
        <f>'6thR'!Y47</f>
        <v>0</v>
      </c>
      <c r="Z47" s="9">
        <f>'6thR'!Z47</f>
        <v>0</v>
      </c>
      <c r="AA47" s="9">
        <f>'6thR'!AA47</f>
        <v>0</v>
      </c>
      <c r="AB47" s="60">
        <f>IF(B47&lt;&gt;"",'6thR'!AC47+AC47,0)</f>
        <v>0</v>
      </c>
      <c r="AC47" s="60">
        <f t="shared" si="2"/>
        <v>0</v>
      </c>
      <c r="AD47" s="68">
        <f t="shared" si="4"/>
        <v>-3</v>
      </c>
      <c r="AE47" s="68">
        <f t="shared" si="5"/>
        <v>-3</v>
      </c>
    </row>
    <row r="48" spans="1:33" x14ac:dyDescent="0.35">
      <c r="A48" s="18">
        <v>42</v>
      </c>
      <c r="B48" s="3">
        <f>'6thR'!B48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47">
        <f t="shared" si="1"/>
        <v>200</v>
      </c>
      <c r="W48" s="47">
        <f t="shared" si="3"/>
        <v>-1.5</v>
      </c>
      <c r="X48" s="9">
        <f>'6thR'!X48</f>
        <v>0</v>
      </c>
      <c r="Y48" s="9">
        <f>'6thR'!Y48</f>
        <v>0</v>
      </c>
      <c r="Z48" s="9">
        <f>'6thR'!Z48</f>
        <v>0</v>
      </c>
      <c r="AA48" s="9">
        <f>'6thR'!AA48</f>
        <v>0</v>
      </c>
      <c r="AB48" s="60">
        <f>IF(B48&lt;&gt;"",'6thR'!AC48+AC48,0)</f>
        <v>0</v>
      </c>
      <c r="AC48" s="60">
        <f t="shared" si="2"/>
        <v>0</v>
      </c>
      <c r="AD48" s="68">
        <f t="shared" si="4"/>
        <v>-3</v>
      </c>
      <c r="AE48" s="68">
        <f t="shared" si="5"/>
        <v>-3</v>
      </c>
    </row>
    <row r="49" spans="1:31" x14ac:dyDescent="0.35">
      <c r="A49" s="18">
        <v>43</v>
      </c>
      <c r="B49" s="3">
        <f>'6thR'!B49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47">
        <f t="shared" si="1"/>
        <v>200</v>
      </c>
      <c r="W49" s="47">
        <f t="shared" si="3"/>
        <v>-1.5</v>
      </c>
      <c r="X49" s="9">
        <f>'6thR'!X49</f>
        <v>0</v>
      </c>
      <c r="Y49" s="9">
        <f>'6thR'!Y49</f>
        <v>0</v>
      </c>
      <c r="Z49" s="9">
        <f>'6thR'!Z49</f>
        <v>0</v>
      </c>
      <c r="AA49" s="9">
        <f>'6thR'!AA49</f>
        <v>0</v>
      </c>
      <c r="AB49" s="60">
        <f>IF(B49&lt;&gt;"",'6thR'!AC49+AC49,0)</f>
        <v>0</v>
      </c>
      <c r="AC49" s="60">
        <f t="shared" si="2"/>
        <v>0</v>
      </c>
      <c r="AD49" s="68">
        <f t="shared" si="4"/>
        <v>-3</v>
      </c>
      <c r="AE49" s="68">
        <f t="shared" si="5"/>
        <v>-3</v>
      </c>
    </row>
    <row r="50" spans="1:31" x14ac:dyDescent="0.35">
      <c r="A50" s="18">
        <v>44</v>
      </c>
      <c r="B50" s="3">
        <f>'6thR'!B50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1"/>
        <v>200</v>
      </c>
      <c r="W50" s="47">
        <f t="shared" si="3"/>
        <v>-1.5</v>
      </c>
      <c r="X50" s="9">
        <f>'6thR'!X50</f>
        <v>0</v>
      </c>
      <c r="Y50" s="9">
        <f>'6thR'!Y50</f>
        <v>0</v>
      </c>
      <c r="Z50" s="9">
        <f>'6thR'!Z50</f>
        <v>0</v>
      </c>
      <c r="AA50" s="9">
        <f>'6thR'!AA50</f>
        <v>0</v>
      </c>
      <c r="AB50" s="60">
        <f>IF(B50&lt;&gt;"",'6thR'!AC50+AC50,0)</f>
        <v>0</v>
      </c>
      <c r="AC50" s="60">
        <f t="shared" si="2"/>
        <v>0</v>
      </c>
      <c r="AD50" s="68">
        <f t="shared" si="4"/>
        <v>-3</v>
      </c>
      <c r="AE50" s="68">
        <f t="shared" si="5"/>
        <v>-3</v>
      </c>
    </row>
    <row r="51" spans="1:31" x14ac:dyDescent="0.35">
      <c r="A51" s="18">
        <v>45</v>
      </c>
      <c r="B51" s="3">
        <f>'6thR'!B51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1"/>
        <v>200</v>
      </c>
      <c r="W51" s="47">
        <f t="shared" si="3"/>
        <v>-1.5</v>
      </c>
      <c r="X51" s="9">
        <f>'6thR'!X51</f>
        <v>0</v>
      </c>
      <c r="Y51" s="9">
        <f>'6thR'!Y51</f>
        <v>0</v>
      </c>
      <c r="Z51" s="9">
        <f>'6thR'!Z51</f>
        <v>0</v>
      </c>
      <c r="AA51" s="9">
        <f>'6thR'!AA51</f>
        <v>0</v>
      </c>
      <c r="AB51" s="60">
        <f>IF(B51&lt;&gt;"",'6thR'!AC51+AC51,0)</f>
        <v>0</v>
      </c>
      <c r="AC51" s="60">
        <f t="shared" si="2"/>
        <v>0</v>
      </c>
      <c r="AD51" s="68">
        <f t="shared" si="4"/>
        <v>-3</v>
      </c>
      <c r="AE51" s="68">
        <f t="shared" si="5"/>
        <v>-3</v>
      </c>
    </row>
    <row r="52" spans="1:31" hidden="1" x14ac:dyDescent="0.35">
      <c r="A52" s="18">
        <v>46</v>
      </c>
      <c r="B52" s="4">
        <f>'6thR'!B52</f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>
        <f t="shared" si="7"/>
        <v>0</v>
      </c>
      <c r="V52" s="47">
        <f t="shared" si="1"/>
        <v>200</v>
      </c>
      <c r="W52" s="47">
        <f t="shared" si="3"/>
        <v>-1.5</v>
      </c>
      <c r="X52" s="14">
        <f>'6thR'!X52</f>
        <v>0</v>
      </c>
      <c r="Y52" s="14">
        <f>'6thR'!Y52</f>
        <v>0</v>
      </c>
      <c r="Z52" s="14">
        <f>'6thR'!Z52</f>
        <v>0</v>
      </c>
      <c r="AA52" s="14">
        <f>'6thR'!AA52</f>
        <v>0</v>
      </c>
      <c r="AB52" s="60">
        <f>IF(B52&lt;&gt;"",'6thR'!AC52+AC52,0)</f>
        <v>0</v>
      </c>
      <c r="AC52" s="60">
        <f t="shared" si="2"/>
        <v>0</v>
      </c>
      <c r="AD52" s="68">
        <f t="shared" si="4"/>
        <v>-3</v>
      </c>
      <c r="AE52" s="68">
        <f t="shared" si="5"/>
        <v>-3</v>
      </c>
    </row>
    <row r="53" spans="1:31" hidden="1" x14ac:dyDescent="0.35">
      <c r="A53" s="18">
        <v>47</v>
      </c>
      <c r="B53" s="4">
        <f>'6thR'!B53</f>
        <v>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>
        <f t="shared" si="7"/>
        <v>0</v>
      </c>
      <c r="V53" s="47">
        <f t="shared" si="1"/>
        <v>200</v>
      </c>
      <c r="W53" s="47">
        <f t="shared" si="3"/>
        <v>-1.5</v>
      </c>
      <c r="X53" s="14">
        <f>'6thR'!X53</f>
        <v>0</v>
      </c>
      <c r="Y53" s="14">
        <f>'6thR'!Y53</f>
        <v>0</v>
      </c>
      <c r="Z53" s="14">
        <f>'6thR'!Z53</f>
        <v>0</v>
      </c>
      <c r="AA53" s="14">
        <f>'6thR'!AA53</f>
        <v>0</v>
      </c>
      <c r="AB53" s="60">
        <f>IF(B53&lt;&gt;"",'6thR'!AC53+AC53,0)</f>
        <v>0</v>
      </c>
      <c r="AC53" s="60">
        <f t="shared" si="2"/>
        <v>0</v>
      </c>
      <c r="AD53" s="68">
        <f t="shared" si="4"/>
        <v>-3</v>
      </c>
      <c r="AE53" s="68">
        <f t="shared" si="5"/>
        <v>-3</v>
      </c>
    </row>
    <row r="54" spans="1:31" hidden="1" x14ac:dyDescent="0.35">
      <c r="A54" s="18">
        <v>48</v>
      </c>
      <c r="B54" s="4">
        <f>'6thR'!B54</f>
        <v>0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>
        <f t="shared" si="7"/>
        <v>0</v>
      </c>
      <c r="V54" s="47">
        <f t="shared" si="1"/>
        <v>200</v>
      </c>
      <c r="W54" s="47">
        <f t="shared" si="3"/>
        <v>-1.5</v>
      </c>
      <c r="X54" s="14">
        <f>'6thR'!X54</f>
        <v>0</v>
      </c>
      <c r="Y54" s="14">
        <f>'6thR'!Y54</f>
        <v>0</v>
      </c>
      <c r="Z54" s="14">
        <f>'6thR'!Z54</f>
        <v>0</v>
      </c>
      <c r="AA54" s="14">
        <f>'6thR'!AA54</f>
        <v>0</v>
      </c>
      <c r="AB54" s="60">
        <f>IF(B54&lt;&gt;"",'6thR'!AC54+AC54,0)</f>
        <v>0</v>
      </c>
      <c r="AC54" s="60">
        <f t="shared" si="2"/>
        <v>0</v>
      </c>
      <c r="AD54" s="68">
        <f t="shared" si="4"/>
        <v>-3</v>
      </c>
      <c r="AE54" s="68">
        <f t="shared" si="5"/>
        <v>-3</v>
      </c>
    </row>
    <row r="55" spans="1:31" hidden="1" x14ac:dyDescent="0.35">
      <c r="A55" s="18">
        <v>49</v>
      </c>
      <c r="B55" s="4">
        <f>'6thR'!B55</f>
        <v>0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>
        <f t="shared" si="7"/>
        <v>0</v>
      </c>
      <c r="V55" s="47">
        <f t="shared" si="1"/>
        <v>200</v>
      </c>
      <c r="W55" s="47">
        <f t="shared" si="3"/>
        <v>-1.5</v>
      </c>
      <c r="X55" s="14">
        <f>'6thR'!X55</f>
        <v>0</v>
      </c>
      <c r="Y55" s="14">
        <f>'6thR'!Y55</f>
        <v>0</v>
      </c>
      <c r="Z55" s="14">
        <f>'6thR'!Z55</f>
        <v>0</v>
      </c>
      <c r="AA55" s="14">
        <f>'6thR'!AA55</f>
        <v>0</v>
      </c>
      <c r="AB55" s="60">
        <f>IF(B55&lt;&gt;"",'6thR'!AC55+AC55,0)</f>
        <v>0</v>
      </c>
      <c r="AC55" s="60">
        <f t="shared" si="2"/>
        <v>0</v>
      </c>
      <c r="AD55" s="68">
        <f t="shared" si="4"/>
        <v>-3</v>
      </c>
      <c r="AE55" s="68">
        <f t="shared" si="5"/>
        <v>-3</v>
      </c>
    </row>
    <row r="56" spans="1:31" hidden="1" x14ac:dyDescent="0.35">
      <c r="A56" s="18">
        <v>50</v>
      </c>
      <c r="B56" s="4">
        <f>'6thR'!B56</f>
        <v>0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>
        <f t="shared" si="7"/>
        <v>0</v>
      </c>
      <c r="V56" s="47">
        <f t="shared" si="1"/>
        <v>200</v>
      </c>
      <c r="W56" s="47">
        <f t="shared" si="3"/>
        <v>-1.5</v>
      </c>
      <c r="X56" s="14">
        <f>'6thR'!X56</f>
        <v>0</v>
      </c>
      <c r="Y56" s="14">
        <f>'6thR'!Y56</f>
        <v>0</v>
      </c>
      <c r="Z56" s="14">
        <f>'6thR'!Z56</f>
        <v>0</v>
      </c>
      <c r="AA56" s="14">
        <f>'6thR'!AA56</f>
        <v>0</v>
      </c>
      <c r="AB56" s="60">
        <f>IF(B56&lt;&gt;"",'6thR'!AC56+AC56,0)</f>
        <v>0</v>
      </c>
      <c r="AC56" s="60">
        <f t="shared" si="2"/>
        <v>0</v>
      </c>
      <c r="AD56" s="68">
        <f t="shared" si="4"/>
        <v>-3</v>
      </c>
      <c r="AE56" s="68">
        <f t="shared" si="5"/>
        <v>-3</v>
      </c>
    </row>
    <row r="57" spans="1:31" hidden="1" x14ac:dyDescent="0.35">
      <c r="A57" s="18">
        <v>51</v>
      </c>
      <c r="B57" s="4">
        <f>'6thR'!B57</f>
        <v>0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9">
        <f t="shared" si="7"/>
        <v>0</v>
      </c>
      <c r="V57" s="47">
        <f t="shared" si="1"/>
        <v>200</v>
      </c>
      <c r="W57" s="47">
        <f t="shared" si="3"/>
        <v>-1.5</v>
      </c>
      <c r="X57" s="14">
        <f>'6thR'!X57</f>
        <v>0</v>
      </c>
      <c r="Y57" s="14">
        <f>'6thR'!Y57</f>
        <v>0</v>
      </c>
      <c r="Z57" s="14">
        <f>'6thR'!Z57</f>
        <v>0</v>
      </c>
      <c r="AA57" s="14">
        <f>'6thR'!AA57</f>
        <v>0</v>
      </c>
      <c r="AB57" s="60">
        <f>IF(B57&lt;&gt;"",'6thR'!AC57+AC57,0)</f>
        <v>0</v>
      </c>
      <c r="AC57" s="60">
        <f t="shared" si="2"/>
        <v>0</v>
      </c>
      <c r="AD57" s="68">
        <f t="shared" si="4"/>
        <v>-3</v>
      </c>
      <c r="AE57" s="68">
        <f t="shared" si="5"/>
        <v>-3</v>
      </c>
    </row>
    <row r="58" spans="1:31" hidden="1" x14ac:dyDescent="0.35">
      <c r="A58" s="18">
        <v>52</v>
      </c>
      <c r="B58" s="4">
        <f>'6thR'!B58</f>
        <v>0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9">
        <f t="shared" si="7"/>
        <v>0</v>
      </c>
      <c r="V58" s="47">
        <f t="shared" si="1"/>
        <v>200</v>
      </c>
      <c r="W58" s="47">
        <f t="shared" si="3"/>
        <v>-1.5</v>
      </c>
      <c r="X58" s="14">
        <f>'6thR'!X58</f>
        <v>0</v>
      </c>
      <c r="Y58" s="14">
        <f>'6thR'!Y58</f>
        <v>0</v>
      </c>
      <c r="Z58" s="14">
        <f>'6thR'!Z58</f>
        <v>0</v>
      </c>
      <c r="AA58" s="14">
        <f>'6thR'!AA58</f>
        <v>0</v>
      </c>
      <c r="AB58" s="60">
        <f>IF(B58&lt;&gt;"",'6thR'!AC58+AC58,0)</f>
        <v>0</v>
      </c>
      <c r="AC58" s="60">
        <f t="shared" si="2"/>
        <v>0</v>
      </c>
      <c r="AD58" s="68">
        <f t="shared" si="4"/>
        <v>-3</v>
      </c>
      <c r="AE58" s="68">
        <f t="shared" si="5"/>
        <v>-3</v>
      </c>
    </row>
    <row r="59" spans="1:31" hidden="1" x14ac:dyDescent="0.35">
      <c r="A59" s="18">
        <v>53</v>
      </c>
      <c r="B59" s="4">
        <f>'6thR'!B59</f>
        <v>0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9">
        <f t="shared" si="7"/>
        <v>0</v>
      </c>
      <c r="V59" s="47">
        <f t="shared" si="1"/>
        <v>200</v>
      </c>
      <c r="W59" s="47">
        <f t="shared" si="3"/>
        <v>-1.5</v>
      </c>
      <c r="X59" s="14">
        <f>'6thR'!X59</f>
        <v>0</v>
      </c>
      <c r="Y59" s="14">
        <f>'6thR'!Y59</f>
        <v>0</v>
      </c>
      <c r="Z59" s="14">
        <f>'6thR'!Z59</f>
        <v>0</v>
      </c>
      <c r="AA59" s="14">
        <f>'6thR'!AA59</f>
        <v>0</v>
      </c>
      <c r="AB59" s="60">
        <f>IF(B59&lt;&gt;"",'6thR'!AC59+AC59,0)</f>
        <v>0</v>
      </c>
      <c r="AC59" s="60">
        <f t="shared" si="2"/>
        <v>0</v>
      </c>
      <c r="AD59" s="68">
        <f t="shared" si="4"/>
        <v>-3</v>
      </c>
      <c r="AE59" s="68">
        <f t="shared" si="5"/>
        <v>-3</v>
      </c>
    </row>
    <row r="60" spans="1:31" hidden="1" x14ac:dyDescent="0.35">
      <c r="A60" s="18">
        <v>54</v>
      </c>
      <c r="B60" s="4">
        <f>'6thR'!B60</f>
        <v>0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9">
        <f t="shared" si="7"/>
        <v>0</v>
      </c>
      <c r="V60" s="47">
        <f t="shared" si="1"/>
        <v>200</v>
      </c>
      <c r="W60" s="47">
        <f t="shared" si="3"/>
        <v>-1.5</v>
      </c>
      <c r="X60" s="14">
        <f>'6thR'!X60</f>
        <v>0</v>
      </c>
      <c r="Y60" s="14">
        <f>'6thR'!Y60</f>
        <v>0</v>
      </c>
      <c r="Z60" s="14">
        <f>'6thR'!Z60</f>
        <v>0</v>
      </c>
      <c r="AA60" s="14">
        <f>'6thR'!AA60</f>
        <v>0</v>
      </c>
      <c r="AB60" s="60">
        <f>IF(B60&lt;&gt;"",'6thR'!AC60+AC60,0)</f>
        <v>0</v>
      </c>
      <c r="AC60" s="60">
        <f t="shared" si="2"/>
        <v>0</v>
      </c>
      <c r="AD60" s="68">
        <f t="shared" si="4"/>
        <v>-3</v>
      </c>
      <c r="AE60" s="68">
        <f t="shared" si="5"/>
        <v>-3</v>
      </c>
    </row>
    <row r="61" spans="1:31" hidden="1" x14ac:dyDescent="0.35">
      <c r="A61" s="18">
        <v>55</v>
      </c>
      <c r="B61" s="4">
        <f>'6thR'!B61</f>
        <v>0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9">
        <f t="shared" si="7"/>
        <v>0</v>
      </c>
      <c r="V61" s="47">
        <f t="shared" si="1"/>
        <v>200</v>
      </c>
      <c r="W61" s="47">
        <f t="shared" si="3"/>
        <v>-1.5</v>
      </c>
      <c r="X61" s="14">
        <f>'6thR'!X61</f>
        <v>0</v>
      </c>
      <c r="Y61" s="14">
        <f>'6thR'!Y61</f>
        <v>0</v>
      </c>
      <c r="Z61" s="14">
        <f>'6thR'!Z61</f>
        <v>0</v>
      </c>
      <c r="AA61" s="14">
        <f>'6thR'!AA61</f>
        <v>0</v>
      </c>
      <c r="AB61" s="60">
        <f>IF(B61&lt;&gt;"",'6thR'!AC61+AC61,0)</f>
        <v>0</v>
      </c>
      <c r="AC61" s="60">
        <f t="shared" si="2"/>
        <v>0</v>
      </c>
      <c r="AD61" s="68">
        <f t="shared" si="4"/>
        <v>-3</v>
      </c>
      <c r="AE61" s="68">
        <f t="shared" si="5"/>
        <v>-3</v>
      </c>
    </row>
    <row r="62" spans="1:31" hidden="1" x14ac:dyDescent="0.35">
      <c r="A62" s="18">
        <v>56</v>
      </c>
      <c r="B62" s="4">
        <f>'6thR'!B62</f>
        <v>0</v>
      </c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9">
        <f t="shared" si="7"/>
        <v>0</v>
      </c>
      <c r="V62" s="47">
        <f t="shared" si="1"/>
        <v>200</v>
      </c>
      <c r="W62" s="47">
        <f t="shared" si="3"/>
        <v>-1.5</v>
      </c>
      <c r="X62" s="14">
        <f>'6thR'!X62</f>
        <v>0</v>
      </c>
      <c r="Y62" s="14">
        <f>'6thR'!Y62</f>
        <v>0</v>
      </c>
      <c r="Z62" s="14">
        <f>'6thR'!Z62</f>
        <v>0</v>
      </c>
      <c r="AA62" s="14">
        <f>'6thR'!AA62</f>
        <v>0</v>
      </c>
      <c r="AB62" s="60">
        <f>IF(B62&lt;&gt;"",'6thR'!AC62+AC62,0)</f>
        <v>0</v>
      </c>
      <c r="AC62" s="60">
        <f t="shared" si="2"/>
        <v>0</v>
      </c>
      <c r="AD62" s="68">
        <f t="shared" si="4"/>
        <v>-3</v>
      </c>
      <c r="AE62" s="68">
        <f t="shared" si="5"/>
        <v>-3</v>
      </c>
    </row>
    <row r="63" spans="1:31" hidden="1" x14ac:dyDescent="0.35">
      <c r="A63" s="18">
        <v>57</v>
      </c>
      <c r="B63" s="4">
        <f>'6thR'!B63</f>
        <v>0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9">
        <f t="shared" si="7"/>
        <v>0</v>
      </c>
      <c r="V63" s="47">
        <f t="shared" si="1"/>
        <v>200</v>
      </c>
      <c r="W63" s="47">
        <f t="shared" si="3"/>
        <v>-1.5</v>
      </c>
      <c r="X63" s="14">
        <f>'6thR'!X63</f>
        <v>0</v>
      </c>
      <c r="Y63" s="14">
        <f>'6thR'!Y63</f>
        <v>0</v>
      </c>
      <c r="Z63" s="14">
        <f>'6thR'!Z63</f>
        <v>0</v>
      </c>
      <c r="AA63" s="14">
        <f>'6thR'!AA63</f>
        <v>0</v>
      </c>
      <c r="AB63" s="60">
        <f>IF(B63&lt;&gt;"",'6thR'!AC63+AC63,0)</f>
        <v>0</v>
      </c>
      <c r="AC63" s="60">
        <f t="shared" si="2"/>
        <v>0</v>
      </c>
      <c r="AD63" s="68">
        <f t="shared" si="4"/>
        <v>-3</v>
      </c>
      <c r="AE63" s="68">
        <f t="shared" si="5"/>
        <v>-3</v>
      </c>
    </row>
    <row r="64" spans="1:31" hidden="1" x14ac:dyDescent="0.35">
      <c r="A64" s="18">
        <v>58</v>
      </c>
      <c r="B64" s="4">
        <f>'6thR'!B64</f>
        <v>0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9">
        <f t="shared" si="7"/>
        <v>0</v>
      </c>
      <c r="V64" s="47">
        <f t="shared" si="1"/>
        <v>200</v>
      </c>
      <c r="W64" s="47">
        <f t="shared" si="3"/>
        <v>-1.5</v>
      </c>
      <c r="X64" s="14">
        <f>'6thR'!X64</f>
        <v>0</v>
      </c>
      <c r="Y64" s="14">
        <f>'6thR'!Y64</f>
        <v>0</v>
      </c>
      <c r="Z64" s="14">
        <f>'6thR'!Z64</f>
        <v>0</v>
      </c>
      <c r="AA64" s="14">
        <f>'6thR'!AA64</f>
        <v>0</v>
      </c>
      <c r="AB64" s="60">
        <f>IF(B64&lt;&gt;"",'6thR'!AC64+AC64,0)</f>
        <v>0</v>
      </c>
      <c r="AC64" s="60">
        <f t="shared" si="2"/>
        <v>0</v>
      </c>
      <c r="AD64" s="68">
        <f t="shared" si="4"/>
        <v>-3</v>
      </c>
      <c r="AE64" s="68">
        <f t="shared" si="5"/>
        <v>-3</v>
      </c>
    </row>
    <row r="65" spans="1:31" hidden="1" x14ac:dyDescent="0.35">
      <c r="A65" s="18">
        <v>59</v>
      </c>
      <c r="B65" s="4">
        <f>'6thR'!B65</f>
        <v>0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9">
        <f t="shared" si="7"/>
        <v>0</v>
      </c>
      <c r="V65" s="47">
        <f t="shared" si="1"/>
        <v>200</v>
      </c>
      <c r="W65" s="47">
        <f t="shared" si="3"/>
        <v>-1.5</v>
      </c>
      <c r="X65" s="14">
        <f>'6thR'!X65</f>
        <v>0</v>
      </c>
      <c r="Y65" s="14">
        <f>'6thR'!Y65</f>
        <v>0</v>
      </c>
      <c r="Z65" s="14">
        <f>'6thR'!Z65</f>
        <v>0</v>
      </c>
      <c r="AA65" s="14">
        <f>'6thR'!AA65</f>
        <v>0</v>
      </c>
      <c r="AB65" s="60">
        <f>IF(B65&lt;&gt;"",'6thR'!AC65+AC65,0)</f>
        <v>0</v>
      </c>
      <c r="AC65" s="60">
        <f t="shared" si="2"/>
        <v>0</v>
      </c>
      <c r="AD65" s="68">
        <f t="shared" si="4"/>
        <v>-3</v>
      </c>
      <c r="AE65" s="68">
        <f t="shared" si="5"/>
        <v>-3</v>
      </c>
    </row>
    <row r="66" spans="1:31" hidden="1" x14ac:dyDescent="0.35">
      <c r="A66" s="18">
        <v>60</v>
      </c>
      <c r="B66" s="4">
        <f>'6thR'!B66</f>
        <v>0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9">
        <f t="shared" si="7"/>
        <v>0</v>
      </c>
      <c r="V66" s="47">
        <f t="shared" si="1"/>
        <v>200</v>
      </c>
      <c r="W66" s="47">
        <f t="shared" si="3"/>
        <v>-1.5</v>
      </c>
      <c r="X66" s="14">
        <f>'6thR'!X66</f>
        <v>0</v>
      </c>
      <c r="Y66" s="14">
        <f>'6thR'!Y66</f>
        <v>0</v>
      </c>
      <c r="Z66" s="14">
        <f>'6thR'!Z66</f>
        <v>0</v>
      </c>
      <c r="AA66" s="14">
        <f>'6thR'!AA66</f>
        <v>0</v>
      </c>
      <c r="AB66" s="60">
        <f>IF(B66&lt;&gt;"",'6thR'!AC66+AC66,0)</f>
        <v>0</v>
      </c>
      <c r="AC66" s="60">
        <f t="shared" si="2"/>
        <v>0</v>
      </c>
      <c r="AD66" s="68">
        <f t="shared" si="4"/>
        <v>-3</v>
      </c>
      <c r="AE66" s="68">
        <f t="shared" si="5"/>
        <v>-3</v>
      </c>
    </row>
    <row r="67" spans="1:31" hidden="1" x14ac:dyDescent="0.35">
      <c r="A67" s="18">
        <v>61</v>
      </c>
      <c r="B67" s="4">
        <f>'6thR'!B67</f>
        <v>0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9">
        <f t="shared" si="7"/>
        <v>0</v>
      </c>
      <c r="V67" s="47">
        <f t="shared" si="1"/>
        <v>200</v>
      </c>
      <c r="W67" s="47">
        <f t="shared" si="3"/>
        <v>-1.5</v>
      </c>
      <c r="X67" s="14">
        <f>'6thR'!X67</f>
        <v>0</v>
      </c>
      <c r="Y67" s="14">
        <f>'6thR'!Y67</f>
        <v>0</v>
      </c>
      <c r="Z67" s="14">
        <f>'6thR'!Z67</f>
        <v>0</v>
      </c>
      <c r="AA67" s="14">
        <f>'6thR'!AA67</f>
        <v>0</v>
      </c>
      <c r="AB67" s="60">
        <f>IF(B67&lt;&gt;"",'6thR'!AC67+AC67,0)</f>
        <v>0</v>
      </c>
      <c r="AC67" s="60">
        <f t="shared" si="2"/>
        <v>0</v>
      </c>
      <c r="AD67" s="68">
        <f t="shared" si="4"/>
        <v>-3</v>
      </c>
      <c r="AE67" s="68">
        <f t="shared" si="5"/>
        <v>-3</v>
      </c>
    </row>
    <row r="68" spans="1:31" hidden="1" x14ac:dyDescent="0.35">
      <c r="A68" s="18">
        <v>62</v>
      </c>
      <c r="B68" s="4">
        <f>'6thR'!B68</f>
        <v>0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9">
        <f t="shared" si="7"/>
        <v>0</v>
      </c>
      <c r="V68" s="47">
        <f t="shared" si="1"/>
        <v>200</v>
      </c>
      <c r="W68" s="47">
        <f t="shared" si="3"/>
        <v>-1.5</v>
      </c>
      <c r="X68" s="14">
        <f>'6thR'!X68</f>
        <v>0</v>
      </c>
      <c r="Y68" s="14">
        <f>'6thR'!Y68</f>
        <v>0</v>
      </c>
      <c r="Z68" s="14">
        <f>'6thR'!Z68</f>
        <v>0</v>
      </c>
      <c r="AA68" s="14">
        <f>'6thR'!AA68</f>
        <v>0</v>
      </c>
      <c r="AB68" s="60">
        <f>IF(B68&lt;&gt;"",'6thR'!AC68+AC68,0)</f>
        <v>0</v>
      </c>
      <c r="AC68" s="60">
        <f t="shared" si="2"/>
        <v>0</v>
      </c>
      <c r="AD68" s="68">
        <f t="shared" si="4"/>
        <v>-3</v>
      </c>
      <c r="AE68" s="68">
        <f t="shared" si="5"/>
        <v>-3</v>
      </c>
    </row>
    <row r="69" spans="1:31" hidden="1" x14ac:dyDescent="0.35">
      <c r="A69" s="18">
        <v>63</v>
      </c>
      <c r="B69" s="4" t="str">
        <f>'6thR'!B69</f>
        <v/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9">
        <f t="shared" si="7"/>
        <v>0</v>
      </c>
      <c r="V69" s="47">
        <f t="shared" si="1"/>
        <v>200</v>
      </c>
      <c r="W69" s="47">
        <f t="shared" si="3"/>
        <v>-1.5</v>
      </c>
      <c r="X69" s="14">
        <f>'6thR'!X69</f>
        <v>0</v>
      </c>
      <c r="Y69" s="14">
        <f>'6thR'!Y69</f>
        <v>0</v>
      </c>
      <c r="Z69" s="14">
        <f>'6thR'!Z69</f>
        <v>0</v>
      </c>
      <c r="AA69" s="14">
        <f>'6thR'!AA69</f>
        <v>0</v>
      </c>
      <c r="AB69" s="60">
        <f>IF(B69&lt;&gt;"",'6thR'!AC69+AC69,0)</f>
        <v>0</v>
      </c>
      <c r="AC69" s="60">
        <f t="shared" si="2"/>
        <v>0</v>
      </c>
      <c r="AD69" s="68">
        <f t="shared" si="4"/>
        <v>-3</v>
      </c>
      <c r="AE69" s="68">
        <f t="shared" si="5"/>
        <v>-3</v>
      </c>
    </row>
    <row r="70" spans="1:31" hidden="1" x14ac:dyDescent="0.35">
      <c r="A70" s="18">
        <v>64</v>
      </c>
      <c r="B70" s="4" t="str">
        <f>'6thR'!B70</f>
        <v/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9">
        <f t="shared" si="7"/>
        <v>0</v>
      </c>
      <c r="V70" s="47">
        <f t="shared" si="1"/>
        <v>200</v>
      </c>
      <c r="W70" s="47">
        <f t="shared" si="3"/>
        <v>-1.5</v>
      </c>
      <c r="X70" s="14">
        <f>'6thR'!X70</f>
        <v>0</v>
      </c>
      <c r="Y70" s="14">
        <f>'6thR'!Y70</f>
        <v>0</v>
      </c>
      <c r="Z70" s="14">
        <f>'6thR'!Z70</f>
        <v>0</v>
      </c>
      <c r="AA70" s="14">
        <f>'6thR'!AA70</f>
        <v>0</v>
      </c>
      <c r="AB70" s="60">
        <f>IF(B70&lt;&gt;"",'6thR'!AC70+AC70,0)</f>
        <v>0</v>
      </c>
      <c r="AC70" s="60">
        <f t="shared" si="2"/>
        <v>0</v>
      </c>
      <c r="AD70" s="68">
        <f t="shared" si="4"/>
        <v>-3</v>
      </c>
      <c r="AE70" s="68">
        <f t="shared" si="5"/>
        <v>-3</v>
      </c>
    </row>
    <row r="71" spans="1:31" hidden="1" x14ac:dyDescent="0.35">
      <c r="A71" s="18">
        <v>65</v>
      </c>
      <c r="B71" s="4" t="str">
        <f>'6thR'!B71</f>
        <v/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9">
        <f t="shared" ref="U71:U102" si="8">SUM(C71:T71)</f>
        <v>0</v>
      </c>
      <c r="V71" s="47">
        <f t="shared" ref="V71:V134" si="9">IF(U71=0,200,U71-W71)</f>
        <v>200</v>
      </c>
      <c r="W71" s="47">
        <f t="shared" si="3"/>
        <v>-1.5</v>
      </c>
      <c r="X71" s="14">
        <f>'6thR'!X71</f>
        <v>0</v>
      </c>
      <c r="Y71" s="14">
        <f>'6thR'!Y71</f>
        <v>0</v>
      </c>
      <c r="Z71" s="14">
        <f>'6thR'!Z71</f>
        <v>0</v>
      </c>
      <c r="AA71" s="14">
        <f>'6thR'!AA71</f>
        <v>0</v>
      </c>
      <c r="AB71" s="60">
        <f>IF(B71&lt;&gt;"",'6thR'!AC71+AC71,0)</f>
        <v>0</v>
      </c>
      <c r="AC71" s="60">
        <f t="shared" ref="AC71:AC125" si="10">IF(U71&gt;0,1,0)</f>
        <v>0</v>
      </c>
      <c r="AD71" s="68">
        <f t="shared" si="4"/>
        <v>-3</v>
      </c>
      <c r="AE71" s="68">
        <f t="shared" si="5"/>
        <v>-3</v>
      </c>
    </row>
    <row r="72" spans="1:31" hidden="1" x14ac:dyDescent="0.35">
      <c r="A72" s="18">
        <v>66</v>
      </c>
      <c r="B72" s="4" t="str">
        <f>'6thR'!B72</f>
        <v/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9">
        <f t="shared" si="8"/>
        <v>0</v>
      </c>
      <c r="V72" s="47">
        <f t="shared" si="9"/>
        <v>200</v>
      </c>
      <c r="W72" s="47">
        <f t="shared" ref="W72:W135" si="11">ROUND(0.35*MIN(AD72,AE72)+0.15*MAX(AD72,AE72),1)</f>
        <v>-1.5</v>
      </c>
      <c r="X72" s="14">
        <f>'6thR'!X72</f>
        <v>0</v>
      </c>
      <c r="Y72" s="14">
        <f>'6thR'!Y72</f>
        <v>0</v>
      </c>
      <c r="Z72" s="14">
        <f>'6thR'!Z72</f>
        <v>0</v>
      </c>
      <c r="AA72" s="14">
        <f>'6thR'!AA72</f>
        <v>0</v>
      </c>
      <c r="AB72" s="60">
        <f>IF(B72&lt;&gt;"",'6thR'!AC72+AC72,0)</f>
        <v>0</v>
      </c>
      <c r="AC72" s="60">
        <f t="shared" si="10"/>
        <v>0</v>
      </c>
      <c r="AD72" s="68">
        <f t="shared" ref="AD72:AD135" si="12">ROUND(IF(X72="m",(Y72*$AD$4/113+$AE$4-$AF$4),(Y72*$AD$2/113+$AE$2-$AF$2)),0)</f>
        <v>-3</v>
      </c>
      <c r="AE72" s="68">
        <f t="shared" ref="AE72:AE135" si="13">ROUND(IF(Z72="m",(AA72*$AD$4/113+$AE$4-$AF$4),(AA72*$AD$2/113+$AE$2-$AF$2)),0)</f>
        <v>-3</v>
      </c>
    </row>
    <row r="73" spans="1:31" hidden="1" x14ac:dyDescent="0.35">
      <c r="A73" s="18">
        <v>67</v>
      </c>
      <c r="B73" s="4" t="str">
        <f>'6thR'!B73</f>
        <v/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9">
        <f t="shared" si="8"/>
        <v>0</v>
      </c>
      <c r="V73" s="47">
        <f t="shared" si="9"/>
        <v>200</v>
      </c>
      <c r="W73" s="47">
        <f t="shared" si="11"/>
        <v>-1.5</v>
      </c>
      <c r="X73" s="14">
        <f>'6thR'!X73</f>
        <v>0</v>
      </c>
      <c r="Y73" s="14">
        <f>'6thR'!Y73</f>
        <v>0</v>
      </c>
      <c r="Z73" s="14">
        <f>'6thR'!Z73</f>
        <v>0</v>
      </c>
      <c r="AA73" s="14">
        <f>'6thR'!AA73</f>
        <v>0</v>
      </c>
      <c r="AB73" s="60">
        <f>IF(B73&lt;&gt;"",'6thR'!AC73+AC73,0)</f>
        <v>0</v>
      </c>
      <c r="AC73" s="60">
        <f t="shared" si="10"/>
        <v>0</v>
      </c>
      <c r="AD73" s="68">
        <f t="shared" si="12"/>
        <v>-3</v>
      </c>
      <c r="AE73" s="68">
        <f t="shared" si="13"/>
        <v>-3</v>
      </c>
    </row>
    <row r="74" spans="1:31" hidden="1" x14ac:dyDescent="0.35">
      <c r="A74" s="18">
        <v>68</v>
      </c>
      <c r="B74" s="4" t="str">
        <f>'6thR'!B74</f>
        <v/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9">
        <f t="shared" si="8"/>
        <v>0</v>
      </c>
      <c r="V74" s="47">
        <f t="shared" si="9"/>
        <v>200</v>
      </c>
      <c r="W74" s="47">
        <f t="shared" si="11"/>
        <v>-1.5</v>
      </c>
      <c r="X74" s="14">
        <f>'6thR'!X74</f>
        <v>0</v>
      </c>
      <c r="Y74" s="14">
        <f>'6thR'!Y74</f>
        <v>0</v>
      </c>
      <c r="Z74" s="14">
        <f>'6thR'!Z74</f>
        <v>0</v>
      </c>
      <c r="AA74" s="14">
        <f>'6thR'!AA74</f>
        <v>0</v>
      </c>
      <c r="AB74" s="60">
        <f>IF(B74&lt;&gt;"",'6thR'!AC74+AC74,0)</f>
        <v>0</v>
      </c>
      <c r="AC74" s="60">
        <f t="shared" si="10"/>
        <v>0</v>
      </c>
      <c r="AD74" s="68">
        <f t="shared" si="12"/>
        <v>-3</v>
      </c>
      <c r="AE74" s="68">
        <f t="shared" si="13"/>
        <v>-3</v>
      </c>
    </row>
    <row r="75" spans="1:31" hidden="1" x14ac:dyDescent="0.35">
      <c r="A75" s="18">
        <v>69</v>
      </c>
      <c r="B75" s="4" t="str">
        <f>'6thR'!B75</f>
        <v/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9">
        <f t="shared" si="8"/>
        <v>0</v>
      </c>
      <c r="V75" s="47">
        <f t="shared" si="9"/>
        <v>200</v>
      </c>
      <c r="W75" s="47">
        <f t="shared" si="11"/>
        <v>-1.5</v>
      </c>
      <c r="X75" s="14">
        <f>'6thR'!X75</f>
        <v>0</v>
      </c>
      <c r="Y75" s="14">
        <f>'6thR'!Y75</f>
        <v>0</v>
      </c>
      <c r="Z75" s="14">
        <f>'6thR'!Z75</f>
        <v>0</v>
      </c>
      <c r="AA75" s="14">
        <f>'6thR'!AA75</f>
        <v>0</v>
      </c>
      <c r="AB75" s="60">
        <f>IF(B75&lt;&gt;"",'6thR'!AC75+AC75,0)</f>
        <v>0</v>
      </c>
      <c r="AC75" s="60">
        <f t="shared" si="10"/>
        <v>0</v>
      </c>
      <c r="AD75" s="68">
        <f t="shared" si="12"/>
        <v>-3</v>
      </c>
      <c r="AE75" s="68">
        <f t="shared" si="13"/>
        <v>-3</v>
      </c>
    </row>
    <row r="76" spans="1:31" hidden="1" x14ac:dyDescent="0.35">
      <c r="A76" s="18">
        <v>70</v>
      </c>
      <c r="B76" s="4" t="str">
        <f>'6thR'!B76</f>
        <v/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9">
        <f t="shared" si="8"/>
        <v>0</v>
      </c>
      <c r="V76" s="47">
        <f t="shared" si="9"/>
        <v>200</v>
      </c>
      <c r="W76" s="47">
        <f t="shared" si="11"/>
        <v>-1.5</v>
      </c>
      <c r="X76" s="14">
        <f>'6thR'!X76</f>
        <v>0</v>
      </c>
      <c r="Y76" s="14">
        <f>'6thR'!Y76</f>
        <v>0</v>
      </c>
      <c r="Z76" s="14">
        <f>'6thR'!Z76</f>
        <v>0</v>
      </c>
      <c r="AA76" s="14">
        <f>'6thR'!AA76</f>
        <v>0</v>
      </c>
      <c r="AB76" s="60">
        <f>IF(B76&lt;&gt;"",'6thR'!AC76+AC76,0)</f>
        <v>0</v>
      </c>
      <c r="AC76" s="60">
        <f t="shared" si="10"/>
        <v>0</v>
      </c>
      <c r="AD76" s="68">
        <f t="shared" si="12"/>
        <v>-3</v>
      </c>
      <c r="AE76" s="68">
        <f t="shared" si="13"/>
        <v>-3</v>
      </c>
    </row>
    <row r="77" spans="1:31" hidden="1" x14ac:dyDescent="0.35">
      <c r="A77" s="18">
        <v>71</v>
      </c>
      <c r="B77" s="4" t="str">
        <f>'6thR'!B77</f>
        <v/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9">
        <f t="shared" si="8"/>
        <v>0</v>
      </c>
      <c r="V77" s="47">
        <f t="shared" si="9"/>
        <v>200</v>
      </c>
      <c r="W77" s="47">
        <f t="shared" si="11"/>
        <v>-1.5</v>
      </c>
      <c r="X77" s="14">
        <f>'6thR'!X77</f>
        <v>0</v>
      </c>
      <c r="Y77" s="14">
        <f>'6thR'!Y77</f>
        <v>0</v>
      </c>
      <c r="Z77" s="14">
        <f>'6thR'!Z77</f>
        <v>0</v>
      </c>
      <c r="AA77" s="14">
        <f>'6thR'!AA77</f>
        <v>0</v>
      </c>
      <c r="AB77" s="60">
        <f>IF(B77&lt;&gt;"",'6thR'!AC77+AC77,0)</f>
        <v>0</v>
      </c>
      <c r="AC77" s="60">
        <f t="shared" si="10"/>
        <v>0</v>
      </c>
      <c r="AD77" s="68">
        <f t="shared" si="12"/>
        <v>-3</v>
      </c>
      <c r="AE77" s="68">
        <f t="shared" si="13"/>
        <v>-3</v>
      </c>
    </row>
    <row r="78" spans="1:31" hidden="1" x14ac:dyDescent="0.35">
      <c r="A78" s="18">
        <v>72</v>
      </c>
      <c r="B78" s="4" t="str">
        <f>'6thR'!B78</f>
        <v/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9">
        <f t="shared" si="8"/>
        <v>0</v>
      </c>
      <c r="V78" s="47">
        <f t="shared" si="9"/>
        <v>200</v>
      </c>
      <c r="W78" s="47">
        <f t="shared" si="11"/>
        <v>-1.5</v>
      </c>
      <c r="X78" s="14">
        <f>'6thR'!X78</f>
        <v>0</v>
      </c>
      <c r="Y78" s="14">
        <f>'6thR'!Y78</f>
        <v>0</v>
      </c>
      <c r="Z78" s="14">
        <f>'6thR'!Z78</f>
        <v>0</v>
      </c>
      <c r="AA78" s="14">
        <f>'6thR'!AA78</f>
        <v>0</v>
      </c>
      <c r="AB78" s="60">
        <f>IF(B78&lt;&gt;"",'6thR'!AC78+AC78,0)</f>
        <v>0</v>
      </c>
      <c r="AC78" s="60">
        <f t="shared" si="10"/>
        <v>0</v>
      </c>
      <c r="AD78" s="68">
        <f t="shared" si="12"/>
        <v>-3</v>
      </c>
      <c r="AE78" s="68">
        <f t="shared" si="13"/>
        <v>-3</v>
      </c>
    </row>
    <row r="79" spans="1:31" hidden="1" x14ac:dyDescent="0.35">
      <c r="A79" s="18">
        <v>73</v>
      </c>
      <c r="B79" s="4" t="str">
        <f>'6thR'!B79</f>
        <v/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9">
        <f t="shared" si="8"/>
        <v>0</v>
      </c>
      <c r="V79" s="47">
        <f t="shared" si="9"/>
        <v>200</v>
      </c>
      <c r="W79" s="47">
        <f t="shared" si="11"/>
        <v>-1.5</v>
      </c>
      <c r="X79" s="14">
        <f>'6thR'!X79</f>
        <v>0</v>
      </c>
      <c r="Y79" s="14">
        <f>'6thR'!Y79</f>
        <v>0</v>
      </c>
      <c r="Z79" s="14">
        <f>'6thR'!Z79</f>
        <v>0</v>
      </c>
      <c r="AA79" s="14">
        <f>'6thR'!AA79</f>
        <v>0</v>
      </c>
      <c r="AB79" s="60">
        <f>IF(B79&lt;&gt;"",'6thR'!AC79+AC79,0)</f>
        <v>0</v>
      </c>
      <c r="AC79" s="60">
        <f t="shared" si="10"/>
        <v>0</v>
      </c>
      <c r="AD79" s="68">
        <f t="shared" si="12"/>
        <v>-3</v>
      </c>
      <c r="AE79" s="68">
        <f t="shared" si="13"/>
        <v>-3</v>
      </c>
    </row>
    <row r="80" spans="1:31" hidden="1" x14ac:dyDescent="0.35">
      <c r="A80" s="18">
        <v>74</v>
      </c>
      <c r="B80" s="4" t="str">
        <f>'6thR'!B80</f>
        <v/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9">
        <f t="shared" si="8"/>
        <v>0</v>
      </c>
      <c r="V80" s="47">
        <f t="shared" si="9"/>
        <v>200</v>
      </c>
      <c r="W80" s="47">
        <f t="shared" si="11"/>
        <v>-1.5</v>
      </c>
      <c r="X80" s="14">
        <f>'6thR'!X80</f>
        <v>0</v>
      </c>
      <c r="Y80" s="14">
        <f>'6thR'!Y80</f>
        <v>0</v>
      </c>
      <c r="Z80" s="14">
        <f>'6thR'!Z80</f>
        <v>0</v>
      </c>
      <c r="AA80" s="14">
        <f>'6thR'!AA80</f>
        <v>0</v>
      </c>
      <c r="AB80" s="60">
        <f>IF(B80&lt;&gt;"",'6thR'!AC80+AC80,0)</f>
        <v>0</v>
      </c>
      <c r="AC80" s="60">
        <f t="shared" si="10"/>
        <v>0</v>
      </c>
      <c r="AD80" s="68">
        <f t="shared" si="12"/>
        <v>-3</v>
      </c>
      <c r="AE80" s="68">
        <f t="shared" si="13"/>
        <v>-3</v>
      </c>
    </row>
    <row r="81" spans="1:31" hidden="1" x14ac:dyDescent="0.35">
      <c r="A81" s="18">
        <v>75</v>
      </c>
      <c r="B81" s="4" t="str">
        <f>'6thR'!B81</f>
        <v/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9">
        <f t="shared" si="8"/>
        <v>0</v>
      </c>
      <c r="V81" s="47">
        <f t="shared" si="9"/>
        <v>200</v>
      </c>
      <c r="W81" s="47">
        <f t="shared" si="11"/>
        <v>-1.5</v>
      </c>
      <c r="X81" s="14">
        <f>'6thR'!X81</f>
        <v>0</v>
      </c>
      <c r="Y81" s="14">
        <f>'6thR'!Y81</f>
        <v>0</v>
      </c>
      <c r="Z81" s="14">
        <f>'6thR'!Z81</f>
        <v>0</v>
      </c>
      <c r="AA81" s="14">
        <f>'6thR'!AA81</f>
        <v>0</v>
      </c>
      <c r="AB81" s="60">
        <f>IF(B81&lt;&gt;"",'6thR'!AC81+AC81,0)</f>
        <v>0</v>
      </c>
      <c r="AC81" s="60">
        <f t="shared" si="10"/>
        <v>0</v>
      </c>
      <c r="AD81" s="68">
        <f t="shared" si="12"/>
        <v>-3</v>
      </c>
      <c r="AE81" s="68">
        <f t="shared" si="13"/>
        <v>-3</v>
      </c>
    </row>
    <row r="82" spans="1:31" hidden="1" x14ac:dyDescent="0.35">
      <c r="A82" s="18">
        <v>76</v>
      </c>
      <c r="B82" s="4" t="str">
        <f>'6thR'!B82</f>
        <v/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9">
        <f t="shared" si="8"/>
        <v>0</v>
      </c>
      <c r="V82" s="47">
        <f t="shared" si="9"/>
        <v>200</v>
      </c>
      <c r="W82" s="47">
        <f t="shared" si="11"/>
        <v>-1.5</v>
      </c>
      <c r="X82" s="14">
        <f>'6thR'!X82</f>
        <v>0</v>
      </c>
      <c r="Y82" s="14">
        <f>'6thR'!Y82</f>
        <v>0</v>
      </c>
      <c r="Z82" s="14">
        <f>'6thR'!Z82</f>
        <v>0</v>
      </c>
      <c r="AA82" s="14">
        <f>'6thR'!AA82</f>
        <v>0</v>
      </c>
      <c r="AB82" s="60">
        <f>IF(B82&lt;&gt;"",'6thR'!AC82+AC82,0)</f>
        <v>0</v>
      </c>
      <c r="AC82" s="60">
        <f t="shared" si="10"/>
        <v>0</v>
      </c>
      <c r="AD82" s="68">
        <f t="shared" si="12"/>
        <v>-3</v>
      </c>
      <c r="AE82" s="68">
        <f t="shared" si="13"/>
        <v>-3</v>
      </c>
    </row>
    <row r="83" spans="1:31" hidden="1" x14ac:dyDescent="0.35">
      <c r="A83" s="18">
        <v>77</v>
      </c>
      <c r="B83" s="4" t="str">
        <f>'6thR'!B83</f>
        <v/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9">
        <f t="shared" si="8"/>
        <v>0</v>
      </c>
      <c r="V83" s="47">
        <f t="shared" si="9"/>
        <v>200</v>
      </c>
      <c r="W83" s="47">
        <f t="shared" si="11"/>
        <v>-1.5</v>
      </c>
      <c r="X83" s="14">
        <f>'6thR'!X83</f>
        <v>0</v>
      </c>
      <c r="Y83" s="14">
        <f>'6thR'!Y83</f>
        <v>0</v>
      </c>
      <c r="Z83" s="14">
        <f>'6thR'!Z83</f>
        <v>0</v>
      </c>
      <c r="AA83" s="14">
        <f>'6thR'!AA83</f>
        <v>0</v>
      </c>
      <c r="AB83" s="60">
        <f>IF(B83&lt;&gt;"",'6thR'!AC83+AC83,0)</f>
        <v>0</v>
      </c>
      <c r="AC83" s="60">
        <f t="shared" si="10"/>
        <v>0</v>
      </c>
      <c r="AD83" s="68">
        <f t="shared" si="12"/>
        <v>-3</v>
      </c>
      <c r="AE83" s="68">
        <f t="shared" si="13"/>
        <v>-3</v>
      </c>
    </row>
    <row r="84" spans="1:31" hidden="1" x14ac:dyDescent="0.35">
      <c r="A84" s="18">
        <v>78</v>
      </c>
      <c r="B84" s="4" t="str">
        <f>'6thR'!B84</f>
        <v/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9">
        <f t="shared" si="8"/>
        <v>0</v>
      </c>
      <c r="V84" s="47">
        <f t="shared" si="9"/>
        <v>200</v>
      </c>
      <c r="W84" s="47">
        <f t="shared" si="11"/>
        <v>-1.5</v>
      </c>
      <c r="X84" s="14">
        <f>'6thR'!X84</f>
        <v>0</v>
      </c>
      <c r="Y84" s="14">
        <f>'6thR'!Y84</f>
        <v>0</v>
      </c>
      <c r="Z84" s="14">
        <f>'6thR'!Z84</f>
        <v>0</v>
      </c>
      <c r="AA84" s="14">
        <f>'6thR'!AA84</f>
        <v>0</v>
      </c>
      <c r="AB84" s="60">
        <f>IF(B84&lt;&gt;"",'6thR'!AC84+AC84,0)</f>
        <v>0</v>
      </c>
      <c r="AC84" s="60">
        <f t="shared" si="10"/>
        <v>0</v>
      </c>
      <c r="AD84" s="68">
        <f t="shared" si="12"/>
        <v>-3</v>
      </c>
      <c r="AE84" s="68">
        <f t="shared" si="13"/>
        <v>-3</v>
      </c>
    </row>
    <row r="85" spans="1:31" hidden="1" x14ac:dyDescent="0.35">
      <c r="A85" s="18">
        <v>79</v>
      </c>
      <c r="B85" s="4" t="str">
        <f>'6thR'!B85</f>
        <v/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9">
        <f t="shared" si="8"/>
        <v>0</v>
      </c>
      <c r="V85" s="47">
        <f t="shared" si="9"/>
        <v>200</v>
      </c>
      <c r="W85" s="47">
        <f t="shared" si="11"/>
        <v>-1.5</v>
      </c>
      <c r="X85" s="14">
        <f>'6thR'!X85</f>
        <v>0</v>
      </c>
      <c r="Y85" s="14">
        <f>'6thR'!Y85</f>
        <v>0</v>
      </c>
      <c r="Z85" s="14">
        <f>'6thR'!Z85</f>
        <v>0</v>
      </c>
      <c r="AA85" s="14">
        <f>'6thR'!AA85</f>
        <v>0</v>
      </c>
      <c r="AB85" s="60">
        <f>IF(B85&lt;&gt;"",'6thR'!AC85+AC85,0)</f>
        <v>0</v>
      </c>
      <c r="AC85" s="60">
        <f t="shared" si="10"/>
        <v>0</v>
      </c>
      <c r="AD85" s="68">
        <f t="shared" si="12"/>
        <v>-3</v>
      </c>
      <c r="AE85" s="68">
        <f t="shared" si="13"/>
        <v>-3</v>
      </c>
    </row>
    <row r="86" spans="1:31" hidden="1" x14ac:dyDescent="0.35">
      <c r="A86" s="18">
        <v>80</v>
      </c>
      <c r="B86" s="4" t="str">
        <f>'6thR'!B86</f>
        <v/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9">
        <f t="shared" si="8"/>
        <v>0</v>
      </c>
      <c r="V86" s="47">
        <f t="shared" si="9"/>
        <v>200</v>
      </c>
      <c r="W86" s="47">
        <f t="shared" si="11"/>
        <v>-1.5</v>
      </c>
      <c r="X86" s="14">
        <f>'6thR'!X86</f>
        <v>0</v>
      </c>
      <c r="Y86" s="14">
        <f>'6thR'!Y86</f>
        <v>0</v>
      </c>
      <c r="Z86" s="14">
        <f>'6thR'!Z86</f>
        <v>0</v>
      </c>
      <c r="AA86" s="14">
        <f>'6thR'!AA86</f>
        <v>0</v>
      </c>
      <c r="AB86" s="60">
        <f>IF(B86&lt;&gt;"",'6thR'!AC86+AC86,0)</f>
        <v>0</v>
      </c>
      <c r="AC86" s="60">
        <f t="shared" si="10"/>
        <v>0</v>
      </c>
      <c r="AD86" s="68">
        <f t="shared" si="12"/>
        <v>-3</v>
      </c>
      <c r="AE86" s="68">
        <f t="shared" si="13"/>
        <v>-3</v>
      </c>
    </row>
    <row r="87" spans="1:31" hidden="1" x14ac:dyDescent="0.35">
      <c r="A87" s="18">
        <v>81</v>
      </c>
      <c r="B87" s="4" t="str">
        <f>'6thR'!B87</f>
        <v/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9">
        <f t="shared" si="8"/>
        <v>0</v>
      </c>
      <c r="V87" s="47">
        <f t="shared" si="9"/>
        <v>200</v>
      </c>
      <c r="W87" s="47">
        <f t="shared" si="11"/>
        <v>-1.5</v>
      </c>
      <c r="X87" s="14">
        <f>'6thR'!X87</f>
        <v>0</v>
      </c>
      <c r="Y87" s="14">
        <f>'6thR'!Y87</f>
        <v>0</v>
      </c>
      <c r="Z87" s="14">
        <f>'6thR'!Z87</f>
        <v>0</v>
      </c>
      <c r="AA87" s="14">
        <f>'6thR'!AA87</f>
        <v>0</v>
      </c>
      <c r="AB87" s="60">
        <f>IF(B87&lt;&gt;"",'6thR'!AC87+AC87,0)</f>
        <v>0</v>
      </c>
      <c r="AC87" s="60">
        <f t="shared" si="10"/>
        <v>0</v>
      </c>
      <c r="AD87" s="68">
        <f t="shared" si="12"/>
        <v>-3</v>
      </c>
      <c r="AE87" s="68">
        <f t="shared" si="13"/>
        <v>-3</v>
      </c>
    </row>
    <row r="88" spans="1:31" hidden="1" x14ac:dyDescent="0.35">
      <c r="A88" s="18">
        <v>82</v>
      </c>
      <c r="B88" s="4" t="str">
        <f>'6thR'!B88</f>
        <v/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9">
        <f t="shared" si="8"/>
        <v>0</v>
      </c>
      <c r="V88" s="47">
        <f t="shared" si="9"/>
        <v>200</v>
      </c>
      <c r="W88" s="47">
        <f t="shared" si="11"/>
        <v>-1.5</v>
      </c>
      <c r="X88" s="14">
        <f>'6thR'!X88</f>
        <v>0</v>
      </c>
      <c r="Y88" s="14">
        <f>'6thR'!Y88</f>
        <v>0</v>
      </c>
      <c r="Z88" s="14">
        <f>'6thR'!Z88</f>
        <v>0</v>
      </c>
      <c r="AA88" s="14">
        <f>'6thR'!AA88</f>
        <v>0</v>
      </c>
      <c r="AB88" s="60">
        <f>IF(B88&lt;&gt;"",'6thR'!AC88+AC88,0)</f>
        <v>0</v>
      </c>
      <c r="AC88" s="60">
        <f t="shared" si="10"/>
        <v>0</v>
      </c>
      <c r="AD88" s="68">
        <f t="shared" si="12"/>
        <v>-3</v>
      </c>
      <c r="AE88" s="68">
        <f t="shared" si="13"/>
        <v>-3</v>
      </c>
    </row>
    <row r="89" spans="1:31" hidden="1" x14ac:dyDescent="0.35">
      <c r="A89" s="18">
        <v>83</v>
      </c>
      <c r="B89" s="4" t="str">
        <f>'6thR'!B89</f>
        <v/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9">
        <f t="shared" si="8"/>
        <v>0</v>
      </c>
      <c r="V89" s="47">
        <f t="shared" si="9"/>
        <v>200</v>
      </c>
      <c r="W89" s="47">
        <f t="shared" si="11"/>
        <v>-1.5</v>
      </c>
      <c r="X89" s="14">
        <f>'6thR'!X89</f>
        <v>0</v>
      </c>
      <c r="Y89" s="14">
        <f>'6thR'!Y89</f>
        <v>0</v>
      </c>
      <c r="Z89" s="14">
        <f>'6thR'!Z89</f>
        <v>0</v>
      </c>
      <c r="AA89" s="14">
        <f>'6thR'!AA89</f>
        <v>0</v>
      </c>
      <c r="AB89" s="60">
        <f>IF(B89&lt;&gt;"",'6thR'!AC89+AC89,0)</f>
        <v>0</v>
      </c>
      <c r="AC89" s="60">
        <f t="shared" si="10"/>
        <v>0</v>
      </c>
      <c r="AD89" s="68">
        <f t="shared" si="12"/>
        <v>-3</v>
      </c>
      <c r="AE89" s="68">
        <f t="shared" si="13"/>
        <v>-3</v>
      </c>
    </row>
    <row r="90" spans="1:31" hidden="1" x14ac:dyDescent="0.35">
      <c r="A90" s="18">
        <v>84</v>
      </c>
      <c r="B90" s="4" t="str">
        <f>'6thR'!B90</f>
        <v/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9">
        <f t="shared" si="8"/>
        <v>0</v>
      </c>
      <c r="V90" s="47">
        <f t="shared" si="9"/>
        <v>200</v>
      </c>
      <c r="W90" s="47">
        <f t="shared" si="11"/>
        <v>-1.5</v>
      </c>
      <c r="X90" s="14">
        <f>'6thR'!X90</f>
        <v>0</v>
      </c>
      <c r="Y90" s="14">
        <f>'6thR'!Y90</f>
        <v>0</v>
      </c>
      <c r="Z90" s="14">
        <f>'6thR'!Z90</f>
        <v>0</v>
      </c>
      <c r="AA90" s="14">
        <f>'6thR'!AA90</f>
        <v>0</v>
      </c>
      <c r="AB90" s="60">
        <f>IF(B90&lt;&gt;"",'6thR'!AC90+AC90,0)</f>
        <v>0</v>
      </c>
      <c r="AC90" s="60">
        <f t="shared" si="10"/>
        <v>0</v>
      </c>
      <c r="AD90" s="68">
        <f t="shared" si="12"/>
        <v>-3</v>
      </c>
      <c r="AE90" s="68">
        <f t="shared" si="13"/>
        <v>-3</v>
      </c>
    </row>
    <row r="91" spans="1:31" hidden="1" x14ac:dyDescent="0.35">
      <c r="A91" s="18">
        <v>85</v>
      </c>
      <c r="B91" s="4" t="str">
        <f>'6thR'!B91</f>
        <v/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9">
        <f t="shared" si="8"/>
        <v>0</v>
      </c>
      <c r="V91" s="47">
        <f t="shared" si="9"/>
        <v>200</v>
      </c>
      <c r="W91" s="47">
        <f t="shared" si="11"/>
        <v>-1.5</v>
      </c>
      <c r="X91" s="14">
        <f>'6thR'!X91</f>
        <v>0</v>
      </c>
      <c r="Y91" s="14">
        <f>'6thR'!Y91</f>
        <v>0</v>
      </c>
      <c r="Z91" s="14">
        <f>'6thR'!Z91</f>
        <v>0</v>
      </c>
      <c r="AA91" s="14">
        <f>'6thR'!AA91</f>
        <v>0</v>
      </c>
      <c r="AB91" s="60">
        <f>IF(B91&lt;&gt;"",'6thR'!AC91+AC91,0)</f>
        <v>0</v>
      </c>
      <c r="AC91" s="60">
        <f t="shared" si="10"/>
        <v>0</v>
      </c>
      <c r="AD91" s="68">
        <f t="shared" si="12"/>
        <v>-3</v>
      </c>
      <c r="AE91" s="68">
        <f t="shared" si="13"/>
        <v>-3</v>
      </c>
    </row>
    <row r="92" spans="1:31" hidden="1" x14ac:dyDescent="0.35">
      <c r="A92" s="18">
        <v>86</v>
      </c>
      <c r="B92" s="4" t="str">
        <f>'6thR'!B92</f>
        <v/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9">
        <f t="shared" si="8"/>
        <v>0</v>
      </c>
      <c r="V92" s="47">
        <f t="shared" si="9"/>
        <v>200</v>
      </c>
      <c r="W92" s="47">
        <f t="shared" si="11"/>
        <v>-1.5</v>
      </c>
      <c r="X92" s="14">
        <f>'6thR'!X92</f>
        <v>0</v>
      </c>
      <c r="Y92" s="14">
        <f>'6thR'!Y92</f>
        <v>0</v>
      </c>
      <c r="Z92" s="14">
        <f>'6thR'!Z92</f>
        <v>0</v>
      </c>
      <c r="AA92" s="14">
        <f>'6thR'!AA92</f>
        <v>0</v>
      </c>
      <c r="AB92" s="60">
        <f>IF(B92&lt;&gt;"",'6thR'!AC92+AC92,0)</f>
        <v>0</v>
      </c>
      <c r="AC92" s="60">
        <f t="shared" si="10"/>
        <v>0</v>
      </c>
      <c r="AD92" s="68">
        <f t="shared" si="12"/>
        <v>-3</v>
      </c>
      <c r="AE92" s="68">
        <f t="shared" si="13"/>
        <v>-3</v>
      </c>
    </row>
    <row r="93" spans="1:31" hidden="1" x14ac:dyDescent="0.35">
      <c r="A93" s="18">
        <v>87</v>
      </c>
      <c r="B93" s="4" t="str">
        <f>'6thR'!B93</f>
        <v/>
      </c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9">
        <f t="shared" si="8"/>
        <v>0</v>
      </c>
      <c r="V93" s="47">
        <f t="shared" si="9"/>
        <v>200</v>
      </c>
      <c r="W93" s="47">
        <f t="shared" si="11"/>
        <v>-1.5</v>
      </c>
      <c r="X93" s="14">
        <f>'6thR'!X93</f>
        <v>0</v>
      </c>
      <c r="Y93" s="14">
        <f>'6thR'!Y93</f>
        <v>0</v>
      </c>
      <c r="Z93" s="14">
        <f>'6thR'!Z93</f>
        <v>0</v>
      </c>
      <c r="AA93" s="14">
        <f>'6thR'!AA93</f>
        <v>0</v>
      </c>
      <c r="AB93" s="60">
        <f>IF(B93&lt;&gt;"",'6thR'!AC93+AC93,0)</f>
        <v>0</v>
      </c>
      <c r="AC93" s="60">
        <f t="shared" si="10"/>
        <v>0</v>
      </c>
      <c r="AD93" s="68">
        <f t="shared" si="12"/>
        <v>-3</v>
      </c>
      <c r="AE93" s="68">
        <f t="shared" si="13"/>
        <v>-3</v>
      </c>
    </row>
    <row r="94" spans="1:31" hidden="1" x14ac:dyDescent="0.35">
      <c r="A94" s="18">
        <v>88</v>
      </c>
      <c r="B94" s="4" t="str">
        <f>'6thR'!B94</f>
        <v/>
      </c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9">
        <f t="shared" si="8"/>
        <v>0</v>
      </c>
      <c r="V94" s="47">
        <f t="shared" si="9"/>
        <v>200</v>
      </c>
      <c r="W94" s="47">
        <f t="shared" si="11"/>
        <v>-1.5</v>
      </c>
      <c r="X94" s="14">
        <f>'6thR'!X94</f>
        <v>0</v>
      </c>
      <c r="Y94" s="14">
        <f>'6thR'!Y94</f>
        <v>0</v>
      </c>
      <c r="Z94" s="14">
        <f>'6thR'!Z94</f>
        <v>0</v>
      </c>
      <c r="AA94" s="14">
        <f>'6thR'!AA94</f>
        <v>0</v>
      </c>
      <c r="AB94" s="60">
        <f>IF(B94&lt;&gt;"",'6thR'!AC94+AC94,0)</f>
        <v>0</v>
      </c>
      <c r="AC94" s="60">
        <f t="shared" si="10"/>
        <v>0</v>
      </c>
      <c r="AD94" s="68">
        <f t="shared" si="12"/>
        <v>-3</v>
      </c>
      <c r="AE94" s="68">
        <f t="shared" si="13"/>
        <v>-3</v>
      </c>
    </row>
    <row r="95" spans="1:31" hidden="1" x14ac:dyDescent="0.35">
      <c r="A95" s="18">
        <v>89</v>
      </c>
      <c r="B95" s="4" t="str">
        <f>'6thR'!B95</f>
        <v/>
      </c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9">
        <f t="shared" si="8"/>
        <v>0</v>
      </c>
      <c r="V95" s="47">
        <f t="shared" si="9"/>
        <v>200</v>
      </c>
      <c r="W95" s="47">
        <f t="shared" si="11"/>
        <v>-1.5</v>
      </c>
      <c r="X95" s="14">
        <f>'6thR'!X95</f>
        <v>0</v>
      </c>
      <c r="Y95" s="14">
        <f>'6thR'!Y95</f>
        <v>0</v>
      </c>
      <c r="Z95" s="14">
        <f>'6thR'!Z95</f>
        <v>0</v>
      </c>
      <c r="AA95" s="14">
        <f>'6thR'!AA95</f>
        <v>0</v>
      </c>
      <c r="AB95" s="60">
        <f>IF(B95&lt;&gt;"",'6thR'!AC95+AC95,0)</f>
        <v>0</v>
      </c>
      <c r="AC95" s="60">
        <f t="shared" si="10"/>
        <v>0</v>
      </c>
      <c r="AD95" s="68">
        <f t="shared" si="12"/>
        <v>-3</v>
      </c>
      <c r="AE95" s="68">
        <f t="shared" si="13"/>
        <v>-3</v>
      </c>
    </row>
    <row r="96" spans="1:31" hidden="1" x14ac:dyDescent="0.35">
      <c r="A96" s="18">
        <v>90</v>
      </c>
      <c r="B96" s="4" t="str">
        <f>'6thR'!B96</f>
        <v/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9">
        <f t="shared" si="8"/>
        <v>0</v>
      </c>
      <c r="V96" s="47">
        <f t="shared" si="9"/>
        <v>200</v>
      </c>
      <c r="W96" s="47">
        <f t="shared" si="11"/>
        <v>-1.5</v>
      </c>
      <c r="X96" s="14">
        <f>'6thR'!X96</f>
        <v>0</v>
      </c>
      <c r="Y96" s="14">
        <f>'6thR'!Y96</f>
        <v>0</v>
      </c>
      <c r="Z96" s="14">
        <f>'6thR'!Z96</f>
        <v>0</v>
      </c>
      <c r="AA96" s="14">
        <f>'6thR'!AA96</f>
        <v>0</v>
      </c>
      <c r="AB96" s="60">
        <f>IF(B96&lt;&gt;"",'6thR'!AC96+AC96,0)</f>
        <v>0</v>
      </c>
      <c r="AC96" s="60">
        <f t="shared" si="10"/>
        <v>0</v>
      </c>
      <c r="AD96" s="68">
        <f t="shared" si="12"/>
        <v>-3</v>
      </c>
      <c r="AE96" s="68">
        <f t="shared" si="13"/>
        <v>-3</v>
      </c>
    </row>
    <row r="97" spans="1:31" hidden="1" x14ac:dyDescent="0.35">
      <c r="A97" s="18">
        <v>91</v>
      </c>
      <c r="B97" s="4" t="str">
        <f>'6thR'!B97</f>
        <v/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9">
        <f t="shared" si="8"/>
        <v>0</v>
      </c>
      <c r="V97" s="47">
        <f t="shared" si="9"/>
        <v>200</v>
      </c>
      <c r="W97" s="47">
        <f t="shared" si="11"/>
        <v>-1.5</v>
      </c>
      <c r="X97" s="14">
        <f>'6thR'!X97</f>
        <v>0</v>
      </c>
      <c r="Y97" s="14">
        <f>'6thR'!Y97</f>
        <v>0</v>
      </c>
      <c r="Z97" s="14">
        <f>'6thR'!Z97</f>
        <v>0</v>
      </c>
      <c r="AA97" s="14">
        <f>'6thR'!AA97</f>
        <v>0</v>
      </c>
      <c r="AB97" s="60">
        <f>IF(B97&lt;&gt;"",'6thR'!AC97+AC97,0)</f>
        <v>0</v>
      </c>
      <c r="AC97" s="60">
        <f t="shared" si="10"/>
        <v>0</v>
      </c>
      <c r="AD97" s="68">
        <f t="shared" si="12"/>
        <v>-3</v>
      </c>
      <c r="AE97" s="68">
        <f t="shared" si="13"/>
        <v>-3</v>
      </c>
    </row>
    <row r="98" spans="1:31" hidden="1" x14ac:dyDescent="0.35">
      <c r="A98" s="18">
        <v>92</v>
      </c>
      <c r="B98" s="4" t="str">
        <f>'6thR'!B98</f>
        <v/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9">
        <f t="shared" si="8"/>
        <v>0</v>
      </c>
      <c r="V98" s="47">
        <f t="shared" si="9"/>
        <v>200</v>
      </c>
      <c r="W98" s="47">
        <f t="shared" si="11"/>
        <v>-1.5</v>
      </c>
      <c r="X98" s="14">
        <f>'6thR'!X98</f>
        <v>0</v>
      </c>
      <c r="Y98" s="14">
        <f>'6thR'!Y98</f>
        <v>0</v>
      </c>
      <c r="Z98" s="14">
        <f>'6thR'!Z98</f>
        <v>0</v>
      </c>
      <c r="AA98" s="14">
        <f>'6thR'!AA98</f>
        <v>0</v>
      </c>
      <c r="AB98" s="60">
        <f>IF(B98&lt;&gt;"",'6thR'!AC98+AC98,0)</f>
        <v>0</v>
      </c>
      <c r="AC98" s="60">
        <f t="shared" si="10"/>
        <v>0</v>
      </c>
      <c r="AD98" s="68">
        <f t="shared" si="12"/>
        <v>-3</v>
      </c>
      <c r="AE98" s="68">
        <f t="shared" si="13"/>
        <v>-3</v>
      </c>
    </row>
    <row r="99" spans="1:31" hidden="1" x14ac:dyDescent="0.35">
      <c r="A99" s="18">
        <v>93</v>
      </c>
      <c r="B99" s="4" t="str">
        <f>'6thR'!B99</f>
        <v/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9">
        <f t="shared" si="8"/>
        <v>0</v>
      </c>
      <c r="V99" s="47">
        <f t="shared" si="9"/>
        <v>200</v>
      </c>
      <c r="W99" s="47">
        <f t="shared" si="11"/>
        <v>-1.5</v>
      </c>
      <c r="X99" s="14">
        <f>'6thR'!X99</f>
        <v>0</v>
      </c>
      <c r="Y99" s="14">
        <f>'6thR'!Y99</f>
        <v>0</v>
      </c>
      <c r="Z99" s="14">
        <f>'6thR'!Z99</f>
        <v>0</v>
      </c>
      <c r="AA99" s="14">
        <f>'6thR'!AA99</f>
        <v>0</v>
      </c>
      <c r="AB99" s="60">
        <f>IF(B99&lt;&gt;"",'6thR'!AC99+AC99,0)</f>
        <v>0</v>
      </c>
      <c r="AC99" s="60">
        <f t="shared" si="10"/>
        <v>0</v>
      </c>
      <c r="AD99" s="68">
        <f t="shared" si="12"/>
        <v>-3</v>
      </c>
      <c r="AE99" s="68">
        <f t="shared" si="13"/>
        <v>-3</v>
      </c>
    </row>
    <row r="100" spans="1:31" hidden="1" x14ac:dyDescent="0.35">
      <c r="A100" s="18">
        <v>94</v>
      </c>
      <c r="B100" s="4" t="str">
        <f>'6thR'!B100</f>
        <v/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9">
        <f t="shared" si="8"/>
        <v>0</v>
      </c>
      <c r="V100" s="47">
        <f t="shared" si="9"/>
        <v>200</v>
      </c>
      <c r="W100" s="47">
        <f t="shared" si="11"/>
        <v>-1.5</v>
      </c>
      <c r="X100" s="14">
        <f>'6thR'!X100</f>
        <v>0</v>
      </c>
      <c r="Y100" s="14">
        <f>'6thR'!Y100</f>
        <v>0</v>
      </c>
      <c r="Z100" s="14">
        <f>'6thR'!Z100</f>
        <v>0</v>
      </c>
      <c r="AA100" s="14">
        <f>'6thR'!AA100</f>
        <v>0</v>
      </c>
      <c r="AB100" s="60">
        <f>IF(B100&lt;&gt;"",'6thR'!AC100+AC100,0)</f>
        <v>0</v>
      </c>
      <c r="AC100" s="60">
        <f t="shared" si="10"/>
        <v>0</v>
      </c>
      <c r="AD100" s="68">
        <f t="shared" si="12"/>
        <v>-3</v>
      </c>
      <c r="AE100" s="68">
        <f t="shared" si="13"/>
        <v>-3</v>
      </c>
    </row>
    <row r="101" spans="1:31" hidden="1" x14ac:dyDescent="0.35">
      <c r="A101" s="18">
        <v>95</v>
      </c>
      <c r="B101" s="4" t="str">
        <f>'6thR'!B101</f>
        <v/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9">
        <f t="shared" si="8"/>
        <v>0</v>
      </c>
      <c r="V101" s="47">
        <f t="shared" si="9"/>
        <v>200</v>
      </c>
      <c r="W101" s="47">
        <f t="shared" si="11"/>
        <v>-1.5</v>
      </c>
      <c r="X101" s="14">
        <f>'6thR'!X101</f>
        <v>0</v>
      </c>
      <c r="Y101" s="14">
        <f>'6thR'!Y101</f>
        <v>0</v>
      </c>
      <c r="Z101" s="14">
        <f>'6thR'!Z101</f>
        <v>0</v>
      </c>
      <c r="AA101" s="14">
        <f>'6thR'!AA101</f>
        <v>0</v>
      </c>
      <c r="AB101" s="60">
        <f>IF(B101&lt;&gt;"",'6thR'!AC101+AC101,0)</f>
        <v>0</v>
      </c>
      <c r="AC101" s="60">
        <f t="shared" si="10"/>
        <v>0</v>
      </c>
      <c r="AD101" s="68">
        <f t="shared" si="12"/>
        <v>-3</v>
      </c>
      <c r="AE101" s="68">
        <f t="shared" si="13"/>
        <v>-3</v>
      </c>
    </row>
    <row r="102" spans="1:31" hidden="1" x14ac:dyDescent="0.35">
      <c r="A102" s="18">
        <v>96</v>
      </c>
      <c r="B102" s="4" t="str">
        <f>'6thR'!B102</f>
        <v/>
      </c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9">
        <f t="shared" si="8"/>
        <v>0</v>
      </c>
      <c r="V102" s="47">
        <f t="shared" si="9"/>
        <v>200</v>
      </c>
      <c r="W102" s="47">
        <f t="shared" si="11"/>
        <v>-1.5</v>
      </c>
      <c r="X102" s="14">
        <f>'6thR'!X102</f>
        <v>0</v>
      </c>
      <c r="Y102" s="14">
        <f>'6thR'!Y102</f>
        <v>0</v>
      </c>
      <c r="Z102" s="14">
        <f>'6thR'!Z102</f>
        <v>0</v>
      </c>
      <c r="AA102" s="14">
        <f>'6thR'!AA102</f>
        <v>0</v>
      </c>
      <c r="AB102" s="60">
        <f>IF(B102&lt;&gt;"",'6thR'!AC102+AC102,0)</f>
        <v>0</v>
      </c>
      <c r="AC102" s="60">
        <f t="shared" si="10"/>
        <v>0</v>
      </c>
      <c r="AD102" s="68">
        <f t="shared" si="12"/>
        <v>-3</v>
      </c>
      <c r="AE102" s="68">
        <f t="shared" si="13"/>
        <v>-3</v>
      </c>
    </row>
    <row r="103" spans="1:31" hidden="1" x14ac:dyDescent="0.35">
      <c r="A103" s="18">
        <v>97</v>
      </c>
      <c r="B103" s="4" t="str">
        <f>'6thR'!B103</f>
        <v/>
      </c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9">
        <f t="shared" ref="U103:U126" si="14">SUM(C103:T103)</f>
        <v>0</v>
      </c>
      <c r="V103" s="47">
        <f t="shared" si="9"/>
        <v>200</v>
      </c>
      <c r="W103" s="47">
        <f t="shared" si="11"/>
        <v>-1.5</v>
      </c>
      <c r="X103" s="14">
        <f>'6thR'!X103</f>
        <v>0</v>
      </c>
      <c r="Y103" s="14">
        <f>'6thR'!Y103</f>
        <v>0</v>
      </c>
      <c r="Z103" s="14">
        <f>'6thR'!Z103</f>
        <v>0</v>
      </c>
      <c r="AA103" s="14">
        <f>'6thR'!AA103</f>
        <v>0</v>
      </c>
      <c r="AB103" s="60">
        <f>IF(B103&lt;&gt;"",'6thR'!AC103+AC103,0)</f>
        <v>0</v>
      </c>
      <c r="AC103" s="60">
        <f t="shared" si="10"/>
        <v>0</v>
      </c>
      <c r="AD103" s="68">
        <f t="shared" si="12"/>
        <v>-3</v>
      </c>
      <c r="AE103" s="68">
        <f t="shared" si="13"/>
        <v>-3</v>
      </c>
    </row>
    <row r="104" spans="1:31" hidden="1" x14ac:dyDescent="0.35">
      <c r="A104" s="18">
        <v>98</v>
      </c>
      <c r="B104" s="4" t="str">
        <f>'6thR'!B104</f>
        <v/>
      </c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9">
        <f t="shared" si="14"/>
        <v>0</v>
      </c>
      <c r="V104" s="47">
        <f t="shared" si="9"/>
        <v>200</v>
      </c>
      <c r="W104" s="47">
        <f t="shared" si="11"/>
        <v>-1.5</v>
      </c>
      <c r="X104" s="14">
        <f>'6thR'!X104</f>
        <v>0</v>
      </c>
      <c r="Y104" s="14">
        <f>'6thR'!Y104</f>
        <v>0</v>
      </c>
      <c r="Z104" s="14">
        <f>'6thR'!Z104</f>
        <v>0</v>
      </c>
      <c r="AA104" s="14">
        <f>'6thR'!AA104</f>
        <v>0</v>
      </c>
      <c r="AB104" s="60">
        <f>IF(B104&lt;&gt;"",'6thR'!AC104+AC104,0)</f>
        <v>0</v>
      </c>
      <c r="AC104" s="60">
        <f t="shared" si="10"/>
        <v>0</v>
      </c>
      <c r="AD104" s="68">
        <f t="shared" si="12"/>
        <v>-3</v>
      </c>
      <c r="AE104" s="68">
        <f t="shared" si="13"/>
        <v>-3</v>
      </c>
    </row>
    <row r="105" spans="1:31" hidden="1" x14ac:dyDescent="0.35">
      <c r="A105" s="18">
        <v>99</v>
      </c>
      <c r="B105" s="4" t="str">
        <f>'6thR'!B105</f>
        <v/>
      </c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9">
        <f t="shared" si="14"/>
        <v>0</v>
      </c>
      <c r="V105" s="47">
        <f t="shared" si="9"/>
        <v>200</v>
      </c>
      <c r="W105" s="47">
        <f t="shared" si="11"/>
        <v>-1.5</v>
      </c>
      <c r="X105" s="14">
        <f>'6thR'!X105</f>
        <v>0</v>
      </c>
      <c r="Y105" s="14">
        <f>'6thR'!Y105</f>
        <v>0</v>
      </c>
      <c r="Z105" s="14">
        <f>'6thR'!Z105</f>
        <v>0</v>
      </c>
      <c r="AA105" s="14">
        <f>'6thR'!AA105</f>
        <v>0</v>
      </c>
      <c r="AB105" s="60">
        <f>IF(B105&lt;&gt;"",'6thR'!AC105+AC105,0)</f>
        <v>0</v>
      </c>
      <c r="AC105" s="60">
        <f t="shared" si="10"/>
        <v>0</v>
      </c>
      <c r="AD105" s="68">
        <f t="shared" si="12"/>
        <v>-3</v>
      </c>
      <c r="AE105" s="68">
        <f t="shared" si="13"/>
        <v>-3</v>
      </c>
    </row>
    <row r="106" spans="1:31" hidden="1" x14ac:dyDescent="0.35">
      <c r="A106" s="18">
        <v>100</v>
      </c>
      <c r="B106" s="4" t="str">
        <f>'6thR'!B106</f>
        <v/>
      </c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9">
        <f t="shared" si="14"/>
        <v>0</v>
      </c>
      <c r="V106" s="47">
        <f t="shared" si="9"/>
        <v>200</v>
      </c>
      <c r="W106" s="47">
        <f t="shared" si="11"/>
        <v>-1.5</v>
      </c>
      <c r="X106" s="14">
        <f>'6thR'!X106</f>
        <v>0</v>
      </c>
      <c r="Y106" s="14">
        <f>'6thR'!Y106</f>
        <v>0</v>
      </c>
      <c r="Z106" s="14">
        <f>'6thR'!Z106</f>
        <v>0</v>
      </c>
      <c r="AA106" s="14">
        <f>'6thR'!AA106</f>
        <v>0</v>
      </c>
      <c r="AB106" s="60">
        <f>IF(B106&lt;&gt;"",'6thR'!AC106+AC106,0)</f>
        <v>0</v>
      </c>
      <c r="AC106" s="60">
        <f t="shared" si="10"/>
        <v>0</v>
      </c>
      <c r="AD106" s="68">
        <f t="shared" si="12"/>
        <v>-3</v>
      </c>
      <c r="AE106" s="68">
        <f t="shared" si="13"/>
        <v>-3</v>
      </c>
    </row>
    <row r="107" spans="1:31" hidden="1" x14ac:dyDescent="0.35">
      <c r="A107" s="18">
        <v>101</v>
      </c>
      <c r="B107" s="4" t="str">
        <f>'6thR'!B107</f>
        <v/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9">
        <f t="shared" si="14"/>
        <v>0</v>
      </c>
      <c r="V107" s="47">
        <f t="shared" si="9"/>
        <v>200</v>
      </c>
      <c r="W107" s="47">
        <f t="shared" si="11"/>
        <v>-1.5</v>
      </c>
      <c r="X107" s="14">
        <f>'6thR'!X107</f>
        <v>0</v>
      </c>
      <c r="Y107" s="14">
        <f>'6thR'!Y107</f>
        <v>0</v>
      </c>
      <c r="Z107" s="14">
        <f>'6thR'!Z107</f>
        <v>0</v>
      </c>
      <c r="AA107" s="14">
        <f>'6thR'!AA107</f>
        <v>0</v>
      </c>
      <c r="AB107" s="60">
        <f>IF(B107&lt;&gt;"",'6thR'!AC107+AC107,0)</f>
        <v>0</v>
      </c>
      <c r="AC107" s="60">
        <f t="shared" si="10"/>
        <v>0</v>
      </c>
      <c r="AD107" s="68">
        <f t="shared" si="12"/>
        <v>-3</v>
      </c>
      <c r="AE107" s="68">
        <f t="shared" si="13"/>
        <v>-3</v>
      </c>
    </row>
    <row r="108" spans="1:31" hidden="1" x14ac:dyDescent="0.35">
      <c r="A108" s="18">
        <v>102</v>
      </c>
      <c r="B108" s="4" t="str">
        <f>'6thR'!B108</f>
        <v/>
      </c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9">
        <f t="shared" si="14"/>
        <v>0</v>
      </c>
      <c r="V108" s="47">
        <f t="shared" si="9"/>
        <v>200</v>
      </c>
      <c r="W108" s="47">
        <f t="shared" si="11"/>
        <v>-1.5</v>
      </c>
      <c r="X108" s="14">
        <f>'6thR'!X108</f>
        <v>0</v>
      </c>
      <c r="Y108" s="14">
        <f>'6thR'!Y108</f>
        <v>0</v>
      </c>
      <c r="Z108" s="14">
        <f>'6thR'!Z108</f>
        <v>0</v>
      </c>
      <c r="AA108" s="14">
        <f>'6thR'!AA108</f>
        <v>0</v>
      </c>
      <c r="AB108" s="60">
        <f>IF(B108&lt;&gt;"",'6thR'!AC108+AC108,0)</f>
        <v>0</v>
      </c>
      <c r="AC108" s="60">
        <f t="shared" si="10"/>
        <v>0</v>
      </c>
      <c r="AD108" s="68">
        <f t="shared" si="12"/>
        <v>-3</v>
      </c>
      <c r="AE108" s="68">
        <f t="shared" si="13"/>
        <v>-3</v>
      </c>
    </row>
    <row r="109" spans="1:31" hidden="1" x14ac:dyDescent="0.35">
      <c r="A109" s="18">
        <v>103</v>
      </c>
      <c r="B109" s="4" t="str">
        <f>'6thR'!B109</f>
        <v/>
      </c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9">
        <f t="shared" si="14"/>
        <v>0</v>
      </c>
      <c r="V109" s="47">
        <f t="shared" si="9"/>
        <v>200</v>
      </c>
      <c r="W109" s="47">
        <f t="shared" si="11"/>
        <v>-1.5</v>
      </c>
      <c r="X109" s="14">
        <f>'6thR'!X109</f>
        <v>0</v>
      </c>
      <c r="Y109" s="14">
        <f>'6thR'!Y109</f>
        <v>0</v>
      </c>
      <c r="Z109" s="14">
        <f>'6thR'!Z109</f>
        <v>0</v>
      </c>
      <c r="AA109" s="14">
        <f>'6thR'!AA109</f>
        <v>0</v>
      </c>
      <c r="AB109" s="60">
        <f>IF(B109&lt;&gt;"",'6thR'!AC109+AC109,0)</f>
        <v>0</v>
      </c>
      <c r="AC109" s="60">
        <f t="shared" si="10"/>
        <v>0</v>
      </c>
      <c r="AD109" s="68">
        <f t="shared" si="12"/>
        <v>-3</v>
      </c>
      <c r="AE109" s="68">
        <f t="shared" si="13"/>
        <v>-3</v>
      </c>
    </row>
    <row r="110" spans="1:31" hidden="1" x14ac:dyDescent="0.35">
      <c r="A110" s="18">
        <v>104</v>
      </c>
      <c r="B110" s="4" t="str">
        <f>'6thR'!B110</f>
        <v/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9">
        <f t="shared" si="14"/>
        <v>0</v>
      </c>
      <c r="V110" s="47">
        <f t="shared" si="9"/>
        <v>200</v>
      </c>
      <c r="W110" s="47">
        <f t="shared" si="11"/>
        <v>-1.5</v>
      </c>
      <c r="X110" s="14">
        <f>'6thR'!X110</f>
        <v>0</v>
      </c>
      <c r="Y110" s="14">
        <f>'6thR'!Y110</f>
        <v>0</v>
      </c>
      <c r="Z110" s="14">
        <f>'6thR'!Z110</f>
        <v>0</v>
      </c>
      <c r="AA110" s="14">
        <f>'6thR'!AA110</f>
        <v>0</v>
      </c>
      <c r="AB110" s="60">
        <f>IF(B110&lt;&gt;"",'6thR'!AC110+AC110,0)</f>
        <v>0</v>
      </c>
      <c r="AC110" s="60">
        <f t="shared" si="10"/>
        <v>0</v>
      </c>
      <c r="AD110" s="68">
        <f t="shared" si="12"/>
        <v>-3</v>
      </c>
      <c r="AE110" s="68">
        <f t="shared" si="13"/>
        <v>-3</v>
      </c>
    </row>
    <row r="111" spans="1:31" hidden="1" x14ac:dyDescent="0.35">
      <c r="A111" s="18">
        <v>105</v>
      </c>
      <c r="B111" s="4" t="str">
        <f>'6thR'!B111</f>
        <v/>
      </c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9">
        <f t="shared" si="14"/>
        <v>0</v>
      </c>
      <c r="V111" s="47">
        <f t="shared" si="9"/>
        <v>200</v>
      </c>
      <c r="W111" s="47">
        <f t="shared" si="11"/>
        <v>-1.5</v>
      </c>
      <c r="X111" s="14">
        <f>'6thR'!X111</f>
        <v>0</v>
      </c>
      <c r="Y111" s="14">
        <f>'6thR'!Y111</f>
        <v>0</v>
      </c>
      <c r="Z111" s="14">
        <f>'6thR'!Z111</f>
        <v>0</v>
      </c>
      <c r="AA111" s="14">
        <f>'6thR'!AA111</f>
        <v>0</v>
      </c>
      <c r="AB111" s="60">
        <f>IF(B111&lt;&gt;"",'6thR'!AC111+AC111,0)</f>
        <v>0</v>
      </c>
      <c r="AC111" s="60">
        <f t="shared" si="10"/>
        <v>0</v>
      </c>
      <c r="AD111" s="68">
        <f t="shared" si="12"/>
        <v>-3</v>
      </c>
      <c r="AE111" s="68">
        <f t="shared" si="13"/>
        <v>-3</v>
      </c>
    </row>
    <row r="112" spans="1:31" hidden="1" x14ac:dyDescent="0.35">
      <c r="A112" s="18">
        <v>106</v>
      </c>
      <c r="B112" s="4" t="str">
        <f>'6thR'!B112</f>
        <v/>
      </c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9">
        <f t="shared" si="14"/>
        <v>0</v>
      </c>
      <c r="V112" s="47">
        <f t="shared" si="9"/>
        <v>200</v>
      </c>
      <c r="W112" s="47">
        <f t="shared" si="11"/>
        <v>-1.5</v>
      </c>
      <c r="X112" s="14">
        <f>'6thR'!X112</f>
        <v>0</v>
      </c>
      <c r="Y112" s="14">
        <f>'6thR'!Y112</f>
        <v>0</v>
      </c>
      <c r="Z112" s="14">
        <f>'6thR'!Z112</f>
        <v>0</v>
      </c>
      <c r="AA112" s="14">
        <f>'6thR'!AA112</f>
        <v>0</v>
      </c>
      <c r="AB112" s="60">
        <f>IF(B112&lt;&gt;"",'6thR'!AC112+AC112,0)</f>
        <v>0</v>
      </c>
      <c r="AC112" s="60">
        <f t="shared" si="10"/>
        <v>0</v>
      </c>
      <c r="AD112" s="68">
        <f t="shared" si="12"/>
        <v>-3</v>
      </c>
      <c r="AE112" s="68">
        <f t="shared" si="13"/>
        <v>-3</v>
      </c>
    </row>
    <row r="113" spans="1:31" hidden="1" x14ac:dyDescent="0.35">
      <c r="A113" s="18">
        <v>107</v>
      </c>
      <c r="B113" s="4" t="str">
        <f>'6thR'!B113</f>
        <v/>
      </c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9">
        <f t="shared" si="14"/>
        <v>0</v>
      </c>
      <c r="V113" s="47">
        <f t="shared" si="9"/>
        <v>200</v>
      </c>
      <c r="W113" s="47">
        <f t="shared" si="11"/>
        <v>-1.5</v>
      </c>
      <c r="X113" s="14">
        <f>'6thR'!X113</f>
        <v>0</v>
      </c>
      <c r="Y113" s="14">
        <f>'6thR'!Y113</f>
        <v>0</v>
      </c>
      <c r="Z113" s="14">
        <f>'6thR'!Z113</f>
        <v>0</v>
      </c>
      <c r="AA113" s="14">
        <f>'6thR'!AA113</f>
        <v>0</v>
      </c>
      <c r="AB113" s="60">
        <f>IF(B113&lt;&gt;"",'6thR'!AC113+AC113,0)</f>
        <v>0</v>
      </c>
      <c r="AC113" s="60">
        <f t="shared" si="10"/>
        <v>0</v>
      </c>
      <c r="AD113" s="68">
        <f t="shared" si="12"/>
        <v>-3</v>
      </c>
      <c r="AE113" s="68">
        <f t="shared" si="13"/>
        <v>-3</v>
      </c>
    </row>
    <row r="114" spans="1:31" hidden="1" x14ac:dyDescent="0.35">
      <c r="A114" s="18">
        <v>108</v>
      </c>
      <c r="B114" s="4" t="str">
        <f>'6thR'!B114</f>
        <v/>
      </c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9">
        <f t="shared" si="14"/>
        <v>0</v>
      </c>
      <c r="V114" s="47">
        <f t="shared" si="9"/>
        <v>200</v>
      </c>
      <c r="W114" s="47">
        <f t="shared" si="11"/>
        <v>-1.5</v>
      </c>
      <c r="X114" s="14">
        <f>'6thR'!X114</f>
        <v>0</v>
      </c>
      <c r="Y114" s="14">
        <f>'6thR'!Y114</f>
        <v>0</v>
      </c>
      <c r="Z114" s="14">
        <f>'6thR'!Z114</f>
        <v>0</v>
      </c>
      <c r="AA114" s="14">
        <f>'6thR'!AA114</f>
        <v>0</v>
      </c>
      <c r="AB114" s="60">
        <f>IF(B114&lt;&gt;"",'6thR'!AC114+AC114,0)</f>
        <v>0</v>
      </c>
      <c r="AC114" s="60">
        <f t="shared" si="10"/>
        <v>0</v>
      </c>
      <c r="AD114" s="68">
        <f t="shared" si="12"/>
        <v>-3</v>
      </c>
      <c r="AE114" s="68">
        <f t="shared" si="13"/>
        <v>-3</v>
      </c>
    </row>
    <row r="115" spans="1:31" hidden="1" x14ac:dyDescent="0.35">
      <c r="A115" s="18">
        <v>109</v>
      </c>
      <c r="B115" s="4" t="str">
        <f>'6thR'!B115</f>
        <v/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9">
        <f t="shared" si="14"/>
        <v>0</v>
      </c>
      <c r="V115" s="47">
        <f t="shared" si="9"/>
        <v>200</v>
      </c>
      <c r="W115" s="47">
        <f t="shared" si="11"/>
        <v>-1.5</v>
      </c>
      <c r="X115" s="14">
        <f>'6thR'!X115</f>
        <v>0</v>
      </c>
      <c r="Y115" s="14">
        <f>'6thR'!Y115</f>
        <v>0</v>
      </c>
      <c r="Z115" s="14">
        <f>'6thR'!Z115</f>
        <v>0</v>
      </c>
      <c r="AA115" s="14">
        <f>'6thR'!AA115</f>
        <v>0</v>
      </c>
      <c r="AB115" s="60">
        <f>IF(B115&lt;&gt;"",'6thR'!AC115+AC115,0)</f>
        <v>0</v>
      </c>
      <c r="AC115" s="60">
        <f t="shared" si="10"/>
        <v>0</v>
      </c>
      <c r="AD115" s="68">
        <f t="shared" si="12"/>
        <v>-3</v>
      </c>
      <c r="AE115" s="68">
        <f t="shared" si="13"/>
        <v>-3</v>
      </c>
    </row>
    <row r="116" spans="1:31" hidden="1" x14ac:dyDescent="0.35">
      <c r="A116" s="18">
        <v>110</v>
      </c>
      <c r="B116" s="4" t="str">
        <f>'6thR'!B116</f>
        <v/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9">
        <f t="shared" si="14"/>
        <v>0</v>
      </c>
      <c r="V116" s="47">
        <f t="shared" si="9"/>
        <v>200</v>
      </c>
      <c r="W116" s="47">
        <f t="shared" si="11"/>
        <v>-1.5</v>
      </c>
      <c r="X116" s="14">
        <f>'6thR'!X116</f>
        <v>0</v>
      </c>
      <c r="Y116" s="14">
        <f>'6thR'!Y116</f>
        <v>0</v>
      </c>
      <c r="Z116" s="14">
        <f>'6thR'!Z116</f>
        <v>0</v>
      </c>
      <c r="AA116" s="14">
        <f>'6thR'!AA116</f>
        <v>0</v>
      </c>
      <c r="AB116" s="60">
        <f>IF(B116&lt;&gt;"",'6thR'!AC116+AC116,0)</f>
        <v>0</v>
      </c>
      <c r="AC116" s="60">
        <f t="shared" si="10"/>
        <v>0</v>
      </c>
      <c r="AD116" s="68">
        <f t="shared" si="12"/>
        <v>-3</v>
      </c>
      <c r="AE116" s="68">
        <f t="shared" si="13"/>
        <v>-3</v>
      </c>
    </row>
    <row r="117" spans="1:31" hidden="1" x14ac:dyDescent="0.35">
      <c r="A117" s="18">
        <v>111</v>
      </c>
      <c r="B117" s="4" t="str">
        <f>'6thR'!B117</f>
        <v/>
      </c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9">
        <f t="shared" si="14"/>
        <v>0</v>
      </c>
      <c r="V117" s="47">
        <f t="shared" si="9"/>
        <v>200</v>
      </c>
      <c r="W117" s="47">
        <f t="shared" si="11"/>
        <v>-1.5</v>
      </c>
      <c r="X117" s="14">
        <f>'6thR'!X117</f>
        <v>0</v>
      </c>
      <c r="Y117" s="14">
        <f>'6thR'!Y117</f>
        <v>0</v>
      </c>
      <c r="Z117" s="14">
        <f>'6thR'!Z117</f>
        <v>0</v>
      </c>
      <c r="AA117" s="14">
        <f>'6thR'!AA117</f>
        <v>0</v>
      </c>
      <c r="AB117" s="60">
        <f>IF(B117&lt;&gt;"",'6thR'!AC117+AC117,0)</f>
        <v>0</v>
      </c>
      <c r="AC117" s="60">
        <f t="shared" si="10"/>
        <v>0</v>
      </c>
      <c r="AD117" s="68">
        <f t="shared" si="12"/>
        <v>-3</v>
      </c>
      <c r="AE117" s="68">
        <f t="shared" si="13"/>
        <v>-3</v>
      </c>
    </row>
    <row r="118" spans="1:31" hidden="1" x14ac:dyDescent="0.35">
      <c r="A118" s="18">
        <v>112</v>
      </c>
      <c r="B118" s="4" t="str">
        <f>'6thR'!B118</f>
        <v/>
      </c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9">
        <f t="shared" si="14"/>
        <v>0</v>
      </c>
      <c r="V118" s="47">
        <f t="shared" si="9"/>
        <v>200</v>
      </c>
      <c r="W118" s="47">
        <f t="shared" si="11"/>
        <v>-1.5</v>
      </c>
      <c r="X118" s="14">
        <f>'6thR'!X118</f>
        <v>0</v>
      </c>
      <c r="Y118" s="14">
        <f>'6thR'!Y118</f>
        <v>0</v>
      </c>
      <c r="Z118" s="14">
        <f>'6thR'!Z118</f>
        <v>0</v>
      </c>
      <c r="AA118" s="14">
        <f>'6thR'!AA118</f>
        <v>0</v>
      </c>
      <c r="AB118" s="60">
        <f>IF(B118&lt;&gt;"",'6thR'!AC118+AC118,0)</f>
        <v>0</v>
      </c>
      <c r="AC118" s="60">
        <f t="shared" si="10"/>
        <v>0</v>
      </c>
      <c r="AD118" s="68">
        <f t="shared" si="12"/>
        <v>-3</v>
      </c>
      <c r="AE118" s="68">
        <f t="shared" si="13"/>
        <v>-3</v>
      </c>
    </row>
    <row r="119" spans="1:31" hidden="1" x14ac:dyDescent="0.35">
      <c r="A119" s="18">
        <v>113</v>
      </c>
      <c r="B119" s="4" t="str">
        <f>'6thR'!B119</f>
        <v/>
      </c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9">
        <f t="shared" si="14"/>
        <v>0</v>
      </c>
      <c r="V119" s="47">
        <f t="shared" si="9"/>
        <v>200</v>
      </c>
      <c r="W119" s="47">
        <f t="shared" si="11"/>
        <v>-1.5</v>
      </c>
      <c r="X119" s="14">
        <f>'6thR'!X119</f>
        <v>0</v>
      </c>
      <c r="Y119" s="14">
        <f>'6thR'!Y119</f>
        <v>0</v>
      </c>
      <c r="Z119" s="14">
        <f>'6thR'!Z119</f>
        <v>0</v>
      </c>
      <c r="AA119" s="14">
        <f>'6thR'!AA119</f>
        <v>0</v>
      </c>
      <c r="AB119" s="60">
        <f>IF(B119&lt;&gt;"",'6thR'!AC119+AC119,0)</f>
        <v>0</v>
      </c>
      <c r="AC119" s="60">
        <f t="shared" si="10"/>
        <v>0</v>
      </c>
      <c r="AD119" s="68">
        <f t="shared" si="12"/>
        <v>-3</v>
      </c>
      <c r="AE119" s="68">
        <f t="shared" si="13"/>
        <v>-3</v>
      </c>
    </row>
    <row r="120" spans="1:31" hidden="1" x14ac:dyDescent="0.35">
      <c r="A120" s="18">
        <v>114</v>
      </c>
      <c r="B120" s="4" t="str">
        <f>'6thR'!B120</f>
        <v/>
      </c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9">
        <f t="shared" si="14"/>
        <v>0</v>
      </c>
      <c r="V120" s="47">
        <f t="shared" si="9"/>
        <v>200</v>
      </c>
      <c r="W120" s="47">
        <f t="shared" si="11"/>
        <v>-1.5</v>
      </c>
      <c r="X120" s="14">
        <f>'6thR'!X120</f>
        <v>0</v>
      </c>
      <c r="Y120" s="14">
        <f>'6thR'!Y120</f>
        <v>0</v>
      </c>
      <c r="Z120" s="14">
        <f>'6thR'!Z120</f>
        <v>0</v>
      </c>
      <c r="AA120" s="14">
        <f>'6thR'!AA120</f>
        <v>0</v>
      </c>
      <c r="AB120" s="60">
        <f>IF(B120&lt;&gt;"",'6thR'!AC120+AC120,0)</f>
        <v>0</v>
      </c>
      <c r="AC120" s="60">
        <f t="shared" si="10"/>
        <v>0</v>
      </c>
      <c r="AD120" s="68">
        <f t="shared" si="12"/>
        <v>-3</v>
      </c>
      <c r="AE120" s="68">
        <f t="shared" si="13"/>
        <v>-3</v>
      </c>
    </row>
    <row r="121" spans="1:31" hidden="1" x14ac:dyDescent="0.35">
      <c r="A121" s="18">
        <v>115</v>
      </c>
      <c r="B121" s="4" t="str">
        <f>'6thR'!B121</f>
        <v/>
      </c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9">
        <f t="shared" si="14"/>
        <v>0</v>
      </c>
      <c r="V121" s="47">
        <f t="shared" si="9"/>
        <v>200</v>
      </c>
      <c r="W121" s="47">
        <f t="shared" si="11"/>
        <v>-1.5</v>
      </c>
      <c r="X121" s="14">
        <f>'6thR'!X121</f>
        <v>0</v>
      </c>
      <c r="Y121" s="14">
        <f>'6thR'!Y121</f>
        <v>0</v>
      </c>
      <c r="Z121" s="14">
        <f>'6thR'!Z121</f>
        <v>0</v>
      </c>
      <c r="AA121" s="14">
        <f>'6thR'!AA121</f>
        <v>0</v>
      </c>
      <c r="AB121" s="60">
        <f>IF(B121&lt;&gt;"",'6thR'!AC121+AC121,0)</f>
        <v>0</v>
      </c>
      <c r="AC121" s="60">
        <f t="shared" si="10"/>
        <v>0</v>
      </c>
      <c r="AD121" s="68">
        <f t="shared" si="12"/>
        <v>-3</v>
      </c>
      <c r="AE121" s="68">
        <f t="shared" si="13"/>
        <v>-3</v>
      </c>
    </row>
    <row r="122" spans="1:31" hidden="1" x14ac:dyDescent="0.35">
      <c r="A122" s="18">
        <v>116</v>
      </c>
      <c r="B122" s="4" t="str">
        <f>'6thR'!B122</f>
        <v/>
      </c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9">
        <f t="shared" si="14"/>
        <v>0</v>
      </c>
      <c r="V122" s="47">
        <f t="shared" si="9"/>
        <v>200</v>
      </c>
      <c r="W122" s="47">
        <f t="shared" si="11"/>
        <v>-1.5</v>
      </c>
      <c r="X122" s="14">
        <f>'6thR'!X122</f>
        <v>0</v>
      </c>
      <c r="Y122" s="14">
        <f>'6thR'!Y122</f>
        <v>0</v>
      </c>
      <c r="Z122" s="14">
        <f>'6thR'!Z122</f>
        <v>0</v>
      </c>
      <c r="AA122" s="14">
        <f>'6thR'!AA122</f>
        <v>0</v>
      </c>
      <c r="AB122" s="60">
        <f>IF(B122&lt;&gt;"",'6thR'!AC122+AC122,0)</f>
        <v>0</v>
      </c>
      <c r="AC122" s="60">
        <f t="shared" si="10"/>
        <v>0</v>
      </c>
      <c r="AD122" s="68">
        <f t="shared" si="12"/>
        <v>-3</v>
      </c>
      <c r="AE122" s="68">
        <f t="shared" si="13"/>
        <v>-3</v>
      </c>
    </row>
    <row r="123" spans="1:31" hidden="1" x14ac:dyDescent="0.35">
      <c r="A123" s="18">
        <v>117</v>
      </c>
      <c r="B123" s="4" t="str">
        <f>'6thR'!B123</f>
        <v/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9">
        <f t="shared" si="14"/>
        <v>0</v>
      </c>
      <c r="V123" s="47">
        <f t="shared" si="9"/>
        <v>200</v>
      </c>
      <c r="W123" s="47">
        <f t="shared" si="11"/>
        <v>-1.5</v>
      </c>
      <c r="X123" s="14">
        <f>'6thR'!X123</f>
        <v>0</v>
      </c>
      <c r="Y123" s="14">
        <f>'6thR'!Y123</f>
        <v>0</v>
      </c>
      <c r="Z123" s="14">
        <f>'6thR'!Z123</f>
        <v>0</v>
      </c>
      <c r="AA123" s="14">
        <f>'6thR'!AA123</f>
        <v>0</v>
      </c>
      <c r="AB123" s="60">
        <f>IF(B123&lt;&gt;"",'6thR'!AC123+AC123,0)</f>
        <v>0</v>
      </c>
      <c r="AC123" s="60">
        <f t="shared" si="10"/>
        <v>0</v>
      </c>
      <c r="AD123" s="68">
        <f t="shared" si="12"/>
        <v>-3</v>
      </c>
      <c r="AE123" s="68">
        <f t="shared" si="13"/>
        <v>-3</v>
      </c>
    </row>
    <row r="124" spans="1:31" hidden="1" x14ac:dyDescent="0.35">
      <c r="A124" s="18">
        <v>118</v>
      </c>
      <c r="B124" s="4" t="str">
        <f>'6thR'!B124</f>
        <v/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9">
        <f t="shared" si="14"/>
        <v>0</v>
      </c>
      <c r="V124" s="47">
        <f t="shared" si="9"/>
        <v>200</v>
      </c>
      <c r="W124" s="47">
        <f t="shared" si="11"/>
        <v>-1.5</v>
      </c>
      <c r="X124" s="14">
        <f>'6thR'!X124</f>
        <v>0</v>
      </c>
      <c r="Y124" s="14">
        <f>'6thR'!Y124</f>
        <v>0</v>
      </c>
      <c r="Z124" s="14">
        <f>'6thR'!Z124</f>
        <v>0</v>
      </c>
      <c r="AA124" s="14">
        <f>'6thR'!AA124</f>
        <v>0</v>
      </c>
      <c r="AB124" s="60">
        <f>IF(B124&lt;&gt;"",'6thR'!AC124+AC124,0)</f>
        <v>0</v>
      </c>
      <c r="AC124" s="60">
        <f t="shared" si="10"/>
        <v>0</v>
      </c>
      <c r="AD124" s="68">
        <f t="shared" si="12"/>
        <v>-3</v>
      </c>
      <c r="AE124" s="68">
        <f t="shared" si="13"/>
        <v>-3</v>
      </c>
    </row>
    <row r="125" spans="1:31" hidden="1" x14ac:dyDescent="0.35">
      <c r="A125" s="18">
        <v>119</v>
      </c>
      <c r="B125" s="4" t="str">
        <f>'6thR'!B125</f>
        <v/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9">
        <f t="shared" si="14"/>
        <v>0</v>
      </c>
      <c r="V125" s="47">
        <f t="shared" si="9"/>
        <v>200</v>
      </c>
      <c r="W125" s="47">
        <f t="shared" si="11"/>
        <v>-1.5</v>
      </c>
      <c r="X125" s="14">
        <f>'6thR'!X125</f>
        <v>0</v>
      </c>
      <c r="Y125" s="14">
        <f>'6thR'!Y125</f>
        <v>0</v>
      </c>
      <c r="Z125" s="14">
        <f>'6thR'!Z125</f>
        <v>0</v>
      </c>
      <c r="AA125" s="14">
        <f>'6thR'!AA125</f>
        <v>0</v>
      </c>
      <c r="AB125" s="60">
        <f>IF(B125&lt;&gt;"",'6thR'!AC125+AC125,0)</f>
        <v>0</v>
      </c>
      <c r="AC125" s="60">
        <f t="shared" si="10"/>
        <v>0</v>
      </c>
      <c r="AD125" s="68">
        <f t="shared" si="12"/>
        <v>-3</v>
      </c>
      <c r="AE125" s="68">
        <f t="shared" si="13"/>
        <v>-3</v>
      </c>
    </row>
    <row r="126" spans="1:31" hidden="1" x14ac:dyDescent="0.35">
      <c r="A126" s="18">
        <v>120</v>
      </c>
      <c r="B126" s="4" t="str">
        <f>'6thR'!B126</f>
        <v/>
      </c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9">
        <f t="shared" si="14"/>
        <v>0</v>
      </c>
      <c r="V126" s="47">
        <f t="shared" si="9"/>
        <v>200</v>
      </c>
      <c r="W126" s="47">
        <f t="shared" si="11"/>
        <v>-1.5</v>
      </c>
      <c r="X126" s="14">
        <f>'6thR'!X126</f>
        <v>0</v>
      </c>
      <c r="Y126" s="14">
        <f>'6thR'!Y126</f>
        <v>0</v>
      </c>
      <c r="Z126" s="14">
        <f>'6thR'!Z126</f>
        <v>0</v>
      </c>
      <c r="AA126" s="14">
        <f>'6thR'!AA126</f>
        <v>0</v>
      </c>
      <c r="AB126" s="60">
        <f>IF(B126&lt;&gt;"",'6thR'!AC126+AC126,0)</f>
        <v>0</v>
      </c>
      <c r="AC126" s="60">
        <f>IF(U126&gt;0,1,0)</f>
        <v>0</v>
      </c>
      <c r="AD126" s="68">
        <f t="shared" si="12"/>
        <v>-3</v>
      </c>
      <c r="AE126" s="68">
        <f t="shared" si="13"/>
        <v>-3</v>
      </c>
    </row>
    <row r="127" spans="1:31" ht="15" hidden="1" customHeight="1" x14ac:dyDescent="0.35">
      <c r="A127" s="18">
        <v>121</v>
      </c>
      <c r="B127" s="4" t="str">
        <f>'6thR'!B127</f>
        <v/>
      </c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9">
        <f t="shared" ref="U127:U138" si="15">SUM(C127:T127)</f>
        <v>0</v>
      </c>
      <c r="V127" s="47">
        <f t="shared" si="9"/>
        <v>200</v>
      </c>
      <c r="W127" s="47">
        <f t="shared" si="11"/>
        <v>-1.5</v>
      </c>
      <c r="X127" s="14">
        <f>'6thR'!X127</f>
        <v>0</v>
      </c>
      <c r="Y127" s="14">
        <f>'6thR'!Y127</f>
        <v>0</v>
      </c>
      <c r="Z127" s="14">
        <f>'6thR'!Z127</f>
        <v>0</v>
      </c>
      <c r="AA127" s="14">
        <f>'6thR'!AA127</f>
        <v>0</v>
      </c>
      <c r="AB127" s="60">
        <f>IF(B127&lt;&gt;"",'6thR'!AC127+AC127,0)</f>
        <v>0</v>
      </c>
      <c r="AC127" s="60">
        <f t="shared" ref="AC127:AC146" si="16">IF(U127&gt;0,1,0)</f>
        <v>0</v>
      </c>
      <c r="AD127" s="68">
        <f t="shared" si="12"/>
        <v>-3</v>
      </c>
      <c r="AE127" s="68">
        <f t="shared" si="13"/>
        <v>-3</v>
      </c>
    </row>
    <row r="128" spans="1:31" hidden="1" x14ac:dyDescent="0.35">
      <c r="A128" s="18">
        <v>122</v>
      </c>
      <c r="B128" s="4" t="str">
        <f>'6thR'!B128</f>
        <v/>
      </c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9">
        <f t="shared" si="15"/>
        <v>0</v>
      </c>
      <c r="V128" s="47">
        <f t="shared" si="9"/>
        <v>200</v>
      </c>
      <c r="W128" s="47">
        <f t="shared" si="11"/>
        <v>-1.5</v>
      </c>
      <c r="X128" s="14">
        <f>'6thR'!X128</f>
        <v>0</v>
      </c>
      <c r="Y128" s="14">
        <f>'6thR'!Y128</f>
        <v>0</v>
      </c>
      <c r="Z128" s="14">
        <f>'6thR'!Z128</f>
        <v>0</v>
      </c>
      <c r="AA128" s="14">
        <f>'6thR'!AA128</f>
        <v>0</v>
      </c>
      <c r="AB128" s="60">
        <f>IF(B128&lt;&gt;"",'6thR'!AC128+AC128,0)</f>
        <v>0</v>
      </c>
      <c r="AC128" s="60">
        <f t="shared" si="16"/>
        <v>0</v>
      </c>
      <c r="AD128" s="68">
        <f t="shared" si="12"/>
        <v>-3</v>
      </c>
      <c r="AE128" s="68">
        <f t="shared" si="13"/>
        <v>-3</v>
      </c>
    </row>
    <row r="129" spans="1:31" hidden="1" x14ac:dyDescent="0.35">
      <c r="A129" s="18">
        <v>123</v>
      </c>
      <c r="B129" s="4" t="str">
        <f>'6thR'!B129</f>
        <v/>
      </c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9">
        <f t="shared" si="15"/>
        <v>0</v>
      </c>
      <c r="V129" s="47">
        <f t="shared" si="9"/>
        <v>200</v>
      </c>
      <c r="W129" s="47">
        <f t="shared" si="11"/>
        <v>-1.5</v>
      </c>
      <c r="X129" s="14">
        <f>'6thR'!X129</f>
        <v>0</v>
      </c>
      <c r="Y129" s="14">
        <f>'6thR'!Y129</f>
        <v>0</v>
      </c>
      <c r="Z129" s="14">
        <f>'6thR'!Z129</f>
        <v>0</v>
      </c>
      <c r="AA129" s="14">
        <f>'6thR'!AA129</f>
        <v>0</v>
      </c>
      <c r="AB129" s="60">
        <f>IF(B129&lt;&gt;"",'6thR'!AC129+AC129,0)</f>
        <v>0</v>
      </c>
      <c r="AC129" s="60">
        <f t="shared" si="16"/>
        <v>0</v>
      </c>
      <c r="AD129" s="68">
        <f t="shared" si="12"/>
        <v>-3</v>
      </c>
      <c r="AE129" s="68">
        <f t="shared" si="13"/>
        <v>-3</v>
      </c>
    </row>
    <row r="130" spans="1:31" hidden="1" x14ac:dyDescent="0.35">
      <c r="A130" s="18">
        <v>124</v>
      </c>
      <c r="B130" s="4" t="str">
        <f>'6thR'!B130</f>
        <v/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9">
        <f t="shared" si="15"/>
        <v>0</v>
      </c>
      <c r="V130" s="47">
        <f t="shared" si="9"/>
        <v>200</v>
      </c>
      <c r="W130" s="47">
        <f t="shared" si="11"/>
        <v>-1.5</v>
      </c>
      <c r="X130" s="14">
        <f>'6thR'!X130</f>
        <v>0</v>
      </c>
      <c r="Y130" s="14">
        <f>'6thR'!Y130</f>
        <v>0</v>
      </c>
      <c r="Z130" s="14">
        <f>'6thR'!Z130</f>
        <v>0</v>
      </c>
      <c r="AA130" s="14">
        <f>'6thR'!AA130</f>
        <v>0</v>
      </c>
      <c r="AB130" s="60">
        <f>IF(B130&lt;&gt;"",'6thR'!AC130+AC130,0)</f>
        <v>0</v>
      </c>
      <c r="AC130" s="60">
        <f t="shared" si="16"/>
        <v>0</v>
      </c>
      <c r="AD130" s="68">
        <f t="shared" si="12"/>
        <v>-3</v>
      </c>
      <c r="AE130" s="68">
        <f t="shared" si="13"/>
        <v>-3</v>
      </c>
    </row>
    <row r="131" spans="1:31" hidden="1" x14ac:dyDescent="0.35">
      <c r="A131" s="18">
        <v>125</v>
      </c>
      <c r="B131" s="4" t="str">
        <f>'6thR'!B131</f>
        <v/>
      </c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9">
        <f t="shared" si="15"/>
        <v>0</v>
      </c>
      <c r="V131" s="47">
        <f t="shared" si="9"/>
        <v>200</v>
      </c>
      <c r="W131" s="47">
        <f t="shared" si="11"/>
        <v>-1.5</v>
      </c>
      <c r="X131" s="14">
        <f>'6thR'!X131</f>
        <v>0</v>
      </c>
      <c r="Y131" s="14">
        <f>'6thR'!Y131</f>
        <v>0</v>
      </c>
      <c r="Z131" s="14">
        <f>'6thR'!Z131</f>
        <v>0</v>
      </c>
      <c r="AA131" s="14">
        <f>'6thR'!AA131</f>
        <v>0</v>
      </c>
      <c r="AB131" s="60">
        <f>IF(B131&lt;&gt;"",'6thR'!AC131+AC131,0)</f>
        <v>0</v>
      </c>
      <c r="AC131" s="60">
        <f t="shared" si="16"/>
        <v>0</v>
      </c>
      <c r="AD131" s="68">
        <f t="shared" si="12"/>
        <v>-3</v>
      </c>
      <c r="AE131" s="68">
        <f t="shared" si="13"/>
        <v>-3</v>
      </c>
    </row>
    <row r="132" spans="1:31" hidden="1" x14ac:dyDescent="0.35">
      <c r="A132" s="18">
        <v>126</v>
      </c>
      <c r="B132" s="4" t="str">
        <f>'6thR'!B132</f>
        <v/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9">
        <f t="shared" si="15"/>
        <v>0</v>
      </c>
      <c r="V132" s="47">
        <f t="shared" si="9"/>
        <v>200</v>
      </c>
      <c r="W132" s="47">
        <f t="shared" si="11"/>
        <v>-1.5</v>
      </c>
      <c r="X132" s="14">
        <f>'6thR'!X132</f>
        <v>0</v>
      </c>
      <c r="Y132" s="14">
        <f>'6thR'!Y132</f>
        <v>0</v>
      </c>
      <c r="Z132" s="14">
        <f>'6thR'!Z132</f>
        <v>0</v>
      </c>
      <c r="AA132" s="14">
        <f>'6thR'!AA132</f>
        <v>0</v>
      </c>
      <c r="AB132" s="60">
        <f>IF(B132&lt;&gt;"",'6thR'!AC132+AC132,0)</f>
        <v>0</v>
      </c>
      <c r="AC132" s="60">
        <f t="shared" si="16"/>
        <v>0</v>
      </c>
      <c r="AD132" s="68">
        <f t="shared" si="12"/>
        <v>-3</v>
      </c>
      <c r="AE132" s="68">
        <f t="shared" si="13"/>
        <v>-3</v>
      </c>
    </row>
    <row r="133" spans="1:31" hidden="1" x14ac:dyDescent="0.35">
      <c r="A133" s="18">
        <v>127</v>
      </c>
      <c r="B133" s="4" t="str">
        <f>'6thR'!B133</f>
        <v/>
      </c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9">
        <f t="shared" si="15"/>
        <v>0</v>
      </c>
      <c r="V133" s="47">
        <f t="shared" si="9"/>
        <v>200</v>
      </c>
      <c r="W133" s="47">
        <f t="shared" si="11"/>
        <v>-1.5</v>
      </c>
      <c r="X133" s="14">
        <f>'6thR'!X133</f>
        <v>0</v>
      </c>
      <c r="Y133" s="14">
        <f>'6thR'!Y133</f>
        <v>0</v>
      </c>
      <c r="Z133" s="14">
        <f>'6thR'!Z133</f>
        <v>0</v>
      </c>
      <c r="AA133" s="14">
        <f>'6thR'!AA133</f>
        <v>0</v>
      </c>
      <c r="AB133" s="60">
        <f>IF(B133&lt;&gt;"",'6thR'!AC133+AC133,0)</f>
        <v>0</v>
      </c>
      <c r="AC133" s="60">
        <f t="shared" si="16"/>
        <v>0</v>
      </c>
      <c r="AD133" s="68">
        <f t="shared" si="12"/>
        <v>-3</v>
      </c>
      <c r="AE133" s="68">
        <f t="shared" si="13"/>
        <v>-3</v>
      </c>
    </row>
    <row r="134" spans="1:31" hidden="1" x14ac:dyDescent="0.35">
      <c r="A134" s="18">
        <v>128</v>
      </c>
      <c r="B134" s="4" t="str">
        <f>'6thR'!B134</f>
        <v/>
      </c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9">
        <f t="shared" si="15"/>
        <v>0</v>
      </c>
      <c r="V134" s="47">
        <f t="shared" si="9"/>
        <v>200</v>
      </c>
      <c r="W134" s="47">
        <f t="shared" si="11"/>
        <v>-1.5</v>
      </c>
      <c r="X134" s="14">
        <f>'6thR'!X134</f>
        <v>0</v>
      </c>
      <c r="Y134" s="14">
        <f>'6thR'!Y134</f>
        <v>0</v>
      </c>
      <c r="Z134" s="14">
        <f>'6thR'!Z134</f>
        <v>0</v>
      </c>
      <c r="AA134" s="14">
        <f>'6thR'!AA134</f>
        <v>0</v>
      </c>
      <c r="AB134" s="60">
        <f>IF(B134&lt;&gt;"",'6thR'!AC134+AC134,0)</f>
        <v>0</v>
      </c>
      <c r="AC134" s="60">
        <f t="shared" si="16"/>
        <v>0</v>
      </c>
      <c r="AD134" s="68">
        <f t="shared" si="12"/>
        <v>-3</v>
      </c>
      <c r="AE134" s="68">
        <f t="shared" si="13"/>
        <v>-3</v>
      </c>
    </row>
    <row r="135" spans="1:31" hidden="1" x14ac:dyDescent="0.35">
      <c r="A135" s="18">
        <v>129</v>
      </c>
      <c r="B135" s="4" t="str">
        <f>'6thR'!B135</f>
        <v/>
      </c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9">
        <f t="shared" si="15"/>
        <v>0</v>
      </c>
      <c r="V135" s="47">
        <f t="shared" ref="V135:V147" si="17">IF(U135=0,200,U135-W135)</f>
        <v>200</v>
      </c>
      <c r="W135" s="47">
        <f t="shared" si="11"/>
        <v>-1.5</v>
      </c>
      <c r="X135" s="14">
        <f>'6thR'!X135</f>
        <v>0</v>
      </c>
      <c r="Y135" s="14">
        <f>'6thR'!Y135</f>
        <v>0</v>
      </c>
      <c r="Z135" s="14">
        <f>'6thR'!Z135</f>
        <v>0</v>
      </c>
      <c r="AA135" s="14">
        <f>'6thR'!AA135</f>
        <v>0</v>
      </c>
      <c r="AB135" s="60">
        <f>IF(B135&lt;&gt;"",'6thR'!AC135+AC135,0)</f>
        <v>0</v>
      </c>
      <c r="AC135" s="60">
        <f t="shared" si="16"/>
        <v>0</v>
      </c>
      <c r="AD135" s="68">
        <f t="shared" si="12"/>
        <v>-3</v>
      </c>
      <c r="AE135" s="68">
        <f t="shared" si="13"/>
        <v>-3</v>
      </c>
    </row>
    <row r="136" spans="1:31" hidden="1" x14ac:dyDescent="0.35">
      <c r="A136" s="18">
        <v>130</v>
      </c>
      <c r="B136" s="4" t="str">
        <f>'6thR'!B136</f>
        <v/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9">
        <f t="shared" si="15"/>
        <v>0</v>
      </c>
      <c r="V136" s="47">
        <f t="shared" si="17"/>
        <v>200</v>
      </c>
      <c r="W136" s="47">
        <f t="shared" ref="W136:W146" si="18">ROUND(0.35*MIN(AD136,AE136)+0.15*MAX(AD136,AE136),1)</f>
        <v>-1.5</v>
      </c>
      <c r="X136" s="14">
        <f>'6thR'!X136</f>
        <v>0</v>
      </c>
      <c r="Y136" s="14">
        <f>'6thR'!Y136</f>
        <v>0</v>
      </c>
      <c r="Z136" s="14">
        <f>'6thR'!Z136</f>
        <v>0</v>
      </c>
      <c r="AA136" s="14">
        <f>'6thR'!AA136</f>
        <v>0</v>
      </c>
      <c r="AB136" s="60">
        <f>IF(B136&lt;&gt;"",'6thR'!AC136+AC136,0)</f>
        <v>0</v>
      </c>
      <c r="AC136" s="60">
        <f t="shared" si="16"/>
        <v>0</v>
      </c>
      <c r="AD136" s="68">
        <f t="shared" ref="AD136:AD146" si="19">ROUND(IF(X136="m",(Y136*$AD$4/113+$AE$4-$AF$4),(Y136*$AD$2/113+$AE$2-$AF$2)),0)</f>
        <v>-3</v>
      </c>
      <c r="AE136" s="68">
        <f t="shared" ref="AE136:AE146" si="20">ROUND(IF(Z136="m",(AA136*$AD$4/113+$AE$4-$AF$4),(AA136*$AD$2/113+$AE$2-$AF$2)),0)</f>
        <v>-3</v>
      </c>
    </row>
    <row r="137" spans="1:31" hidden="1" x14ac:dyDescent="0.35">
      <c r="A137" s="18">
        <v>131</v>
      </c>
      <c r="B137" s="4" t="str">
        <f>'6thR'!B137</f>
        <v/>
      </c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9">
        <f t="shared" si="15"/>
        <v>0</v>
      </c>
      <c r="V137" s="47">
        <f t="shared" si="17"/>
        <v>200</v>
      </c>
      <c r="W137" s="47">
        <f t="shared" si="18"/>
        <v>-1.5</v>
      </c>
      <c r="X137" s="14">
        <f>'6thR'!X137</f>
        <v>0</v>
      </c>
      <c r="Y137" s="14">
        <f>'6thR'!Y137</f>
        <v>0</v>
      </c>
      <c r="Z137" s="14">
        <f>'6thR'!Z137</f>
        <v>0</v>
      </c>
      <c r="AA137" s="14">
        <f>'6thR'!AA137</f>
        <v>0</v>
      </c>
      <c r="AB137" s="60">
        <f>IF(B137&lt;&gt;"",'6thR'!AC137+AC137,0)</f>
        <v>0</v>
      </c>
      <c r="AC137" s="60">
        <f t="shared" si="16"/>
        <v>0</v>
      </c>
      <c r="AD137" s="68">
        <f t="shared" si="19"/>
        <v>-3</v>
      </c>
      <c r="AE137" s="68">
        <f t="shared" si="20"/>
        <v>-3</v>
      </c>
    </row>
    <row r="138" spans="1:31" hidden="1" x14ac:dyDescent="0.35">
      <c r="A138" s="18">
        <v>132</v>
      </c>
      <c r="B138" s="4" t="str">
        <f>'6thR'!B138</f>
        <v/>
      </c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9">
        <f t="shared" si="15"/>
        <v>0</v>
      </c>
      <c r="V138" s="47">
        <f t="shared" si="17"/>
        <v>200</v>
      </c>
      <c r="W138" s="47">
        <f t="shared" si="18"/>
        <v>-1.5</v>
      </c>
      <c r="X138" s="14">
        <f>'6thR'!X138</f>
        <v>0</v>
      </c>
      <c r="Y138" s="14">
        <f>'6thR'!Y138</f>
        <v>0</v>
      </c>
      <c r="Z138" s="14">
        <f>'6thR'!Z138</f>
        <v>0</v>
      </c>
      <c r="AA138" s="14">
        <f>'6thR'!AA138</f>
        <v>0</v>
      </c>
      <c r="AB138" s="60">
        <f>IF(B138&lt;&gt;"",'6thR'!AC138+AC138,0)</f>
        <v>0</v>
      </c>
      <c r="AC138" s="60">
        <f t="shared" si="16"/>
        <v>0</v>
      </c>
      <c r="AD138" s="68">
        <f t="shared" si="19"/>
        <v>-3</v>
      </c>
      <c r="AE138" s="68">
        <f t="shared" si="20"/>
        <v>-3</v>
      </c>
    </row>
    <row r="139" spans="1:31" hidden="1" x14ac:dyDescent="0.35">
      <c r="A139" s="18">
        <v>133</v>
      </c>
      <c r="B139" s="4" t="str">
        <f>'6thR'!B139</f>
        <v/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9">
        <f t="shared" ref="U139:U146" si="21">SUM(C139:T139)</f>
        <v>0</v>
      </c>
      <c r="V139" s="47">
        <f t="shared" si="17"/>
        <v>200</v>
      </c>
      <c r="W139" s="47">
        <f t="shared" si="18"/>
        <v>-1.5</v>
      </c>
      <c r="X139" s="14">
        <f>'6thR'!X139</f>
        <v>0</v>
      </c>
      <c r="Y139" s="14">
        <f>'6thR'!Y139</f>
        <v>0</v>
      </c>
      <c r="Z139" s="14">
        <f>'6thR'!Z139</f>
        <v>0</v>
      </c>
      <c r="AA139" s="14">
        <f>'6thR'!AA139</f>
        <v>0</v>
      </c>
      <c r="AB139" s="60">
        <f>IF(B139&lt;&gt;"",'6thR'!AC139+AC139,0)</f>
        <v>0</v>
      </c>
      <c r="AC139" s="60">
        <f t="shared" si="16"/>
        <v>0</v>
      </c>
      <c r="AD139" s="68">
        <f t="shared" si="19"/>
        <v>-3</v>
      </c>
      <c r="AE139" s="68">
        <f t="shared" si="20"/>
        <v>-3</v>
      </c>
    </row>
    <row r="140" spans="1:31" hidden="1" x14ac:dyDescent="0.35">
      <c r="A140" s="18">
        <v>134</v>
      </c>
      <c r="B140" s="4" t="str">
        <f>'6thR'!B140</f>
        <v/>
      </c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9">
        <f t="shared" si="21"/>
        <v>0</v>
      </c>
      <c r="V140" s="47">
        <f t="shared" si="17"/>
        <v>200</v>
      </c>
      <c r="W140" s="47">
        <f t="shared" si="18"/>
        <v>-1.5</v>
      </c>
      <c r="X140" s="14">
        <f>'6thR'!X140</f>
        <v>0</v>
      </c>
      <c r="Y140" s="14">
        <f>'6thR'!Y140</f>
        <v>0</v>
      </c>
      <c r="Z140" s="14">
        <f>'6thR'!Z140</f>
        <v>0</v>
      </c>
      <c r="AA140" s="14">
        <f>'6thR'!AA140</f>
        <v>0</v>
      </c>
      <c r="AB140" s="60">
        <f>IF(B140&lt;&gt;"",'6thR'!AC140+AC140,0)</f>
        <v>0</v>
      </c>
      <c r="AC140" s="60">
        <f t="shared" si="16"/>
        <v>0</v>
      </c>
      <c r="AD140" s="68">
        <f t="shared" si="19"/>
        <v>-3</v>
      </c>
      <c r="AE140" s="68">
        <f t="shared" si="20"/>
        <v>-3</v>
      </c>
    </row>
    <row r="141" spans="1:31" hidden="1" x14ac:dyDescent="0.35">
      <c r="A141" s="18">
        <v>135</v>
      </c>
      <c r="B141" s="4" t="str">
        <f>'6thR'!B141</f>
        <v/>
      </c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9">
        <f t="shared" si="21"/>
        <v>0</v>
      </c>
      <c r="V141" s="47">
        <f t="shared" si="17"/>
        <v>200</v>
      </c>
      <c r="W141" s="47">
        <f t="shared" si="18"/>
        <v>-1.5</v>
      </c>
      <c r="X141" s="14">
        <f>'6thR'!X141</f>
        <v>0</v>
      </c>
      <c r="Y141" s="14">
        <f>'6thR'!Y141</f>
        <v>0</v>
      </c>
      <c r="Z141" s="14">
        <f>'6thR'!Z141</f>
        <v>0</v>
      </c>
      <c r="AA141" s="14">
        <f>'6thR'!AA141</f>
        <v>0</v>
      </c>
      <c r="AB141" s="60">
        <f>IF(B141&lt;&gt;"",'6thR'!AC141+AC141,0)</f>
        <v>0</v>
      </c>
      <c r="AC141" s="60">
        <f t="shared" si="16"/>
        <v>0</v>
      </c>
      <c r="AD141" s="68">
        <f t="shared" si="19"/>
        <v>-3</v>
      </c>
      <c r="AE141" s="68">
        <f t="shared" si="20"/>
        <v>-3</v>
      </c>
    </row>
    <row r="142" spans="1:31" hidden="1" x14ac:dyDescent="0.35">
      <c r="A142" s="18">
        <v>136</v>
      </c>
      <c r="B142" s="4" t="str">
        <f>'6thR'!B142</f>
        <v/>
      </c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9">
        <f t="shared" si="21"/>
        <v>0</v>
      </c>
      <c r="V142" s="47">
        <f t="shared" si="17"/>
        <v>200</v>
      </c>
      <c r="W142" s="47">
        <f t="shared" si="18"/>
        <v>-1.5</v>
      </c>
      <c r="X142" s="14">
        <f>'6thR'!X142</f>
        <v>0</v>
      </c>
      <c r="Y142" s="14">
        <f>'6thR'!Y142</f>
        <v>0</v>
      </c>
      <c r="Z142" s="14">
        <f>'6thR'!Z142</f>
        <v>0</v>
      </c>
      <c r="AA142" s="14">
        <f>'6thR'!AA142</f>
        <v>0</v>
      </c>
      <c r="AB142" s="60">
        <f>IF(B142&lt;&gt;"",'6thR'!AC142+AC142,0)</f>
        <v>0</v>
      </c>
      <c r="AC142" s="60">
        <f t="shared" si="16"/>
        <v>0</v>
      </c>
      <c r="AD142" s="68">
        <f t="shared" si="19"/>
        <v>-3</v>
      </c>
      <c r="AE142" s="68">
        <f t="shared" si="20"/>
        <v>-3</v>
      </c>
    </row>
    <row r="143" spans="1:31" hidden="1" x14ac:dyDescent="0.35">
      <c r="A143" s="18">
        <v>137</v>
      </c>
      <c r="B143" s="4" t="str">
        <f>'6thR'!B143</f>
        <v/>
      </c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9">
        <f t="shared" si="21"/>
        <v>0</v>
      </c>
      <c r="V143" s="47">
        <f t="shared" si="17"/>
        <v>200</v>
      </c>
      <c r="W143" s="47">
        <f t="shared" si="18"/>
        <v>-1.5</v>
      </c>
      <c r="X143" s="14">
        <f>'6thR'!X143</f>
        <v>0</v>
      </c>
      <c r="Y143" s="14">
        <f>'6thR'!Y143</f>
        <v>0</v>
      </c>
      <c r="Z143" s="14">
        <f>'6thR'!Z143</f>
        <v>0</v>
      </c>
      <c r="AA143" s="14">
        <f>'6thR'!AA143</f>
        <v>0</v>
      </c>
      <c r="AB143" s="60">
        <f>IF(B143&lt;&gt;"",'6thR'!AC143+AC143,0)</f>
        <v>0</v>
      </c>
      <c r="AC143" s="60">
        <f t="shared" si="16"/>
        <v>0</v>
      </c>
      <c r="AD143" s="68">
        <f t="shared" si="19"/>
        <v>-3</v>
      </c>
      <c r="AE143" s="68">
        <f t="shared" si="20"/>
        <v>-3</v>
      </c>
    </row>
    <row r="144" spans="1:31" hidden="1" x14ac:dyDescent="0.35">
      <c r="A144" s="18">
        <v>138</v>
      </c>
      <c r="B144" s="4" t="str">
        <f>'6thR'!B144</f>
        <v/>
      </c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9">
        <f t="shared" si="21"/>
        <v>0</v>
      </c>
      <c r="V144" s="47">
        <f t="shared" si="17"/>
        <v>200</v>
      </c>
      <c r="W144" s="47">
        <f t="shared" si="18"/>
        <v>-1.5</v>
      </c>
      <c r="X144" s="14">
        <f>'6thR'!X144</f>
        <v>0</v>
      </c>
      <c r="Y144" s="14">
        <f>'6thR'!Y144</f>
        <v>0</v>
      </c>
      <c r="Z144" s="14">
        <f>'6thR'!Z144</f>
        <v>0</v>
      </c>
      <c r="AA144" s="14">
        <f>'6thR'!AA144</f>
        <v>0</v>
      </c>
      <c r="AB144" s="60">
        <f>IF(B144&lt;&gt;"",'6thR'!AC144+AC144,0)</f>
        <v>0</v>
      </c>
      <c r="AC144" s="60">
        <f t="shared" si="16"/>
        <v>0</v>
      </c>
      <c r="AD144" s="68">
        <f t="shared" si="19"/>
        <v>-3</v>
      </c>
      <c r="AE144" s="68">
        <f t="shared" si="20"/>
        <v>-3</v>
      </c>
    </row>
    <row r="145" spans="1:31" hidden="1" x14ac:dyDescent="0.35">
      <c r="A145" s="18">
        <v>139</v>
      </c>
      <c r="B145" s="4" t="str">
        <f>'6thR'!B145</f>
        <v/>
      </c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9">
        <f t="shared" si="21"/>
        <v>0</v>
      </c>
      <c r="V145" s="47">
        <f t="shared" si="17"/>
        <v>200</v>
      </c>
      <c r="W145" s="47">
        <f t="shared" si="18"/>
        <v>-1.5</v>
      </c>
      <c r="X145" s="14">
        <f>'6thR'!X145</f>
        <v>0</v>
      </c>
      <c r="Y145" s="14">
        <f>'6thR'!Y145</f>
        <v>0</v>
      </c>
      <c r="Z145" s="14">
        <f>'6thR'!Z145</f>
        <v>0</v>
      </c>
      <c r="AA145" s="14">
        <f>'6thR'!AA145</f>
        <v>0</v>
      </c>
      <c r="AB145" s="60">
        <f>IF(B145&lt;&gt;"",'6thR'!AC145+AC145,0)</f>
        <v>0</v>
      </c>
      <c r="AC145" s="60">
        <f t="shared" si="16"/>
        <v>0</v>
      </c>
      <c r="AD145" s="68">
        <f t="shared" si="19"/>
        <v>-3</v>
      </c>
      <c r="AE145" s="68">
        <f t="shared" si="20"/>
        <v>-3</v>
      </c>
    </row>
    <row r="146" spans="1:31" ht="15" hidden="1" thickBot="1" x14ac:dyDescent="0.4">
      <c r="A146" s="18">
        <v>140</v>
      </c>
      <c r="B146" s="4" t="str">
        <f>'6thR'!B146</f>
        <v/>
      </c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13">
        <f t="shared" si="21"/>
        <v>0</v>
      </c>
      <c r="V146" s="47">
        <f t="shared" si="17"/>
        <v>200</v>
      </c>
      <c r="W146" s="47">
        <f t="shared" si="18"/>
        <v>-1.5</v>
      </c>
      <c r="X146" s="14">
        <f>'6thR'!X146</f>
        <v>0</v>
      </c>
      <c r="Y146" s="14">
        <f>'6thR'!Y146</f>
        <v>0</v>
      </c>
      <c r="Z146" s="14">
        <f>'6thR'!Z146</f>
        <v>0</v>
      </c>
      <c r="AA146" s="14">
        <f>'6thR'!AA146</f>
        <v>0</v>
      </c>
      <c r="AB146" s="60">
        <f>IF(B146&lt;&gt;"",'6thR'!AC146+AC146,0)</f>
        <v>0</v>
      </c>
      <c r="AC146" s="60">
        <f t="shared" si="16"/>
        <v>0</v>
      </c>
      <c r="AD146" s="68">
        <f t="shared" si="19"/>
        <v>-3</v>
      </c>
      <c r="AE146" s="68">
        <f t="shared" si="20"/>
        <v>-3</v>
      </c>
    </row>
    <row r="147" spans="1:31" ht="15.5" x14ac:dyDescent="0.35">
      <c r="B147" s="3" t="str">
        <f>'6thR'!B147</f>
        <v>Par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 t="shared" si="17"/>
        <v>64</v>
      </c>
    </row>
    <row r="151" spans="1:31" x14ac:dyDescent="0.35">
      <c r="B151" t="s">
        <v>9</v>
      </c>
    </row>
  </sheetData>
  <sheetProtection algorithmName="SHA-512" hashValue="niqzRUxQAbllEw1AeDoDfog3RzK+7cLTn3boB1mcWjud2k4jp3mR903tjpf1uQyjaNAbZdDAVywkGqjlGGy71w==" saltValue="WaZKV2scrc08tsGlqybAHw==" spinCount="100000" sheet="1" objects="1" scenarios="1"/>
  <sortState xmlns:xlrd2="http://schemas.microsoft.com/office/spreadsheetml/2017/richdata2" ref="A7:W126">
    <sortCondition ref="A7:A126"/>
  </sortState>
  <mergeCells count="26">
    <mergeCell ref="Y5:Y6"/>
    <mergeCell ref="AA5:AA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W5:W6"/>
    <mergeCell ref="P5:P6"/>
    <mergeCell ref="Q5:Q6"/>
    <mergeCell ref="B5:B6"/>
    <mergeCell ref="C5:C6"/>
    <mergeCell ref="D5:D6"/>
    <mergeCell ref="E5:E6"/>
    <mergeCell ref="F5:F6"/>
    <mergeCell ref="V5:V6"/>
    <mergeCell ref="R5:R6"/>
    <mergeCell ref="S5:S6"/>
    <mergeCell ref="T5:T6"/>
    <mergeCell ref="U5:U6"/>
  </mergeCells>
  <conditionalFormatting sqref="B7:B147">
    <cfRule type="cellIs" dxfId="188" priority="31" operator="equal">
      <formula>0</formula>
    </cfRule>
  </conditionalFormatting>
  <conditionalFormatting sqref="C7:C146">
    <cfRule type="cellIs" dxfId="187" priority="24" operator="greaterThan">
      <formula>$C$147+1</formula>
    </cfRule>
    <cfRule type="cellIs" dxfId="186" priority="25" operator="equal">
      <formula>$C$147+1</formula>
    </cfRule>
    <cfRule type="cellIs" dxfId="185" priority="26" operator="equal">
      <formula>$C$147-1</formula>
    </cfRule>
    <cfRule type="cellIs" dxfId="184" priority="27" operator="equal">
      <formula>$C$147-2</formula>
    </cfRule>
  </conditionalFormatting>
  <conditionalFormatting sqref="D7:T146">
    <cfRule type="cellIs" dxfId="183" priority="8" operator="greaterThan">
      <formula>D$147+1</formula>
    </cfRule>
    <cfRule type="cellIs" dxfId="182" priority="9" operator="equal">
      <formula>D$147+1</formula>
    </cfRule>
    <cfRule type="cellIs" dxfId="181" priority="10" operator="equal">
      <formula>D$147-1</formula>
    </cfRule>
    <cfRule type="cellIs" dxfId="180" priority="11" operator="equal">
      <formula>D$147-2</formula>
    </cfRule>
  </conditionalFormatting>
  <conditionalFormatting sqref="U7:U146">
    <cfRule type="cellIs" dxfId="179" priority="28" operator="equal">
      <formula>0</formula>
    </cfRule>
  </conditionalFormatting>
  <conditionalFormatting sqref="V7:V146">
    <cfRule type="cellIs" dxfId="178" priority="1" operator="equal">
      <formula>200</formula>
    </cfRule>
  </conditionalFormatting>
  <conditionalFormatting sqref="V7:V147">
    <cfRule type="cellIs" dxfId="177" priority="2" operator="equal">
      <formula>0</formula>
    </cfRule>
  </conditionalFormatting>
  <conditionalFormatting sqref="W7:W146">
    <cfRule type="cellIs" dxfId="176" priority="4" operator="equal">
      <formula>-1.5</formula>
    </cfRule>
  </conditionalFormatting>
  <conditionalFormatting sqref="X7:AA146">
    <cfRule type="cellIs" dxfId="175" priority="7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9A26-C9AC-4905-8947-595FA6B8B641}">
  <sheetPr>
    <tabColor theme="6" tint="0.39997558519241921"/>
  </sheetPr>
  <dimension ref="A1:AI147"/>
  <sheetViews>
    <sheetView tabSelected="1" zoomScale="80" zoomScaleNormal="80" workbookViewId="0">
      <pane ySplit="6" topLeftCell="A7" activePane="bottomLeft" state="frozen"/>
      <selection pane="bottomLeft" activeCell="B7" sqref="B7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5.816406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3" ht="15" thickBot="1" x14ac:dyDescent="0.4"/>
    <row r="2" spans="1:33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'7thR'!B4&amp;" "&amp;"NETO"</f>
        <v>7. krog - 19.7.26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08" t="s">
        <v>1</v>
      </c>
      <c r="V5" s="101" t="s">
        <v>42</v>
      </c>
      <c r="W5" s="102" t="s">
        <v>2</v>
      </c>
      <c r="X5" s="65"/>
      <c r="Y5" s="104" t="s">
        <v>28</v>
      </c>
      <c r="Z5" s="65"/>
      <c r="AA5" s="104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5"/>
      <c r="V6" s="101"/>
      <c r="W6" s="103"/>
      <c r="X6" s="64"/>
      <c r="Y6" s="105"/>
      <c r="Z6" s="64"/>
      <c r="AA6" s="105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_xlfn._xlws.SORT('7thR'!B7:AA46,21)</f>
        <v>Jan Pintar Verhunc&amp;Matic Zibelnik</v>
      </c>
      <c r="C7" s="2">
        <v>4</v>
      </c>
      <c r="D7" s="2">
        <v>3</v>
      </c>
      <c r="E7" s="2">
        <v>3</v>
      </c>
      <c r="F7" s="2">
        <v>4</v>
      </c>
      <c r="G7" s="2">
        <v>4</v>
      </c>
      <c r="H7" s="2">
        <v>5</v>
      </c>
      <c r="I7" s="2">
        <v>4</v>
      </c>
      <c r="J7" s="2">
        <v>5</v>
      </c>
      <c r="K7" s="2">
        <v>2</v>
      </c>
      <c r="L7" s="2">
        <v>4</v>
      </c>
      <c r="M7" s="2">
        <v>3</v>
      </c>
      <c r="N7" s="2">
        <v>3</v>
      </c>
      <c r="O7" s="2">
        <v>5</v>
      </c>
      <c r="P7" s="2">
        <v>4</v>
      </c>
      <c r="Q7" s="2">
        <v>4</v>
      </c>
      <c r="R7" s="2">
        <v>3</v>
      </c>
      <c r="S7" s="2">
        <v>3</v>
      </c>
      <c r="T7" s="2">
        <v>3</v>
      </c>
      <c r="U7" s="9">
        <v>66</v>
      </c>
      <c r="V7" s="67">
        <v>50.5</v>
      </c>
      <c r="W7" s="47">
        <v>15.5</v>
      </c>
      <c r="X7" s="9" t="str">
        <v>m</v>
      </c>
      <c r="Y7" s="9">
        <v>43.9</v>
      </c>
      <c r="Z7" s="9" t="str">
        <v>m</v>
      </c>
      <c r="AA7" s="9">
        <v>30.8</v>
      </c>
      <c r="AB7" s="60">
        <v>1</v>
      </c>
      <c r="AC7" s="62">
        <f>IF(B7&lt;&gt;"",'4thR'!AB7+AD7,0)</f>
        <v>5</v>
      </c>
      <c r="AD7" s="62">
        <f t="shared" ref="AD7:AD70" si="0">IF(U7&gt;0,1,0)</f>
        <v>1</v>
      </c>
      <c r="AE7" s="85">
        <f t="shared" ref="AE7:AE70" si="1">ROUND(IF(X7="m",(Y7*$AE$4/113+$AF$4-$AG$4),(Y7*$AE$2/113+$AF$2-$AG$2)),0)</f>
        <v>40</v>
      </c>
      <c r="AF7" s="85">
        <f t="shared" ref="AF7:AF70" si="2">ROUND(IF(Z7="m",(AA7*$AE$4/113+$AF$4-$AG$4),(AA7*$AE$2/113+$AF$2-$AG$2)),0)</f>
        <v>27</v>
      </c>
    </row>
    <row r="8" spans="1:33" ht="18.5" x14ac:dyDescent="0.45">
      <c r="A8" s="91">
        <f t="shared" ref="A8:A71" si="3">IF(V8=V7,A7,AB8)</f>
        <v>2</v>
      </c>
      <c r="B8" s="3" t="str">
        <v>Janez Saje&amp;Miloš Torbič</v>
      </c>
      <c r="C8" s="2">
        <v>4</v>
      </c>
      <c r="D8" s="2">
        <v>2</v>
      </c>
      <c r="E8" s="2">
        <v>3</v>
      </c>
      <c r="F8" s="2">
        <v>4</v>
      </c>
      <c r="G8" s="2">
        <v>6</v>
      </c>
      <c r="H8" s="2">
        <v>4</v>
      </c>
      <c r="I8" s="2">
        <v>3</v>
      </c>
      <c r="J8" s="2">
        <v>5</v>
      </c>
      <c r="K8" s="2">
        <v>3</v>
      </c>
      <c r="L8" s="2">
        <v>5</v>
      </c>
      <c r="M8" s="2">
        <v>4</v>
      </c>
      <c r="N8" s="2">
        <v>4</v>
      </c>
      <c r="O8" s="2">
        <v>5</v>
      </c>
      <c r="P8" s="2">
        <v>4</v>
      </c>
      <c r="Q8" s="2">
        <v>4</v>
      </c>
      <c r="R8" s="2">
        <v>2</v>
      </c>
      <c r="S8" s="2">
        <v>4</v>
      </c>
      <c r="T8" s="2">
        <v>3</v>
      </c>
      <c r="U8" s="9">
        <v>69</v>
      </c>
      <c r="V8" s="67">
        <v>55.9</v>
      </c>
      <c r="W8" s="47">
        <v>13.1</v>
      </c>
      <c r="X8" s="9" t="str">
        <v>m</v>
      </c>
      <c r="Y8" s="9">
        <v>32.4</v>
      </c>
      <c r="Z8" s="9" t="str">
        <v>m</v>
      </c>
      <c r="AA8" s="9">
        <v>28.8</v>
      </c>
      <c r="AB8" s="60">
        <v>2</v>
      </c>
      <c r="AC8" s="62">
        <f>IF(B8&lt;&gt;"",'4thR'!AB8+AD8,0)</f>
        <v>4</v>
      </c>
      <c r="AD8" s="62">
        <f t="shared" si="0"/>
        <v>1</v>
      </c>
      <c r="AE8" s="85">
        <f t="shared" si="1"/>
        <v>29</v>
      </c>
      <c r="AF8" s="85">
        <f t="shared" si="2"/>
        <v>25</v>
      </c>
    </row>
    <row r="9" spans="1:33" ht="18.5" x14ac:dyDescent="0.45">
      <c r="A9" s="91">
        <f t="shared" si="3"/>
        <v>3</v>
      </c>
      <c r="B9" s="3" t="str">
        <v>Gal Grudnik&amp;Janez Ločniškar</v>
      </c>
      <c r="C9" s="2">
        <v>5</v>
      </c>
      <c r="D9" s="2">
        <v>3</v>
      </c>
      <c r="E9" s="2">
        <v>4</v>
      </c>
      <c r="F9" s="2">
        <v>5</v>
      </c>
      <c r="G9" s="2">
        <v>4</v>
      </c>
      <c r="H9" s="2">
        <v>4</v>
      </c>
      <c r="I9" s="2">
        <v>4</v>
      </c>
      <c r="J9" s="2">
        <v>4</v>
      </c>
      <c r="K9" s="2">
        <v>3</v>
      </c>
      <c r="L9" s="2">
        <v>4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2</v>
      </c>
      <c r="S9" s="2">
        <v>3</v>
      </c>
      <c r="T9" s="2">
        <v>2</v>
      </c>
      <c r="U9" s="9">
        <v>65</v>
      </c>
      <c r="V9" s="67">
        <v>56.8</v>
      </c>
      <c r="W9" s="47">
        <v>8.1999999999999993</v>
      </c>
      <c r="X9" s="9" t="str">
        <v>m</v>
      </c>
      <c r="Y9" s="9">
        <v>19.899999999999999</v>
      </c>
      <c r="Z9" s="9" t="str">
        <v>m</v>
      </c>
      <c r="AA9" s="9">
        <v>20.399999999999999</v>
      </c>
      <c r="AB9" s="60">
        <v>3</v>
      </c>
      <c r="AC9" s="62">
        <f>IF(B9&lt;&gt;"",'4thR'!AB9+AD9,0)</f>
        <v>3</v>
      </c>
      <c r="AD9" s="62">
        <f t="shared" si="0"/>
        <v>1</v>
      </c>
      <c r="AE9" s="85">
        <f t="shared" si="1"/>
        <v>16</v>
      </c>
      <c r="AF9" s="85">
        <f t="shared" si="2"/>
        <v>17</v>
      </c>
    </row>
    <row r="10" spans="1:33" ht="18.5" x14ac:dyDescent="0.45">
      <c r="A10" s="91">
        <f t="shared" si="3"/>
        <v>4</v>
      </c>
      <c r="B10" s="3" t="str">
        <v>Marcel Rodman&amp; Manca</v>
      </c>
      <c r="C10" s="2">
        <v>4</v>
      </c>
      <c r="D10" s="2">
        <v>3</v>
      </c>
      <c r="E10" s="2">
        <v>3</v>
      </c>
      <c r="F10" s="2">
        <v>3</v>
      </c>
      <c r="G10" s="2">
        <v>5</v>
      </c>
      <c r="H10" s="2">
        <v>5</v>
      </c>
      <c r="I10" s="2">
        <v>4</v>
      </c>
      <c r="J10" s="2">
        <v>5</v>
      </c>
      <c r="K10" s="2">
        <v>3</v>
      </c>
      <c r="L10" s="2">
        <v>6</v>
      </c>
      <c r="M10" s="2">
        <v>3</v>
      </c>
      <c r="N10" s="2">
        <v>4</v>
      </c>
      <c r="O10" s="2">
        <v>4</v>
      </c>
      <c r="P10" s="2">
        <v>4</v>
      </c>
      <c r="Q10" s="2">
        <v>5</v>
      </c>
      <c r="R10" s="2">
        <v>3</v>
      </c>
      <c r="S10" s="2">
        <v>5</v>
      </c>
      <c r="T10" s="2">
        <v>3</v>
      </c>
      <c r="U10" s="9">
        <v>72</v>
      </c>
      <c r="V10" s="67">
        <v>59</v>
      </c>
      <c r="W10" s="47">
        <v>13</v>
      </c>
      <c r="X10" s="9" t="str">
        <v>m</v>
      </c>
      <c r="Y10" s="9">
        <v>21</v>
      </c>
      <c r="Z10" s="9" t="str">
        <v>d</v>
      </c>
      <c r="AA10" s="9">
        <v>50</v>
      </c>
      <c r="AB10" s="60">
        <v>4</v>
      </c>
      <c r="AC10" s="62">
        <f>IF(B10&lt;&gt;"",'4thR'!AB10+AD10,0)</f>
        <v>3</v>
      </c>
      <c r="AD10" s="62">
        <f t="shared" si="0"/>
        <v>1</v>
      </c>
      <c r="AE10" s="85">
        <f t="shared" si="1"/>
        <v>17</v>
      </c>
      <c r="AF10" s="85">
        <f t="shared" si="2"/>
        <v>47</v>
      </c>
    </row>
    <row r="11" spans="1:33" ht="18.5" x14ac:dyDescent="0.45">
      <c r="A11" s="91">
        <f t="shared" si="3"/>
        <v>5</v>
      </c>
      <c r="B11" s="3" t="str">
        <v>Breda&amp;Janko Kržič</v>
      </c>
      <c r="C11" s="2">
        <v>4</v>
      </c>
      <c r="D11" s="2">
        <v>4</v>
      </c>
      <c r="E11" s="2">
        <v>3</v>
      </c>
      <c r="F11" s="2">
        <v>6</v>
      </c>
      <c r="G11" s="2">
        <v>5</v>
      </c>
      <c r="H11" s="2">
        <v>5</v>
      </c>
      <c r="I11" s="2">
        <v>5</v>
      </c>
      <c r="J11" s="2">
        <v>5</v>
      </c>
      <c r="K11" s="2">
        <v>3</v>
      </c>
      <c r="L11" s="2">
        <v>4</v>
      </c>
      <c r="M11" s="2">
        <v>3</v>
      </c>
      <c r="N11" s="2">
        <v>3</v>
      </c>
      <c r="O11" s="2">
        <v>4</v>
      </c>
      <c r="P11" s="2">
        <v>6</v>
      </c>
      <c r="Q11" s="2">
        <v>5</v>
      </c>
      <c r="R11" s="2">
        <v>3</v>
      </c>
      <c r="S11" s="2">
        <v>5</v>
      </c>
      <c r="T11" s="2">
        <v>6</v>
      </c>
      <c r="U11" s="9">
        <v>79</v>
      </c>
      <c r="V11" s="67">
        <v>60.5</v>
      </c>
      <c r="W11" s="47">
        <v>18.5</v>
      </c>
      <c r="X11" s="9" t="str">
        <v>d</v>
      </c>
      <c r="Y11" s="9">
        <v>54</v>
      </c>
      <c r="Z11" s="9" t="str">
        <v xml:space="preserve">m </v>
      </c>
      <c r="AA11" s="9">
        <v>34.1</v>
      </c>
      <c r="AB11" s="60">
        <v>5</v>
      </c>
      <c r="AC11" s="62">
        <f>IF(B11&lt;&gt;"",'4thR'!AB11+AD11,0)</f>
        <v>4</v>
      </c>
      <c r="AD11" s="62">
        <f t="shared" si="0"/>
        <v>1</v>
      </c>
      <c r="AE11" s="85">
        <f t="shared" si="1"/>
        <v>51</v>
      </c>
      <c r="AF11" s="85">
        <f t="shared" si="2"/>
        <v>31</v>
      </c>
    </row>
    <row r="12" spans="1:33" ht="18.5" x14ac:dyDescent="0.45">
      <c r="A12" s="91">
        <f t="shared" si="3"/>
        <v>6</v>
      </c>
      <c r="B12" s="3" t="str">
        <v>Vesna K. Horvat&amp;Kurt Wandaller</v>
      </c>
      <c r="C12" s="2">
        <v>4</v>
      </c>
      <c r="D12" s="2">
        <v>5</v>
      </c>
      <c r="E12" s="2">
        <v>5</v>
      </c>
      <c r="F12" s="2">
        <v>4</v>
      </c>
      <c r="G12" s="2">
        <v>6</v>
      </c>
      <c r="H12" s="2">
        <v>6</v>
      </c>
      <c r="I12" s="2">
        <v>4</v>
      </c>
      <c r="J12" s="2">
        <v>4</v>
      </c>
      <c r="K12" s="2">
        <v>3</v>
      </c>
      <c r="L12" s="2">
        <v>5</v>
      </c>
      <c r="M12" s="2">
        <v>3</v>
      </c>
      <c r="N12" s="2">
        <v>5</v>
      </c>
      <c r="O12" s="2">
        <v>5</v>
      </c>
      <c r="P12" s="2">
        <v>6</v>
      </c>
      <c r="Q12" s="2">
        <v>5</v>
      </c>
      <c r="R12" s="2">
        <v>3</v>
      </c>
      <c r="S12" s="2">
        <v>5</v>
      </c>
      <c r="T12" s="2">
        <v>3</v>
      </c>
      <c r="U12" s="9">
        <v>81</v>
      </c>
      <c r="V12" s="67">
        <v>62.8</v>
      </c>
      <c r="W12" s="47">
        <v>18.2</v>
      </c>
      <c r="X12" s="9" t="str">
        <v>d</v>
      </c>
      <c r="Y12" s="9">
        <v>54</v>
      </c>
      <c r="Z12" s="9" t="str">
        <v>m</v>
      </c>
      <c r="AA12" s="9">
        <v>33.9</v>
      </c>
      <c r="AB12" s="60">
        <v>6</v>
      </c>
      <c r="AC12" s="62">
        <f>IF(B12&lt;&gt;"",'4thR'!AB12+AD12,0)</f>
        <v>4</v>
      </c>
      <c r="AD12" s="62">
        <f t="shared" si="0"/>
        <v>1</v>
      </c>
      <c r="AE12" s="85">
        <f t="shared" si="1"/>
        <v>51</v>
      </c>
      <c r="AF12" s="85">
        <f t="shared" si="2"/>
        <v>30</v>
      </c>
    </row>
    <row r="13" spans="1:33" ht="18.5" x14ac:dyDescent="0.45">
      <c r="A13" s="91">
        <f t="shared" si="3"/>
        <v>7</v>
      </c>
      <c r="B13" s="3" t="str">
        <v>Ani&amp;Zoran Klemenčič</v>
      </c>
      <c r="C13" s="2">
        <v>5</v>
      </c>
      <c r="D13" s="2">
        <v>3</v>
      </c>
      <c r="E13" s="2">
        <v>6</v>
      </c>
      <c r="F13" s="2">
        <v>4</v>
      </c>
      <c r="G13" s="2">
        <v>4</v>
      </c>
      <c r="H13" s="2">
        <v>7</v>
      </c>
      <c r="I13" s="2">
        <v>4</v>
      </c>
      <c r="J13" s="2">
        <v>6</v>
      </c>
      <c r="K13" s="2">
        <v>3</v>
      </c>
      <c r="L13" s="2">
        <v>5</v>
      </c>
      <c r="M13" s="2">
        <v>3</v>
      </c>
      <c r="N13" s="2">
        <v>3</v>
      </c>
      <c r="O13" s="2">
        <v>4</v>
      </c>
      <c r="P13" s="2">
        <v>4</v>
      </c>
      <c r="Q13" s="2">
        <v>6</v>
      </c>
      <c r="R13" s="2">
        <v>3</v>
      </c>
      <c r="S13" s="2">
        <v>3</v>
      </c>
      <c r="T13" s="2">
        <v>3</v>
      </c>
      <c r="U13" s="9">
        <v>76</v>
      </c>
      <c r="V13" s="67">
        <v>63.1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3</v>
      </c>
      <c r="AD13" s="62">
        <f t="shared" si="0"/>
        <v>1</v>
      </c>
      <c r="AE13" s="85">
        <f t="shared" si="1"/>
        <v>51</v>
      </c>
      <c r="AF13" s="85">
        <f t="shared" si="2"/>
        <v>15</v>
      </c>
    </row>
    <row r="14" spans="1:33" ht="18.5" x14ac:dyDescent="0.45">
      <c r="A14" s="91">
        <f t="shared" si="3"/>
        <v>8</v>
      </c>
      <c r="B14" s="3" t="str">
        <v>Mirjana Misson&amp;Emil Tavčar</v>
      </c>
      <c r="C14" s="2">
        <v>5</v>
      </c>
      <c r="D14" s="2">
        <v>4</v>
      </c>
      <c r="E14" s="2">
        <v>4</v>
      </c>
      <c r="F14" s="2">
        <v>5</v>
      </c>
      <c r="G14" s="2">
        <v>5</v>
      </c>
      <c r="H14" s="2">
        <v>4</v>
      </c>
      <c r="I14" s="2">
        <v>5</v>
      </c>
      <c r="J14" s="2">
        <v>4</v>
      </c>
      <c r="K14" s="2">
        <v>3</v>
      </c>
      <c r="L14" s="2">
        <v>6</v>
      </c>
      <c r="M14" s="2">
        <v>3</v>
      </c>
      <c r="N14" s="2">
        <v>4</v>
      </c>
      <c r="O14" s="2">
        <v>4</v>
      </c>
      <c r="P14" s="2">
        <v>5</v>
      </c>
      <c r="Q14" s="2">
        <v>6</v>
      </c>
      <c r="R14" s="2">
        <v>5</v>
      </c>
      <c r="S14" s="2">
        <v>5</v>
      </c>
      <c r="T14" s="2">
        <v>3</v>
      </c>
      <c r="U14" s="9">
        <v>80</v>
      </c>
      <c r="V14" s="67">
        <v>63.6</v>
      </c>
      <c r="W14" s="47">
        <v>16.399999999999999</v>
      </c>
      <c r="X14" s="9" t="str">
        <v>d</v>
      </c>
      <c r="Y14" s="9">
        <v>54</v>
      </c>
      <c r="Z14" s="9" t="str">
        <v>m</v>
      </c>
      <c r="AA14" s="9">
        <v>28.4</v>
      </c>
      <c r="AB14" s="60">
        <v>8</v>
      </c>
      <c r="AC14" s="62">
        <f>IF(B14&lt;&gt;"",'4thR'!AB14+AD14,0)</f>
        <v>4</v>
      </c>
      <c r="AD14" s="62">
        <f t="shared" si="0"/>
        <v>1</v>
      </c>
      <c r="AE14" s="85">
        <f t="shared" si="1"/>
        <v>51</v>
      </c>
      <c r="AF14" s="85">
        <f t="shared" si="2"/>
        <v>25</v>
      </c>
    </row>
    <row r="15" spans="1:33" ht="18.5" x14ac:dyDescent="0.45">
      <c r="A15" s="91">
        <f t="shared" si="3"/>
        <v>9</v>
      </c>
      <c r="B15" s="3" t="str">
        <v>Majda&amp;Bojan Lazar</v>
      </c>
      <c r="C15" s="2">
        <v>3</v>
      </c>
      <c r="D15" s="2">
        <v>3</v>
      </c>
      <c r="E15" s="2">
        <v>4</v>
      </c>
      <c r="F15" s="2">
        <v>5</v>
      </c>
      <c r="G15" s="2">
        <v>7</v>
      </c>
      <c r="H15" s="2">
        <v>4</v>
      </c>
      <c r="I15" s="2">
        <v>4</v>
      </c>
      <c r="J15" s="2">
        <v>6</v>
      </c>
      <c r="K15" s="2">
        <v>3</v>
      </c>
      <c r="L15" s="2">
        <v>4</v>
      </c>
      <c r="M15" s="2">
        <v>3</v>
      </c>
      <c r="N15" s="2">
        <v>4</v>
      </c>
      <c r="O15" s="2">
        <v>4</v>
      </c>
      <c r="P15" s="2">
        <v>5</v>
      </c>
      <c r="Q15" s="2">
        <v>5</v>
      </c>
      <c r="R15" s="2">
        <v>4</v>
      </c>
      <c r="S15" s="2">
        <v>4</v>
      </c>
      <c r="T15" s="2">
        <v>3</v>
      </c>
      <c r="U15" s="9">
        <v>75</v>
      </c>
      <c r="V15" s="67">
        <v>64.2</v>
      </c>
      <c r="W15" s="47">
        <v>10.8</v>
      </c>
      <c r="X15" s="9" t="str">
        <v>d</v>
      </c>
      <c r="Y15" s="9">
        <v>28.3</v>
      </c>
      <c r="Z15" s="9" t="str">
        <v>m</v>
      </c>
      <c r="AA15" s="9">
        <v>23.7</v>
      </c>
      <c r="AB15" s="60">
        <v>9</v>
      </c>
      <c r="AC15" s="62">
        <f>IF(B15&lt;&gt;"",'4thR'!AB15+AD15,0)</f>
        <v>4</v>
      </c>
      <c r="AD15" s="62">
        <f t="shared" si="0"/>
        <v>1</v>
      </c>
      <c r="AE15" s="85">
        <f t="shared" si="1"/>
        <v>25</v>
      </c>
      <c r="AF15" s="85">
        <f t="shared" si="2"/>
        <v>20</v>
      </c>
    </row>
    <row r="16" spans="1:33" ht="18.5" x14ac:dyDescent="0.45">
      <c r="A16" s="91">
        <f t="shared" si="3"/>
        <v>10</v>
      </c>
      <c r="B16" s="3" t="str">
        <v>Milena Sedovnik&amp;Peter Dernič</v>
      </c>
      <c r="C16" s="2">
        <v>5</v>
      </c>
      <c r="D16" s="2">
        <v>3</v>
      </c>
      <c r="E16" s="2">
        <v>4</v>
      </c>
      <c r="F16" s="2">
        <v>5</v>
      </c>
      <c r="G16" s="2">
        <v>5</v>
      </c>
      <c r="H16" s="2">
        <v>5</v>
      </c>
      <c r="I16" s="2">
        <v>3</v>
      </c>
      <c r="J16" s="2">
        <v>6</v>
      </c>
      <c r="K16" s="2">
        <v>4</v>
      </c>
      <c r="L16" s="2">
        <v>4</v>
      </c>
      <c r="M16" s="2">
        <v>4</v>
      </c>
      <c r="N16" s="2">
        <v>4</v>
      </c>
      <c r="O16" s="2">
        <v>5</v>
      </c>
      <c r="P16" s="2">
        <v>4</v>
      </c>
      <c r="Q16" s="2">
        <v>4</v>
      </c>
      <c r="R16" s="2">
        <v>3</v>
      </c>
      <c r="S16" s="2">
        <v>4</v>
      </c>
      <c r="T16" s="2">
        <v>3</v>
      </c>
      <c r="U16" s="9">
        <v>75</v>
      </c>
      <c r="V16" s="67">
        <v>64.7</v>
      </c>
      <c r="W16" s="47">
        <v>10.3</v>
      </c>
      <c r="X16" s="9" t="str">
        <v>d</v>
      </c>
      <c r="Y16" s="9">
        <v>27.3</v>
      </c>
      <c r="Z16" s="9" t="str">
        <v>m</v>
      </c>
      <c r="AA16" s="9">
        <v>22.1</v>
      </c>
      <c r="AB16" s="60">
        <v>10</v>
      </c>
      <c r="AC16" s="62">
        <f>IF(B16&lt;&gt;"",'4thR'!AB16+AD16,0)</f>
        <v>5</v>
      </c>
      <c r="AD16" s="62">
        <f t="shared" si="0"/>
        <v>1</v>
      </c>
      <c r="AE16" s="85">
        <f t="shared" si="1"/>
        <v>24</v>
      </c>
      <c r="AF16" s="85">
        <f t="shared" si="2"/>
        <v>19</v>
      </c>
    </row>
    <row r="17" spans="1:32" ht="18.5" x14ac:dyDescent="0.45">
      <c r="A17" s="91">
        <f t="shared" si="3"/>
        <v>11</v>
      </c>
      <c r="B17" s="3" t="str">
        <v>Romana&amp;Sašo Kranjc</v>
      </c>
      <c r="C17" s="2">
        <v>4</v>
      </c>
      <c r="D17" s="2">
        <v>3</v>
      </c>
      <c r="E17" s="2">
        <v>3</v>
      </c>
      <c r="F17" s="2">
        <v>4</v>
      </c>
      <c r="G17" s="2">
        <v>5</v>
      </c>
      <c r="H17" s="2">
        <v>3</v>
      </c>
      <c r="I17" s="2">
        <v>4</v>
      </c>
      <c r="J17" s="2">
        <v>5</v>
      </c>
      <c r="K17" s="2">
        <v>4</v>
      </c>
      <c r="L17" s="2">
        <v>4</v>
      </c>
      <c r="M17" s="2">
        <v>4</v>
      </c>
      <c r="N17" s="2">
        <v>4</v>
      </c>
      <c r="O17" s="2">
        <v>5</v>
      </c>
      <c r="P17" s="2">
        <v>5</v>
      </c>
      <c r="Q17" s="2">
        <v>4</v>
      </c>
      <c r="R17" s="2">
        <v>3</v>
      </c>
      <c r="S17" s="2">
        <v>5</v>
      </c>
      <c r="T17" s="2">
        <v>4</v>
      </c>
      <c r="U17" s="9">
        <v>73</v>
      </c>
      <c r="V17" s="67">
        <v>65.3</v>
      </c>
      <c r="W17" s="47">
        <v>7.7</v>
      </c>
      <c r="X17" s="9" t="str">
        <v>d</v>
      </c>
      <c r="Y17" s="9">
        <v>26.3</v>
      </c>
      <c r="Z17" s="9" t="str">
        <v>m</v>
      </c>
      <c r="AA17" s="9">
        <v>15.1</v>
      </c>
      <c r="AB17" s="60">
        <v>11</v>
      </c>
      <c r="AC17" s="62">
        <f>IF(B17&lt;&gt;"",'4thR'!AB17+AD17,0)</f>
        <v>3</v>
      </c>
      <c r="AD17" s="62">
        <f t="shared" si="0"/>
        <v>1</v>
      </c>
      <c r="AE17" s="85">
        <f t="shared" si="1"/>
        <v>23</v>
      </c>
      <c r="AF17" s="85">
        <f t="shared" si="2"/>
        <v>12</v>
      </c>
    </row>
    <row r="18" spans="1:32" ht="18.5" x14ac:dyDescent="0.45">
      <c r="A18" s="91">
        <f t="shared" si="3"/>
        <v>12</v>
      </c>
      <c r="B18" s="3" t="str">
        <v>Vito &amp; Nada Šmit</v>
      </c>
      <c r="C18" s="2">
        <v>4</v>
      </c>
      <c r="D18" s="2">
        <v>3</v>
      </c>
      <c r="E18" s="2">
        <v>4</v>
      </c>
      <c r="F18" s="2">
        <v>6</v>
      </c>
      <c r="G18" s="2">
        <v>6</v>
      </c>
      <c r="H18" s="2">
        <v>4</v>
      </c>
      <c r="I18" s="2">
        <v>5</v>
      </c>
      <c r="J18" s="2">
        <v>5</v>
      </c>
      <c r="K18" s="2">
        <v>2</v>
      </c>
      <c r="L18" s="2">
        <v>5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2">
        <v>4</v>
      </c>
      <c r="S18" s="2">
        <v>4</v>
      </c>
      <c r="T18" s="2">
        <v>4</v>
      </c>
      <c r="U18" s="9">
        <v>76</v>
      </c>
      <c r="V18" s="67">
        <v>67.599999999999994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3</v>
      </c>
      <c r="AD18" s="62">
        <f t="shared" si="0"/>
        <v>1</v>
      </c>
      <c r="AE18" s="85">
        <f t="shared" si="1"/>
        <v>15</v>
      </c>
      <c r="AF18" s="85">
        <f t="shared" si="2"/>
        <v>21</v>
      </c>
    </row>
    <row r="19" spans="1:32" ht="18.5" x14ac:dyDescent="0.45">
      <c r="A19" s="91">
        <f t="shared" si="3"/>
        <v>13</v>
      </c>
      <c r="B19" s="3" t="str">
        <v>Rade Narančič&amp;Franci Kunšič</v>
      </c>
      <c r="C19" s="2">
        <v>5</v>
      </c>
      <c r="D19" s="2">
        <v>4</v>
      </c>
      <c r="E19" s="2">
        <v>4</v>
      </c>
      <c r="F19" s="2">
        <v>6</v>
      </c>
      <c r="G19" s="2">
        <v>5</v>
      </c>
      <c r="H19" s="2">
        <v>5</v>
      </c>
      <c r="I19" s="2">
        <v>3</v>
      </c>
      <c r="J19" s="2">
        <v>9</v>
      </c>
      <c r="K19" s="2">
        <v>2</v>
      </c>
      <c r="L19" s="2">
        <v>5</v>
      </c>
      <c r="M19" s="2">
        <v>4</v>
      </c>
      <c r="N19" s="2">
        <v>4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4</v>
      </c>
      <c r="U19" s="9">
        <v>85</v>
      </c>
      <c r="V19" s="67">
        <v>72.400000000000006</v>
      </c>
      <c r="W19" s="47">
        <v>12.6</v>
      </c>
      <c r="X19" s="9" t="str">
        <v>m</v>
      </c>
      <c r="Y19" s="9">
        <v>31.5</v>
      </c>
      <c r="Z19" s="9" t="str">
        <v>m</v>
      </c>
      <c r="AA19" s="9">
        <v>27.9</v>
      </c>
      <c r="AB19" s="60">
        <v>13</v>
      </c>
      <c r="AC19" s="62">
        <f>IF(B19&lt;&gt;"",'4thR'!AB19+AD19,0)</f>
        <v>5</v>
      </c>
      <c r="AD19" s="62">
        <f t="shared" si="0"/>
        <v>1</v>
      </c>
      <c r="AE19" s="85">
        <f t="shared" si="1"/>
        <v>28</v>
      </c>
      <c r="AF19" s="85">
        <f t="shared" si="2"/>
        <v>24</v>
      </c>
    </row>
    <row r="20" spans="1:32" ht="18.5" x14ac:dyDescent="0.45">
      <c r="A20" s="91">
        <f t="shared" si="3"/>
        <v>14</v>
      </c>
      <c r="B20" s="3" t="str">
        <v>Saša Bohinc &amp; Brane Verhunc</v>
      </c>
      <c r="C20" s="2">
        <v>4</v>
      </c>
      <c r="D20" s="2">
        <v>4</v>
      </c>
      <c r="E20" s="2">
        <v>3</v>
      </c>
      <c r="F20" s="2">
        <v>4</v>
      </c>
      <c r="G20" s="2">
        <v>7</v>
      </c>
      <c r="H20" s="2">
        <v>5</v>
      </c>
      <c r="I20" s="2">
        <v>3</v>
      </c>
      <c r="J20" s="2">
        <v>5</v>
      </c>
      <c r="K20" s="2">
        <v>4</v>
      </c>
      <c r="L20" s="2">
        <v>5</v>
      </c>
      <c r="M20" s="2">
        <v>3</v>
      </c>
      <c r="N20" s="2">
        <v>4</v>
      </c>
      <c r="O20" s="2">
        <v>5</v>
      </c>
      <c r="P20" s="2">
        <v>5</v>
      </c>
      <c r="Q20" s="2">
        <v>4</v>
      </c>
      <c r="R20" s="2">
        <v>4</v>
      </c>
      <c r="S20" s="2">
        <v>5</v>
      </c>
      <c r="T20" s="2">
        <v>3</v>
      </c>
      <c r="U20" s="9">
        <v>77</v>
      </c>
      <c r="V20" s="67">
        <v>73.3</v>
      </c>
      <c r="W20" s="47">
        <v>3.7</v>
      </c>
      <c r="X20" s="9" t="str">
        <v>d</v>
      </c>
      <c r="Y20" s="9">
        <v>2</v>
      </c>
      <c r="Z20" s="9" t="str">
        <v>m</v>
      </c>
      <c r="AA20" s="9">
        <v>30.6</v>
      </c>
      <c r="AB20" s="60">
        <v>14</v>
      </c>
      <c r="AC20" s="62">
        <f>IF(B20&lt;&gt;"",'4thR'!AB20+AD20,0)</f>
        <v>2</v>
      </c>
      <c r="AD20" s="62">
        <f t="shared" si="0"/>
        <v>1</v>
      </c>
      <c r="AE20" s="85">
        <f t="shared" si="1"/>
        <v>-1</v>
      </c>
      <c r="AF20" s="85">
        <f t="shared" si="2"/>
        <v>27</v>
      </c>
    </row>
    <row r="21" spans="1:32" ht="18.5" x14ac:dyDescent="0.45">
      <c r="A21" s="91">
        <f t="shared" si="3"/>
        <v>15</v>
      </c>
      <c r="B21" s="3" t="str">
        <v>Breda Jericijo&amp;Boris Debevec</v>
      </c>
      <c r="C21" s="2">
        <v>5</v>
      </c>
      <c r="D21" s="2">
        <v>4</v>
      </c>
      <c r="E21" s="2">
        <v>3</v>
      </c>
      <c r="F21" s="2">
        <v>7</v>
      </c>
      <c r="G21" s="2">
        <v>6</v>
      </c>
      <c r="H21" s="2">
        <v>5</v>
      </c>
      <c r="I21" s="2">
        <v>4</v>
      </c>
      <c r="J21" s="2">
        <v>4</v>
      </c>
      <c r="K21" s="2">
        <v>3</v>
      </c>
      <c r="L21" s="2">
        <v>4</v>
      </c>
      <c r="M21" s="2">
        <v>5</v>
      </c>
      <c r="N21" s="2">
        <v>3</v>
      </c>
      <c r="O21" s="2">
        <v>5</v>
      </c>
      <c r="P21" s="2">
        <v>6</v>
      </c>
      <c r="Q21" s="2">
        <v>5</v>
      </c>
      <c r="R21" s="2">
        <v>4</v>
      </c>
      <c r="S21" s="2">
        <v>5</v>
      </c>
      <c r="T21" s="2">
        <v>4</v>
      </c>
      <c r="U21" s="9">
        <v>82</v>
      </c>
      <c r="V21" s="67">
        <v>74.5</v>
      </c>
      <c r="W21" s="47">
        <v>7.5</v>
      </c>
      <c r="X21" s="9" t="str">
        <v>d</v>
      </c>
      <c r="Y21" s="9">
        <v>25</v>
      </c>
      <c r="Z21" s="9" t="str">
        <v>m</v>
      </c>
      <c r="AA21" s="9">
        <v>15.8</v>
      </c>
      <c r="AB21" s="60">
        <v>15</v>
      </c>
      <c r="AC21" s="62">
        <f>IF(B21&lt;&gt;"",'4thR'!AB21+AD21,0)</f>
        <v>2</v>
      </c>
      <c r="AD21" s="62">
        <f t="shared" si="0"/>
        <v>1</v>
      </c>
      <c r="AE21" s="85">
        <f t="shared" si="1"/>
        <v>22</v>
      </c>
      <c r="AF21" s="85">
        <f t="shared" si="2"/>
        <v>12</v>
      </c>
    </row>
    <row r="22" spans="1:32" ht="18.5" x14ac:dyDescent="0.45">
      <c r="A22" s="91">
        <f t="shared" si="3"/>
        <v>16</v>
      </c>
      <c r="B22" s="3" t="str">
        <v>Irena Muster&amp;Vladimir Gurov</v>
      </c>
      <c r="C22" s="2">
        <v>7</v>
      </c>
      <c r="D22" s="2">
        <v>3</v>
      </c>
      <c r="E22" s="2">
        <v>4</v>
      </c>
      <c r="F22" s="2">
        <v>6</v>
      </c>
      <c r="G22" s="2">
        <v>9</v>
      </c>
      <c r="H22" s="2">
        <v>8</v>
      </c>
      <c r="I22" s="2">
        <v>4</v>
      </c>
      <c r="J22" s="2">
        <v>9</v>
      </c>
      <c r="K22" s="2">
        <v>4</v>
      </c>
      <c r="L22" s="2">
        <v>5</v>
      </c>
      <c r="M22" s="2">
        <v>3</v>
      </c>
      <c r="N22" s="2">
        <v>4</v>
      </c>
      <c r="O22" s="2">
        <v>5</v>
      </c>
      <c r="P22" s="2">
        <v>6</v>
      </c>
      <c r="Q22" s="2">
        <v>6</v>
      </c>
      <c r="R22" s="2">
        <v>4</v>
      </c>
      <c r="S22" s="2">
        <v>7</v>
      </c>
      <c r="T22" s="2">
        <v>4</v>
      </c>
      <c r="U22" s="9">
        <v>98</v>
      </c>
      <c r="V22" s="67">
        <v>84.6</v>
      </c>
      <c r="W22" s="47">
        <v>13.4</v>
      </c>
      <c r="X22" s="9" t="str">
        <v>d</v>
      </c>
      <c r="Y22" s="9">
        <v>35.9</v>
      </c>
      <c r="Z22" s="9" t="str">
        <v>m</v>
      </c>
      <c r="AA22" s="9">
        <v>28.1</v>
      </c>
      <c r="AB22" s="60">
        <v>16</v>
      </c>
      <c r="AC22" s="62">
        <f>IF(B22&lt;&gt;"",'4thR'!AB22+AD22,0)</f>
        <v>3</v>
      </c>
      <c r="AD22" s="62">
        <f t="shared" si="0"/>
        <v>1</v>
      </c>
      <c r="AE22" s="85">
        <f t="shared" si="1"/>
        <v>33</v>
      </c>
      <c r="AF22" s="85">
        <f t="shared" si="2"/>
        <v>24</v>
      </c>
    </row>
    <row r="23" spans="1:32" ht="18.5" x14ac:dyDescent="0.45">
      <c r="A23" s="91">
        <f t="shared" si="3"/>
        <v>17</v>
      </c>
      <c r="B23" s="3" t="str">
        <v>Cvetka Burja&amp;Simon Žgavec</v>
      </c>
      <c r="C23" s="2">
        <v>7</v>
      </c>
      <c r="D23" s="2">
        <v>3</v>
      </c>
      <c r="E23" s="2">
        <v>4</v>
      </c>
      <c r="F23" s="2">
        <v>5</v>
      </c>
      <c r="G23" s="2">
        <v>6</v>
      </c>
      <c r="H23" s="2">
        <v>7</v>
      </c>
      <c r="I23" s="2">
        <v>4</v>
      </c>
      <c r="J23" s="2">
        <v>7</v>
      </c>
      <c r="K23" s="2">
        <v>4</v>
      </c>
      <c r="L23" s="2">
        <v>6</v>
      </c>
      <c r="M23" s="2">
        <v>4</v>
      </c>
      <c r="N23" s="2">
        <v>4</v>
      </c>
      <c r="O23" s="2">
        <v>6</v>
      </c>
      <c r="P23" s="2">
        <v>7</v>
      </c>
      <c r="Q23" s="2">
        <v>7</v>
      </c>
      <c r="R23" s="2">
        <v>4</v>
      </c>
      <c r="S23" s="2">
        <v>8</v>
      </c>
      <c r="T23" s="2">
        <v>5</v>
      </c>
      <c r="U23" s="9">
        <v>98</v>
      </c>
      <c r="V23" s="67">
        <v>87.3</v>
      </c>
      <c r="W23" s="47">
        <v>10.7</v>
      </c>
      <c r="X23" s="9" t="str">
        <v>d</v>
      </c>
      <c r="Y23" s="9">
        <v>23.6</v>
      </c>
      <c r="Z23" s="9" t="str">
        <v>m</v>
      </c>
      <c r="AA23" s="9">
        <v>26</v>
      </c>
      <c r="AB23" s="60">
        <v>17</v>
      </c>
      <c r="AC23" s="62">
        <f>IF(B23&lt;&gt;"",'4thR'!AB23+AD23,0)</f>
        <v>2</v>
      </c>
      <c r="AD23" s="62">
        <f t="shared" si="0"/>
        <v>1</v>
      </c>
      <c r="AE23" s="85">
        <f t="shared" si="1"/>
        <v>21</v>
      </c>
      <c r="AF23" s="85">
        <f t="shared" si="2"/>
        <v>22</v>
      </c>
    </row>
    <row r="24" spans="1:32" ht="18.5" x14ac:dyDescent="0.45">
      <c r="A24" s="91">
        <f t="shared" si="3"/>
        <v>18</v>
      </c>
      <c r="B24" s="3" t="str">
        <v>Marina Ravnikar&amp;Tomaž Andolšek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9.6999999999999993</v>
      </c>
      <c r="X24" s="9" t="str">
        <v>d</v>
      </c>
      <c r="Y24" s="9">
        <v>34.799999999999997</v>
      </c>
      <c r="Z24" s="9" t="str">
        <v>m</v>
      </c>
      <c r="AA24" s="9">
        <v>17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32</v>
      </c>
      <c r="AF24" s="85">
        <f t="shared" si="2"/>
        <v>14</v>
      </c>
    </row>
    <row r="25" spans="1:32" ht="18.5" x14ac:dyDescent="0.45">
      <c r="A25" s="91">
        <f t="shared" si="3"/>
        <v>18</v>
      </c>
      <c r="B25" s="3" t="str">
        <v>Nina Zidanič&amp;Miha Gregorčič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12.8</v>
      </c>
      <c r="X25" s="9" t="str">
        <v>d</v>
      </c>
      <c r="Y25" s="9">
        <v>53.5</v>
      </c>
      <c r="Z25" s="9" t="str">
        <v>m</v>
      </c>
      <c r="AA25" s="9">
        <v>18.3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50</v>
      </c>
      <c r="AF25" s="85">
        <f t="shared" si="2"/>
        <v>15</v>
      </c>
    </row>
    <row r="26" spans="1:32" ht="18.5" x14ac:dyDescent="0.45">
      <c r="A26" s="91">
        <f t="shared" si="3"/>
        <v>18</v>
      </c>
      <c r="B26" s="3" t="str">
        <v>Grega &amp; Tevž Košir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25</v>
      </c>
      <c r="X26" s="9" t="str">
        <v>m</v>
      </c>
      <c r="Y26" s="9">
        <v>54</v>
      </c>
      <c r="Z26" s="9" t="str">
        <v>m</v>
      </c>
      <c r="AA26" s="9">
        <v>54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50</v>
      </c>
      <c r="AF26" s="85">
        <f t="shared" si="2"/>
        <v>50</v>
      </c>
    </row>
    <row r="27" spans="1:32" ht="18.5" x14ac:dyDescent="0.45">
      <c r="A27" s="91">
        <f t="shared" si="3"/>
        <v>18</v>
      </c>
      <c r="B27" s="3" t="str">
        <v>Breda &amp; Jani Konte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10.7</v>
      </c>
      <c r="X27" s="9" t="str">
        <v>d</v>
      </c>
      <c r="Y27" s="9">
        <v>24.2</v>
      </c>
      <c r="Z27" s="9" t="str">
        <v>m</v>
      </c>
      <c r="AA27" s="9">
        <v>26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21</v>
      </c>
      <c r="AF27" s="85">
        <f t="shared" si="2"/>
        <v>22</v>
      </c>
    </row>
    <row r="28" spans="1:32" ht="18.5" x14ac:dyDescent="0.45">
      <c r="A28" s="91">
        <f t="shared" si="3"/>
        <v>18</v>
      </c>
      <c r="B28" s="3" t="str">
        <v>Meta Škufca&amp;Gal Grudnik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13.6</v>
      </c>
      <c r="X28" s="9" t="str">
        <v>d</v>
      </c>
      <c r="Y28" s="9">
        <v>54</v>
      </c>
      <c r="Z28" s="9" t="str">
        <v xml:space="preserve">m </v>
      </c>
      <c r="AA28" s="9">
        <v>19.899999999999999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51</v>
      </c>
      <c r="AF28" s="85">
        <f t="shared" si="2"/>
        <v>17</v>
      </c>
    </row>
    <row r="29" spans="1:32" ht="18.5" x14ac:dyDescent="0.45">
      <c r="A29" s="91">
        <f t="shared" si="3"/>
        <v>18</v>
      </c>
      <c r="B29" s="3" t="str">
        <v>Mirjana &amp;Grega Benedik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6.2</v>
      </c>
      <c r="X29" s="9" t="str">
        <v>d</v>
      </c>
      <c r="Y29" s="9">
        <v>15.8</v>
      </c>
      <c r="Z29" s="9" t="str">
        <v>m</v>
      </c>
      <c r="AA29" s="9">
        <v>15.9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13</v>
      </c>
      <c r="AF29" s="85">
        <f t="shared" si="2"/>
        <v>12</v>
      </c>
    </row>
    <row r="30" spans="1:32" ht="18.5" x14ac:dyDescent="0.45">
      <c r="A30" s="91">
        <f t="shared" si="3"/>
        <v>18</v>
      </c>
      <c r="B30" s="3" t="str">
        <v>Nika&amp;Rado Zalaznik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10.9</v>
      </c>
      <c r="X30" s="9" t="str">
        <v>d</v>
      </c>
      <c r="Y30" s="9">
        <v>37.799999999999997</v>
      </c>
      <c r="Z30" s="9" t="str">
        <v>m</v>
      </c>
      <c r="AA30" s="9">
        <v>19.899999999999999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35</v>
      </c>
      <c r="AF30" s="85">
        <f t="shared" si="2"/>
        <v>16</v>
      </c>
    </row>
    <row r="31" spans="1:32" ht="18.5" x14ac:dyDescent="0.45">
      <c r="A31" s="91">
        <f t="shared" si="3"/>
        <v>18</v>
      </c>
      <c r="B31" s="3" t="str">
        <v>Tanja&amp;Andrej Košir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24.5</v>
      </c>
      <c r="X31" s="9" t="str">
        <v>d</v>
      </c>
      <c r="Y31" s="9">
        <v>54</v>
      </c>
      <c r="Z31" s="9" t="str">
        <v>m</v>
      </c>
      <c r="AA31" s="9">
        <v>52.8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51</v>
      </c>
      <c r="AF31" s="85">
        <f t="shared" si="2"/>
        <v>48</v>
      </c>
    </row>
    <row r="32" spans="1:32" ht="18.5" x14ac:dyDescent="0.45">
      <c r="A32" s="91">
        <f t="shared" si="3"/>
        <v>18</v>
      </c>
      <c r="B32" s="3" t="str">
        <v>Helena&amp;Bojan Vrabec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10</v>
      </c>
      <c r="X32" s="9" t="str">
        <v>d</v>
      </c>
      <c r="Y32" s="9">
        <v>30</v>
      </c>
      <c r="Z32" s="9" t="str">
        <v>m</v>
      </c>
      <c r="AA32" s="9">
        <v>20.399999999999999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27</v>
      </c>
      <c r="AF32" s="85">
        <f t="shared" si="2"/>
        <v>17</v>
      </c>
    </row>
    <row r="33" spans="1:32" ht="18.5" x14ac:dyDescent="0.45">
      <c r="A33" s="91">
        <f t="shared" si="3"/>
        <v>18</v>
      </c>
      <c r="B33" s="3" t="str">
        <v>Maja&amp;Marko Stojkovič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7.8</v>
      </c>
      <c r="X33" s="9" t="str">
        <v>d</v>
      </c>
      <c r="Y33" s="9">
        <v>27.4</v>
      </c>
      <c r="Z33" s="9" t="str">
        <v>m</v>
      </c>
      <c r="AA33" s="9">
        <v>15.4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24</v>
      </c>
      <c r="AF33" s="85">
        <f t="shared" si="2"/>
        <v>12</v>
      </c>
    </row>
    <row r="34" spans="1:32" ht="18.5" x14ac:dyDescent="0.45">
      <c r="A34" s="91">
        <f t="shared" si="3"/>
        <v>18</v>
      </c>
      <c r="B34" s="3" t="str">
        <v>Brigita Aljaž &amp; Alojz Mlinar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10.1</v>
      </c>
      <c r="X34" s="9" t="str">
        <v>d</v>
      </c>
      <c r="Y34" s="9">
        <v>47.5</v>
      </c>
      <c r="Z34" s="9" t="str">
        <v>m</v>
      </c>
      <c r="AA34" s="9">
        <v>13.5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44</v>
      </c>
      <c r="AF34" s="85">
        <f t="shared" si="2"/>
        <v>10</v>
      </c>
    </row>
    <row r="35" spans="1:32" ht="18.5" x14ac:dyDescent="0.45">
      <c r="A35" s="91">
        <f t="shared" si="3"/>
        <v>18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7.5</v>
      </c>
      <c r="X35" s="9" t="str">
        <v>d</v>
      </c>
      <c r="Y35" s="9">
        <v>25</v>
      </c>
      <c r="Z35" s="9" t="str">
        <v>m</v>
      </c>
      <c r="AA35" s="9">
        <v>15.7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22</v>
      </c>
      <c r="AF35" s="85">
        <f t="shared" si="2"/>
        <v>12</v>
      </c>
    </row>
    <row r="36" spans="1:32" ht="18.5" x14ac:dyDescent="0.45">
      <c r="A36" s="91">
        <f t="shared" si="3"/>
        <v>18</v>
      </c>
      <c r="B36" s="3" t="str">
        <v>Nikola Perkolič Railič &amp; Jaka Pesjak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15.2</v>
      </c>
      <c r="X36" s="9" t="str">
        <v>m</v>
      </c>
      <c r="Y36" s="9">
        <v>54</v>
      </c>
      <c r="Z36" s="9" t="str">
        <v>m</v>
      </c>
      <c r="AA36" s="9">
        <v>26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50</v>
      </c>
      <c r="AF36" s="85">
        <f t="shared" si="2"/>
        <v>22</v>
      </c>
    </row>
    <row r="37" spans="1:32" ht="18.5" x14ac:dyDescent="0.45">
      <c r="A37" s="91">
        <f t="shared" si="3"/>
        <v>18</v>
      </c>
      <c r="B37" s="3" t="str">
        <v>Anže Celar &amp; Klemen Strmljan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21.5</v>
      </c>
      <c r="X37" s="9" t="str">
        <v>m</v>
      </c>
      <c r="Y37" s="9">
        <v>44.1</v>
      </c>
      <c r="Z37" s="9" t="str">
        <v>m</v>
      </c>
      <c r="AA37" s="9">
        <v>54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40</v>
      </c>
      <c r="AF37" s="85">
        <f t="shared" si="2"/>
        <v>50</v>
      </c>
    </row>
    <row r="38" spans="1:32" ht="18.5" x14ac:dyDescent="0.45">
      <c r="A38" s="91">
        <f t="shared" si="3"/>
        <v>18</v>
      </c>
      <c r="B38" s="3" t="str">
        <v>Niko Rostohar &amp; Janez Videmšek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8</v>
      </c>
      <c r="X38" s="9" t="str">
        <v>m</v>
      </c>
      <c r="Y38" s="9">
        <v>15.6</v>
      </c>
      <c r="Z38" s="9" t="str">
        <v>m</v>
      </c>
      <c r="AA38" s="9">
        <v>28.8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12</v>
      </c>
      <c r="AF38" s="85">
        <f t="shared" si="2"/>
        <v>25</v>
      </c>
    </row>
    <row r="39" spans="1:32" ht="18.5" x14ac:dyDescent="0.45">
      <c r="A39" s="91">
        <f t="shared" si="3"/>
        <v>18</v>
      </c>
      <c r="B39" s="3" t="str">
        <v>Niko Rostohar&amp;Vito Šmit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6.5</v>
      </c>
      <c r="X39" s="9" t="str">
        <v>m</v>
      </c>
      <c r="Y39" s="9">
        <v>15.6</v>
      </c>
      <c r="Z39" s="9" t="str">
        <v>m</v>
      </c>
      <c r="AA39" s="9">
        <v>18.5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12</v>
      </c>
      <c r="AF39" s="85">
        <f t="shared" si="2"/>
        <v>15</v>
      </c>
    </row>
    <row r="40" spans="1:32" ht="18.5" x14ac:dyDescent="0.45">
      <c r="A40" s="91">
        <f t="shared" si="3"/>
        <v>18</v>
      </c>
      <c r="B40" s="3" t="str">
        <v>Kim&amp;Simon Žgavec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19.899999999999999</v>
      </c>
      <c r="X40" s="9" t="str">
        <v>d</v>
      </c>
      <c r="Y40" s="9">
        <v>54</v>
      </c>
      <c r="Z40" s="9" t="str">
        <v>m</v>
      </c>
      <c r="AA40" s="9">
        <v>39.299999999999997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51</v>
      </c>
      <c r="AF40" s="85">
        <f t="shared" si="2"/>
        <v>35</v>
      </c>
    </row>
    <row r="41" spans="1:32" ht="18.5" x14ac:dyDescent="0.45">
      <c r="A41" s="91">
        <f t="shared" si="3"/>
        <v>18</v>
      </c>
      <c r="B41" s="3" t="str">
        <v>Tatjana Taufer&amp;Igor Rus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14.4</v>
      </c>
      <c r="X41" s="9" t="str">
        <v>d</v>
      </c>
      <c r="Y41" s="9">
        <v>36.1</v>
      </c>
      <c r="Z41" s="9" t="str">
        <v>m</v>
      </c>
      <c r="AA41" s="9">
        <v>31.2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33</v>
      </c>
      <c r="AF41" s="85">
        <f t="shared" si="2"/>
        <v>27</v>
      </c>
    </row>
    <row r="42" spans="1:32" ht="18.5" x14ac:dyDescent="0.45">
      <c r="A42" s="91">
        <f t="shared" si="3"/>
        <v>18</v>
      </c>
      <c r="B42" s="3" t="str">
        <v>Jernej&amp;Urban Filipič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8.1999999999999993</v>
      </c>
      <c r="X42" s="9" t="str">
        <v>m</v>
      </c>
      <c r="Y42" s="9">
        <v>19.399999999999999</v>
      </c>
      <c r="Z42" s="9" t="str">
        <v>m</v>
      </c>
      <c r="AA42" s="9">
        <v>20.9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16</v>
      </c>
      <c r="AF42" s="85">
        <f t="shared" si="2"/>
        <v>17</v>
      </c>
    </row>
    <row r="43" spans="1:32" ht="18.5" x14ac:dyDescent="0.45">
      <c r="A43" s="91">
        <f t="shared" si="3"/>
        <v>18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</row>
    <row r="44" spans="1:32" ht="18.5" x14ac:dyDescent="0.45">
      <c r="A44" s="91">
        <f t="shared" si="3"/>
        <v>18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</row>
    <row r="45" spans="1:32" ht="18.5" x14ac:dyDescent="0.45">
      <c r="A45" s="91">
        <f t="shared" si="3"/>
        <v>18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</row>
    <row r="46" spans="1:32" ht="18.5" x14ac:dyDescent="0.45">
      <c r="A46" s="91">
        <f t="shared" si="3"/>
        <v>18</v>
      </c>
      <c r="B46" s="4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9">
        <v>0</v>
      </c>
      <c r="V46" s="67">
        <v>200</v>
      </c>
      <c r="W46" s="47">
        <v>-1.5</v>
      </c>
      <c r="X46" s="14">
        <v>0</v>
      </c>
      <c r="Y46" s="14">
        <v>0</v>
      </c>
      <c r="Z46" s="14">
        <v>0</v>
      </c>
      <c r="AA46" s="14">
        <v>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</row>
    <row r="47" spans="1:32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YhxKFROnopKUrxHmT/wGdu5pk+/UePNz3CYSkBLBZrgLAYSo4po1U7WxdNQ1MV4hdRKP1LjoHGfksx53qT4aAQ==" saltValue="BI86/Eqpq3vOCf4dZFzISA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174" priority="4" operator="equal">
      <formula>3</formula>
    </cfRule>
    <cfRule type="cellIs" dxfId="173" priority="5" operator="equal">
      <formula>2</formula>
    </cfRule>
    <cfRule type="cellIs" dxfId="172" priority="6" operator="equal">
      <formula>1</formula>
    </cfRule>
  </conditionalFormatting>
  <conditionalFormatting sqref="B7:B146">
    <cfRule type="cellIs" dxfId="171" priority="1" operator="equal">
      <formula>0</formula>
    </cfRule>
  </conditionalFormatting>
  <conditionalFormatting sqref="C7:C146">
    <cfRule type="cellIs" dxfId="170" priority="16" operator="greaterThan">
      <formula>$C$147+1</formula>
    </cfRule>
    <cfRule type="cellIs" dxfId="169" priority="17" operator="equal">
      <formula>$C$147+1</formula>
    </cfRule>
    <cfRule type="cellIs" dxfId="168" priority="18" operator="equal">
      <formula>$C$147-1</formula>
    </cfRule>
    <cfRule type="cellIs" dxfId="167" priority="19" operator="equal">
      <formula>$C$147-2</formula>
    </cfRule>
  </conditionalFormatting>
  <conditionalFormatting sqref="C7:T146">
    <cfRule type="cellIs" dxfId="166" priority="8" operator="equal">
      <formula>0</formula>
    </cfRule>
  </conditionalFormatting>
  <conditionalFormatting sqref="D7:T146">
    <cfRule type="cellIs" dxfId="165" priority="12" operator="greaterThan">
      <formula>D$147+1</formula>
    </cfRule>
    <cfRule type="cellIs" dxfId="164" priority="13" operator="equal">
      <formula>D$147+1</formula>
    </cfRule>
    <cfRule type="cellIs" dxfId="163" priority="14" operator="equal">
      <formula>D$147-1</formula>
    </cfRule>
    <cfRule type="cellIs" dxfId="162" priority="15" operator="equal">
      <formula>D$147-2</formula>
    </cfRule>
  </conditionalFormatting>
  <conditionalFormatting sqref="U7:V146">
    <cfRule type="cellIs" dxfId="161" priority="20" operator="equal">
      <formula>0</formula>
    </cfRule>
  </conditionalFormatting>
  <conditionalFormatting sqref="V7:V46">
    <cfRule type="cellIs" dxfId="160" priority="3" operator="equal">
      <formula>200</formula>
    </cfRule>
  </conditionalFormatting>
  <conditionalFormatting sqref="V7:V147">
    <cfRule type="cellIs" dxfId="159" priority="9" operator="equal">
      <formula>0</formula>
    </cfRule>
  </conditionalFormatting>
  <conditionalFormatting sqref="W1:W1048576">
    <cfRule type="cellIs" dxfId="158" priority="10" operator="equal">
      <formula>-1.5</formula>
    </cfRule>
  </conditionalFormatting>
  <conditionalFormatting sqref="X7:AA43 X44 X45:AA146">
    <cfRule type="cellIs" dxfId="157" priority="11" operator="equal">
      <formula>0</formula>
    </cfRule>
  </conditionalFormatting>
  <conditionalFormatting sqref="AB7:AB146">
    <cfRule type="cellIs" dxfId="156" priority="7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B7E8-AE4B-4ABD-8C48-6F59CC5A7512}">
  <sheetPr>
    <tabColor theme="6" tint="0.39997558519241921"/>
  </sheetPr>
  <dimension ref="A1:AI147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5" ht="15" thickBot="1" x14ac:dyDescent="0.4"/>
    <row r="2" spans="1:35" ht="33.5" thickBot="1" x14ac:dyDescent="0.95">
      <c r="A2" s="83"/>
      <c r="B2" s="34"/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U2" s="40"/>
      <c r="W2" s="69"/>
      <c r="X2" s="40"/>
      <c r="Y2" s="40"/>
      <c r="Z2" s="40"/>
      <c r="AA2" s="40"/>
      <c r="AE2" s="62">
        <f>'1stR'!AC2</f>
        <v>112</v>
      </c>
      <c r="AF2" s="62">
        <f>'1stR'!AD2</f>
        <v>61.2</v>
      </c>
      <c r="AG2" s="62">
        <f>'1stR'!AE2</f>
        <v>64</v>
      </c>
      <c r="AH2" s="60"/>
      <c r="AI2" s="60"/>
    </row>
    <row r="3" spans="1:35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H3" s="60"/>
      <c r="AI3" s="60"/>
    </row>
    <row r="4" spans="1:35" ht="21.75" customHeight="1" x14ac:dyDescent="0.5">
      <c r="A4" s="83"/>
      <c r="B4" s="78" t="str">
        <f>'9thR'!B4&amp;" "&amp;"NETO"</f>
        <v>9. krog - 14.9.25 NETO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W4" s="69"/>
      <c r="X4" s="40"/>
      <c r="Y4" s="40"/>
      <c r="Z4" s="40"/>
      <c r="AA4" s="40"/>
      <c r="AE4" s="62">
        <f>'1stR'!AC4</f>
        <v>110</v>
      </c>
      <c r="AF4" s="62">
        <f>'1stR'!AD4</f>
        <v>61</v>
      </c>
      <c r="AG4" s="62">
        <f>'1stR'!AE4</f>
        <v>64</v>
      </c>
      <c r="AH4" s="60"/>
      <c r="AI4" s="60"/>
    </row>
    <row r="5" spans="1:35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/>
      <c r="Y5" s="147" t="s">
        <v>28</v>
      </c>
      <c r="Z5" s="71"/>
      <c r="AA5" s="147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  <c r="AH5" s="60"/>
      <c r="AI5" s="60"/>
    </row>
    <row r="6" spans="1:35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/>
      <c r="Y6" s="148"/>
      <c r="Z6" s="42"/>
      <c r="AA6" s="148"/>
      <c r="AC6" s="86"/>
      <c r="AE6" s="62" t="s">
        <v>28</v>
      </c>
      <c r="AF6" s="62" t="s">
        <v>29</v>
      </c>
      <c r="AH6" s="60"/>
      <c r="AI6" s="60"/>
    </row>
    <row r="7" spans="1:35" ht="18.5" x14ac:dyDescent="0.45">
      <c r="A7" s="92">
        <v>1</v>
      </c>
      <c r="B7" s="3" t="str" cm="1">
        <f t="array" ref="B7:AA46">_xlfn._xlws.SORT('9thR'!B7:AA46,21)</f>
        <v>Rade Narančič&amp;Franci Kunšič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9">
        <v>0</v>
      </c>
      <c r="V7" s="47">
        <v>200</v>
      </c>
      <c r="W7" s="47">
        <v>12.6</v>
      </c>
      <c r="X7" s="9" t="str">
        <v>m</v>
      </c>
      <c r="Y7" s="9">
        <v>31.5</v>
      </c>
      <c r="Z7" s="9" t="str">
        <v>m</v>
      </c>
      <c r="AA7" s="9">
        <v>27.9</v>
      </c>
      <c r="AB7" s="60">
        <v>1</v>
      </c>
      <c r="AC7" s="62">
        <f>IF(B7&lt;&gt;"",'4thR'!AB7+AD7,0)</f>
        <v>4</v>
      </c>
      <c r="AD7" s="62">
        <f t="shared" ref="AD7:AD70" si="0">IF(U7&gt;0,1,0)</f>
        <v>0</v>
      </c>
      <c r="AE7" s="85">
        <f t="shared" ref="AE7:AE70" si="1">ROUND(IF(X7="m",(Y7*$AE$4/113+$AF$4-$AG$4),(Y7*$AE$2/113+$AF$2-$AG$2)),0)</f>
        <v>28</v>
      </c>
      <c r="AF7" s="85">
        <f t="shared" ref="AF7:AF70" si="2">ROUND(IF(Z7="m",(AA7*$AE$4/113+$AF$4-$AG$4),(AA7*$AE$2/113+$AF$2-$AG$2)),0)</f>
        <v>24</v>
      </c>
      <c r="AH7" s="60"/>
      <c r="AI7" s="60"/>
    </row>
    <row r="8" spans="1:35" ht="18.5" x14ac:dyDescent="0.45">
      <c r="A8" s="92">
        <f t="shared" ref="A8:A71" si="3">IF(V8=V7,A7,AB8)</f>
        <v>1</v>
      </c>
      <c r="B8" s="3" t="str">
        <v>Jan Pintar Verhunc&amp;Matic Zibelnik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9">
        <v>0</v>
      </c>
      <c r="V8" s="47">
        <v>200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60">
        <v>2</v>
      </c>
      <c r="AC8" s="62">
        <f>IF(B8&lt;&gt;"",'4thR'!AB8+AD8,0)</f>
        <v>3</v>
      </c>
      <c r="AD8" s="62">
        <f t="shared" si="0"/>
        <v>0</v>
      </c>
      <c r="AE8" s="85">
        <f t="shared" si="1"/>
        <v>40</v>
      </c>
      <c r="AF8" s="85">
        <f t="shared" si="2"/>
        <v>27</v>
      </c>
      <c r="AH8" s="60"/>
      <c r="AI8" s="60"/>
    </row>
    <row r="9" spans="1:35" ht="18.5" x14ac:dyDescent="0.45">
      <c r="A9" s="92">
        <f t="shared" si="3"/>
        <v>1</v>
      </c>
      <c r="B9" s="3" t="str">
        <v>Marina Ravnikar&amp;Tomaž Andolšek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9">
        <v>0</v>
      </c>
      <c r="V9" s="47">
        <v>200</v>
      </c>
      <c r="W9" s="47">
        <v>9.6999999999999993</v>
      </c>
      <c r="X9" s="9" t="str">
        <v>d</v>
      </c>
      <c r="Y9" s="9">
        <v>34.799999999999997</v>
      </c>
      <c r="Z9" s="9" t="str">
        <v>m</v>
      </c>
      <c r="AA9" s="9">
        <v>17</v>
      </c>
      <c r="AB9" s="60">
        <v>3</v>
      </c>
      <c r="AC9" s="62">
        <f>IF(B9&lt;&gt;"",'4thR'!AB9+AD9,0)</f>
        <v>2</v>
      </c>
      <c r="AD9" s="62">
        <f t="shared" si="0"/>
        <v>0</v>
      </c>
      <c r="AE9" s="85">
        <f t="shared" si="1"/>
        <v>32</v>
      </c>
      <c r="AF9" s="85">
        <f t="shared" si="2"/>
        <v>14</v>
      </c>
      <c r="AH9" s="60"/>
      <c r="AI9" s="60"/>
    </row>
    <row r="10" spans="1:35" ht="18.5" x14ac:dyDescent="0.45">
      <c r="A10" s="92">
        <f t="shared" si="3"/>
        <v>1</v>
      </c>
      <c r="B10" s="3" t="str">
        <v>Gal Grudnik&amp;Janez Ločniškar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9">
        <v>0</v>
      </c>
      <c r="V10" s="47">
        <v>200</v>
      </c>
      <c r="W10" s="47">
        <v>8.1999999999999993</v>
      </c>
      <c r="X10" s="9" t="str">
        <v>m</v>
      </c>
      <c r="Y10" s="9">
        <v>19.899999999999999</v>
      </c>
      <c r="Z10" s="9" t="str">
        <v>m</v>
      </c>
      <c r="AA10" s="9">
        <v>20.399999999999999</v>
      </c>
      <c r="AB10" s="60">
        <v>4</v>
      </c>
      <c r="AC10" s="62">
        <f>IF(B10&lt;&gt;"",'4thR'!AB10+AD10,0)</f>
        <v>2</v>
      </c>
      <c r="AD10" s="62">
        <f t="shared" si="0"/>
        <v>0</v>
      </c>
      <c r="AE10" s="85">
        <f t="shared" si="1"/>
        <v>16</v>
      </c>
      <c r="AF10" s="85">
        <f t="shared" si="2"/>
        <v>17</v>
      </c>
      <c r="AH10" s="60"/>
      <c r="AI10" s="60"/>
    </row>
    <row r="11" spans="1:35" ht="18.5" x14ac:dyDescent="0.45">
      <c r="A11" s="92">
        <f t="shared" si="3"/>
        <v>1</v>
      </c>
      <c r="B11" s="3" t="str">
        <v>Cvetka Burja&amp;Simon Žgavec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9">
        <v>0</v>
      </c>
      <c r="V11" s="47">
        <v>200</v>
      </c>
      <c r="W11" s="47">
        <v>10.7</v>
      </c>
      <c r="X11" s="9" t="str">
        <v>d</v>
      </c>
      <c r="Y11" s="9">
        <v>23.6</v>
      </c>
      <c r="Z11" s="9" t="str">
        <v>m</v>
      </c>
      <c r="AA11" s="9">
        <v>26</v>
      </c>
      <c r="AB11" s="60">
        <v>5</v>
      </c>
      <c r="AC11" s="62">
        <f>IF(B11&lt;&gt;"",'4thR'!AB11+AD11,0)</f>
        <v>3</v>
      </c>
      <c r="AD11" s="62">
        <f t="shared" si="0"/>
        <v>0</v>
      </c>
      <c r="AE11" s="85">
        <f t="shared" si="1"/>
        <v>21</v>
      </c>
      <c r="AF11" s="85">
        <f t="shared" si="2"/>
        <v>22</v>
      </c>
      <c r="AH11" s="60"/>
      <c r="AI11" s="60"/>
    </row>
    <row r="12" spans="1:35" ht="18.5" x14ac:dyDescent="0.45">
      <c r="A12" s="92">
        <f t="shared" si="3"/>
        <v>1</v>
      </c>
      <c r="B12" s="3" t="str">
        <v>Breda Jericijo&amp;Boris Debevec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9">
        <v>0</v>
      </c>
      <c r="V12" s="47">
        <v>200</v>
      </c>
      <c r="W12" s="47">
        <v>7.5</v>
      </c>
      <c r="X12" s="9" t="str">
        <v>d</v>
      </c>
      <c r="Y12" s="9">
        <v>25</v>
      </c>
      <c r="Z12" s="9" t="str">
        <v>m</v>
      </c>
      <c r="AA12" s="9">
        <v>15.8</v>
      </c>
      <c r="AB12" s="60">
        <v>6</v>
      </c>
      <c r="AC12" s="62">
        <f>IF(B12&lt;&gt;"",'4thR'!AB12+AD12,0)</f>
        <v>3</v>
      </c>
      <c r="AD12" s="62">
        <f t="shared" si="0"/>
        <v>0</v>
      </c>
      <c r="AE12" s="85">
        <f t="shared" si="1"/>
        <v>22</v>
      </c>
      <c r="AF12" s="85">
        <f t="shared" si="2"/>
        <v>12</v>
      </c>
      <c r="AH12" s="60"/>
      <c r="AI12" s="60"/>
    </row>
    <row r="13" spans="1:35" ht="18.5" x14ac:dyDescent="0.45">
      <c r="A13" s="92">
        <f t="shared" si="3"/>
        <v>1</v>
      </c>
      <c r="B13" s="3" t="str">
        <v>Ani&amp;Zoran Klemenčič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9">
        <v>0</v>
      </c>
      <c r="V13" s="47">
        <v>200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2</v>
      </c>
      <c r="AD13" s="62">
        <f t="shared" si="0"/>
        <v>0</v>
      </c>
      <c r="AE13" s="85">
        <f t="shared" si="1"/>
        <v>51</v>
      </c>
      <c r="AF13" s="85">
        <f t="shared" si="2"/>
        <v>15</v>
      </c>
      <c r="AH13" s="60"/>
      <c r="AI13" s="60"/>
    </row>
    <row r="14" spans="1:35" ht="18.5" x14ac:dyDescent="0.45">
      <c r="A14" s="92">
        <f t="shared" si="3"/>
        <v>1</v>
      </c>
      <c r="B14" s="3" t="str">
        <v>Nina Zidanič&amp;Miha Gregorčič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9">
        <v>0</v>
      </c>
      <c r="V14" s="47">
        <v>200</v>
      </c>
      <c r="W14" s="47">
        <v>12.8</v>
      </c>
      <c r="X14" s="9" t="str">
        <v>d</v>
      </c>
      <c r="Y14" s="9">
        <v>53.5</v>
      </c>
      <c r="Z14" s="9" t="str">
        <v>m</v>
      </c>
      <c r="AA14" s="9">
        <v>18.3</v>
      </c>
      <c r="AB14" s="60">
        <v>8</v>
      </c>
      <c r="AC14" s="62">
        <f>IF(B14&lt;&gt;"",'4thR'!AB14+AD14,0)</f>
        <v>3</v>
      </c>
      <c r="AD14" s="62">
        <f t="shared" si="0"/>
        <v>0</v>
      </c>
      <c r="AE14" s="85">
        <f t="shared" si="1"/>
        <v>50</v>
      </c>
      <c r="AF14" s="85">
        <f t="shared" si="2"/>
        <v>15</v>
      </c>
      <c r="AH14" s="60"/>
      <c r="AI14" s="60"/>
    </row>
    <row r="15" spans="1:35" ht="18.5" x14ac:dyDescent="0.45">
      <c r="A15" s="92">
        <f t="shared" si="3"/>
        <v>1</v>
      </c>
      <c r="B15" s="3" t="str">
        <v>Janez Saje&amp;Miloš Torbič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9">
        <v>0</v>
      </c>
      <c r="V15" s="47">
        <v>200</v>
      </c>
      <c r="W15" s="47">
        <v>13.1</v>
      </c>
      <c r="X15" s="9" t="str">
        <v>m</v>
      </c>
      <c r="Y15" s="9">
        <v>32.4</v>
      </c>
      <c r="Z15" s="9" t="str">
        <v>m</v>
      </c>
      <c r="AA15" s="9">
        <v>28.8</v>
      </c>
      <c r="AB15" s="60">
        <v>9</v>
      </c>
      <c r="AC15" s="62">
        <f>IF(B15&lt;&gt;"",'4thR'!AB15+AD15,0)</f>
        <v>3</v>
      </c>
      <c r="AD15" s="62">
        <f t="shared" si="0"/>
        <v>0</v>
      </c>
      <c r="AE15" s="85">
        <f t="shared" si="1"/>
        <v>29</v>
      </c>
      <c r="AF15" s="85">
        <f t="shared" si="2"/>
        <v>25</v>
      </c>
      <c r="AH15" s="60"/>
      <c r="AI15" s="60"/>
    </row>
    <row r="16" spans="1:35" ht="18.5" x14ac:dyDescent="0.45">
      <c r="A16" s="92">
        <f t="shared" si="3"/>
        <v>1</v>
      </c>
      <c r="B16" s="3" t="str">
        <v>Majda&amp;Bojan Lazar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9">
        <v>0</v>
      </c>
      <c r="V16" s="47">
        <v>200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60">
        <v>10</v>
      </c>
      <c r="AC16" s="62">
        <f>IF(B16&lt;&gt;"",'4thR'!AB16+AD16,0)</f>
        <v>4</v>
      </c>
      <c r="AD16" s="62">
        <f t="shared" si="0"/>
        <v>0</v>
      </c>
      <c r="AE16" s="85">
        <f t="shared" si="1"/>
        <v>25</v>
      </c>
      <c r="AF16" s="85">
        <f t="shared" si="2"/>
        <v>20</v>
      </c>
      <c r="AH16" s="60"/>
      <c r="AI16" s="60"/>
    </row>
    <row r="17" spans="1:35" ht="18.5" x14ac:dyDescent="0.45">
      <c r="A17" s="92">
        <f t="shared" si="3"/>
        <v>1</v>
      </c>
      <c r="B17" s="3" t="str">
        <v>Grega &amp; Tevž Košir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200</v>
      </c>
      <c r="W17" s="47">
        <v>25</v>
      </c>
      <c r="X17" s="9" t="str">
        <v>m</v>
      </c>
      <c r="Y17" s="9">
        <v>54</v>
      </c>
      <c r="Z17" s="9" t="str">
        <v>m</v>
      </c>
      <c r="AA17" s="9">
        <v>54</v>
      </c>
      <c r="AB17" s="60">
        <v>11</v>
      </c>
      <c r="AC17" s="62">
        <f>IF(B17&lt;&gt;"",'4thR'!AB17+AD17,0)</f>
        <v>2</v>
      </c>
      <c r="AD17" s="62">
        <f t="shared" si="0"/>
        <v>0</v>
      </c>
      <c r="AE17" s="85">
        <f t="shared" si="1"/>
        <v>50</v>
      </c>
      <c r="AF17" s="85">
        <f t="shared" si="2"/>
        <v>50</v>
      </c>
      <c r="AH17" s="60"/>
      <c r="AI17" s="60"/>
    </row>
    <row r="18" spans="1:35" ht="18.5" x14ac:dyDescent="0.45">
      <c r="A18" s="92">
        <f t="shared" si="3"/>
        <v>1</v>
      </c>
      <c r="B18" s="3" t="str">
        <v>Vito &amp; Nada Šmit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200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2</v>
      </c>
      <c r="AD18" s="62">
        <f t="shared" si="0"/>
        <v>0</v>
      </c>
      <c r="AE18" s="85">
        <f t="shared" si="1"/>
        <v>15</v>
      </c>
      <c r="AF18" s="85">
        <f t="shared" si="2"/>
        <v>21</v>
      </c>
      <c r="AH18" s="60"/>
      <c r="AI18" s="60"/>
    </row>
    <row r="19" spans="1:35" ht="18.5" x14ac:dyDescent="0.45">
      <c r="A19" s="92">
        <f t="shared" si="3"/>
        <v>1</v>
      </c>
      <c r="B19" s="3" t="str">
        <v>Breda &amp; Jani Konte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47">
        <v>200</v>
      </c>
      <c r="W19" s="47">
        <v>10.7</v>
      </c>
      <c r="X19" s="9" t="str">
        <v>d</v>
      </c>
      <c r="Y19" s="9">
        <v>24.2</v>
      </c>
      <c r="Z19" s="9" t="str">
        <v>m</v>
      </c>
      <c r="AA19" s="9">
        <v>26</v>
      </c>
      <c r="AB19" s="60">
        <v>13</v>
      </c>
      <c r="AC19" s="62">
        <f>IF(B19&lt;&gt;"",'4thR'!AB19+AD19,0)</f>
        <v>4</v>
      </c>
      <c r="AD19" s="62">
        <f t="shared" si="0"/>
        <v>0</v>
      </c>
      <c r="AE19" s="85">
        <f t="shared" si="1"/>
        <v>21</v>
      </c>
      <c r="AF19" s="85">
        <f t="shared" si="2"/>
        <v>22</v>
      </c>
      <c r="AH19" s="60"/>
      <c r="AI19" s="60"/>
    </row>
    <row r="20" spans="1:35" ht="18.5" x14ac:dyDescent="0.45">
      <c r="A20" s="92">
        <f t="shared" si="3"/>
        <v>1</v>
      </c>
      <c r="B20" s="3" t="str">
        <v>Meta Škufca&amp;Gal Grudnik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200</v>
      </c>
      <c r="W20" s="47">
        <v>13.6</v>
      </c>
      <c r="X20" s="9" t="str">
        <v>d</v>
      </c>
      <c r="Y20" s="9">
        <v>54</v>
      </c>
      <c r="Z20" s="9" t="str">
        <v xml:space="preserve">m </v>
      </c>
      <c r="AA20" s="9">
        <v>19.899999999999999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51</v>
      </c>
      <c r="AF20" s="85">
        <f t="shared" si="2"/>
        <v>17</v>
      </c>
      <c r="AH20" s="60"/>
      <c r="AI20" s="60"/>
    </row>
    <row r="21" spans="1:35" ht="18.5" x14ac:dyDescent="0.45">
      <c r="A21" s="92">
        <f t="shared" si="3"/>
        <v>1</v>
      </c>
      <c r="B21" s="3" t="str">
        <v>Romana&amp;Sašo Kranjc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200</v>
      </c>
      <c r="W21" s="47">
        <v>7.7</v>
      </c>
      <c r="X21" s="9" t="str">
        <v>d</v>
      </c>
      <c r="Y21" s="9">
        <v>26.3</v>
      </c>
      <c r="Z21" s="9" t="str">
        <v>m</v>
      </c>
      <c r="AA21" s="9">
        <v>15.1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23</v>
      </c>
      <c r="AF21" s="85">
        <f t="shared" si="2"/>
        <v>12</v>
      </c>
      <c r="AH21" s="60"/>
      <c r="AI21" s="60"/>
    </row>
    <row r="22" spans="1:35" ht="18.5" x14ac:dyDescent="0.45">
      <c r="A22" s="92">
        <f t="shared" si="3"/>
        <v>1</v>
      </c>
      <c r="B22" s="3" t="str">
        <v>Mirjana &amp;Grega Benedik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200</v>
      </c>
      <c r="W22" s="47">
        <v>6.2</v>
      </c>
      <c r="X22" s="9" t="str">
        <v>d</v>
      </c>
      <c r="Y22" s="9">
        <v>15.8</v>
      </c>
      <c r="Z22" s="9" t="str">
        <v>m</v>
      </c>
      <c r="AA22" s="9">
        <v>15.9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13</v>
      </c>
      <c r="AF22" s="85">
        <f t="shared" si="2"/>
        <v>12</v>
      </c>
      <c r="AH22" s="60"/>
      <c r="AI22" s="60"/>
    </row>
    <row r="23" spans="1:35" ht="18.5" x14ac:dyDescent="0.45">
      <c r="A23" s="92">
        <f t="shared" si="3"/>
        <v>1</v>
      </c>
      <c r="B23" s="3" t="str">
        <v>Nika&amp;Rado Zalaznik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200</v>
      </c>
      <c r="W23" s="47">
        <v>10.9</v>
      </c>
      <c r="X23" s="9" t="str">
        <v>d</v>
      </c>
      <c r="Y23" s="9">
        <v>37.799999999999997</v>
      </c>
      <c r="Z23" s="9" t="str">
        <v>m</v>
      </c>
      <c r="AA23" s="9">
        <v>19.899999999999999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35</v>
      </c>
      <c r="AF23" s="85">
        <f t="shared" si="2"/>
        <v>16</v>
      </c>
      <c r="AH23" s="60"/>
      <c r="AI23" s="60"/>
    </row>
    <row r="24" spans="1:35" ht="18.5" x14ac:dyDescent="0.45">
      <c r="A24" s="92">
        <f t="shared" si="3"/>
        <v>1</v>
      </c>
      <c r="B24" s="3" t="str">
        <v>Tanja&amp;Andrej Košir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200</v>
      </c>
      <c r="W24" s="47">
        <v>24.5</v>
      </c>
      <c r="X24" s="9" t="str">
        <v>d</v>
      </c>
      <c r="Y24" s="9">
        <v>54</v>
      </c>
      <c r="Z24" s="9" t="str">
        <v>m</v>
      </c>
      <c r="AA24" s="9">
        <v>52.8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48</v>
      </c>
      <c r="AH24" s="60"/>
      <c r="AI24" s="60"/>
    </row>
    <row r="25" spans="1:35" ht="18.5" x14ac:dyDescent="0.45">
      <c r="A25" s="92">
        <f t="shared" si="3"/>
        <v>1</v>
      </c>
      <c r="B25" s="3" t="str">
        <v>Breda&amp;Janko Kržič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200</v>
      </c>
      <c r="W25" s="47">
        <v>18.5</v>
      </c>
      <c r="X25" s="9" t="str">
        <v>d</v>
      </c>
      <c r="Y25" s="9">
        <v>54</v>
      </c>
      <c r="Z25" s="9" t="str">
        <v xml:space="preserve">m </v>
      </c>
      <c r="AA25" s="9">
        <v>34.1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51</v>
      </c>
      <c r="AF25" s="85">
        <f t="shared" si="2"/>
        <v>31</v>
      </c>
      <c r="AH25" s="60"/>
      <c r="AI25" s="60"/>
    </row>
    <row r="26" spans="1:35" ht="18.5" x14ac:dyDescent="0.45">
      <c r="A26" s="92">
        <f t="shared" si="3"/>
        <v>1</v>
      </c>
      <c r="B26" s="3" t="str">
        <v>Milena Sedovnik&amp;Peter Dernič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200</v>
      </c>
      <c r="W26" s="47">
        <v>10.3</v>
      </c>
      <c r="X26" s="9" t="str">
        <v>d</v>
      </c>
      <c r="Y26" s="9">
        <v>27.3</v>
      </c>
      <c r="Z26" s="9" t="str">
        <v>m</v>
      </c>
      <c r="AA26" s="9">
        <v>22.1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24</v>
      </c>
      <c r="AF26" s="85">
        <f t="shared" si="2"/>
        <v>19</v>
      </c>
      <c r="AH26" s="60"/>
      <c r="AI26" s="60"/>
    </row>
    <row r="27" spans="1:35" ht="18.5" x14ac:dyDescent="0.45">
      <c r="A27" s="92">
        <f t="shared" si="3"/>
        <v>1</v>
      </c>
      <c r="B27" s="3" t="str">
        <v>Irena Muster&amp;Vladimir Gurov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200</v>
      </c>
      <c r="W27" s="47">
        <v>13.4</v>
      </c>
      <c r="X27" s="9" t="str">
        <v>d</v>
      </c>
      <c r="Y27" s="9">
        <v>35.9</v>
      </c>
      <c r="Z27" s="9" t="str">
        <v>m</v>
      </c>
      <c r="AA27" s="9">
        <v>28.1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33</v>
      </c>
      <c r="AF27" s="85">
        <f t="shared" si="2"/>
        <v>24</v>
      </c>
      <c r="AH27" s="60"/>
      <c r="AI27" s="60"/>
    </row>
    <row r="28" spans="1:35" ht="18.5" x14ac:dyDescent="0.45">
      <c r="A28" s="92">
        <f t="shared" si="3"/>
        <v>1</v>
      </c>
      <c r="B28" s="3" t="str">
        <v>Helena&amp;Bojan Vrabec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200</v>
      </c>
      <c r="W28" s="47">
        <v>10</v>
      </c>
      <c r="X28" s="9" t="str">
        <v>d</v>
      </c>
      <c r="Y28" s="9">
        <v>30</v>
      </c>
      <c r="Z28" s="9" t="str">
        <v>m</v>
      </c>
      <c r="AA28" s="9">
        <v>20.399999999999999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27</v>
      </c>
      <c r="AF28" s="85">
        <f t="shared" si="2"/>
        <v>17</v>
      </c>
      <c r="AH28" s="60"/>
      <c r="AI28" s="60"/>
    </row>
    <row r="29" spans="1:35" ht="18.5" x14ac:dyDescent="0.45">
      <c r="A29" s="92">
        <f t="shared" si="3"/>
        <v>1</v>
      </c>
      <c r="B29" s="3" t="str">
        <v>Saša Bohinc &amp; Brane Verhunc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200</v>
      </c>
      <c r="W29" s="47">
        <v>3.7</v>
      </c>
      <c r="X29" s="9" t="str">
        <v>d</v>
      </c>
      <c r="Y29" s="9">
        <v>2</v>
      </c>
      <c r="Z29" s="9" t="str">
        <v>m</v>
      </c>
      <c r="AA29" s="9">
        <v>30.6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-1</v>
      </c>
      <c r="AF29" s="85">
        <f t="shared" si="2"/>
        <v>27</v>
      </c>
      <c r="AH29" s="60"/>
      <c r="AI29" s="60"/>
    </row>
    <row r="30" spans="1:35" ht="18.5" x14ac:dyDescent="0.45">
      <c r="A30" s="92">
        <f t="shared" si="3"/>
        <v>1</v>
      </c>
      <c r="B30" s="3" t="str">
        <v>Maja&amp;Marko Stojkovič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200</v>
      </c>
      <c r="W30" s="47">
        <v>7.8</v>
      </c>
      <c r="X30" s="9" t="str">
        <v>d</v>
      </c>
      <c r="Y30" s="9">
        <v>27.4</v>
      </c>
      <c r="Z30" s="9" t="str">
        <v>m</v>
      </c>
      <c r="AA30" s="9">
        <v>15.4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24</v>
      </c>
      <c r="AF30" s="85">
        <f t="shared" si="2"/>
        <v>12</v>
      </c>
      <c r="AH30" s="60"/>
      <c r="AI30" s="60"/>
    </row>
    <row r="31" spans="1:35" ht="18.5" x14ac:dyDescent="0.45">
      <c r="A31" s="92">
        <f t="shared" si="3"/>
        <v>1</v>
      </c>
      <c r="B31" s="3" t="str">
        <v>Brigita Aljaž &amp; Alojz Mlinar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200</v>
      </c>
      <c r="W31" s="47">
        <v>10.1</v>
      </c>
      <c r="X31" s="9" t="str">
        <v>d</v>
      </c>
      <c r="Y31" s="9">
        <v>47.5</v>
      </c>
      <c r="Z31" s="9" t="str">
        <v>m</v>
      </c>
      <c r="AA31" s="9">
        <v>13.5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44</v>
      </c>
      <c r="AF31" s="85">
        <f t="shared" si="2"/>
        <v>10</v>
      </c>
      <c r="AH31" s="60"/>
      <c r="AI31" s="60"/>
    </row>
    <row r="32" spans="1:35" ht="18.5" x14ac:dyDescent="0.45">
      <c r="A32" s="92">
        <f t="shared" si="3"/>
        <v>1</v>
      </c>
      <c r="B32" s="3" t="str">
        <v>Maja Rebolj &amp; Andrej Rebolj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200</v>
      </c>
      <c r="W32" s="47">
        <v>7.5</v>
      </c>
      <c r="X32" s="9" t="str">
        <v>d</v>
      </c>
      <c r="Y32" s="9">
        <v>25</v>
      </c>
      <c r="Z32" s="9" t="str">
        <v>m</v>
      </c>
      <c r="AA32" s="9">
        <v>15.7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22</v>
      </c>
      <c r="AF32" s="85">
        <f t="shared" si="2"/>
        <v>12</v>
      </c>
      <c r="AH32" s="60"/>
      <c r="AI32" s="60"/>
    </row>
    <row r="33" spans="1:35" ht="18.5" x14ac:dyDescent="0.45">
      <c r="A33" s="92">
        <f t="shared" si="3"/>
        <v>1</v>
      </c>
      <c r="B33" s="3" t="str">
        <v>Nikola Perkolič Railič &amp; Jaka Pesjak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200</v>
      </c>
      <c r="W33" s="47">
        <v>15.2</v>
      </c>
      <c r="X33" s="9" t="str">
        <v>m</v>
      </c>
      <c r="Y33" s="9">
        <v>54</v>
      </c>
      <c r="Z33" s="9" t="str">
        <v>m</v>
      </c>
      <c r="AA33" s="9">
        <v>26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50</v>
      </c>
      <c r="AF33" s="85">
        <f t="shared" si="2"/>
        <v>22</v>
      </c>
      <c r="AH33" s="60"/>
      <c r="AI33" s="60"/>
    </row>
    <row r="34" spans="1:35" ht="18.5" x14ac:dyDescent="0.45">
      <c r="A34" s="92">
        <f t="shared" si="3"/>
        <v>1</v>
      </c>
      <c r="B34" s="3" t="str">
        <v>Anže Celar &amp; Klemen Strmljan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200</v>
      </c>
      <c r="W34" s="47">
        <v>21.5</v>
      </c>
      <c r="X34" s="9" t="str">
        <v>m</v>
      </c>
      <c r="Y34" s="9">
        <v>44.1</v>
      </c>
      <c r="Z34" s="9" t="str">
        <v>m</v>
      </c>
      <c r="AA34" s="9">
        <v>54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40</v>
      </c>
      <c r="AF34" s="85">
        <f t="shared" si="2"/>
        <v>50</v>
      </c>
      <c r="AH34" s="60"/>
      <c r="AI34" s="60"/>
    </row>
    <row r="35" spans="1:35" ht="18.5" x14ac:dyDescent="0.45">
      <c r="A35" s="92">
        <f t="shared" si="3"/>
        <v>1</v>
      </c>
      <c r="B35" s="3" t="str">
        <v>Niko Rostohar &amp; Janez Videmšek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200</v>
      </c>
      <c r="W35" s="47">
        <v>8</v>
      </c>
      <c r="X35" s="9" t="str">
        <v>m</v>
      </c>
      <c r="Y35" s="9">
        <v>15.6</v>
      </c>
      <c r="Z35" s="9" t="str">
        <v>m</v>
      </c>
      <c r="AA35" s="9">
        <v>28.8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12</v>
      </c>
      <c r="AF35" s="85">
        <f t="shared" si="2"/>
        <v>25</v>
      </c>
      <c r="AH35" s="60"/>
      <c r="AI35" s="60"/>
    </row>
    <row r="36" spans="1:35" ht="18.5" x14ac:dyDescent="0.45">
      <c r="A36" s="92">
        <f t="shared" si="3"/>
        <v>1</v>
      </c>
      <c r="B36" s="3" t="str">
        <v>Niko Rostohar&amp;Vito Šmit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200</v>
      </c>
      <c r="W36" s="47">
        <v>6.5</v>
      </c>
      <c r="X36" s="9" t="str">
        <v>m</v>
      </c>
      <c r="Y36" s="9">
        <v>15.6</v>
      </c>
      <c r="Z36" s="9" t="str">
        <v>m</v>
      </c>
      <c r="AA36" s="9">
        <v>18.5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12</v>
      </c>
      <c r="AF36" s="85">
        <f t="shared" si="2"/>
        <v>15</v>
      </c>
      <c r="AH36" s="60"/>
      <c r="AI36" s="60"/>
    </row>
    <row r="37" spans="1:35" ht="18.5" x14ac:dyDescent="0.45">
      <c r="A37" s="92">
        <f t="shared" si="3"/>
        <v>1</v>
      </c>
      <c r="B37" s="3" t="str">
        <v>Kim&amp;Simon Žgavec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200</v>
      </c>
      <c r="W37" s="47">
        <v>19.899999999999999</v>
      </c>
      <c r="X37" s="9" t="str">
        <v>d</v>
      </c>
      <c r="Y37" s="9">
        <v>54</v>
      </c>
      <c r="Z37" s="9" t="str">
        <v>m</v>
      </c>
      <c r="AA37" s="9">
        <v>39.299999999999997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51</v>
      </c>
      <c r="AF37" s="85">
        <f t="shared" si="2"/>
        <v>35</v>
      </c>
      <c r="AH37" s="60"/>
      <c r="AI37" s="60"/>
    </row>
    <row r="38" spans="1:35" ht="18.5" x14ac:dyDescent="0.45">
      <c r="A38" s="92">
        <f t="shared" si="3"/>
        <v>1</v>
      </c>
      <c r="B38" s="3" t="str">
        <v>Mirjana Misson&amp;Emil Tavčar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200</v>
      </c>
      <c r="W38" s="47">
        <v>16.399999999999999</v>
      </c>
      <c r="X38" s="9" t="str">
        <v>d</v>
      </c>
      <c r="Y38" s="9">
        <v>54</v>
      </c>
      <c r="Z38" s="9" t="str">
        <v>m</v>
      </c>
      <c r="AA38" s="9">
        <v>28.4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51</v>
      </c>
      <c r="AF38" s="85">
        <f t="shared" si="2"/>
        <v>25</v>
      </c>
      <c r="AH38" s="60"/>
      <c r="AI38" s="60"/>
    </row>
    <row r="39" spans="1:35" ht="18.5" x14ac:dyDescent="0.45">
      <c r="A39" s="92">
        <f t="shared" si="3"/>
        <v>1</v>
      </c>
      <c r="B39" s="3" t="str">
        <v>Tatjana Taufer&amp;Igor Rus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200</v>
      </c>
      <c r="W39" s="47">
        <v>14.4</v>
      </c>
      <c r="X39" s="9" t="str">
        <v>d</v>
      </c>
      <c r="Y39" s="9">
        <v>36.1</v>
      </c>
      <c r="Z39" s="9" t="str">
        <v>m</v>
      </c>
      <c r="AA39" s="9">
        <v>31.2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33</v>
      </c>
      <c r="AF39" s="85">
        <f t="shared" si="2"/>
        <v>27</v>
      </c>
      <c r="AH39" s="60"/>
      <c r="AI39" s="60"/>
    </row>
    <row r="40" spans="1:35" ht="18.5" x14ac:dyDescent="0.45">
      <c r="A40" s="92">
        <f t="shared" si="3"/>
        <v>1</v>
      </c>
      <c r="B40" s="3" t="str">
        <v>Jernej&amp;Urban Filipič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200</v>
      </c>
      <c r="W40" s="47">
        <v>8.1999999999999993</v>
      </c>
      <c r="X40" s="9" t="str">
        <v>m</v>
      </c>
      <c r="Y40" s="9">
        <v>19.399999999999999</v>
      </c>
      <c r="Z40" s="9" t="str">
        <v>m</v>
      </c>
      <c r="AA40" s="9">
        <v>20.9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16</v>
      </c>
      <c r="AF40" s="85">
        <f t="shared" si="2"/>
        <v>17</v>
      </c>
      <c r="AH40" s="60"/>
      <c r="AI40" s="60"/>
    </row>
    <row r="41" spans="1:35" ht="18.5" x14ac:dyDescent="0.45">
      <c r="A41" s="92">
        <f t="shared" si="3"/>
        <v>1</v>
      </c>
      <c r="B41" s="3" t="str">
        <v>Vesna K. Horvat&amp;Kurt Wandaller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200</v>
      </c>
      <c r="W41" s="47">
        <v>18.2</v>
      </c>
      <c r="X41" s="9" t="str">
        <v>d</v>
      </c>
      <c r="Y41" s="9">
        <v>54</v>
      </c>
      <c r="Z41" s="9" t="str">
        <v>m</v>
      </c>
      <c r="AA41" s="9">
        <v>33.9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51</v>
      </c>
      <c r="AF41" s="85">
        <f t="shared" si="2"/>
        <v>30</v>
      </c>
      <c r="AH41" s="60"/>
      <c r="AI41" s="60"/>
    </row>
    <row r="42" spans="1:35" ht="18.5" x14ac:dyDescent="0.45">
      <c r="A42" s="92">
        <f t="shared" si="3"/>
        <v>1</v>
      </c>
      <c r="B42" s="3" t="str">
        <v>Marcel Rodman&amp; Manca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200</v>
      </c>
      <c r="W42" s="47">
        <v>13</v>
      </c>
      <c r="X42" s="9" t="str">
        <v>m</v>
      </c>
      <c r="Y42" s="9">
        <v>21</v>
      </c>
      <c r="Z42" s="9" t="str">
        <v>d</v>
      </c>
      <c r="AA42" s="9">
        <v>50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17</v>
      </c>
      <c r="AF42" s="85">
        <f t="shared" si="2"/>
        <v>47</v>
      </c>
      <c r="AH42" s="60"/>
      <c r="AI42" s="60"/>
    </row>
    <row r="43" spans="1:35" ht="18.5" x14ac:dyDescent="0.45">
      <c r="A43" s="92">
        <f t="shared" si="3"/>
        <v>1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  <c r="AH43" s="60"/>
      <c r="AI43" s="60"/>
    </row>
    <row r="44" spans="1:35" ht="18.5" x14ac:dyDescent="0.45">
      <c r="A44" s="92">
        <f t="shared" si="3"/>
        <v>1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  <c r="AH44" s="60"/>
      <c r="AI44" s="60"/>
    </row>
    <row r="45" spans="1:35" ht="18.5" x14ac:dyDescent="0.45">
      <c r="A45" s="92">
        <f t="shared" si="3"/>
        <v>1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  <c r="AH45" s="60"/>
      <c r="AI45" s="60"/>
    </row>
    <row r="46" spans="1:35" ht="18.5" x14ac:dyDescent="0.45">
      <c r="A46" s="92">
        <f t="shared" si="3"/>
        <v>1</v>
      </c>
      <c r="B46" s="3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200</v>
      </c>
      <c r="W46" s="47">
        <v>-1.5</v>
      </c>
      <c r="X46" s="9">
        <v>0</v>
      </c>
      <c r="Y46" s="9">
        <v>0</v>
      </c>
      <c r="Z46" s="9">
        <v>0</v>
      </c>
      <c r="AA46" s="9">
        <v>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  <c r="AH46" s="60"/>
      <c r="AI46" s="60"/>
    </row>
    <row r="47" spans="1:35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5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XRgKV5ja4q4kcTd0hDlSfF9Eu1u9Jwi4yPAAw0dtf1a6kTnHe/3U8xre8azQrrPaILVgTMFsIAV+d9O3D6j9Sw==" saltValue="4sByXbZQ3nsYliF6+9edhg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155" priority="3" operator="equal">
      <formula>3</formula>
    </cfRule>
    <cfRule type="cellIs" dxfId="154" priority="4" operator="equal">
      <formula>2</formula>
    </cfRule>
    <cfRule type="cellIs" dxfId="153" priority="5" operator="equal">
      <formula>1</formula>
    </cfRule>
  </conditionalFormatting>
  <conditionalFormatting sqref="B7:B146">
    <cfRule type="cellIs" dxfId="152" priority="1" operator="equal">
      <formula>0</formula>
    </cfRule>
  </conditionalFormatting>
  <conditionalFormatting sqref="C7:C146">
    <cfRule type="cellIs" dxfId="151" priority="15" operator="greaterThan">
      <formula>$C$147+1</formula>
    </cfRule>
    <cfRule type="cellIs" dxfId="150" priority="16" operator="equal">
      <formula>$C$147+1</formula>
    </cfRule>
    <cfRule type="cellIs" dxfId="149" priority="17" operator="equal">
      <formula>$C$147-1</formula>
    </cfRule>
    <cfRule type="cellIs" dxfId="148" priority="18" operator="equal">
      <formula>$C$147-2</formula>
    </cfRule>
  </conditionalFormatting>
  <conditionalFormatting sqref="C7:T46">
    <cfRule type="cellIs" dxfId="147" priority="7" operator="equal">
      <formula>0</formula>
    </cfRule>
  </conditionalFormatting>
  <conditionalFormatting sqref="D7:T146">
    <cfRule type="cellIs" dxfId="146" priority="11" operator="greaterThan">
      <formula>D$147+1</formula>
    </cfRule>
    <cfRule type="cellIs" dxfId="145" priority="12" operator="equal">
      <formula>D$147+1</formula>
    </cfRule>
    <cfRule type="cellIs" dxfId="144" priority="13" operator="equal">
      <formula>D$147-1</formula>
    </cfRule>
    <cfRule type="cellIs" dxfId="143" priority="14" operator="equal">
      <formula>D$147-2</formula>
    </cfRule>
  </conditionalFormatting>
  <conditionalFormatting sqref="U7:V146">
    <cfRule type="cellIs" dxfId="142" priority="19" operator="equal">
      <formula>0</formula>
    </cfRule>
  </conditionalFormatting>
  <conditionalFormatting sqref="V7:V46">
    <cfRule type="cellIs" dxfId="141" priority="2" operator="equal">
      <formula>200</formula>
    </cfRule>
  </conditionalFormatting>
  <conditionalFormatting sqref="V7:V147">
    <cfRule type="cellIs" dxfId="140" priority="8" operator="equal">
      <formula>0</formula>
    </cfRule>
  </conditionalFormatting>
  <conditionalFormatting sqref="W1:W1048576">
    <cfRule type="cellIs" dxfId="139" priority="9" operator="equal">
      <formula>-1.5</formula>
    </cfRule>
  </conditionalFormatting>
  <conditionalFormatting sqref="X7:AA43 X44 X45:AA146">
    <cfRule type="cellIs" dxfId="138" priority="10" operator="equal">
      <formula>0</formula>
    </cfRule>
  </conditionalFormatting>
  <conditionalFormatting sqref="AB7:AB146">
    <cfRule type="cellIs" dxfId="137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1:AF147"/>
  <sheetViews>
    <sheetView zoomScale="80" zoomScaleNormal="80" workbookViewId="0">
      <pane ySplit="6" topLeftCell="A16" activePane="bottomLeft" state="frozen"/>
      <selection pane="bottomLeft" activeCell="X38" sqref="X27:AA38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5.8164062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2" hidden="1" customWidth="1"/>
    <col min="30" max="30" width="8.453125" style="62" hidden="1" customWidth="1"/>
    <col min="31" max="31" width="8.26953125" style="62" hidden="1" customWidth="1"/>
    <col min="32" max="32" width="3" style="61" hidden="1" customWidth="1"/>
  </cols>
  <sheetData>
    <row r="1" spans="1:32" ht="15" thickBot="1" x14ac:dyDescent="0.4"/>
    <row r="2" spans="1:32" ht="33.5" thickBot="1" x14ac:dyDescent="0.95"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6.75" customHeight="1" x14ac:dyDescent="0.35">
      <c r="AD3" s="60"/>
      <c r="AE3" s="60"/>
      <c r="AF3" s="60"/>
    </row>
    <row r="4" spans="1:32" ht="21.75" customHeight="1" x14ac:dyDescent="0.5">
      <c r="B4" s="80" t="s">
        <v>44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23" t="s">
        <v>25</v>
      </c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08" t="s">
        <v>1</v>
      </c>
      <c r="V5" s="101" t="s">
        <v>42</v>
      </c>
      <c r="W5" s="102" t="s">
        <v>2</v>
      </c>
      <c r="X5" s="65"/>
      <c r="Y5" s="104" t="s">
        <v>28</v>
      </c>
      <c r="Z5" s="65"/>
      <c r="AA5" s="104" t="s">
        <v>29</v>
      </c>
      <c r="AB5" s="84" t="s">
        <v>10</v>
      </c>
      <c r="AD5" s="62" t="s">
        <v>33</v>
      </c>
      <c r="AE5" s="62" t="s">
        <v>33</v>
      </c>
    </row>
    <row r="6" spans="1:32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5"/>
      <c r="V6" s="101"/>
      <c r="W6" s="103"/>
      <c r="X6" s="64"/>
      <c r="Y6" s="105"/>
      <c r="Z6" s="64"/>
      <c r="AA6" s="105"/>
      <c r="AB6" s="84"/>
      <c r="AD6" s="62" t="s">
        <v>28</v>
      </c>
      <c r="AE6" s="62" t="s">
        <v>29</v>
      </c>
    </row>
    <row r="7" spans="1:32" x14ac:dyDescent="0.35">
      <c r="A7" s="18">
        <v>1</v>
      </c>
      <c r="B7" s="3" t="str">
        <f>'7thR'!B7</f>
        <v>Rade Narančič&amp;Franci Kunšič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>
        <f t="shared" ref="U7:U38" si="0">SUM(C7:T7)</f>
        <v>0</v>
      </c>
      <c r="V7" s="47">
        <f t="shared" ref="V7:V70" si="1">IF(U7=0,200,U7-W7)</f>
        <v>200</v>
      </c>
      <c r="W7" s="67">
        <f>ROUND(0.35*MIN(AD7,AE7)+0.15*MAX(AD7,AE7),1)</f>
        <v>12.6</v>
      </c>
      <c r="X7" s="9" t="str">
        <f>'7thR'!X7</f>
        <v>m</v>
      </c>
      <c r="Y7" s="47">
        <f>'7thR'!Y7</f>
        <v>31.5</v>
      </c>
      <c r="Z7" s="9" t="str">
        <f>'7thR'!Z7</f>
        <v>m</v>
      </c>
      <c r="AA7" s="67">
        <f>'7thR'!AA7</f>
        <v>27.9</v>
      </c>
      <c r="AB7" s="62">
        <f>IF(B7&lt;&gt;"",'7thR'!AB7+AC7,0)</f>
        <v>7</v>
      </c>
      <c r="AC7" s="62">
        <f t="shared" ref="AC7:AC38" si="2">IF(U7&gt;0,1,0)</f>
        <v>0</v>
      </c>
      <c r="AD7" s="85">
        <f t="shared" ref="AD7:AD38" si="3">ROUND(IF(X7="m",(Y7*$AD$4/113+$AE$4-$AF$4),(Y7*$AD$2/113+$AE$2-$AF$2)),0)</f>
        <v>28</v>
      </c>
      <c r="AE7" s="85">
        <f t="shared" ref="AE7:AE38" si="4">ROUND(IF(Z7="m",(AA7*$AD$4/113+$AE$4-$AF$4),(AA7*$AD$2/113+$AE$2-$AF$2)),0)</f>
        <v>24</v>
      </c>
    </row>
    <row r="8" spans="1:32" x14ac:dyDescent="0.35">
      <c r="A8" s="18">
        <v>2</v>
      </c>
      <c r="B8" s="3" t="str">
        <f>'7thR'!B8</f>
        <v>Jan Pintar Verhunc&amp;Matic Zibelnik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>
        <f t="shared" si="0"/>
        <v>0</v>
      </c>
      <c r="V8" s="47">
        <f t="shared" si="1"/>
        <v>200</v>
      </c>
      <c r="W8" s="67">
        <f t="shared" ref="W8:W71" si="5">ROUND(0.35*MIN(AD8,AE8)+0.15*MAX(AD8,AE8),1)</f>
        <v>15.5</v>
      </c>
      <c r="X8" s="9" t="str">
        <f>'7thR'!X8</f>
        <v>m</v>
      </c>
      <c r="Y8" s="47">
        <f>'7thR'!Y8</f>
        <v>43.9</v>
      </c>
      <c r="Z8" s="9" t="str">
        <f>'7thR'!Z8</f>
        <v>m</v>
      </c>
      <c r="AA8" s="67">
        <f>'7thR'!AA8</f>
        <v>30.8</v>
      </c>
      <c r="AB8" s="62">
        <f>IF(B8&lt;&gt;"",'7thR'!AB8+AC8,0)</f>
        <v>6</v>
      </c>
      <c r="AC8" s="62">
        <f t="shared" si="2"/>
        <v>0</v>
      </c>
      <c r="AD8" s="85">
        <f t="shared" si="3"/>
        <v>40</v>
      </c>
      <c r="AE8" s="85">
        <f t="shared" si="4"/>
        <v>27</v>
      </c>
    </row>
    <row r="9" spans="1:32" x14ac:dyDescent="0.35">
      <c r="A9" s="18">
        <v>3</v>
      </c>
      <c r="B9" s="3" t="str">
        <f>'7thR'!B9</f>
        <v>Marina Ravnikar&amp;Tomaž Andolšek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>
        <f t="shared" si="0"/>
        <v>0</v>
      </c>
      <c r="V9" s="47">
        <f t="shared" si="1"/>
        <v>200</v>
      </c>
      <c r="W9" s="67">
        <f t="shared" si="5"/>
        <v>9.6999999999999993</v>
      </c>
      <c r="X9" s="9" t="str">
        <f>'7thR'!X9</f>
        <v>d</v>
      </c>
      <c r="Y9" s="47">
        <f>'7thR'!Y9</f>
        <v>34.799999999999997</v>
      </c>
      <c r="Z9" s="9" t="str">
        <f>'7thR'!Z9</f>
        <v>m</v>
      </c>
      <c r="AA9" s="67">
        <f>'7thR'!AA9</f>
        <v>17</v>
      </c>
      <c r="AB9" s="62">
        <f>IF(B9&lt;&gt;"",'7thR'!AB9+AC9,0)</f>
        <v>3</v>
      </c>
      <c r="AC9" s="62">
        <f t="shared" si="2"/>
        <v>0</v>
      </c>
      <c r="AD9" s="85">
        <f t="shared" si="3"/>
        <v>32</v>
      </c>
      <c r="AE9" s="85">
        <f t="shared" si="4"/>
        <v>14</v>
      </c>
    </row>
    <row r="10" spans="1:32" x14ac:dyDescent="0.35">
      <c r="A10" s="18">
        <v>4</v>
      </c>
      <c r="B10" s="3" t="str">
        <f>'7thR'!B10</f>
        <v>Gal Grudnik&amp;Janez Ločniškar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>
        <f t="shared" si="0"/>
        <v>0</v>
      </c>
      <c r="V10" s="47">
        <f t="shared" si="1"/>
        <v>200</v>
      </c>
      <c r="W10" s="67">
        <f t="shared" si="5"/>
        <v>8.1999999999999993</v>
      </c>
      <c r="X10" s="9" t="str">
        <f>'7thR'!X10</f>
        <v>m</v>
      </c>
      <c r="Y10" s="47">
        <f>'7thR'!Y10</f>
        <v>19.899999999999999</v>
      </c>
      <c r="Z10" s="9" t="str">
        <f>'7thR'!Z10</f>
        <v>m</v>
      </c>
      <c r="AA10" s="67">
        <f>'7thR'!AA10</f>
        <v>20.399999999999999</v>
      </c>
      <c r="AB10" s="62">
        <f>IF(B10&lt;&gt;"",'7thR'!AB10+AC10,0)</f>
        <v>3</v>
      </c>
      <c r="AC10" s="62">
        <f t="shared" si="2"/>
        <v>0</v>
      </c>
      <c r="AD10" s="85">
        <f t="shared" si="3"/>
        <v>16</v>
      </c>
      <c r="AE10" s="85">
        <f t="shared" si="4"/>
        <v>17</v>
      </c>
    </row>
    <row r="11" spans="1:32" x14ac:dyDescent="0.35">
      <c r="A11" s="18">
        <v>5</v>
      </c>
      <c r="B11" s="3" t="str">
        <f>'7thR'!B11</f>
        <v>Cvetka Burja&amp;Simon Žgavec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9">
        <f t="shared" si="0"/>
        <v>0</v>
      </c>
      <c r="V11" s="47">
        <f t="shared" si="1"/>
        <v>200</v>
      </c>
      <c r="W11" s="67">
        <f t="shared" si="5"/>
        <v>10.7</v>
      </c>
      <c r="X11" s="9" t="str">
        <f>'7thR'!X11</f>
        <v>d</v>
      </c>
      <c r="Y11" s="47">
        <f>'7thR'!Y11</f>
        <v>23.6</v>
      </c>
      <c r="Z11" s="9" t="str">
        <f>'7thR'!Z11</f>
        <v>m</v>
      </c>
      <c r="AA11" s="67">
        <f>'7thR'!AA11</f>
        <v>26</v>
      </c>
      <c r="AB11" s="62">
        <f>IF(B11&lt;&gt;"",'7thR'!AB11+AC11,0)</f>
        <v>5</v>
      </c>
      <c r="AC11" s="62">
        <f t="shared" si="2"/>
        <v>0</v>
      </c>
      <c r="AD11" s="85">
        <f t="shared" si="3"/>
        <v>21</v>
      </c>
      <c r="AE11" s="85">
        <f t="shared" si="4"/>
        <v>22</v>
      </c>
    </row>
    <row r="12" spans="1:32" x14ac:dyDescent="0.35">
      <c r="A12" s="18">
        <v>6</v>
      </c>
      <c r="B12" s="3" t="str">
        <f>'7thR'!B12</f>
        <v>Breda Jericijo&amp;Boris Debevec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9">
        <f t="shared" si="0"/>
        <v>0</v>
      </c>
      <c r="V12" s="47">
        <f t="shared" si="1"/>
        <v>200</v>
      </c>
      <c r="W12" s="67">
        <f t="shared" si="5"/>
        <v>7.5</v>
      </c>
      <c r="X12" s="9" t="str">
        <f>'7thR'!X12</f>
        <v>d</v>
      </c>
      <c r="Y12" s="47">
        <f>'7thR'!Y12</f>
        <v>25</v>
      </c>
      <c r="Z12" s="9" t="str">
        <f>'7thR'!Z12</f>
        <v>m</v>
      </c>
      <c r="AA12" s="67">
        <f>'7thR'!AA12</f>
        <v>15.8</v>
      </c>
      <c r="AB12" s="62">
        <f>IF(B12&lt;&gt;"",'7thR'!AB12+AC12,0)</f>
        <v>6</v>
      </c>
      <c r="AC12" s="62">
        <f t="shared" si="2"/>
        <v>0</v>
      </c>
      <c r="AD12" s="85">
        <f t="shared" si="3"/>
        <v>22</v>
      </c>
      <c r="AE12" s="85">
        <f t="shared" si="4"/>
        <v>12</v>
      </c>
    </row>
    <row r="13" spans="1:32" x14ac:dyDescent="0.35">
      <c r="A13" s="18">
        <v>7</v>
      </c>
      <c r="B13" s="3" t="str">
        <f>'7thR'!B13</f>
        <v>Ani&amp;Zoran Klemenčič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">
        <f t="shared" si="0"/>
        <v>0</v>
      </c>
      <c r="V13" s="47">
        <f t="shared" si="1"/>
        <v>200</v>
      </c>
      <c r="W13" s="67">
        <f t="shared" si="5"/>
        <v>12.9</v>
      </c>
      <c r="X13" s="9" t="str">
        <f>'7thR'!X13</f>
        <v>d</v>
      </c>
      <c r="Y13" s="47">
        <f>'7thR'!Y13</f>
        <v>54</v>
      </c>
      <c r="Z13" s="9" t="str">
        <f>'7thR'!Z13</f>
        <v>m</v>
      </c>
      <c r="AA13" s="67">
        <f>'7thR'!AA13</f>
        <v>18.899999999999999</v>
      </c>
      <c r="AB13" s="62">
        <f>IF(B13&lt;&gt;"",'7thR'!AB13+AC13,0)</f>
        <v>4</v>
      </c>
      <c r="AC13" s="62">
        <f t="shared" si="2"/>
        <v>0</v>
      </c>
      <c r="AD13" s="85">
        <f t="shared" si="3"/>
        <v>51</v>
      </c>
      <c r="AE13" s="85">
        <f t="shared" si="4"/>
        <v>15</v>
      </c>
    </row>
    <row r="14" spans="1:32" x14ac:dyDescent="0.35">
      <c r="A14" s="18">
        <v>8</v>
      </c>
      <c r="B14" s="3" t="str">
        <f>'7thR'!B14</f>
        <v>Nina Zidanič&amp;Miha Gregorčič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9">
        <f t="shared" si="0"/>
        <v>0</v>
      </c>
      <c r="V14" s="47">
        <f t="shared" si="1"/>
        <v>200</v>
      </c>
      <c r="W14" s="67">
        <f t="shared" si="5"/>
        <v>12.8</v>
      </c>
      <c r="X14" s="9" t="str">
        <f>'7thR'!X14</f>
        <v>d</v>
      </c>
      <c r="Y14" s="47">
        <f>'7thR'!Y14</f>
        <v>53.5</v>
      </c>
      <c r="Z14" s="9" t="str">
        <f>'7thR'!Z14</f>
        <v>m</v>
      </c>
      <c r="AA14" s="67">
        <f>'7thR'!AA14</f>
        <v>18.3</v>
      </c>
      <c r="AB14" s="62">
        <f>IF(B14&lt;&gt;"",'7thR'!AB14+AC14,0)</f>
        <v>4</v>
      </c>
      <c r="AC14" s="62">
        <f t="shared" si="2"/>
        <v>0</v>
      </c>
      <c r="AD14" s="85">
        <f t="shared" si="3"/>
        <v>50</v>
      </c>
      <c r="AE14" s="85">
        <f t="shared" si="4"/>
        <v>15</v>
      </c>
    </row>
    <row r="15" spans="1:32" x14ac:dyDescent="0.35">
      <c r="A15" s="18">
        <v>9</v>
      </c>
      <c r="B15" s="3" t="str">
        <f>'7thR'!B15</f>
        <v>Janez Saje&amp;Miloš Torbič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">
        <f t="shared" si="0"/>
        <v>0</v>
      </c>
      <c r="V15" s="47">
        <f t="shared" si="1"/>
        <v>200</v>
      </c>
      <c r="W15" s="67">
        <f t="shared" si="5"/>
        <v>13.1</v>
      </c>
      <c r="X15" s="9" t="str">
        <f>'7thR'!X15</f>
        <v>m</v>
      </c>
      <c r="Y15" s="47">
        <f>'7thR'!Y15</f>
        <v>32.4</v>
      </c>
      <c r="Z15" s="9" t="str">
        <f>'7thR'!Z15</f>
        <v>m</v>
      </c>
      <c r="AA15" s="67">
        <f>'7thR'!AA15</f>
        <v>28.8</v>
      </c>
      <c r="AB15" s="62">
        <f>IF(B15&lt;&gt;"",'7thR'!AB15+AC15,0)</f>
        <v>5</v>
      </c>
      <c r="AC15" s="62">
        <f t="shared" si="2"/>
        <v>0</v>
      </c>
      <c r="AD15" s="85">
        <f t="shared" si="3"/>
        <v>29</v>
      </c>
      <c r="AE15" s="85">
        <f t="shared" si="4"/>
        <v>25</v>
      </c>
    </row>
    <row r="16" spans="1:32" x14ac:dyDescent="0.35">
      <c r="A16" s="18">
        <v>10</v>
      </c>
      <c r="B16" s="3" t="str">
        <f>'7thR'!B16</f>
        <v>Majda&amp;Bojan Lazar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9">
        <f t="shared" si="0"/>
        <v>0</v>
      </c>
      <c r="V16" s="47">
        <f t="shared" si="1"/>
        <v>200</v>
      </c>
      <c r="W16" s="67">
        <f t="shared" si="5"/>
        <v>10.8</v>
      </c>
      <c r="X16" s="9" t="str">
        <f>'7thR'!X16</f>
        <v>d</v>
      </c>
      <c r="Y16" s="47">
        <f>'7thR'!Y16</f>
        <v>28.3</v>
      </c>
      <c r="Z16" s="9" t="str">
        <f>'7thR'!Z16</f>
        <v>m</v>
      </c>
      <c r="AA16" s="67">
        <f>'7thR'!AA16</f>
        <v>23.7</v>
      </c>
      <c r="AB16" s="62">
        <f>IF(B16&lt;&gt;"",'7thR'!AB16+AC16,0)</f>
        <v>7</v>
      </c>
      <c r="AC16" s="62">
        <f t="shared" si="2"/>
        <v>0</v>
      </c>
      <c r="AD16" s="85">
        <f t="shared" si="3"/>
        <v>25</v>
      </c>
      <c r="AE16" s="85">
        <f t="shared" si="4"/>
        <v>20</v>
      </c>
    </row>
    <row r="17" spans="1:31" x14ac:dyDescent="0.35">
      <c r="A17" s="18">
        <v>11</v>
      </c>
      <c r="B17" s="3" t="str">
        <f>'7thR'!B17</f>
        <v>Grega &amp; Tevž Košir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9">
        <f t="shared" si="0"/>
        <v>0</v>
      </c>
      <c r="V17" s="47">
        <f t="shared" si="1"/>
        <v>200</v>
      </c>
      <c r="W17" s="67">
        <f t="shared" si="5"/>
        <v>25</v>
      </c>
      <c r="X17" s="9" t="str">
        <f>'7thR'!X17</f>
        <v>m</v>
      </c>
      <c r="Y17" s="47">
        <f>'7thR'!Y17</f>
        <v>54</v>
      </c>
      <c r="Z17" s="9" t="str">
        <f>'7thR'!Z17</f>
        <v>m</v>
      </c>
      <c r="AA17" s="67">
        <f>'7thR'!AA17</f>
        <v>54</v>
      </c>
      <c r="AB17" s="62">
        <f>IF(B17&lt;&gt;"",'7thR'!AB17+AC17,0)</f>
        <v>3</v>
      </c>
      <c r="AC17" s="62">
        <f t="shared" si="2"/>
        <v>0</v>
      </c>
      <c r="AD17" s="85">
        <f t="shared" si="3"/>
        <v>50</v>
      </c>
      <c r="AE17" s="85">
        <f t="shared" si="4"/>
        <v>50</v>
      </c>
    </row>
    <row r="18" spans="1:31" x14ac:dyDescent="0.35">
      <c r="A18" s="18">
        <v>12</v>
      </c>
      <c r="B18" s="3" t="str">
        <f>'7thR'!B18</f>
        <v>Vito &amp; Nada Šmit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9">
        <f t="shared" si="0"/>
        <v>0</v>
      </c>
      <c r="V18" s="47">
        <f t="shared" si="1"/>
        <v>200</v>
      </c>
      <c r="W18" s="67">
        <f t="shared" si="5"/>
        <v>8.4</v>
      </c>
      <c r="X18" s="9" t="str">
        <f>'7thR'!X18</f>
        <v>m</v>
      </c>
      <c r="Y18" s="47">
        <f>'7thR'!Y18</f>
        <v>18.5</v>
      </c>
      <c r="Z18" s="9" t="str">
        <f>'7thR'!Z18</f>
        <v>d</v>
      </c>
      <c r="AA18" s="67">
        <f>'7thR'!AA18</f>
        <v>24.2</v>
      </c>
      <c r="AB18" s="62">
        <f>IF(B18&lt;&gt;"",'7thR'!AB18+AC18,0)</f>
        <v>3</v>
      </c>
      <c r="AC18" s="62">
        <f t="shared" si="2"/>
        <v>0</v>
      </c>
      <c r="AD18" s="85">
        <f t="shared" si="3"/>
        <v>15</v>
      </c>
      <c r="AE18" s="85">
        <f t="shared" si="4"/>
        <v>21</v>
      </c>
    </row>
    <row r="19" spans="1:31" x14ac:dyDescent="0.35">
      <c r="A19" s="18">
        <v>13</v>
      </c>
      <c r="B19" s="3" t="str">
        <f>'7thR'!B19</f>
        <v>Breda &amp; Jani Konte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9">
        <f t="shared" si="0"/>
        <v>0</v>
      </c>
      <c r="V19" s="47">
        <f t="shared" si="1"/>
        <v>200</v>
      </c>
      <c r="W19" s="67">
        <f t="shared" si="5"/>
        <v>10.7</v>
      </c>
      <c r="X19" s="9" t="str">
        <f>'7thR'!X19</f>
        <v>d</v>
      </c>
      <c r="Y19" s="47">
        <f>'7thR'!Y19</f>
        <v>24.2</v>
      </c>
      <c r="Z19" s="9" t="str">
        <f>'7thR'!Z19</f>
        <v>m</v>
      </c>
      <c r="AA19" s="67">
        <f>'7thR'!AA19</f>
        <v>26</v>
      </c>
      <c r="AB19" s="62">
        <f>IF(B19&lt;&gt;"",'7thR'!AB19+AC19,0)</f>
        <v>6</v>
      </c>
      <c r="AC19" s="62">
        <f t="shared" si="2"/>
        <v>0</v>
      </c>
      <c r="AD19" s="85">
        <f t="shared" si="3"/>
        <v>21</v>
      </c>
      <c r="AE19" s="85">
        <f t="shared" si="4"/>
        <v>22</v>
      </c>
    </row>
    <row r="20" spans="1:31" x14ac:dyDescent="0.35">
      <c r="A20" s="18">
        <v>14</v>
      </c>
      <c r="B20" s="3" t="str">
        <f>'7thR'!B20</f>
        <v>Meta Škufca&amp;Gal Grudnik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9">
        <f t="shared" si="0"/>
        <v>0</v>
      </c>
      <c r="V20" s="47">
        <f t="shared" si="1"/>
        <v>200</v>
      </c>
      <c r="W20" s="67">
        <f t="shared" si="5"/>
        <v>13.6</v>
      </c>
      <c r="X20" s="9" t="str">
        <f>'7thR'!X20</f>
        <v>d</v>
      </c>
      <c r="Y20" s="47">
        <f>'7thR'!Y20</f>
        <v>54</v>
      </c>
      <c r="Z20" s="9" t="str">
        <f>'7thR'!Z20</f>
        <v xml:space="preserve">m </v>
      </c>
      <c r="AA20" s="67">
        <f>'7thR'!AA20</f>
        <v>19.899999999999999</v>
      </c>
      <c r="AB20" s="62">
        <f>IF(B20&lt;&gt;"",'7thR'!AB20+AC20,0)</f>
        <v>1</v>
      </c>
      <c r="AC20" s="62">
        <f t="shared" si="2"/>
        <v>0</v>
      </c>
      <c r="AD20" s="85">
        <f t="shared" si="3"/>
        <v>51</v>
      </c>
      <c r="AE20" s="85">
        <f t="shared" si="4"/>
        <v>17</v>
      </c>
    </row>
    <row r="21" spans="1:31" x14ac:dyDescent="0.35">
      <c r="A21" s="18">
        <v>15</v>
      </c>
      <c r="B21" s="3" t="str">
        <f>'7thR'!B21</f>
        <v>Romana&amp;Sašo Kranjc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9">
        <f t="shared" si="0"/>
        <v>0</v>
      </c>
      <c r="V21" s="47">
        <f t="shared" si="1"/>
        <v>200</v>
      </c>
      <c r="W21" s="67">
        <f t="shared" si="5"/>
        <v>7.7</v>
      </c>
      <c r="X21" s="9" t="str">
        <f>'7thR'!X21</f>
        <v>d</v>
      </c>
      <c r="Y21" s="47">
        <f>'7thR'!Y21</f>
        <v>26.3</v>
      </c>
      <c r="Z21" s="9" t="str">
        <f>'7thR'!Z21</f>
        <v>m</v>
      </c>
      <c r="AA21" s="67">
        <f>'7thR'!AA21</f>
        <v>15.1</v>
      </c>
      <c r="AB21" s="62">
        <f>IF(B21&lt;&gt;"",'7thR'!AB21+AC21,0)</f>
        <v>2</v>
      </c>
      <c r="AC21" s="62">
        <f t="shared" si="2"/>
        <v>0</v>
      </c>
      <c r="AD21" s="85">
        <f t="shared" si="3"/>
        <v>23</v>
      </c>
      <c r="AE21" s="85">
        <f t="shared" si="4"/>
        <v>12</v>
      </c>
    </row>
    <row r="22" spans="1:31" x14ac:dyDescent="0.35">
      <c r="A22" s="18">
        <v>16</v>
      </c>
      <c r="B22" s="3" t="str">
        <f>'7thR'!B22</f>
        <v>Mirjana &amp;Grega Benedik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9">
        <f t="shared" si="0"/>
        <v>0</v>
      </c>
      <c r="V22" s="47">
        <f t="shared" si="1"/>
        <v>200</v>
      </c>
      <c r="W22" s="67">
        <f t="shared" si="5"/>
        <v>6.2</v>
      </c>
      <c r="X22" s="9" t="str">
        <f>'7thR'!X22</f>
        <v>d</v>
      </c>
      <c r="Y22" s="47">
        <f>'7thR'!Y22</f>
        <v>15.8</v>
      </c>
      <c r="Z22" s="9" t="str">
        <f>'7thR'!Z22</f>
        <v>m</v>
      </c>
      <c r="AA22" s="67">
        <f>'7thR'!AA22</f>
        <v>15.9</v>
      </c>
      <c r="AB22" s="62">
        <f>IF(B22&lt;&gt;"",'7thR'!AB22+AC22,0)</f>
        <v>3</v>
      </c>
      <c r="AC22" s="62">
        <f t="shared" si="2"/>
        <v>0</v>
      </c>
      <c r="AD22" s="85">
        <f t="shared" si="3"/>
        <v>13</v>
      </c>
      <c r="AE22" s="85">
        <f t="shared" si="4"/>
        <v>12</v>
      </c>
    </row>
    <row r="23" spans="1:31" x14ac:dyDescent="0.35">
      <c r="A23" s="18">
        <v>17</v>
      </c>
      <c r="B23" s="3" t="str">
        <f>'7thR'!B23</f>
        <v>Nika&amp;Rado Zalaznik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9">
        <f t="shared" si="0"/>
        <v>0</v>
      </c>
      <c r="V23" s="47">
        <f t="shared" si="1"/>
        <v>200</v>
      </c>
      <c r="W23" s="67">
        <f t="shared" si="5"/>
        <v>10.9</v>
      </c>
      <c r="X23" s="9" t="str">
        <f>'7thR'!X23</f>
        <v>d</v>
      </c>
      <c r="Y23" s="47">
        <f>'7thR'!Y23</f>
        <v>37.799999999999997</v>
      </c>
      <c r="Z23" s="9" t="str">
        <f>'7thR'!Z23</f>
        <v>m</v>
      </c>
      <c r="AA23" s="67">
        <f>'7thR'!AA23</f>
        <v>19.899999999999999</v>
      </c>
      <c r="AB23" s="62">
        <f>IF(B23&lt;&gt;"",'7thR'!AB23+AC23,0)</f>
        <v>3</v>
      </c>
      <c r="AC23" s="62">
        <f t="shared" si="2"/>
        <v>0</v>
      </c>
      <c r="AD23" s="85">
        <f t="shared" si="3"/>
        <v>35</v>
      </c>
      <c r="AE23" s="85">
        <f t="shared" si="4"/>
        <v>16</v>
      </c>
    </row>
    <row r="24" spans="1:31" x14ac:dyDescent="0.35">
      <c r="A24" s="18">
        <v>18</v>
      </c>
      <c r="B24" s="3" t="str">
        <f>'7thR'!B24</f>
        <v>Tanja&amp;Andrej Košir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9">
        <f t="shared" si="0"/>
        <v>0</v>
      </c>
      <c r="V24" s="47">
        <f t="shared" si="1"/>
        <v>200</v>
      </c>
      <c r="W24" s="67">
        <f t="shared" si="5"/>
        <v>24.5</v>
      </c>
      <c r="X24" s="9" t="str">
        <f>'7thR'!X24</f>
        <v>d</v>
      </c>
      <c r="Y24" s="47">
        <f>'7thR'!Y24</f>
        <v>54</v>
      </c>
      <c r="Z24" s="9" t="str">
        <f>'7thR'!Z24</f>
        <v>m</v>
      </c>
      <c r="AA24" s="67">
        <f>'7thR'!AA24</f>
        <v>52.8</v>
      </c>
      <c r="AB24" s="62">
        <f>IF(B24&lt;&gt;"",'7thR'!AB24+AC24,0)</f>
        <v>4</v>
      </c>
      <c r="AC24" s="62">
        <f t="shared" si="2"/>
        <v>0</v>
      </c>
      <c r="AD24" s="85">
        <f t="shared" si="3"/>
        <v>51</v>
      </c>
      <c r="AE24" s="85">
        <f t="shared" si="4"/>
        <v>48</v>
      </c>
    </row>
    <row r="25" spans="1:31" x14ac:dyDescent="0.35">
      <c r="A25" s="18">
        <v>19</v>
      </c>
      <c r="B25" s="4" t="str">
        <f>'7thR'!B25</f>
        <v>Breda&amp;Janko Kržič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9">
        <f t="shared" si="0"/>
        <v>0</v>
      </c>
      <c r="V25" s="47">
        <f t="shared" si="1"/>
        <v>200</v>
      </c>
      <c r="W25" s="67">
        <f t="shared" si="5"/>
        <v>18.5</v>
      </c>
      <c r="X25" s="9" t="str">
        <f>'7thR'!X25</f>
        <v>d</v>
      </c>
      <c r="Y25" s="47">
        <f>'7thR'!Y25</f>
        <v>54</v>
      </c>
      <c r="Z25" s="9" t="str">
        <f>'7thR'!Z25</f>
        <v xml:space="preserve">m </v>
      </c>
      <c r="AA25" s="67">
        <f>'7thR'!AA25</f>
        <v>34.1</v>
      </c>
      <c r="AB25" s="62">
        <f>IF(B25&lt;&gt;"",'7thR'!AB25+AC25,0)</f>
        <v>5</v>
      </c>
      <c r="AC25" s="62">
        <f t="shared" si="2"/>
        <v>0</v>
      </c>
      <c r="AD25" s="85">
        <f t="shared" si="3"/>
        <v>51</v>
      </c>
      <c r="AE25" s="85">
        <f t="shared" si="4"/>
        <v>31</v>
      </c>
    </row>
    <row r="26" spans="1:31" x14ac:dyDescent="0.35">
      <c r="A26" s="18">
        <v>20</v>
      </c>
      <c r="B26" s="4" t="str">
        <f>'7thR'!B26</f>
        <v>Milena Sedovnik&amp;Peter Dernič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9">
        <f t="shared" si="0"/>
        <v>0</v>
      </c>
      <c r="V26" s="47">
        <f t="shared" si="1"/>
        <v>200</v>
      </c>
      <c r="W26" s="67">
        <f t="shared" si="5"/>
        <v>10.3</v>
      </c>
      <c r="X26" s="9" t="str">
        <f>'7thR'!X26</f>
        <v>d</v>
      </c>
      <c r="Y26" s="47">
        <f>'7thR'!Y26</f>
        <v>27.3</v>
      </c>
      <c r="Z26" s="9" t="str">
        <f>'7thR'!Z26</f>
        <v>m</v>
      </c>
      <c r="AA26" s="67">
        <f>'7thR'!AA26</f>
        <v>22.1</v>
      </c>
      <c r="AB26" s="62">
        <f>IF(B26&lt;&gt;"",'7thR'!AB26+AC26,0)</f>
        <v>5</v>
      </c>
      <c r="AC26" s="62">
        <f t="shared" si="2"/>
        <v>0</v>
      </c>
      <c r="AD26" s="85">
        <f t="shared" si="3"/>
        <v>24</v>
      </c>
      <c r="AE26" s="85">
        <f t="shared" si="4"/>
        <v>19</v>
      </c>
    </row>
    <row r="27" spans="1:31" x14ac:dyDescent="0.35">
      <c r="A27" s="18">
        <v>21</v>
      </c>
      <c r="B27" s="4" t="str">
        <f>'7thR'!B27</f>
        <v>Irena Muster&amp;Vladimir Gurov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9">
        <f t="shared" si="0"/>
        <v>0</v>
      </c>
      <c r="V27" s="47">
        <f t="shared" si="1"/>
        <v>200</v>
      </c>
      <c r="W27" s="67">
        <f t="shared" si="5"/>
        <v>13.4</v>
      </c>
      <c r="X27" s="14" t="str">
        <f>'7thR'!X27</f>
        <v>d</v>
      </c>
      <c r="Y27" s="14">
        <f>'7thR'!Y27</f>
        <v>35.9</v>
      </c>
      <c r="Z27" s="14" t="str">
        <f>'7thR'!Z27</f>
        <v>m</v>
      </c>
      <c r="AA27" s="14">
        <f>'7thR'!AA27</f>
        <v>28.1</v>
      </c>
      <c r="AB27" s="62">
        <f>IF(B27&lt;&gt;"",'7thR'!AB27+AC27,0)</f>
        <v>5</v>
      </c>
      <c r="AC27" s="62">
        <f t="shared" si="2"/>
        <v>0</v>
      </c>
      <c r="AD27" s="85">
        <f t="shared" si="3"/>
        <v>33</v>
      </c>
      <c r="AE27" s="85">
        <f t="shared" si="4"/>
        <v>24</v>
      </c>
    </row>
    <row r="28" spans="1:31" x14ac:dyDescent="0.35">
      <c r="A28" s="18">
        <v>22</v>
      </c>
      <c r="B28" s="4" t="str">
        <f>'7thR'!B28</f>
        <v>Helena&amp;Bojan Vrabec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9">
        <f t="shared" si="0"/>
        <v>0</v>
      </c>
      <c r="V28" s="47">
        <f t="shared" si="1"/>
        <v>200</v>
      </c>
      <c r="W28" s="67">
        <f t="shared" si="5"/>
        <v>10</v>
      </c>
      <c r="X28" s="14" t="str">
        <f>'7thR'!X28</f>
        <v>d</v>
      </c>
      <c r="Y28" s="14">
        <f>'7thR'!Y28</f>
        <v>30</v>
      </c>
      <c r="Z28" s="14" t="str">
        <f>'7thR'!Z28</f>
        <v>m</v>
      </c>
      <c r="AA28" s="14">
        <f>'7thR'!AA28</f>
        <v>20.399999999999999</v>
      </c>
      <c r="AB28" s="62">
        <f>IF(B28&lt;&gt;"",'7thR'!AB28+AC28,0)</f>
        <v>3</v>
      </c>
      <c r="AC28" s="62">
        <f t="shared" si="2"/>
        <v>0</v>
      </c>
      <c r="AD28" s="85">
        <f t="shared" si="3"/>
        <v>27</v>
      </c>
      <c r="AE28" s="85">
        <f t="shared" si="4"/>
        <v>17</v>
      </c>
    </row>
    <row r="29" spans="1:31" x14ac:dyDescent="0.35">
      <c r="A29" s="18">
        <v>23</v>
      </c>
      <c r="B29" s="4" t="str">
        <f>'7thR'!B29</f>
        <v>Saša Bohinc &amp; Brane Verhunc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9">
        <f t="shared" si="0"/>
        <v>0</v>
      </c>
      <c r="V29" s="47">
        <f t="shared" si="1"/>
        <v>200</v>
      </c>
      <c r="W29" s="67">
        <f t="shared" si="5"/>
        <v>3.7</v>
      </c>
      <c r="X29" s="14" t="str">
        <f>'7thR'!X29</f>
        <v>d</v>
      </c>
      <c r="Y29" s="14">
        <f>'7thR'!Y29</f>
        <v>2</v>
      </c>
      <c r="Z29" s="14" t="str">
        <f>'7thR'!Z29</f>
        <v>m</v>
      </c>
      <c r="AA29" s="14">
        <f>'7thR'!AA29</f>
        <v>30.6</v>
      </c>
      <c r="AB29" s="62">
        <f>IF(B29&lt;&gt;"",'7thR'!AB29+AC29,0)</f>
        <v>5</v>
      </c>
      <c r="AC29" s="62">
        <f t="shared" si="2"/>
        <v>0</v>
      </c>
      <c r="AD29" s="85">
        <f t="shared" si="3"/>
        <v>-1</v>
      </c>
      <c r="AE29" s="85">
        <f t="shared" si="4"/>
        <v>27</v>
      </c>
    </row>
    <row r="30" spans="1:31" x14ac:dyDescent="0.35">
      <c r="A30" s="18">
        <v>24</v>
      </c>
      <c r="B30" s="4" t="str">
        <f>'7thR'!B30</f>
        <v>Maja&amp;Marko Stojkovič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9">
        <f t="shared" si="0"/>
        <v>0</v>
      </c>
      <c r="V30" s="47">
        <f t="shared" si="1"/>
        <v>200</v>
      </c>
      <c r="W30" s="67">
        <f t="shared" si="5"/>
        <v>7.8</v>
      </c>
      <c r="X30" s="14" t="str">
        <f>'7thR'!X30</f>
        <v>d</v>
      </c>
      <c r="Y30" s="14">
        <f>'7thR'!Y30</f>
        <v>27.4</v>
      </c>
      <c r="Z30" s="14" t="str">
        <f>'7thR'!Z30</f>
        <v>m</v>
      </c>
      <c r="AA30" s="14">
        <f>'7thR'!AA30</f>
        <v>15.4</v>
      </c>
      <c r="AB30" s="62">
        <f>IF(B30&lt;&gt;"",'7thR'!AB30+AC30,0)</f>
        <v>1</v>
      </c>
      <c r="AC30" s="62">
        <f t="shared" si="2"/>
        <v>0</v>
      </c>
      <c r="AD30" s="85">
        <f t="shared" si="3"/>
        <v>24</v>
      </c>
      <c r="AE30" s="85">
        <f t="shared" si="4"/>
        <v>12</v>
      </c>
    </row>
    <row r="31" spans="1:31" x14ac:dyDescent="0.35">
      <c r="A31" s="18">
        <v>25</v>
      </c>
      <c r="B31" s="4" t="str">
        <f>'7thR'!B31</f>
        <v>Brigita Aljaž &amp; Alojz Mlinar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9">
        <f t="shared" si="0"/>
        <v>0</v>
      </c>
      <c r="V31" s="47">
        <f t="shared" si="1"/>
        <v>200</v>
      </c>
      <c r="W31" s="67">
        <f t="shared" si="5"/>
        <v>10.1</v>
      </c>
      <c r="X31" s="14" t="str">
        <f>'7thR'!X31</f>
        <v>d</v>
      </c>
      <c r="Y31" s="14">
        <f>'7thR'!Y31</f>
        <v>47.5</v>
      </c>
      <c r="Z31" s="14" t="str">
        <f>'7thR'!Z31</f>
        <v>m</v>
      </c>
      <c r="AA31" s="14">
        <f>'7thR'!AA31</f>
        <v>13.5</v>
      </c>
      <c r="AB31" s="62">
        <f>IF(B31&lt;&gt;"",'7thR'!AB31+AC31,0)</f>
        <v>1</v>
      </c>
      <c r="AC31" s="62">
        <f t="shared" si="2"/>
        <v>0</v>
      </c>
      <c r="AD31" s="85">
        <f t="shared" si="3"/>
        <v>44</v>
      </c>
      <c r="AE31" s="85">
        <f t="shared" si="4"/>
        <v>10</v>
      </c>
    </row>
    <row r="32" spans="1:31" x14ac:dyDescent="0.35">
      <c r="A32" s="18">
        <v>26</v>
      </c>
      <c r="B32" s="4" t="str">
        <f>'7thR'!B32</f>
        <v>Maja Rebolj &amp; Andrej Rebolj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9">
        <f t="shared" si="0"/>
        <v>0</v>
      </c>
      <c r="V32" s="47">
        <f t="shared" si="1"/>
        <v>200</v>
      </c>
      <c r="W32" s="67">
        <f t="shared" si="5"/>
        <v>7.5</v>
      </c>
      <c r="X32" s="14" t="str">
        <f>'7thR'!X32</f>
        <v>d</v>
      </c>
      <c r="Y32" s="14">
        <f>'7thR'!Y32</f>
        <v>25</v>
      </c>
      <c r="Z32" s="14" t="str">
        <f>'7thR'!Z32</f>
        <v>m</v>
      </c>
      <c r="AA32" s="14">
        <f>'7thR'!AA32</f>
        <v>15.7</v>
      </c>
      <c r="AB32" s="62">
        <f>IF(B32&lt;&gt;"",'7thR'!AB32+AC32,0)</f>
        <v>0</v>
      </c>
      <c r="AC32" s="62">
        <f t="shared" si="2"/>
        <v>0</v>
      </c>
      <c r="AD32" s="85">
        <f t="shared" si="3"/>
        <v>22</v>
      </c>
      <c r="AE32" s="85">
        <f t="shared" si="4"/>
        <v>12</v>
      </c>
    </row>
    <row r="33" spans="1:31" x14ac:dyDescent="0.35">
      <c r="A33" s="18">
        <v>27</v>
      </c>
      <c r="B33" s="4" t="str">
        <f>'7thR'!B33</f>
        <v>Nikola Perkolič Railič &amp; Jaka Pesjak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9">
        <f t="shared" si="0"/>
        <v>0</v>
      </c>
      <c r="V33" s="47">
        <f t="shared" si="1"/>
        <v>200</v>
      </c>
      <c r="W33" s="67">
        <f t="shared" si="5"/>
        <v>15.2</v>
      </c>
      <c r="X33" s="14" t="str">
        <f>'7thR'!X33</f>
        <v>m</v>
      </c>
      <c r="Y33" s="14">
        <f>'7thR'!Y33</f>
        <v>54</v>
      </c>
      <c r="Z33" s="14" t="str">
        <f>'7thR'!Z33</f>
        <v>m</v>
      </c>
      <c r="AA33" s="14">
        <f>'7thR'!AA33</f>
        <v>26</v>
      </c>
      <c r="AB33" s="62">
        <f>IF(B33&lt;&gt;"",'7thR'!AB33+AC33,0)</f>
        <v>1</v>
      </c>
      <c r="AC33" s="62">
        <f t="shared" si="2"/>
        <v>0</v>
      </c>
      <c r="AD33" s="85">
        <f t="shared" si="3"/>
        <v>50</v>
      </c>
      <c r="AE33" s="85">
        <f t="shared" si="4"/>
        <v>22</v>
      </c>
    </row>
    <row r="34" spans="1:31" x14ac:dyDescent="0.35">
      <c r="A34" s="18">
        <v>28</v>
      </c>
      <c r="B34" s="4" t="str">
        <f>'7thR'!B34</f>
        <v>Anže Celar &amp; Klemen Strmljan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9">
        <f t="shared" si="0"/>
        <v>0</v>
      </c>
      <c r="V34" s="47">
        <f t="shared" si="1"/>
        <v>200</v>
      </c>
      <c r="W34" s="67">
        <f t="shared" si="5"/>
        <v>21.5</v>
      </c>
      <c r="X34" s="14" t="str">
        <f>'7thR'!X34</f>
        <v>m</v>
      </c>
      <c r="Y34" s="14">
        <f>'7thR'!Y34</f>
        <v>44.1</v>
      </c>
      <c r="Z34" s="14" t="str">
        <f>'7thR'!Z34</f>
        <v>m</v>
      </c>
      <c r="AA34" s="14">
        <f>'7thR'!AA34</f>
        <v>54</v>
      </c>
      <c r="AB34" s="62">
        <f>IF(B34&lt;&gt;"",'7thR'!AB34+AC34,0)</f>
        <v>1</v>
      </c>
      <c r="AC34" s="62">
        <f t="shared" si="2"/>
        <v>0</v>
      </c>
      <c r="AD34" s="85">
        <f t="shared" si="3"/>
        <v>40</v>
      </c>
      <c r="AE34" s="85">
        <f t="shared" si="4"/>
        <v>50</v>
      </c>
    </row>
    <row r="35" spans="1:31" x14ac:dyDescent="0.35">
      <c r="A35" s="18">
        <v>29</v>
      </c>
      <c r="B35" s="4" t="str">
        <f>'7thR'!B35</f>
        <v>Niko Rostohar &amp; Janez Videmšek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9">
        <f t="shared" si="0"/>
        <v>0</v>
      </c>
      <c r="V35" s="47">
        <f t="shared" si="1"/>
        <v>200</v>
      </c>
      <c r="W35" s="67">
        <f>ROUND(0.35*MIN(AD35,AE35)+0.15*MAX(AD35,AE35),1)</f>
        <v>8</v>
      </c>
      <c r="X35" s="14" t="str">
        <f>'7thR'!X35</f>
        <v>m</v>
      </c>
      <c r="Y35" s="14">
        <f>'7thR'!Y35</f>
        <v>15.6</v>
      </c>
      <c r="Z35" s="14" t="str">
        <f>'7thR'!Z35</f>
        <v>m</v>
      </c>
      <c r="AA35" s="14">
        <f>'7thR'!AA35</f>
        <v>28.8</v>
      </c>
      <c r="AB35" s="62">
        <f>IF(B35&lt;&gt;"",'7thR'!AB35+AC35,0)</f>
        <v>1</v>
      </c>
      <c r="AC35" s="62">
        <f t="shared" si="2"/>
        <v>0</v>
      </c>
      <c r="AD35" s="85">
        <f t="shared" si="3"/>
        <v>12</v>
      </c>
      <c r="AE35" s="85">
        <f t="shared" si="4"/>
        <v>25</v>
      </c>
    </row>
    <row r="36" spans="1:31" x14ac:dyDescent="0.35">
      <c r="A36" s="18">
        <v>30</v>
      </c>
      <c r="B36" s="4" t="str">
        <f>'7thR'!B36</f>
        <v>Niko Rostohar&amp;Vito Šmit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9">
        <f t="shared" si="0"/>
        <v>0</v>
      </c>
      <c r="V36" s="47">
        <f t="shared" si="1"/>
        <v>200</v>
      </c>
      <c r="W36" s="67">
        <f t="shared" ref="W36" si="6">ROUND(0.35*MIN(AD36,AE36)+0.15*MAX(AD36,AE36),1)</f>
        <v>6.5</v>
      </c>
      <c r="X36" s="14" t="str">
        <f>'7thR'!X36</f>
        <v>m</v>
      </c>
      <c r="Y36" s="14">
        <f>'7thR'!Y36</f>
        <v>15.6</v>
      </c>
      <c r="Z36" s="14" t="str">
        <f>'7thR'!Z36</f>
        <v>m</v>
      </c>
      <c r="AA36" s="14">
        <f>'7thR'!AA36</f>
        <v>18.5</v>
      </c>
      <c r="AB36" s="62">
        <f>IF(B36&lt;&gt;"",'7thR'!AB36+AC36,0)</f>
        <v>1</v>
      </c>
      <c r="AC36" s="62">
        <f t="shared" si="2"/>
        <v>0</v>
      </c>
      <c r="AD36" s="85">
        <f t="shared" si="3"/>
        <v>12</v>
      </c>
      <c r="AE36" s="85">
        <f t="shared" si="4"/>
        <v>15</v>
      </c>
    </row>
    <row r="37" spans="1:31" x14ac:dyDescent="0.35">
      <c r="A37" s="18">
        <v>31</v>
      </c>
      <c r="B37" s="4" t="str">
        <f>'7thR'!B37</f>
        <v>Kim&amp;Simon Žgavec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9">
        <f t="shared" si="0"/>
        <v>0</v>
      </c>
      <c r="V37" s="47">
        <f t="shared" si="1"/>
        <v>200</v>
      </c>
      <c r="W37" s="67">
        <f t="shared" si="5"/>
        <v>19.899999999999999</v>
      </c>
      <c r="X37" s="14" t="str">
        <f>'7thR'!X37</f>
        <v>d</v>
      </c>
      <c r="Y37" s="14">
        <f>'7thR'!Y37</f>
        <v>54</v>
      </c>
      <c r="Z37" s="14" t="str">
        <f>'7thR'!Z37</f>
        <v>m</v>
      </c>
      <c r="AA37" s="14">
        <f>'7thR'!AA37</f>
        <v>39.299999999999997</v>
      </c>
      <c r="AB37" s="62">
        <f>IF(B37&lt;&gt;"",'7thR'!AB37+AC37,0)</f>
        <v>1</v>
      </c>
      <c r="AC37" s="62">
        <f t="shared" si="2"/>
        <v>0</v>
      </c>
      <c r="AD37" s="85">
        <f t="shared" si="3"/>
        <v>51</v>
      </c>
      <c r="AE37" s="85">
        <f t="shared" si="4"/>
        <v>35</v>
      </c>
    </row>
    <row r="38" spans="1:31" x14ac:dyDescent="0.35">
      <c r="A38" s="18">
        <v>32</v>
      </c>
      <c r="B38" s="4" t="str">
        <f>'7thR'!B38</f>
        <v>Mirjana Misson&amp;Emil Tavčar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9">
        <f t="shared" si="0"/>
        <v>0</v>
      </c>
      <c r="V38" s="47">
        <f t="shared" si="1"/>
        <v>200</v>
      </c>
      <c r="W38" s="67">
        <f t="shared" si="5"/>
        <v>16.399999999999999</v>
      </c>
      <c r="X38" s="14" t="str">
        <f>'7thR'!X38</f>
        <v>d</v>
      </c>
      <c r="Y38" s="14">
        <f>'7thR'!Y38</f>
        <v>54</v>
      </c>
      <c r="Z38" s="14" t="str">
        <f>'7thR'!Z38</f>
        <v>m</v>
      </c>
      <c r="AA38" s="14">
        <f>'7thR'!AA38</f>
        <v>28.4</v>
      </c>
      <c r="AB38" s="62">
        <f>IF(B38&lt;&gt;"",'7thR'!AB38+AC38,0)</f>
        <v>3</v>
      </c>
      <c r="AC38" s="62">
        <f t="shared" si="2"/>
        <v>0</v>
      </c>
      <c r="AD38" s="85">
        <f t="shared" si="3"/>
        <v>51</v>
      </c>
      <c r="AE38" s="85">
        <f t="shared" si="4"/>
        <v>25</v>
      </c>
    </row>
    <row r="39" spans="1:31" x14ac:dyDescent="0.35">
      <c r="A39" s="18">
        <v>33</v>
      </c>
      <c r="B39" s="4" t="str">
        <f>'7thR'!B39</f>
        <v>Tatjana Taufer&amp;Igor Rus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9">
        <f t="shared" ref="U39:U70" si="7">SUM(C39:T39)</f>
        <v>0</v>
      </c>
      <c r="V39" s="47">
        <f t="shared" si="1"/>
        <v>200</v>
      </c>
      <c r="W39" s="67">
        <f t="shared" si="5"/>
        <v>14.4</v>
      </c>
      <c r="X39" s="14" t="str">
        <f>'7thR'!X39</f>
        <v>d</v>
      </c>
      <c r="Y39" s="67">
        <f>'7thR'!Y39</f>
        <v>36.1</v>
      </c>
      <c r="Z39" s="14" t="str">
        <f>'7thR'!Z39</f>
        <v>m</v>
      </c>
      <c r="AA39" s="67">
        <f>'7thR'!AA39</f>
        <v>31.2</v>
      </c>
      <c r="AB39" s="62">
        <f>IF(B39&lt;&gt;"",'7thR'!AB39+AC39,0)</f>
        <v>1</v>
      </c>
      <c r="AC39" s="62">
        <f t="shared" ref="AC39:AC70" si="8">IF(U39&gt;0,1,0)</f>
        <v>0</v>
      </c>
      <c r="AD39" s="85">
        <f t="shared" ref="AD39:AD70" si="9">ROUND(IF(X39="m",(Y39*$AD$4/113+$AE$4-$AF$4),(Y39*$AD$2/113+$AE$2-$AF$2)),0)</f>
        <v>33</v>
      </c>
      <c r="AE39" s="85">
        <f t="shared" ref="AE39:AE70" si="10">ROUND(IF(Z39="m",(AA39*$AD$4/113+$AE$4-$AF$4),(AA39*$AD$2/113+$AE$2-$AF$2)),0)</f>
        <v>27</v>
      </c>
    </row>
    <row r="40" spans="1:31" x14ac:dyDescent="0.35">
      <c r="A40" s="18">
        <v>34</v>
      </c>
      <c r="B40" s="4" t="str">
        <f>'7thR'!B40</f>
        <v>Jernej&amp;Urban Filipič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9">
        <f t="shared" si="7"/>
        <v>0</v>
      </c>
      <c r="V40" s="47">
        <f t="shared" si="1"/>
        <v>200</v>
      </c>
      <c r="W40" s="67">
        <f t="shared" si="5"/>
        <v>8.1999999999999993</v>
      </c>
      <c r="X40" s="14" t="str">
        <f>'7thR'!X40</f>
        <v>m</v>
      </c>
      <c r="Y40" s="67">
        <f>'7thR'!Y40</f>
        <v>19.399999999999999</v>
      </c>
      <c r="Z40" s="14" t="str">
        <f>'7thR'!Z40</f>
        <v>m</v>
      </c>
      <c r="AA40" s="67">
        <f>'7thR'!AA40</f>
        <v>20.9</v>
      </c>
      <c r="AB40" s="62">
        <f>IF(B40&lt;&gt;"",'7thR'!AB40+AC40,0)</f>
        <v>1</v>
      </c>
      <c r="AC40" s="62">
        <f t="shared" si="8"/>
        <v>0</v>
      </c>
      <c r="AD40" s="85">
        <f t="shared" si="9"/>
        <v>16</v>
      </c>
      <c r="AE40" s="85">
        <f t="shared" si="10"/>
        <v>17</v>
      </c>
    </row>
    <row r="41" spans="1:31" x14ac:dyDescent="0.35">
      <c r="A41" s="18">
        <v>35</v>
      </c>
      <c r="B41" s="4" t="str">
        <f>'7thR'!B41</f>
        <v>Vesna K. Horvat&amp;Kurt Wandaller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9">
        <f t="shared" si="7"/>
        <v>0</v>
      </c>
      <c r="V41" s="47">
        <f t="shared" si="1"/>
        <v>200</v>
      </c>
      <c r="W41" s="67">
        <f t="shared" si="5"/>
        <v>18.2</v>
      </c>
      <c r="X41" s="14" t="str">
        <f>'7thR'!X41</f>
        <v>d</v>
      </c>
      <c r="Y41" s="67">
        <f>'7thR'!Y41</f>
        <v>54</v>
      </c>
      <c r="Z41" s="14" t="str">
        <f>'7thR'!Z41</f>
        <v>m</v>
      </c>
      <c r="AA41" s="67">
        <f>'7thR'!AA41</f>
        <v>33.9</v>
      </c>
      <c r="AB41" s="62">
        <f>IF(B41&lt;&gt;"",'7thR'!AB41+AC41,0)</f>
        <v>2</v>
      </c>
      <c r="AC41" s="62">
        <f t="shared" si="8"/>
        <v>0</v>
      </c>
      <c r="AD41" s="85">
        <f t="shared" si="9"/>
        <v>51</v>
      </c>
      <c r="AE41" s="85">
        <f t="shared" si="10"/>
        <v>30</v>
      </c>
    </row>
    <row r="42" spans="1:31" x14ac:dyDescent="0.35">
      <c r="A42" s="18">
        <v>36</v>
      </c>
      <c r="B42" s="4" t="str">
        <f>'7thR'!B42</f>
        <v>Marcel Rodman&amp; Manca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9">
        <f t="shared" si="7"/>
        <v>0</v>
      </c>
      <c r="V42" s="47">
        <f t="shared" si="1"/>
        <v>200</v>
      </c>
      <c r="W42" s="67">
        <f t="shared" si="5"/>
        <v>13</v>
      </c>
      <c r="X42" s="14" t="str">
        <f>'7thR'!X42</f>
        <v>m</v>
      </c>
      <c r="Y42" s="67">
        <f>'7thR'!Y42</f>
        <v>21</v>
      </c>
      <c r="Z42" s="14" t="str">
        <f>'7thR'!Z42</f>
        <v>d</v>
      </c>
      <c r="AA42" s="67">
        <f>'7thR'!AA42</f>
        <v>50</v>
      </c>
      <c r="AB42" s="62">
        <f>IF(B42&lt;&gt;"",'7thR'!AB42+AC42,0)</f>
        <v>1</v>
      </c>
      <c r="AC42" s="62">
        <f t="shared" si="8"/>
        <v>0</v>
      </c>
      <c r="AD42" s="85">
        <f t="shared" si="9"/>
        <v>17</v>
      </c>
      <c r="AE42" s="85">
        <f t="shared" si="10"/>
        <v>47</v>
      </c>
    </row>
    <row r="43" spans="1:31" x14ac:dyDescent="0.35">
      <c r="A43" s="18">
        <v>37</v>
      </c>
      <c r="B43" s="4">
        <f>'7thR'!B43</f>
        <v>0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9">
        <f t="shared" si="7"/>
        <v>0</v>
      </c>
      <c r="V43" s="47">
        <f t="shared" si="1"/>
        <v>200</v>
      </c>
      <c r="W43" s="67">
        <f t="shared" si="5"/>
        <v>-1.5</v>
      </c>
      <c r="X43" s="14">
        <f>'7thR'!X43</f>
        <v>0</v>
      </c>
      <c r="Y43" s="67">
        <f>'7thR'!Y43</f>
        <v>0</v>
      </c>
      <c r="Z43" s="14">
        <f>'7thR'!Z43</f>
        <v>0</v>
      </c>
      <c r="AA43" s="67">
        <f>'7thR'!AA43</f>
        <v>0</v>
      </c>
      <c r="AB43" s="62">
        <f>IF(B43&lt;&gt;"",'7thR'!AB43+AC43,0)</f>
        <v>0</v>
      </c>
      <c r="AC43" s="62">
        <f t="shared" si="8"/>
        <v>0</v>
      </c>
      <c r="AD43" s="85">
        <f t="shared" si="9"/>
        <v>-3</v>
      </c>
      <c r="AE43" s="85">
        <f t="shared" si="10"/>
        <v>-3</v>
      </c>
    </row>
    <row r="44" spans="1:31" x14ac:dyDescent="0.35">
      <c r="A44" s="18">
        <v>38</v>
      </c>
      <c r="B44" s="4">
        <f>'7thR'!B44</f>
        <v>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9">
        <f t="shared" si="7"/>
        <v>0</v>
      </c>
      <c r="V44" s="47">
        <f t="shared" si="1"/>
        <v>200</v>
      </c>
      <c r="W44" s="67">
        <f t="shared" si="5"/>
        <v>-1.5</v>
      </c>
      <c r="X44" s="14">
        <f>'7thR'!X44</f>
        <v>0</v>
      </c>
      <c r="Y44" s="14">
        <f>'7thR'!Y44</f>
        <v>0</v>
      </c>
      <c r="Z44" s="14">
        <f>'7thR'!Z44</f>
        <v>0</v>
      </c>
      <c r="AA44" s="14">
        <f>'7thR'!AA44</f>
        <v>0</v>
      </c>
      <c r="AB44" s="62">
        <f>IF(B44&lt;&gt;"",'7thR'!AB44+AC44,0)</f>
        <v>0</v>
      </c>
      <c r="AC44" s="62">
        <f t="shared" si="8"/>
        <v>0</v>
      </c>
      <c r="AD44" s="85">
        <f t="shared" si="9"/>
        <v>-3</v>
      </c>
      <c r="AE44" s="85">
        <f t="shared" si="10"/>
        <v>-3</v>
      </c>
    </row>
    <row r="45" spans="1:31" x14ac:dyDescent="0.35">
      <c r="A45" s="18">
        <v>39</v>
      </c>
      <c r="B45" s="4">
        <f>'7thR'!B45</f>
        <v>0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9">
        <f t="shared" si="7"/>
        <v>0</v>
      </c>
      <c r="V45" s="47">
        <f t="shared" si="1"/>
        <v>200</v>
      </c>
      <c r="W45" s="67">
        <f t="shared" si="5"/>
        <v>-1.5</v>
      </c>
      <c r="X45" s="14">
        <f>'7thR'!X45</f>
        <v>0</v>
      </c>
      <c r="Y45" s="14">
        <f>'7thR'!Y45</f>
        <v>0</v>
      </c>
      <c r="Z45" s="14">
        <f>'7thR'!Z45</f>
        <v>0</v>
      </c>
      <c r="AA45" s="14">
        <f>'7thR'!AA45</f>
        <v>0</v>
      </c>
      <c r="AB45" s="62">
        <f>IF(B45&lt;&gt;"",'7thR'!AB45+AC45,0)</f>
        <v>0</v>
      </c>
      <c r="AC45" s="62">
        <f t="shared" si="8"/>
        <v>0</v>
      </c>
      <c r="AD45" s="85">
        <f t="shared" si="9"/>
        <v>-3</v>
      </c>
      <c r="AE45" s="85">
        <f t="shared" si="10"/>
        <v>-3</v>
      </c>
    </row>
    <row r="46" spans="1:31" x14ac:dyDescent="0.35">
      <c r="A46" s="18">
        <v>40</v>
      </c>
      <c r="B46" s="4">
        <f>'7thR'!B46</f>
        <v>0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9">
        <f t="shared" si="7"/>
        <v>0</v>
      </c>
      <c r="V46" s="47">
        <f t="shared" si="1"/>
        <v>200</v>
      </c>
      <c r="W46" s="67">
        <f t="shared" si="5"/>
        <v>-1.5</v>
      </c>
      <c r="X46" s="14">
        <f>'7thR'!X46</f>
        <v>0</v>
      </c>
      <c r="Y46" s="14">
        <f>'7thR'!Y46</f>
        <v>0</v>
      </c>
      <c r="Z46" s="14">
        <f>'7thR'!Z46</f>
        <v>0</v>
      </c>
      <c r="AA46" s="14">
        <f>'7thR'!AA46</f>
        <v>0</v>
      </c>
      <c r="AB46" s="62">
        <f>IF(B46&lt;&gt;"",'7thR'!AB46+AC46,0)</f>
        <v>0</v>
      </c>
      <c r="AC46" s="62">
        <f t="shared" si="8"/>
        <v>0</v>
      </c>
      <c r="AD46" s="85">
        <f t="shared" si="9"/>
        <v>-3</v>
      </c>
      <c r="AE46" s="85">
        <f t="shared" si="10"/>
        <v>-3</v>
      </c>
    </row>
    <row r="47" spans="1:31" hidden="1" x14ac:dyDescent="0.35">
      <c r="A47" s="18">
        <v>41</v>
      </c>
      <c r="B47" s="3">
        <f>'7thR'!B47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47">
        <f t="shared" si="1"/>
        <v>200</v>
      </c>
      <c r="W47" s="47">
        <f t="shared" si="5"/>
        <v>-1.5</v>
      </c>
      <c r="X47" s="9">
        <f>'7thR'!X47</f>
        <v>0</v>
      </c>
      <c r="Y47" s="9">
        <f>'7thR'!Y47</f>
        <v>0</v>
      </c>
      <c r="Z47" s="9">
        <f>'7thR'!Z47</f>
        <v>0</v>
      </c>
      <c r="AA47" s="9">
        <f>'7thR'!AA47</f>
        <v>0</v>
      </c>
      <c r="AB47" s="62">
        <f>IF(B47&lt;&gt;"",'7thR'!AB47+AC47,0)</f>
        <v>0</v>
      </c>
      <c r="AC47" s="62">
        <f t="shared" si="8"/>
        <v>0</v>
      </c>
      <c r="AD47" s="85">
        <f t="shared" si="9"/>
        <v>-3</v>
      </c>
      <c r="AE47" s="85">
        <f t="shared" si="10"/>
        <v>-3</v>
      </c>
    </row>
    <row r="48" spans="1:31" hidden="1" x14ac:dyDescent="0.35">
      <c r="A48" s="18">
        <v>42</v>
      </c>
      <c r="B48" s="3">
        <f>'7thR'!B48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47">
        <f t="shared" si="1"/>
        <v>200</v>
      </c>
      <c r="W48" s="47">
        <f t="shared" si="5"/>
        <v>-1.5</v>
      </c>
      <c r="X48" s="9">
        <f>'7thR'!X48</f>
        <v>0</v>
      </c>
      <c r="Y48" s="9">
        <f>'7thR'!Y48</f>
        <v>0</v>
      </c>
      <c r="Z48" s="9">
        <f>'7thR'!Z48</f>
        <v>0</v>
      </c>
      <c r="AA48" s="9">
        <f>'7thR'!AA48</f>
        <v>0</v>
      </c>
      <c r="AB48" s="62">
        <f>IF(B48&lt;&gt;"",'7thR'!AB48+AC48,0)</f>
        <v>0</v>
      </c>
      <c r="AC48" s="62">
        <f t="shared" si="8"/>
        <v>0</v>
      </c>
      <c r="AD48" s="85">
        <f t="shared" si="9"/>
        <v>-3</v>
      </c>
      <c r="AE48" s="85">
        <f t="shared" si="10"/>
        <v>-3</v>
      </c>
    </row>
    <row r="49" spans="1:31" hidden="1" x14ac:dyDescent="0.35">
      <c r="A49" s="18">
        <v>43</v>
      </c>
      <c r="B49" s="3">
        <f>'7thR'!B49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47">
        <f t="shared" si="1"/>
        <v>200</v>
      </c>
      <c r="W49" s="47">
        <f t="shared" si="5"/>
        <v>-1.5</v>
      </c>
      <c r="X49" s="9">
        <f>'7thR'!X49</f>
        <v>0</v>
      </c>
      <c r="Y49" s="9">
        <f>'7thR'!Y49</f>
        <v>0</v>
      </c>
      <c r="Z49" s="9">
        <f>'7thR'!Z49</f>
        <v>0</v>
      </c>
      <c r="AA49" s="9">
        <f>'7thR'!AA49</f>
        <v>0</v>
      </c>
      <c r="AB49" s="62">
        <f>IF(B49&lt;&gt;"",'7thR'!AB49+AC49,0)</f>
        <v>0</v>
      </c>
      <c r="AC49" s="62">
        <f t="shared" si="8"/>
        <v>0</v>
      </c>
      <c r="AD49" s="85">
        <f t="shared" si="9"/>
        <v>-3</v>
      </c>
      <c r="AE49" s="85">
        <f t="shared" si="10"/>
        <v>-3</v>
      </c>
    </row>
    <row r="50" spans="1:31" hidden="1" x14ac:dyDescent="0.35">
      <c r="A50" s="18">
        <v>44</v>
      </c>
      <c r="B50" s="3">
        <f>'7thR'!B50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1"/>
        <v>200</v>
      </c>
      <c r="W50" s="47">
        <f t="shared" si="5"/>
        <v>-1.5</v>
      </c>
      <c r="X50" s="9">
        <f>'7thR'!X50</f>
        <v>0</v>
      </c>
      <c r="Y50" s="9">
        <f>'7thR'!Y50</f>
        <v>0</v>
      </c>
      <c r="Z50" s="9">
        <f>'7thR'!Z50</f>
        <v>0</v>
      </c>
      <c r="AA50" s="9">
        <f>'7thR'!AA50</f>
        <v>0</v>
      </c>
      <c r="AB50" s="62">
        <f>IF(B50&lt;&gt;"",'7thR'!AB50+AC50,0)</f>
        <v>0</v>
      </c>
      <c r="AC50" s="62">
        <f t="shared" si="8"/>
        <v>0</v>
      </c>
      <c r="AD50" s="85">
        <f t="shared" si="9"/>
        <v>-3</v>
      </c>
      <c r="AE50" s="85">
        <f t="shared" si="10"/>
        <v>-3</v>
      </c>
    </row>
    <row r="51" spans="1:31" hidden="1" x14ac:dyDescent="0.35">
      <c r="A51" s="18">
        <v>45</v>
      </c>
      <c r="B51" s="3">
        <f>'7thR'!B51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1"/>
        <v>200</v>
      </c>
      <c r="W51" s="47">
        <f t="shared" si="5"/>
        <v>-1.5</v>
      </c>
      <c r="X51" s="9">
        <f>'7thR'!X51</f>
        <v>0</v>
      </c>
      <c r="Y51" s="9">
        <f>'7thR'!Y51</f>
        <v>0</v>
      </c>
      <c r="Z51" s="9">
        <f>'7thR'!Z51</f>
        <v>0</v>
      </c>
      <c r="AA51" s="9">
        <f>'7thR'!AA51</f>
        <v>0</v>
      </c>
      <c r="AB51" s="62">
        <f>IF(B51&lt;&gt;"",'7thR'!AB51+AC51,0)</f>
        <v>0</v>
      </c>
      <c r="AC51" s="62">
        <f t="shared" si="8"/>
        <v>0</v>
      </c>
      <c r="AD51" s="85">
        <f t="shared" si="9"/>
        <v>-3</v>
      </c>
      <c r="AE51" s="85">
        <f t="shared" si="10"/>
        <v>-3</v>
      </c>
    </row>
    <row r="52" spans="1:31" hidden="1" x14ac:dyDescent="0.35">
      <c r="A52" s="18">
        <v>46</v>
      </c>
      <c r="B52" s="3">
        <f>'7thR'!B52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1"/>
        <v>200</v>
      </c>
      <c r="W52" s="47">
        <f t="shared" si="5"/>
        <v>-1.5</v>
      </c>
      <c r="X52" s="9">
        <f>'7thR'!X52</f>
        <v>0</v>
      </c>
      <c r="Y52" s="9">
        <f>'7thR'!Y52</f>
        <v>0</v>
      </c>
      <c r="Z52" s="9">
        <f>'7thR'!Z52</f>
        <v>0</v>
      </c>
      <c r="AA52" s="9">
        <f>'7thR'!AA52</f>
        <v>0</v>
      </c>
      <c r="AB52" s="62">
        <f>IF(B52&lt;&gt;"",'7thR'!AB52+AC52,0)</f>
        <v>0</v>
      </c>
      <c r="AC52" s="62">
        <f t="shared" si="8"/>
        <v>0</v>
      </c>
      <c r="AD52" s="85">
        <f t="shared" si="9"/>
        <v>-3</v>
      </c>
      <c r="AE52" s="85">
        <f t="shared" si="10"/>
        <v>-3</v>
      </c>
    </row>
    <row r="53" spans="1:31" hidden="1" x14ac:dyDescent="0.35">
      <c r="A53" s="18">
        <v>47</v>
      </c>
      <c r="B53" s="3">
        <f>'7thR'!B53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1"/>
        <v>200</v>
      </c>
      <c r="W53" s="47">
        <f t="shared" si="5"/>
        <v>-1.5</v>
      </c>
      <c r="X53" s="9">
        <f>'7thR'!X53</f>
        <v>0</v>
      </c>
      <c r="Y53" s="9">
        <f>'7thR'!Y53</f>
        <v>0</v>
      </c>
      <c r="Z53" s="9">
        <f>'7thR'!Z53</f>
        <v>0</v>
      </c>
      <c r="AA53" s="9">
        <f>'7thR'!AA53</f>
        <v>0</v>
      </c>
      <c r="AB53" s="62">
        <f>IF(B53&lt;&gt;"",'7thR'!AB53+AC53,0)</f>
        <v>0</v>
      </c>
      <c r="AC53" s="62">
        <f t="shared" si="8"/>
        <v>0</v>
      </c>
      <c r="AD53" s="85">
        <f t="shared" si="9"/>
        <v>-3</v>
      </c>
      <c r="AE53" s="85">
        <f t="shared" si="10"/>
        <v>-3</v>
      </c>
    </row>
    <row r="54" spans="1:31" hidden="1" x14ac:dyDescent="0.35">
      <c r="A54" s="18">
        <v>48</v>
      </c>
      <c r="B54" s="3">
        <f>'7thR'!B54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1"/>
        <v>200</v>
      </c>
      <c r="W54" s="47">
        <f t="shared" si="5"/>
        <v>-1.5</v>
      </c>
      <c r="X54" s="9">
        <f>'7thR'!X54</f>
        <v>0</v>
      </c>
      <c r="Y54" s="9">
        <f>'7thR'!Y54</f>
        <v>0</v>
      </c>
      <c r="Z54" s="9">
        <f>'7thR'!Z54</f>
        <v>0</v>
      </c>
      <c r="AA54" s="9">
        <f>'7thR'!AA54</f>
        <v>0</v>
      </c>
      <c r="AB54" s="62">
        <f>IF(B54&lt;&gt;"",'7thR'!AB54+AC54,0)</f>
        <v>0</v>
      </c>
      <c r="AC54" s="62">
        <f t="shared" si="8"/>
        <v>0</v>
      </c>
      <c r="AD54" s="85">
        <f t="shared" si="9"/>
        <v>-3</v>
      </c>
      <c r="AE54" s="85">
        <f t="shared" si="10"/>
        <v>-3</v>
      </c>
    </row>
    <row r="55" spans="1:31" hidden="1" x14ac:dyDescent="0.35">
      <c r="A55" s="18">
        <v>49</v>
      </c>
      <c r="B55" s="3">
        <f>'7thR'!B55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1"/>
        <v>200</v>
      </c>
      <c r="W55" s="47">
        <f t="shared" si="5"/>
        <v>-1.5</v>
      </c>
      <c r="X55" s="9">
        <f>'7thR'!X55</f>
        <v>0</v>
      </c>
      <c r="Y55" s="9">
        <f>'7thR'!Y55</f>
        <v>0</v>
      </c>
      <c r="Z55" s="9">
        <f>'7thR'!Z55</f>
        <v>0</v>
      </c>
      <c r="AA55" s="9">
        <f>'7thR'!AA55</f>
        <v>0</v>
      </c>
      <c r="AB55" s="62">
        <f>IF(B55&lt;&gt;"",'7thR'!AB55+AC55,0)</f>
        <v>0</v>
      </c>
      <c r="AC55" s="62">
        <f t="shared" si="8"/>
        <v>0</v>
      </c>
      <c r="AD55" s="85">
        <f t="shared" si="9"/>
        <v>-3</v>
      </c>
      <c r="AE55" s="85">
        <f t="shared" si="10"/>
        <v>-3</v>
      </c>
    </row>
    <row r="56" spans="1:31" hidden="1" x14ac:dyDescent="0.35">
      <c r="A56" s="18">
        <v>50</v>
      </c>
      <c r="B56" s="3">
        <f>'7thR'!B56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1"/>
        <v>200</v>
      </c>
      <c r="W56" s="47">
        <f t="shared" si="5"/>
        <v>-1.5</v>
      </c>
      <c r="X56" s="9">
        <f>'7thR'!X56</f>
        <v>0</v>
      </c>
      <c r="Y56" s="9">
        <f>'7thR'!Y56</f>
        <v>0</v>
      </c>
      <c r="Z56" s="9">
        <f>'7thR'!Z56</f>
        <v>0</v>
      </c>
      <c r="AA56" s="9">
        <f>'7thR'!AA56</f>
        <v>0</v>
      </c>
      <c r="AB56" s="62">
        <f>IF(B56&lt;&gt;"",'7thR'!AB56+AC56,0)</f>
        <v>0</v>
      </c>
      <c r="AC56" s="62">
        <f t="shared" si="8"/>
        <v>0</v>
      </c>
      <c r="AD56" s="85">
        <f t="shared" si="9"/>
        <v>-3</v>
      </c>
      <c r="AE56" s="85">
        <f t="shared" si="10"/>
        <v>-3</v>
      </c>
    </row>
    <row r="57" spans="1:31" hidden="1" x14ac:dyDescent="0.35">
      <c r="A57" s="18">
        <v>51</v>
      </c>
      <c r="B57" s="3">
        <f>'7thR'!B57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1"/>
        <v>200</v>
      </c>
      <c r="W57" s="47">
        <f t="shared" si="5"/>
        <v>-1.5</v>
      </c>
      <c r="X57" s="9">
        <f>'7thR'!X57</f>
        <v>0</v>
      </c>
      <c r="Y57" s="9">
        <f>'7thR'!Y57</f>
        <v>0</v>
      </c>
      <c r="Z57" s="9">
        <f>'7thR'!Z57</f>
        <v>0</v>
      </c>
      <c r="AA57" s="9">
        <f>'7thR'!AA57</f>
        <v>0</v>
      </c>
      <c r="AB57" s="62">
        <f>IF(B57&lt;&gt;"",'7thR'!AB57+AC57,0)</f>
        <v>0</v>
      </c>
      <c r="AC57" s="62">
        <f t="shared" si="8"/>
        <v>0</v>
      </c>
      <c r="AD57" s="85">
        <f t="shared" si="9"/>
        <v>-3</v>
      </c>
      <c r="AE57" s="85">
        <f t="shared" si="10"/>
        <v>-3</v>
      </c>
    </row>
    <row r="58" spans="1:31" hidden="1" x14ac:dyDescent="0.35">
      <c r="A58" s="18">
        <v>52</v>
      </c>
      <c r="B58" s="3">
        <f>'7thR'!B58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1"/>
        <v>200</v>
      </c>
      <c r="W58" s="47">
        <f t="shared" si="5"/>
        <v>-1.5</v>
      </c>
      <c r="X58" s="9">
        <f>'7thR'!X58</f>
        <v>0</v>
      </c>
      <c r="Y58" s="9">
        <f>'7thR'!Y58</f>
        <v>0</v>
      </c>
      <c r="Z58" s="9">
        <f>'7thR'!Z58</f>
        <v>0</v>
      </c>
      <c r="AA58" s="9">
        <f>'7thR'!AA58</f>
        <v>0</v>
      </c>
      <c r="AB58" s="62">
        <f>IF(B58&lt;&gt;"",'7thR'!AB58+AC58,0)</f>
        <v>0</v>
      </c>
      <c r="AC58" s="62">
        <f t="shared" si="8"/>
        <v>0</v>
      </c>
      <c r="AD58" s="85">
        <f t="shared" si="9"/>
        <v>-3</v>
      </c>
      <c r="AE58" s="85">
        <f t="shared" si="10"/>
        <v>-3</v>
      </c>
    </row>
    <row r="59" spans="1:31" hidden="1" x14ac:dyDescent="0.35">
      <c r="A59" s="18">
        <v>53</v>
      </c>
      <c r="B59" s="3">
        <f>'7thR'!B59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1"/>
        <v>200</v>
      </c>
      <c r="W59" s="47">
        <f t="shared" si="5"/>
        <v>-1.5</v>
      </c>
      <c r="X59" s="9">
        <f>'7thR'!X59</f>
        <v>0</v>
      </c>
      <c r="Y59" s="9">
        <f>'7thR'!Y59</f>
        <v>0</v>
      </c>
      <c r="Z59" s="9">
        <f>'7thR'!Z59</f>
        <v>0</v>
      </c>
      <c r="AA59" s="9">
        <f>'7thR'!AA59</f>
        <v>0</v>
      </c>
      <c r="AB59" s="62">
        <f>IF(B59&lt;&gt;"",'7thR'!AB59+AC59,0)</f>
        <v>0</v>
      </c>
      <c r="AC59" s="62">
        <f t="shared" si="8"/>
        <v>0</v>
      </c>
      <c r="AD59" s="85">
        <f t="shared" si="9"/>
        <v>-3</v>
      </c>
      <c r="AE59" s="85">
        <f t="shared" si="10"/>
        <v>-3</v>
      </c>
    </row>
    <row r="60" spans="1:31" hidden="1" x14ac:dyDescent="0.35">
      <c r="A60" s="18">
        <v>54</v>
      </c>
      <c r="B60" s="3">
        <f>'7thR'!B60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1"/>
        <v>200</v>
      </c>
      <c r="W60" s="47">
        <f t="shared" si="5"/>
        <v>-1.5</v>
      </c>
      <c r="X60" s="9">
        <f>'7thR'!X60</f>
        <v>0</v>
      </c>
      <c r="Y60" s="9">
        <f>'7thR'!Y60</f>
        <v>0</v>
      </c>
      <c r="Z60" s="9">
        <f>'7thR'!Z60</f>
        <v>0</v>
      </c>
      <c r="AA60" s="9">
        <f>'7thR'!AA60</f>
        <v>0</v>
      </c>
      <c r="AB60" s="62">
        <f>IF(B60&lt;&gt;"",'7thR'!AB60+AC60,0)</f>
        <v>0</v>
      </c>
      <c r="AC60" s="62">
        <f t="shared" si="8"/>
        <v>0</v>
      </c>
      <c r="AD60" s="85">
        <f t="shared" si="9"/>
        <v>-3</v>
      </c>
      <c r="AE60" s="85">
        <f t="shared" si="10"/>
        <v>-3</v>
      </c>
    </row>
    <row r="61" spans="1:31" hidden="1" x14ac:dyDescent="0.35">
      <c r="A61" s="18">
        <v>55</v>
      </c>
      <c r="B61" s="3">
        <f>'7thR'!B61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1"/>
        <v>200</v>
      </c>
      <c r="W61" s="47">
        <f t="shared" si="5"/>
        <v>-1.5</v>
      </c>
      <c r="X61" s="9">
        <f>'7thR'!X61</f>
        <v>0</v>
      </c>
      <c r="Y61" s="9">
        <f>'7thR'!Y61</f>
        <v>0</v>
      </c>
      <c r="Z61" s="9">
        <f>'7thR'!Z61</f>
        <v>0</v>
      </c>
      <c r="AA61" s="9">
        <f>'7thR'!AA61</f>
        <v>0</v>
      </c>
      <c r="AB61" s="62">
        <f>IF(B61&lt;&gt;"",'7thR'!AB61+AC61,0)</f>
        <v>0</v>
      </c>
      <c r="AC61" s="62">
        <f t="shared" si="8"/>
        <v>0</v>
      </c>
      <c r="AD61" s="85">
        <f t="shared" si="9"/>
        <v>-3</v>
      </c>
      <c r="AE61" s="85">
        <f t="shared" si="10"/>
        <v>-3</v>
      </c>
    </row>
    <row r="62" spans="1:31" hidden="1" x14ac:dyDescent="0.35">
      <c r="A62" s="18">
        <v>56</v>
      </c>
      <c r="B62" s="3">
        <f>'7thR'!B62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1"/>
        <v>200</v>
      </c>
      <c r="W62" s="47">
        <f t="shared" si="5"/>
        <v>-1.5</v>
      </c>
      <c r="X62" s="9">
        <f>'7thR'!X62</f>
        <v>0</v>
      </c>
      <c r="Y62" s="9">
        <f>'7thR'!Y62</f>
        <v>0</v>
      </c>
      <c r="Z62" s="9">
        <f>'7thR'!Z62</f>
        <v>0</v>
      </c>
      <c r="AA62" s="9">
        <f>'7thR'!AA62</f>
        <v>0</v>
      </c>
      <c r="AB62" s="62">
        <f>IF(B62&lt;&gt;"",'7thR'!AB62+AC62,0)</f>
        <v>0</v>
      </c>
      <c r="AC62" s="62">
        <f t="shared" si="8"/>
        <v>0</v>
      </c>
      <c r="AD62" s="85">
        <f t="shared" si="9"/>
        <v>-3</v>
      </c>
      <c r="AE62" s="85">
        <f t="shared" si="10"/>
        <v>-3</v>
      </c>
    </row>
    <row r="63" spans="1:31" hidden="1" x14ac:dyDescent="0.35">
      <c r="A63" s="18">
        <v>57</v>
      </c>
      <c r="B63" s="3">
        <f>'7thR'!B63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1"/>
        <v>200</v>
      </c>
      <c r="W63" s="47">
        <f t="shared" si="5"/>
        <v>-1.5</v>
      </c>
      <c r="X63" s="9">
        <f>'7thR'!X63</f>
        <v>0</v>
      </c>
      <c r="Y63" s="9">
        <f>'7thR'!Y63</f>
        <v>0</v>
      </c>
      <c r="Z63" s="9">
        <f>'7thR'!Z63</f>
        <v>0</v>
      </c>
      <c r="AA63" s="9">
        <f>'7thR'!AA63</f>
        <v>0</v>
      </c>
      <c r="AB63" s="62">
        <f>IF(B63&lt;&gt;"",'7thR'!AB63+AC63,0)</f>
        <v>0</v>
      </c>
      <c r="AC63" s="62">
        <f t="shared" si="8"/>
        <v>0</v>
      </c>
      <c r="AD63" s="85">
        <f t="shared" si="9"/>
        <v>-3</v>
      </c>
      <c r="AE63" s="85">
        <f t="shared" si="10"/>
        <v>-3</v>
      </c>
    </row>
    <row r="64" spans="1:31" hidden="1" x14ac:dyDescent="0.35">
      <c r="A64" s="18">
        <v>58</v>
      </c>
      <c r="B64" s="3">
        <f>'7thR'!B64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1"/>
        <v>200</v>
      </c>
      <c r="W64" s="47">
        <f t="shared" si="5"/>
        <v>-1.5</v>
      </c>
      <c r="X64" s="9">
        <f>'7thR'!X64</f>
        <v>0</v>
      </c>
      <c r="Y64" s="9">
        <f>'7thR'!Y64</f>
        <v>0</v>
      </c>
      <c r="Z64" s="9">
        <f>'7thR'!Z64</f>
        <v>0</v>
      </c>
      <c r="AA64" s="9">
        <f>'7thR'!AA64</f>
        <v>0</v>
      </c>
      <c r="AB64" s="62">
        <f>IF(B64&lt;&gt;"",'7thR'!AB64+AC64,0)</f>
        <v>0</v>
      </c>
      <c r="AC64" s="62">
        <f t="shared" si="8"/>
        <v>0</v>
      </c>
      <c r="AD64" s="85">
        <f t="shared" si="9"/>
        <v>-3</v>
      </c>
      <c r="AE64" s="85">
        <f t="shared" si="10"/>
        <v>-3</v>
      </c>
    </row>
    <row r="65" spans="1:31" hidden="1" x14ac:dyDescent="0.35">
      <c r="A65" s="18">
        <v>59</v>
      </c>
      <c r="B65" s="3">
        <f>'7thR'!B65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1"/>
        <v>200</v>
      </c>
      <c r="W65" s="47">
        <f t="shared" si="5"/>
        <v>-1.5</v>
      </c>
      <c r="X65" s="9">
        <f>'7thR'!X65</f>
        <v>0</v>
      </c>
      <c r="Y65" s="9">
        <f>'7thR'!Y65</f>
        <v>0</v>
      </c>
      <c r="Z65" s="9">
        <f>'7thR'!Z65</f>
        <v>0</v>
      </c>
      <c r="AA65" s="9">
        <f>'7thR'!AA65</f>
        <v>0</v>
      </c>
      <c r="AB65" s="62">
        <f>IF(B65&lt;&gt;"",'7thR'!AB65+AC65,0)</f>
        <v>0</v>
      </c>
      <c r="AC65" s="62">
        <f t="shared" si="8"/>
        <v>0</v>
      </c>
      <c r="AD65" s="85">
        <f t="shared" si="9"/>
        <v>-3</v>
      </c>
      <c r="AE65" s="85">
        <f t="shared" si="10"/>
        <v>-3</v>
      </c>
    </row>
    <row r="66" spans="1:31" hidden="1" x14ac:dyDescent="0.35">
      <c r="A66" s="18">
        <v>60</v>
      </c>
      <c r="B66" s="3">
        <f>'7thR'!B66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1"/>
        <v>200</v>
      </c>
      <c r="W66" s="47">
        <f t="shared" si="5"/>
        <v>-1.5</v>
      </c>
      <c r="X66" s="9">
        <f>'7thR'!X66</f>
        <v>0</v>
      </c>
      <c r="Y66" s="9">
        <f>'7thR'!Y66</f>
        <v>0</v>
      </c>
      <c r="Z66" s="9">
        <f>'7thR'!Z66</f>
        <v>0</v>
      </c>
      <c r="AA66" s="9">
        <f>'7thR'!AA66</f>
        <v>0</v>
      </c>
      <c r="AB66" s="62">
        <f>IF(B66&lt;&gt;"",'7thR'!AB66+AC66,0)</f>
        <v>0</v>
      </c>
      <c r="AC66" s="62">
        <f t="shared" si="8"/>
        <v>0</v>
      </c>
      <c r="AD66" s="85">
        <f t="shared" si="9"/>
        <v>-3</v>
      </c>
      <c r="AE66" s="85">
        <f t="shared" si="10"/>
        <v>-3</v>
      </c>
    </row>
    <row r="67" spans="1:31" hidden="1" x14ac:dyDescent="0.35">
      <c r="A67" s="18">
        <v>61</v>
      </c>
      <c r="B67" s="3">
        <f>'7thR'!B67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1"/>
        <v>200</v>
      </c>
      <c r="W67" s="47">
        <f t="shared" si="5"/>
        <v>-1.5</v>
      </c>
      <c r="X67" s="9">
        <f>'7thR'!X67</f>
        <v>0</v>
      </c>
      <c r="Y67" s="9">
        <f>'7thR'!Y67</f>
        <v>0</v>
      </c>
      <c r="Z67" s="9">
        <f>'7thR'!Z67</f>
        <v>0</v>
      </c>
      <c r="AA67" s="9">
        <f>'7thR'!AA67</f>
        <v>0</v>
      </c>
      <c r="AB67" s="62">
        <f>IF(B67&lt;&gt;"",'7thR'!AB67+AC67,0)</f>
        <v>0</v>
      </c>
      <c r="AC67" s="62">
        <f t="shared" si="8"/>
        <v>0</v>
      </c>
      <c r="AD67" s="85">
        <f t="shared" si="9"/>
        <v>-3</v>
      </c>
      <c r="AE67" s="85">
        <f t="shared" si="10"/>
        <v>-3</v>
      </c>
    </row>
    <row r="68" spans="1:31" hidden="1" x14ac:dyDescent="0.35">
      <c r="A68" s="18">
        <v>62</v>
      </c>
      <c r="B68" s="3">
        <f>'7thR'!B68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1"/>
        <v>200</v>
      </c>
      <c r="W68" s="47">
        <f t="shared" si="5"/>
        <v>-1.5</v>
      </c>
      <c r="X68" s="9">
        <f>'7thR'!X68</f>
        <v>0</v>
      </c>
      <c r="Y68" s="9">
        <f>'7thR'!Y68</f>
        <v>0</v>
      </c>
      <c r="Z68" s="9">
        <f>'7thR'!Z68</f>
        <v>0</v>
      </c>
      <c r="AA68" s="9">
        <f>'7thR'!AA68</f>
        <v>0</v>
      </c>
      <c r="AB68" s="62">
        <f>IF(B68&lt;&gt;"",'7thR'!AB68+AC68,0)</f>
        <v>0</v>
      </c>
      <c r="AC68" s="62">
        <f t="shared" si="8"/>
        <v>0</v>
      </c>
      <c r="AD68" s="85">
        <f t="shared" si="9"/>
        <v>-3</v>
      </c>
      <c r="AE68" s="85">
        <f t="shared" si="10"/>
        <v>-3</v>
      </c>
    </row>
    <row r="69" spans="1:31" hidden="1" x14ac:dyDescent="0.35">
      <c r="A69" s="18">
        <v>63</v>
      </c>
      <c r="B69" s="3" t="str">
        <f>'7thR'!B69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1"/>
        <v>200</v>
      </c>
      <c r="W69" s="47">
        <f t="shared" si="5"/>
        <v>-1.5</v>
      </c>
      <c r="X69" s="9">
        <f>'7thR'!X69</f>
        <v>0</v>
      </c>
      <c r="Y69" s="9">
        <f>'7thR'!Y69</f>
        <v>0</v>
      </c>
      <c r="Z69" s="9">
        <f>'7thR'!Z69</f>
        <v>0</v>
      </c>
      <c r="AA69" s="9">
        <f>'7thR'!AA69</f>
        <v>0</v>
      </c>
      <c r="AB69" s="62">
        <f>IF(B69&lt;&gt;"",'7thR'!AB69+AC69,0)</f>
        <v>0</v>
      </c>
      <c r="AC69" s="62">
        <f t="shared" si="8"/>
        <v>0</v>
      </c>
      <c r="AD69" s="85">
        <f t="shared" si="9"/>
        <v>-3</v>
      </c>
      <c r="AE69" s="85">
        <f t="shared" si="10"/>
        <v>-3</v>
      </c>
    </row>
    <row r="70" spans="1:31" hidden="1" x14ac:dyDescent="0.35">
      <c r="A70" s="18">
        <v>64</v>
      </c>
      <c r="B70" s="3" t="str">
        <f>'7thR'!B70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1"/>
        <v>200</v>
      </c>
      <c r="W70" s="47">
        <f t="shared" si="5"/>
        <v>-1.5</v>
      </c>
      <c r="X70" s="9">
        <f>'7thR'!X70</f>
        <v>0</v>
      </c>
      <c r="Y70" s="9">
        <f>'7thR'!Y70</f>
        <v>0</v>
      </c>
      <c r="Z70" s="9">
        <f>'7thR'!Z70</f>
        <v>0</v>
      </c>
      <c r="AA70" s="9">
        <f>'7thR'!AA70</f>
        <v>0</v>
      </c>
      <c r="AB70" s="62">
        <f>IF(B70&lt;&gt;"",'7thR'!AB70+AC70,0)</f>
        <v>0</v>
      </c>
      <c r="AC70" s="62">
        <f t="shared" si="8"/>
        <v>0</v>
      </c>
      <c r="AD70" s="85">
        <f t="shared" si="9"/>
        <v>-3</v>
      </c>
      <c r="AE70" s="85">
        <f t="shared" si="10"/>
        <v>-3</v>
      </c>
    </row>
    <row r="71" spans="1:31" hidden="1" x14ac:dyDescent="0.35">
      <c r="A71" s="18">
        <v>65</v>
      </c>
      <c r="B71" s="3" t="str">
        <f>'7thR'!B71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102" si="11">SUM(C71:T71)</f>
        <v>0</v>
      </c>
      <c r="V71" s="47">
        <f t="shared" ref="V71:V134" si="12">IF(U71=0,200,U71-W71)</f>
        <v>200</v>
      </c>
      <c r="W71" s="47">
        <f t="shared" si="5"/>
        <v>-1.5</v>
      </c>
      <c r="X71" s="9">
        <f>'7thR'!X71</f>
        <v>0</v>
      </c>
      <c r="Y71" s="9">
        <f>'7thR'!Y71</f>
        <v>0</v>
      </c>
      <c r="Z71" s="9">
        <f>'7thR'!Z71</f>
        <v>0</v>
      </c>
      <c r="AA71" s="9">
        <f>'7thR'!AA71</f>
        <v>0</v>
      </c>
      <c r="AB71" s="62">
        <f>IF(B71&lt;&gt;"",'7thR'!AB71+AC71,0)</f>
        <v>0</v>
      </c>
      <c r="AC71" s="62">
        <f t="shared" ref="AC71:AC102" si="13">IF(U71&gt;0,1,0)</f>
        <v>0</v>
      </c>
      <c r="AD71" s="85">
        <f t="shared" ref="AD71:AD102" si="14">ROUND(IF(X71="m",(Y71*$AD$4/113+$AE$4-$AF$4),(Y71*$AD$2/113+$AE$2-$AF$2)),0)</f>
        <v>-3</v>
      </c>
      <c r="AE71" s="85">
        <f t="shared" ref="AE71:AE102" si="15">ROUND(IF(Z71="m",(AA71*$AD$4/113+$AE$4-$AF$4),(AA71*$AD$2/113+$AE$2-$AF$2)),0)</f>
        <v>-3</v>
      </c>
    </row>
    <row r="72" spans="1:31" hidden="1" x14ac:dyDescent="0.35">
      <c r="A72" s="18">
        <v>66</v>
      </c>
      <c r="B72" s="3" t="str">
        <f>'7thR'!B72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12"/>
        <v>200</v>
      </c>
      <c r="W72" s="47">
        <f t="shared" ref="W72:W135" si="16">ROUND(0.35*MIN(AD72,AE72)+0.15*MAX(AD72,AE72),1)</f>
        <v>-1.5</v>
      </c>
      <c r="X72" s="9">
        <f>'7thR'!X72</f>
        <v>0</v>
      </c>
      <c r="Y72" s="9">
        <f>'7thR'!Y72</f>
        <v>0</v>
      </c>
      <c r="Z72" s="9">
        <f>'7thR'!Z72</f>
        <v>0</v>
      </c>
      <c r="AA72" s="9">
        <f>'7thR'!AA72</f>
        <v>0</v>
      </c>
      <c r="AB72" s="62">
        <f>IF(B72&lt;&gt;"",'7thR'!AB72+AC72,0)</f>
        <v>0</v>
      </c>
      <c r="AC72" s="62">
        <f t="shared" si="13"/>
        <v>0</v>
      </c>
      <c r="AD72" s="85">
        <f t="shared" si="14"/>
        <v>-3</v>
      </c>
      <c r="AE72" s="85">
        <f t="shared" si="15"/>
        <v>-3</v>
      </c>
    </row>
    <row r="73" spans="1:31" hidden="1" x14ac:dyDescent="0.35">
      <c r="A73" s="18">
        <v>67</v>
      </c>
      <c r="B73" s="3" t="str">
        <f>'7thR'!B73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12"/>
        <v>200</v>
      </c>
      <c r="W73" s="47">
        <f t="shared" si="16"/>
        <v>-1.5</v>
      </c>
      <c r="X73" s="9">
        <f>'7thR'!X73</f>
        <v>0</v>
      </c>
      <c r="Y73" s="9">
        <f>'7thR'!Y73</f>
        <v>0</v>
      </c>
      <c r="Z73" s="9">
        <f>'7thR'!Z73</f>
        <v>0</v>
      </c>
      <c r="AA73" s="9">
        <f>'7thR'!AA73</f>
        <v>0</v>
      </c>
      <c r="AB73" s="62">
        <f>IF(B73&lt;&gt;"",'7thR'!AB73+AC73,0)</f>
        <v>0</v>
      </c>
      <c r="AC73" s="62">
        <f t="shared" si="13"/>
        <v>0</v>
      </c>
      <c r="AD73" s="85">
        <f t="shared" si="14"/>
        <v>-3</v>
      </c>
      <c r="AE73" s="85">
        <f t="shared" si="15"/>
        <v>-3</v>
      </c>
    </row>
    <row r="74" spans="1:31" hidden="1" x14ac:dyDescent="0.35">
      <c r="A74" s="18">
        <v>68</v>
      </c>
      <c r="B74" s="3" t="str">
        <f>'7thR'!B74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12"/>
        <v>200</v>
      </c>
      <c r="W74" s="47">
        <f t="shared" si="16"/>
        <v>-1.5</v>
      </c>
      <c r="X74" s="9">
        <f>'7thR'!X74</f>
        <v>0</v>
      </c>
      <c r="Y74" s="9">
        <f>'7thR'!Y74</f>
        <v>0</v>
      </c>
      <c r="Z74" s="9">
        <f>'7thR'!Z74</f>
        <v>0</v>
      </c>
      <c r="AA74" s="9">
        <f>'7thR'!AA74</f>
        <v>0</v>
      </c>
      <c r="AB74" s="62">
        <f>IF(B74&lt;&gt;"",'7thR'!AB74+AC74,0)</f>
        <v>0</v>
      </c>
      <c r="AC74" s="62">
        <f t="shared" si="13"/>
        <v>0</v>
      </c>
      <c r="AD74" s="85">
        <f t="shared" si="14"/>
        <v>-3</v>
      </c>
      <c r="AE74" s="85">
        <f t="shared" si="15"/>
        <v>-3</v>
      </c>
    </row>
    <row r="75" spans="1:31" hidden="1" x14ac:dyDescent="0.35">
      <c r="A75" s="18">
        <v>69</v>
      </c>
      <c r="B75" s="3" t="str">
        <f>'7thR'!B75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12"/>
        <v>200</v>
      </c>
      <c r="W75" s="47">
        <f t="shared" si="16"/>
        <v>-1.5</v>
      </c>
      <c r="X75" s="9">
        <f>'7thR'!X75</f>
        <v>0</v>
      </c>
      <c r="Y75" s="9">
        <f>'7thR'!Y75</f>
        <v>0</v>
      </c>
      <c r="Z75" s="9">
        <f>'7thR'!Z75</f>
        <v>0</v>
      </c>
      <c r="AA75" s="9">
        <f>'7thR'!AA75</f>
        <v>0</v>
      </c>
      <c r="AB75" s="62">
        <f>IF(B75&lt;&gt;"",'7thR'!AB75+AC75,0)</f>
        <v>0</v>
      </c>
      <c r="AC75" s="62">
        <f t="shared" si="13"/>
        <v>0</v>
      </c>
      <c r="AD75" s="85">
        <f t="shared" si="14"/>
        <v>-3</v>
      </c>
      <c r="AE75" s="85">
        <f t="shared" si="15"/>
        <v>-3</v>
      </c>
    </row>
    <row r="76" spans="1:31" hidden="1" x14ac:dyDescent="0.35">
      <c r="A76" s="18">
        <v>70</v>
      </c>
      <c r="B76" s="3" t="str">
        <f>'7thR'!B76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12"/>
        <v>200</v>
      </c>
      <c r="W76" s="47">
        <f t="shared" si="16"/>
        <v>-1.5</v>
      </c>
      <c r="X76" s="9">
        <f>'7thR'!X76</f>
        <v>0</v>
      </c>
      <c r="Y76" s="9">
        <f>'7thR'!Y76</f>
        <v>0</v>
      </c>
      <c r="Z76" s="9">
        <f>'7thR'!Z76</f>
        <v>0</v>
      </c>
      <c r="AA76" s="9">
        <f>'7thR'!AA76</f>
        <v>0</v>
      </c>
      <c r="AB76" s="62">
        <f>IF(B76&lt;&gt;"",'7thR'!AB76+AC76,0)</f>
        <v>0</v>
      </c>
      <c r="AC76" s="62">
        <f t="shared" si="13"/>
        <v>0</v>
      </c>
      <c r="AD76" s="85">
        <f t="shared" si="14"/>
        <v>-3</v>
      </c>
      <c r="AE76" s="85">
        <f t="shared" si="15"/>
        <v>-3</v>
      </c>
    </row>
    <row r="77" spans="1:31" hidden="1" x14ac:dyDescent="0.35">
      <c r="A77" s="18">
        <v>71</v>
      </c>
      <c r="B77" s="3" t="str">
        <f>'7thR'!B77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12"/>
        <v>200</v>
      </c>
      <c r="W77" s="47">
        <f t="shared" si="16"/>
        <v>-1.5</v>
      </c>
      <c r="X77" s="9">
        <f>'7thR'!X77</f>
        <v>0</v>
      </c>
      <c r="Y77" s="9">
        <f>'7thR'!Y77</f>
        <v>0</v>
      </c>
      <c r="Z77" s="9">
        <f>'7thR'!Z77</f>
        <v>0</v>
      </c>
      <c r="AA77" s="9">
        <f>'7thR'!AA77</f>
        <v>0</v>
      </c>
      <c r="AB77" s="62">
        <f>IF(B77&lt;&gt;"",'7thR'!AB77+AC77,0)</f>
        <v>0</v>
      </c>
      <c r="AC77" s="62">
        <f t="shared" si="13"/>
        <v>0</v>
      </c>
      <c r="AD77" s="85">
        <f t="shared" si="14"/>
        <v>-3</v>
      </c>
      <c r="AE77" s="85">
        <f t="shared" si="15"/>
        <v>-3</v>
      </c>
    </row>
    <row r="78" spans="1:31" hidden="1" x14ac:dyDescent="0.35">
      <c r="A78" s="18">
        <v>72</v>
      </c>
      <c r="B78" s="3" t="str">
        <f>'7thR'!B78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12"/>
        <v>200</v>
      </c>
      <c r="W78" s="47">
        <f t="shared" si="16"/>
        <v>-1.5</v>
      </c>
      <c r="X78" s="9">
        <f>'7thR'!X78</f>
        <v>0</v>
      </c>
      <c r="Y78" s="9">
        <f>'7thR'!Y78</f>
        <v>0</v>
      </c>
      <c r="Z78" s="9">
        <f>'7thR'!Z78</f>
        <v>0</v>
      </c>
      <c r="AA78" s="9">
        <f>'7thR'!AA78</f>
        <v>0</v>
      </c>
      <c r="AB78" s="62">
        <f>IF(B78&lt;&gt;"",'7thR'!AB78+AC78,0)</f>
        <v>0</v>
      </c>
      <c r="AC78" s="62">
        <f t="shared" si="13"/>
        <v>0</v>
      </c>
      <c r="AD78" s="85">
        <f t="shared" si="14"/>
        <v>-3</v>
      </c>
      <c r="AE78" s="85">
        <f t="shared" si="15"/>
        <v>-3</v>
      </c>
    </row>
    <row r="79" spans="1:31" hidden="1" x14ac:dyDescent="0.35">
      <c r="A79" s="18">
        <v>73</v>
      </c>
      <c r="B79" s="3" t="str">
        <f>'7thR'!B79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12"/>
        <v>200</v>
      </c>
      <c r="W79" s="47">
        <f t="shared" si="16"/>
        <v>-1.5</v>
      </c>
      <c r="X79" s="9">
        <f>'7thR'!X79</f>
        <v>0</v>
      </c>
      <c r="Y79" s="9">
        <f>'7thR'!Y79</f>
        <v>0</v>
      </c>
      <c r="Z79" s="9">
        <f>'7thR'!Z79</f>
        <v>0</v>
      </c>
      <c r="AA79" s="9">
        <f>'7thR'!AA79</f>
        <v>0</v>
      </c>
      <c r="AB79" s="62">
        <f>IF(B79&lt;&gt;"",'7thR'!AB79+AC79,0)</f>
        <v>0</v>
      </c>
      <c r="AC79" s="62">
        <f t="shared" si="13"/>
        <v>0</v>
      </c>
      <c r="AD79" s="85">
        <f t="shared" si="14"/>
        <v>-3</v>
      </c>
      <c r="AE79" s="85">
        <f t="shared" si="15"/>
        <v>-3</v>
      </c>
    </row>
    <row r="80" spans="1:31" hidden="1" x14ac:dyDescent="0.35">
      <c r="A80" s="18">
        <v>74</v>
      </c>
      <c r="B80" s="3" t="str">
        <f>'7thR'!B80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12"/>
        <v>200</v>
      </c>
      <c r="W80" s="47">
        <f t="shared" si="16"/>
        <v>-1.5</v>
      </c>
      <c r="X80" s="9">
        <f>'7thR'!X80</f>
        <v>0</v>
      </c>
      <c r="Y80" s="9">
        <f>'7thR'!Y80</f>
        <v>0</v>
      </c>
      <c r="Z80" s="9">
        <f>'7thR'!Z80</f>
        <v>0</v>
      </c>
      <c r="AA80" s="9">
        <f>'7thR'!AA80</f>
        <v>0</v>
      </c>
      <c r="AB80" s="62">
        <f>IF(B80&lt;&gt;"",'7thR'!AB80+AC80,0)</f>
        <v>0</v>
      </c>
      <c r="AC80" s="62">
        <f t="shared" si="13"/>
        <v>0</v>
      </c>
      <c r="AD80" s="85">
        <f t="shared" si="14"/>
        <v>-3</v>
      </c>
      <c r="AE80" s="85">
        <f t="shared" si="15"/>
        <v>-3</v>
      </c>
    </row>
    <row r="81" spans="1:31" hidden="1" x14ac:dyDescent="0.35">
      <c r="A81" s="18">
        <v>75</v>
      </c>
      <c r="B81" s="3" t="str">
        <f>'7thR'!B81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12"/>
        <v>200</v>
      </c>
      <c r="W81" s="47">
        <f t="shared" si="16"/>
        <v>-1.5</v>
      </c>
      <c r="X81" s="9">
        <f>'7thR'!X81</f>
        <v>0</v>
      </c>
      <c r="Y81" s="9">
        <f>'7thR'!Y81</f>
        <v>0</v>
      </c>
      <c r="Z81" s="9">
        <f>'7thR'!Z81</f>
        <v>0</v>
      </c>
      <c r="AA81" s="9">
        <f>'7thR'!AA81</f>
        <v>0</v>
      </c>
      <c r="AB81" s="62">
        <f>IF(B81&lt;&gt;"",'7thR'!AB81+AC81,0)</f>
        <v>0</v>
      </c>
      <c r="AC81" s="62">
        <f t="shared" si="13"/>
        <v>0</v>
      </c>
      <c r="AD81" s="85">
        <f t="shared" si="14"/>
        <v>-3</v>
      </c>
      <c r="AE81" s="85">
        <f t="shared" si="15"/>
        <v>-3</v>
      </c>
    </row>
    <row r="82" spans="1:31" hidden="1" x14ac:dyDescent="0.35">
      <c r="A82" s="18">
        <v>76</v>
      </c>
      <c r="B82" s="3" t="str">
        <f>'7thR'!B82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12"/>
        <v>200</v>
      </c>
      <c r="W82" s="47">
        <f t="shared" si="16"/>
        <v>-1.5</v>
      </c>
      <c r="X82" s="9">
        <f>'7thR'!X82</f>
        <v>0</v>
      </c>
      <c r="Y82" s="9">
        <f>'7thR'!Y82</f>
        <v>0</v>
      </c>
      <c r="Z82" s="9">
        <f>'7thR'!Z82</f>
        <v>0</v>
      </c>
      <c r="AA82" s="9">
        <f>'7thR'!AA82</f>
        <v>0</v>
      </c>
      <c r="AB82" s="62">
        <f>IF(B82&lt;&gt;"",'7thR'!AB82+AC82,0)</f>
        <v>0</v>
      </c>
      <c r="AC82" s="62">
        <f t="shared" si="13"/>
        <v>0</v>
      </c>
      <c r="AD82" s="85">
        <f t="shared" si="14"/>
        <v>-3</v>
      </c>
      <c r="AE82" s="85">
        <f t="shared" si="15"/>
        <v>-3</v>
      </c>
    </row>
    <row r="83" spans="1:31" hidden="1" x14ac:dyDescent="0.35">
      <c r="A83" s="18">
        <v>77</v>
      </c>
      <c r="B83" s="3" t="str">
        <f>'7thR'!B83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12"/>
        <v>200</v>
      </c>
      <c r="W83" s="47">
        <f t="shared" si="16"/>
        <v>-1.5</v>
      </c>
      <c r="X83" s="9">
        <f>'7thR'!X83</f>
        <v>0</v>
      </c>
      <c r="Y83" s="9">
        <f>'7thR'!Y83</f>
        <v>0</v>
      </c>
      <c r="Z83" s="9">
        <f>'7thR'!Z83</f>
        <v>0</v>
      </c>
      <c r="AA83" s="9">
        <f>'7thR'!AA83</f>
        <v>0</v>
      </c>
      <c r="AB83" s="62">
        <f>IF(B83&lt;&gt;"",'7thR'!AB83+AC83,0)</f>
        <v>0</v>
      </c>
      <c r="AC83" s="62">
        <f t="shared" si="13"/>
        <v>0</v>
      </c>
      <c r="AD83" s="85">
        <f t="shared" si="14"/>
        <v>-3</v>
      </c>
      <c r="AE83" s="85">
        <f t="shared" si="15"/>
        <v>-3</v>
      </c>
    </row>
    <row r="84" spans="1:31" hidden="1" x14ac:dyDescent="0.35">
      <c r="A84" s="18">
        <v>78</v>
      </c>
      <c r="B84" s="3" t="str">
        <f>'7thR'!B84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12"/>
        <v>200</v>
      </c>
      <c r="W84" s="47">
        <f t="shared" si="16"/>
        <v>-1.5</v>
      </c>
      <c r="X84" s="9">
        <f>'7thR'!X84</f>
        <v>0</v>
      </c>
      <c r="Y84" s="9">
        <f>'7thR'!Y84</f>
        <v>0</v>
      </c>
      <c r="Z84" s="9">
        <f>'7thR'!Z84</f>
        <v>0</v>
      </c>
      <c r="AA84" s="9">
        <f>'7thR'!AA84</f>
        <v>0</v>
      </c>
      <c r="AB84" s="62">
        <f>IF(B84&lt;&gt;"",'7thR'!AB84+AC84,0)</f>
        <v>0</v>
      </c>
      <c r="AC84" s="62">
        <f t="shared" si="13"/>
        <v>0</v>
      </c>
      <c r="AD84" s="85">
        <f t="shared" si="14"/>
        <v>-3</v>
      </c>
      <c r="AE84" s="85">
        <f t="shared" si="15"/>
        <v>-3</v>
      </c>
    </row>
    <row r="85" spans="1:31" hidden="1" x14ac:dyDescent="0.35">
      <c r="A85" s="18">
        <v>79</v>
      </c>
      <c r="B85" s="3" t="str">
        <f>'7thR'!B85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si="12"/>
        <v>200</v>
      </c>
      <c r="W85" s="47">
        <f t="shared" si="16"/>
        <v>-1.5</v>
      </c>
      <c r="X85" s="9">
        <f>'7thR'!X85</f>
        <v>0</v>
      </c>
      <c r="Y85" s="9">
        <f>'7thR'!Y85</f>
        <v>0</v>
      </c>
      <c r="Z85" s="9">
        <f>'7thR'!Z85</f>
        <v>0</v>
      </c>
      <c r="AA85" s="9">
        <f>'7thR'!AA85</f>
        <v>0</v>
      </c>
      <c r="AB85" s="62">
        <f>IF(B85&lt;&gt;"",'7thR'!AB85+AC85,0)</f>
        <v>0</v>
      </c>
      <c r="AC85" s="62">
        <f t="shared" si="13"/>
        <v>0</v>
      </c>
      <c r="AD85" s="85">
        <f t="shared" si="14"/>
        <v>-3</v>
      </c>
      <c r="AE85" s="85">
        <f t="shared" si="15"/>
        <v>-3</v>
      </c>
    </row>
    <row r="86" spans="1:31" hidden="1" x14ac:dyDescent="0.35">
      <c r="A86" s="18">
        <v>80</v>
      </c>
      <c r="B86" s="3" t="str">
        <f>'7thR'!B86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2"/>
        <v>200</v>
      </c>
      <c r="W86" s="47">
        <f t="shared" si="16"/>
        <v>-1.5</v>
      </c>
      <c r="X86" s="9">
        <f>'7thR'!X86</f>
        <v>0</v>
      </c>
      <c r="Y86" s="9">
        <f>'7thR'!Y86</f>
        <v>0</v>
      </c>
      <c r="Z86" s="9">
        <f>'7thR'!Z86</f>
        <v>0</v>
      </c>
      <c r="AA86" s="9">
        <f>'7thR'!AA86</f>
        <v>0</v>
      </c>
      <c r="AB86" s="62">
        <f>IF(B86&lt;&gt;"",'7thR'!AB86+AC86,0)</f>
        <v>0</v>
      </c>
      <c r="AC86" s="62">
        <f t="shared" si="13"/>
        <v>0</v>
      </c>
      <c r="AD86" s="85">
        <f t="shared" si="14"/>
        <v>-3</v>
      </c>
      <c r="AE86" s="85">
        <f t="shared" si="15"/>
        <v>-3</v>
      </c>
    </row>
    <row r="87" spans="1:31" hidden="1" x14ac:dyDescent="0.35">
      <c r="A87" s="18">
        <v>81</v>
      </c>
      <c r="B87" s="3" t="str">
        <f>'7thR'!B87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2"/>
        <v>200</v>
      </c>
      <c r="W87" s="47">
        <f t="shared" si="16"/>
        <v>-1.5</v>
      </c>
      <c r="X87" s="9">
        <f>'7thR'!X87</f>
        <v>0</v>
      </c>
      <c r="Y87" s="9">
        <f>'7thR'!Y87</f>
        <v>0</v>
      </c>
      <c r="Z87" s="9">
        <f>'7thR'!Z87</f>
        <v>0</v>
      </c>
      <c r="AA87" s="9">
        <f>'7thR'!AA87</f>
        <v>0</v>
      </c>
      <c r="AB87" s="62">
        <f>IF(B87&lt;&gt;"",'7thR'!AB87+AC87,0)</f>
        <v>0</v>
      </c>
      <c r="AC87" s="62">
        <f t="shared" si="13"/>
        <v>0</v>
      </c>
      <c r="AD87" s="85">
        <f t="shared" si="14"/>
        <v>-3</v>
      </c>
      <c r="AE87" s="85">
        <f t="shared" si="15"/>
        <v>-3</v>
      </c>
    </row>
    <row r="88" spans="1:31" hidden="1" x14ac:dyDescent="0.35">
      <c r="A88" s="18">
        <v>82</v>
      </c>
      <c r="B88" s="3" t="str">
        <f>'7thR'!B88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2"/>
        <v>200</v>
      </c>
      <c r="W88" s="47">
        <f t="shared" si="16"/>
        <v>-1.5</v>
      </c>
      <c r="X88" s="9">
        <f>'7thR'!X88</f>
        <v>0</v>
      </c>
      <c r="Y88" s="9">
        <f>'7thR'!Y88</f>
        <v>0</v>
      </c>
      <c r="Z88" s="9">
        <f>'7thR'!Z88</f>
        <v>0</v>
      </c>
      <c r="AA88" s="9">
        <f>'7thR'!AA88</f>
        <v>0</v>
      </c>
      <c r="AB88" s="62">
        <f>IF(B88&lt;&gt;"",'7thR'!AB88+AC88,0)</f>
        <v>0</v>
      </c>
      <c r="AC88" s="62">
        <f t="shared" si="13"/>
        <v>0</v>
      </c>
      <c r="AD88" s="85">
        <f t="shared" si="14"/>
        <v>-3</v>
      </c>
      <c r="AE88" s="85">
        <f t="shared" si="15"/>
        <v>-3</v>
      </c>
    </row>
    <row r="89" spans="1:31" hidden="1" x14ac:dyDescent="0.35">
      <c r="A89" s="18">
        <v>83</v>
      </c>
      <c r="B89" s="4" t="str">
        <f>'7thR'!B89</f>
        <v/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9">
        <f t="shared" si="11"/>
        <v>0</v>
      </c>
      <c r="V89" s="47">
        <f t="shared" si="12"/>
        <v>200</v>
      </c>
      <c r="W89" s="47">
        <f t="shared" si="16"/>
        <v>-1.5</v>
      </c>
      <c r="X89" s="14">
        <f>'7thR'!X89</f>
        <v>0</v>
      </c>
      <c r="Y89" s="14">
        <f>'7thR'!Y89</f>
        <v>0</v>
      </c>
      <c r="Z89" s="14">
        <f>'7thR'!Z89</f>
        <v>0</v>
      </c>
      <c r="AA89" s="14">
        <f>'7thR'!AA89</f>
        <v>0</v>
      </c>
      <c r="AB89" s="62">
        <f>IF(B89&lt;&gt;"",'7thR'!AB89+AC89,0)</f>
        <v>0</v>
      </c>
      <c r="AC89" s="62">
        <f t="shared" si="13"/>
        <v>0</v>
      </c>
      <c r="AD89" s="85">
        <f t="shared" si="14"/>
        <v>-3</v>
      </c>
      <c r="AE89" s="85">
        <f t="shared" si="15"/>
        <v>-3</v>
      </c>
    </row>
    <row r="90" spans="1:31" hidden="1" x14ac:dyDescent="0.35">
      <c r="A90" s="18">
        <v>84</v>
      </c>
      <c r="B90" s="4" t="str">
        <f>'7thR'!B90</f>
        <v/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9">
        <f t="shared" si="11"/>
        <v>0</v>
      </c>
      <c r="V90" s="47">
        <f t="shared" si="12"/>
        <v>200</v>
      </c>
      <c r="W90" s="47">
        <f t="shared" si="16"/>
        <v>-1.5</v>
      </c>
      <c r="X90" s="14">
        <f>'7thR'!X90</f>
        <v>0</v>
      </c>
      <c r="Y90" s="14">
        <f>'7thR'!Y90</f>
        <v>0</v>
      </c>
      <c r="Z90" s="14">
        <f>'7thR'!Z90</f>
        <v>0</v>
      </c>
      <c r="AA90" s="14">
        <f>'7thR'!AA90</f>
        <v>0</v>
      </c>
      <c r="AB90" s="62">
        <f>IF(B90&lt;&gt;"",'7thR'!AB90+AC90,0)</f>
        <v>0</v>
      </c>
      <c r="AC90" s="62">
        <f t="shared" si="13"/>
        <v>0</v>
      </c>
      <c r="AD90" s="85">
        <f t="shared" si="14"/>
        <v>-3</v>
      </c>
      <c r="AE90" s="85">
        <f t="shared" si="15"/>
        <v>-3</v>
      </c>
    </row>
    <row r="91" spans="1:31" hidden="1" x14ac:dyDescent="0.35">
      <c r="A91" s="18">
        <v>85</v>
      </c>
      <c r="B91" s="4" t="str">
        <f>'7thR'!B91</f>
        <v/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9">
        <f t="shared" si="11"/>
        <v>0</v>
      </c>
      <c r="V91" s="47">
        <f t="shared" si="12"/>
        <v>200</v>
      </c>
      <c r="W91" s="47">
        <f t="shared" si="16"/>
        <v>-1.5</v>
      </c>
      <c r="X91" s="14">
        <f>'7thR'!X91</f>
        <v>0</v>
      </c>
      <c r="Y91" s="14">
        <f>'7thR'!Y91</f>
        <v>0</v>
      </c>
      <c r="Z91" s="14">
        <f>'7thR'!Z91</f>
        <v>0</v>
      </c>
      <c r="AA91" s="14">
        <f>'7thR'!AA91</f>
        <v>0</v>
      </c>
      <c r="AB91" s="62">
        <f>IF(B91&lt;&gt;"",'7thR'!AB91+AC91,0)</f>
        <v>0</v>
      </c>
      <c r="AC91" s="62">
        <f t="shared" si="13"/>
        <v>0</v>
      </c>
      <c r="AD91" s="85">
        <f t="shared" si="14"/>
        <v>-3</v>
      </c>
      <c r="AE91" s="85">
        <f t="shared" si="15"/>
        <v>-3</v>
      </c>
    </row>
    <row r="92" spans="1:31" hidden="1" x14ac:dyDescent="0.35">
      <c r="A92" s="18">
        <v>86</v>
      </c>
      <c r="B92" s="4" t="str">
        <f>'7thR'!B92</f>
        <v/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9">
        <f t="shared" si="11"/>
        <v>0</v>
      </c>
      <c r="V92" s="47">
        <f t="shared" si="12"/>
        <v>200</v>
      </c>
      <c r="W92" s="47">
        <f t="shared" si="16"/>
        <v>-1.5</v>
      </c>
      <c r="X92" s="14">
        <f>'7thR'!X92</f>
        <v>0</v>
      </c>
      <c r="Y92" s="14">
        <f>'7thR'!Y92</f>
        <v>0</v>
      </c>
      <c r="Z92" s="14">
        <f>'7thR'!Z92</f>
        <v>0</v>
      </c>
      <c r="AA92" s="14">
        <f>'7thR'!AA92</f>
        <v>0</v>
      </c>
      <c r="AB92" s="62">
        <f>IF(B92&lt;&gt;"",'7thR'!AB92+AC92,0)</f>
        <v>0</v>
      </c>
      <c r="AC92" s="62">
        <f t="shared" si="13"/>
        <v>0</v>
      </c>
      <c r="AD92" s="85">
        <f t="shared" si="14"/>
        <v>-3</v>
      </c>
      <c r="AE92" s="85">
        <f t="shared" si="15"/>
        <v>-3</v>
      </c>
    </row>
    <row r="93" spans="1:31" hidden="1" x14ac:dyDescent="0.35">
      <c r="A93" s="18">
        <v>87</v>
      </c>
      <c r="B93" s="4" t="str">
        <f>'7thR'!B93</f>
        <v/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9">
        <f t="shared" si="11"/>
        <v>0</v>
      </c>
      <c r="V93" s="47">
        <f t="shared" si="12"/>
        <v>200</v>
      </c>
      <c r="W93" s="47">
        <f t="shared" si="16"/>
        <v>-1.5</v>
      </c>
      <c r="X93" s="14">
        <f>'7thR'!X93</f>
        <v>0</v>
      </c>
      <c r="Y93" s="14">
        <f>'7thR'!Y93</f>
        <v>0</v>
      </c>
      <c r="Z93" s="14">
        <f>'7thR'!Z93</f>
        <v>0</v>
      </c>
      <c r="AA93" s="14">
        <f>'7thR'!AA93</f>
        <v>0</v>
      </c>
      <c r="AB93" s="62">
        <f>IF(B93&lt;&gt;"",'7thR'!AB93+AC93,0)</f>
        <v>0</v>
      </c>
      <c r="AC93" s="62">
        <f t="shared" si="13"/>
        <v>0</v>
      </c>
      <c r="AD93" s="85">
        <f t="shared" si="14"/>
        <v>-3</v>
      </c>
      <c r="AE93" s="85">
        <f t="shared" si="15"/>
        <v>-3</v>
      </c>
    </row>
    <row r="94" spans="1:31" hidden="1" x14ac:dyDescent="0.35">
      <c r="A94" s="18">
        <v>88</v>
      </c>
      <c r="B94" s="4" t="str">
        <f>'7thR'!B94</f>
        <v/>
      </c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9">
        <f t="shared" si="11"/>
        <v>0</v>
      </c>
      <c r="V94" s="47">
        <f t="shared" si="12"/>
        <v>200</v>
      </c>
      <c r="W94" s="47">
        <f t="shared" si="16"/>
        <v>-1.5</v>
      </c>
      <c r="X94" s="14">
        <f>'7thR'!X94</f>
        <v>0</v>
      </c>
      <c r="Y94" s="14">
        <f>'7thR'!Y94</f>
        <v>0</v>
      </c>
      <c r="Z94" s="14">
        <f>'7thR'!Z94</f>
        <v>0</v>
      </c>
      <c r="AA94" s="14">
        <f>'7thR'!AA94</f>
        <v>0</v>
      </c>
      <c r="AB94" s="62">
        <f>IF(B94&lt;&gt;"",'7thR'!AB94+AC94,0)</f>
        <v>0</v>
      </c>
      <c r="AC94" s="62">
        <f t="shared" si="13"/>
        <v>0</v>
      </c>
      <c r="AD94" s="85">
        <f t="shared" si="14"/>
        <v>-3</v>
      </c>
      <c r="AE94" s="85">
        <f t="shared" si="15"/>
        <v>-3</v>
      </c>
    </row>
    <row r="95" spans="1:31" hidden="1" x14ac:dyDescent="0.35">
      <c r="A95" s="18">
        <v>89</v>
      </c>
      <c r="B95" s="4" t="str">
        <f>'7thR'!B95</f>
        <v/>
      </c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9">
        <f t="shared" si="11"/>
        <v>0</v>
      </c>
      <c r="V95" s="47">
        <f t="shared" si="12"/>
        <v>200</v>
      </c>
      <c r="W95" s="47">
        <f t="shared" si="16"/>
        <v>-1.5</v>
      </c>
      <c r="X95" s="14">
        <f>'7thR'!X95</f>
        <v>0</v>
      </c>
      <c r="Y95" s="14">
        <f>'7thR'!Y95</f>
        <v>0</v>
      </c>
      <c r="Z95" s="14">
        <f>'7thR'!Z95</f>
        <v>0</v>
      </c>
      <c r="AA95" s="14">
        <f>'7thR'!AA95</f>
        <v>0</v>
      </c>
      <c r="AB95" s="62">
        <f>IF(B95&lt;&gt;"",'7thR'!AB95+AC95,0)</f>
        <v>0</v>
      </c>
      <c r="AC95" s="62">
        <f t="shared" si="13"/>
        <v>0</v>
      </c>
      <c r="AD95" s="85">
        <f t="shared" si="14"/>
        <v>-3</v>
      </c>
      <c r="AE95" s="85">
        <f t="shared" si="15"/>
        <v>-3</v>
      </c>
    </row>
    <row r="96" spans="1:31" hidden="1" x14ac:dyDescent="0.35">
      <c r="A96" s="18">
        <v>90</v>
      </c>
      <c r="B96" s="4" t="str">
        <f>'7thR'!B96</f>
        <v/>
      </c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9">
        <f t="shared" si="11"/>
        <v>0</v>
      </c>
      <c r="V96" s="47">
        <f t="shared" si="12"/>
        <v>200</v>
      </c>
      <c r="W96" s="47">
        <f t="shared" si="16"/>
        <v>-1.5</v>
      </c>
      <c r="X96" s="14">
        <f>'7thR'!X96</f>
        <v>0</v>
      </c>
      <c r="Y96" s="14">
        <f>'7thR'!Y96</f>
        <v>0</v>
      </c>
      <c r="Z96" s="14">
        <f>'7thR'!Z96</f>
        <v>0</v>
      </c>
      <c r="AA96" s="14">
        <f>'7thR'!AA96</f>
        <v>0</v>
      </c>
      <c r="AB96" s="62">
        <f>IF(B96&lt;&gt;"",'7thR'!AB96+AC96,0)</f>
        <v>0</v>
      </c>
      <c r="AC96" s="62">
        <f t="shared" si="13"/>
        <v>0</v>
      </c>
      <c r="AD96" s="85">
        <f t="shared" si="14"/>
        <v>-3</v>
      </c>
      <c r="AE96" s="85">
        <f t="shared" si="15"/>
        <v>-3</v>
      </c>
    </row>
    <row r="97" spans="1:31" hidden="1" x14ac:dyDescent="0.35">
      <c r="A97" s="18">
        <v>91</v>
      </c>
      <c r="B97" s="4" t="str">
        <f>'7thR'!B97</f>
        <v/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9">
        <f t="shared" si="11"/>
        <v>0</v>
      </c>
      <c r="V97" s="47">
        <f t="shared" si="12"/>
        <v>200</v>
      </c>
      <c r="W97" s="47">
        <f t="shared" si="16"/>
        <v>-1.5</v>
      </c>
      <c r="X97" s="14">
        <f>'7thR'!X97</f>
        <v>0</v>
      </c>
      <c r="Y97" s="14">
        <f>'7thR'!Y97</f>
        <v>0</v>
      </c>
      <c r="Z97" s="14">
        <f>'7thR'!Z97</f>
        <v>0</v>
      </c>
      <c r="AA97" s="14">
        <f>'7thR'!AA97</f>
        <v>0</v>
      </c>
      <c r="AB97" s="62">
        <f>IF(B97&lt;&gt;"",'7thR'!AB97+AC97,0)</f>
        <v>0</v>
      </c>
      <c r="AC97" s="62">
        <f t="shared" si="13"/>
        <v>0</v>
      </c>
      <c r="AD97" s="85">
        <f t="shared" si="14"/>
        <v>-3</v>
      </c>
      <c r="AE97" s="85">
        <f t="shared" si="15"/>
        <v>-3</v>
      </c>
    </row>
    <row r="98" spans="1:31" hidden="1" x14ac:dyDescent="0.35">
      <c r="A98" s="18">
        <v>92</v>
      </c>
      <c r="B98" s="4" t="str">
        <f>'7thR'!B98</f>
        <v/>
      </c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9">
        <f t="shared" si="11"/>
        <v>0</v>
      </c>
      <c r="V98" s="47">
        <f t="shared" si="12"/>
        <v>200</v>
      </c>
      <c r="W98" s="47">
        <f t="shared" si="16"/>
        <v>-1.5</v>
      </c>
      <c r="X98" s="14">
        <f>'7thR'!X98</f>
        <v>0</v>
      </c>
      <c r="Y98" s="14">
        <f>'7thR'!Y98</f>
        <v>0</v>
      </c>
      <c r="Z98" s="14">
        <f>'7thR'!Z98</f>
        <v>0</v>
      </c>
      <c r="AA98" s="14">
        <f>'7thR'!AA98</f>
        <v>0</v>
      </c>
      <c r="AB98" s="62">
        <f>IF(B98&lt;&gt;"",'7thR'!AB98+AC98,0)</f>
        <v>0</v>
      </c>
      <c r="AC98" s="62">
        <f t="shared" si="13"/>
        <v>0</v>
      </c>
      <c r="AD98" s="85">
        <f t="shared" si="14"/>
        <v>-3</v>
      </c>
      <c r="AE98" s="85">
        <f t="shared" si="15"/>
        <v>-3</v>
      </c>
    </row>
    <row r="99" spans="1:31" hidden="1" x14ac:dyDescent="0.35">
      <c r="A99" s="18">
        <v>93</v>
      </c>
      <c r="B99" s="4" t="str">
        <f>'7thR'!B99</f>
        <v/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9">
        <f t="shared" si="11"/>
        <v>0</v>
      </c>
      <c r="V99" s="47">
        <f t="shared" si="12"/>
        <v>200</v>
      </c>
      <c r="W99" s="47">
        <f t="shared" si="16"/>
        <v>-1.5</v>
      </c>
      <c r="X99" s="14">
        <f>'7thR'!X99</f>
        <v>0</v>
      </c>
      <c r="Y99" s="14">
        <f>'7thR'!Y99</f>
        <v>0</v>
      </c>
      <c r="Z99" s="14">
        <f>'7thR'!Z99</f>
        <v>0</v>
      </c>
      <c r="AA99" s="14">
        <f>'7thR'!AA99</f>
        <v>0</v>
      </c>
      <c r="AB99" s="62">
        <f>IF(B99&lt;&gt;"",'7thR'!AB99+AC99,0)</f>
        <v>0</v>
      </c>
      <c r="AC99" s="62">
        <f t="shared" si="13"/>
        <v>0</v>
      </c>
      <c r="AD99" s="85">
        <f t="shared" si="14"/>
        <v>-3</v>
      </c>
      <c r="AE99" s="85">
        <f t="shared" si="15"/>
        <v>-3</v>
      </c>
    </row>
    <row r="100" spans="1:31" hidden="1" x14ac:dyDescent="0.35">
      <c r="A100" s="18">
        <v>94</v>
      </c>
      <c r="B100" s="4" t="str">
        <f>'7thR'!B100</f>
        <v/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9">
        <f t="shared" si="11"/>
        <v>0</v>
      </c>
      <c r="V100" s="47">
        <f t="shared" si="12"/>
        <v>200</v>
      </c>
      <c r="W100" s="47">
        <f t="shared" si="16"/>
        <v>-1.5</v>
      </c>
      <c r="X100" s="14">
        <f>'7thR'!X100</f>
        <v>0</v>
      </c>
      <c r="Y100" s="14">
        <f>'7thR'!Y100</f>
        <v>0</v>
      </c>
      <c r="Z100" s="14">
        <f>'7thR'!Z100</f>
        <v>0</v>
      </c>
      <c r="AA100" s="14">
        <f>'7thR'!AA100</f>
        <v>0</v>
      </c>
      <c r="AB100" s="62">
        <f>IF(B100&lt;&gt;"",'7thR'!AB100+AC100,0)</f>
        <v>0</v>
      </c>
      <c r="AC100" s="62">
        <f t="shared" si="13"/>
        <v>0</v>
      </c>
      <c r="AD100" s="85">
        <f t="shared" si="14"/>
        <v>-3</v>
      </c>
      <c r="AE100" s="85">
        <f t="shared" si="15"/>
        <v>-3</v>
      </c>
    </row>
    <row r="101" spans="1:31" hidden="1" x14ac:dyDescent="0.35">
      <c r="A101" s="18">
        <v>95</v>
      </c>
      <c r="B101" s="4" t="str">
        <f>'7thR'!B101</f>
        <v/>
      </c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9">
        <f t="shared" si="11"/>
        <v>0</v>
      </c>
      <c r="V101" s="47">
        <f t="shared" si="12"/>
        <v>200</v>
      </c>
      <c r="W101" s="47">
        <f t="shared" si="16"/>
        <v>-1.5</v>
      </c>
      <c r="X101" s="14">
        <f>'7thR'!X101</f>
        <v>0</v>
      </c>
      <c r="Y101" s="14">
        <f>'7thR'!Y101</f>
        <v>0</v>
      </c>
      <c r="Z101" s="14">
        <f>'7thR'!Z101</f>
        <v>0</v>
      </c>
      <c r="AA101" s="14">
        <f>'7thR'!AA101</f>
        <v>0</v>
      </c>
      <c r="AB101" s="62">
        <f>IF(B101&lt;&gt;"",'7thR'!AB101+AC101,0)</f>
        <v>0</v>
      </c>
      <c r="AC101" s="62">
        <f t="shared" si="13"/>
        <v>0</v>
      </c>
      <c r="AD101" s="85">
        <f t="shared" si="14"/>
        <v>-3</v>
      </c>
      <c r="AE101" s="85">
        <f t="shared" si="15"/>
        <v>-3</v>
      </c>
    </row>
    <row r="102" spans="1:31" hidden="1" x14ac:dyDescent="0.35">
      <c r="A102" s="18">
        <v>96</v>
      </c>
      <c r="B102" s="4" t="str">
        <f>'7thR'!B102</f>
        <v/>
      </c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9">
        <f t="shared" si="11"/>
        <v>0</v>
      </c>
      <c r="V102" s="47">
        <f t="shared" si="12"/>
        <v>200</v>
      </c>
      <c r="W102" s="47">
        <f t="shared" si="16"/>
        <v>-1.5</v>
      </c>
      <c r="X102" s="14">
        <f>'7thR'!X102</f>
        <v>0</v>
      </c>
      <c r="Y102" s="14">
        <f>'7thR'!Y102</f>
        <v>0</v>
      </c>
      <c r="Z102" s="14">
        <f>'7thR'!Z102</f>
        <v>0</v>
      </c>
      <c r="AA102" s="14">
        <f>'7thR'!AA102</f>
        <v>0</v>
      </c>
      <c r="AB102" s="62">
        <f>IF(B102&lt;&gt;"",'7thR'!AB102+AC102,0)</f>
        <v>0</v>
      </c>
      <c r="AC102" s="62">
        <f t="shared" si="13"/>
        <v>0</v>
      </c>
      <c r="AD102" s="85">
        <f t="shared" si="14"/>
        <v>-3</v>
      </c>
      <c r="AE102" s="85">
        <f t="shared" si="15"/>
        <v>-3</v>
      </c>
    </row>
    <row r="103" spans="1:31" hidden="1" x14ac:dyDescent="0.35">
      <c r="A103" s="18">
        <v>97</v>
      </c>
      <c r="B103" s="4" t="str">
        <f>'7thR'!B103</f>
        <v/>
      </c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9">
        <f t="shared" ref="U103:U130" si="17">SUM(C103:T103)</f>
        <v>0</v>
      </c>
      <c r="V103" s="47">
        <f t="shared" si="12"/>
        <v>200</v>
      </c>
      <c r="W103" s="47">
        <f t="shared" si="16"/>
        <v>-1.5</v>
      </c>
      <c r="X103" s="14">
        <f>'7thR'!X103</f>
        <v>0</v>
      </c>
      <c r="Y103" s="14">
        <f>'7thR'!Y103</f>
        <v>0</v>
      </c>
      <c r="Z103" s="14">
        <f>'7thR'!Z103</f>
        <v>0</v>
      </c>
      <c r="AA103" s="14">
        <f>'7thR'!AA103</f>
        <v>0</v>
      </c>
      <c r="AB103" s="62">
        <f>IF(B103&lt;&gt;"",'7thR'!AB103+AC103,0)</f>
        <v>0</v>
      </c>
      <c r="AC103" s="62">
        <f t="shared" ref="AC103:AC134" si="18">IF(U103&gt;0,1,0)</f>
        <v>0</v>
      </c>
      <c r="AD103" s="85">
        <f t="shared" ref="AD103:AD135" si="19">ROUND(IF(X103="m",(Y103*$AD$4/113+$AE$4-$AF$4),(Y103*$AD$2/113+$AE$2-$AF$2)),0)</f>
        <v>-3</v>
      </c>
      <c r="AE103" s="85">
        <f t="shared" ref="AE103:AE135" si="20">ROUND(IF(Z103="m",(AA103*$AD$4/113+$AE$4-$AF$4),(AA103*$AD$2/113+$AE$2-$AF$2)),0)</f>
        <v>-3</v>
      </c>
    </row>
    <row r="104" spans="1:31" hidden="1" x14ac:dyDescent="0.35">
      <c r="A104" s="18">
        <v>98</v>
      </c>
      <c r="B104" s="4" t="str">
        <f>'7thR'!B104</f>
        <v/>
      </c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9">
        <f t="shared" si="17"/>
        <v>0</v>
      </c>
      <c r="V104" s="47">
        <f t="shared" si="12"/>
        <v>200</v>
      </c>
      <c r="W104" s="47">
        <f t="shared" si="16"/>
        <v>-1.5</v>
      </c>
      <c r="X104" s="14">
        <f>'7thR'!X104</f>
        <v>0</v>
      </c>
      <c r="Y104" s="14">
        <f>'7thR'!Y104</f>
        <v>0</v>
      </c>
      <c r="Z104" s="14">
        <f>'7thR'!Z104</f>
        <v>0</v>
      </c>
      <c r="AA104" s="14">
        <f>'7thR'!AA104</f>
        <v>0</v>
      </c>
      <c r="AB104" s="62">
        <f>IF(B104&lt;&gt;"",'7thR'!AB104+AC104,0)</f>
        <v>0</v>
      </c>
      <c r="AC104" s="62">
        <f t="shared" si="18"/>
        <v>0</v>
      </c>
      <c r="AD104" s="85">
        <f t="shared" si="19"/>
        <v>-3</v>
      </c>
      <c r="AE104" s="85">
        <f t="shared" si="20"/>
        <v>-3</v>
      </c>
    </row>
    <row r="105" spans="1:31" hidden="1" x14ac:dyDescent="0.35">
      <c r="A105" s="18">
        <v>99</v>
      </c>
      <c r="B105" s="4" t="str">
        <f>'7thR'!B105</f>
        <v/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9">
        <f t="shared" si="17"/>
        <v>0</v>
      </c>
      <c r="V105" s="47">
        <f t="shared" si="12"/>
        <v>200</v>
      </c>
      <c r="W105" s="47">
        <f t="shared" si="16"/>
        <v>-1.5</v>
      </c>
      <c r="X105" s="14">
        <f>'7thR'!X105</f>
        <v>0</v>
      </c>
      <c r="Y105" s="14">
        <f>'7thR'!Y105</f>
        <v>0</v>
      </c>
      <c r="Z105" s="14">
        <f>'7thR'!Z105</f>
        <v>0</v>
      </c>
      <c r="AA105" s="14">
        <f>'7thR'!AA105</f>
        <v>0</v>
      </c>
      <c r="AB105" s="62">
        <f>IF(B105&lt;&gt;"",'7thR'!AB105+AC105,0)</f>
        <v>0</v>
      </c>
      <c r="AC105" s="62">
        <f t="shared" si="18"/>
        <v>0</v>
      </c>
      <c r="AD105" s="85">
        <f t="shared" si="19"/>
        <v>-3</v>
      </c>
      <c r="AE105" s="85">
        <f t="shared" si="20"/>
        <v>-3</v>
      </c>
    </row>
    <row r="106" spans="1:31" hidden="1" x14ac:dyDescent="0.35">
      <c r="A106" s="18">
        <v>100</v>
      </c>
      <c r="B106" s="4" t="str">
        <f>'7thR'!B106</f>
        <v/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9">
        <f t="shared" si="17"/>
        <v>0</v>
      </c>
      <c r="V106" s="47">
        <f t="shared" si="12"/>
        <v>200</v>
      </c>
      <c r="W106" s="47">
        <f t="shared" si="16"/>
        <v>-1.5</v>
      </c>
      <c r="X106" s="14">
        <f>'7thR'!X106</f>
        <v>0</v>
      </c>
      <c r="Y106" s="14">
        <f>'7thR'!Y106</f>
        <v>0</v>
      </c>
      <c r="Z106" s="14">
        <f>'7thR'!Z106</f>
        <v>0</v>
      </c>
      <c r="AA106" s="14">
        <f>'7thR'!AA106</f>
        <v>0</v>
      </c>
      <c r="AB106" s="62">
        <f>IF(B106&lt;&gt;"",'7thR'!AB106+AC106,0)</f>
        <v>0</v>
      </c>
      <c r="AC106" s="62">
        <f t="shared" si="18"/>
        <v>0</v>
      </c>
      <c r="AD106" s="85">
        <f t="shared" si="19"/>
        <v>-3</v>
      </c>
      <c r="AE106" s="85">
        <f t="shared" si="20"/>
        <v>-3</v>
      </c>
    </row>
    <row r="107" spans="1:31" hidden="1" x14ac:dyDescent="0.35">
      <c r="A107" s="18">
        <v>101</v>
      </c>
      <c r="B107" s="4" t="str">
        <f>'7thR'!B107</f>
        <v/>
      </c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9">
        <f t="shared" si="17"/>
        <v>0</v>
      </c>
      <c r="V107" s="47">
        <f t="shared" si="12"/>
        <v>200</v>
      </c>
      <c r="W107" s="47">
        <f t="shared" si="16"/>
        <v>-1.5</v>
      </c>
      <c r="X107" s="14">
        <f>'7thR'!X107</f>
        <v>0</v>
      </c>
      <c r="Y107" s="14">
        <f>'7thR'!Y107</f>
        <v>0</v>
      </c>
      <c r="Z107" s="14">
        <f>'7thR'!Z107</f>
        <v>0</v>
      </c>
      <c r="AA107" s="14">
        <f>'7thR'!AA107</f>
        <v>0</v>
      </c>
      <c r="AB107" s="62">
        <f>IF(B107&lt;&gt;"",'7thR'!AB107+AC107,0)</f>
        <v>0</v>
      </c>
      <c r="AC107" s="62">
        <f t="shared" si="18"/>
        <v>0</v>
      </c>
      <c r="AD107" s="85">
        <f t="shared" si="19"/>
        <v>-3</v>
      </c>
      <c r="AE107" s="85">
        <f t="shared" si="20"/>
        <v>-3</v>
      </c>
    </row>
    <row r="108" spans="1:31" hidden="1" x14ac:dyDescent="0.35">
      <c r="A108" s="18">
        <v>102</v>
      </c>
      <c r="B108" s="4" t="str">
        <f>'7thR'!B108</f>
        <v/>
      </c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9">
        <f t="shared" si="17"/>
        <v>0</v>
      </c>
      <c r="V108" s="47">
        <f t="shared" si="12"/>
        <v>200</v>
      </c>
      <c r="W108" s="47">
        <f t="shared" si="16"/>
        <v>-1.5</v>
      </c>
      <c r="X108" s="14">
        <f>'7thR'!X108</f>
        <v>0</v>
      </c>
      <c r="Y108" s="14">
        <f>'7thR'!Y108</f>
        <v>0</v>
      </c>
      <c r="Z108" s="14">
        <f>'7thR'!Z108</f>
        <v>0</v>
      </c>
      <c r="AA108" s="14">
        <f>'7thR'!AA108</f>
        <v>0</v>
      </c>
      <c r="AB108" s="62">
        <f>IF(B108&lt;&gt;"",'7thR'!AB108+AC108,0)</f>
        <v>0</v>
      </c>
      <c r="AC108" s="62">
        <f t="shared" si="18"/>
        <v>0</v>
      </c>
      <c r="AD108" s="85">
        <f t="shared" si="19"/>
        <v>-3</v>
      </c>
      <c r="AE108" s="85">
        <f t="shared" si="20"/>
        <v>-3</v>
      </c>
    </row>
    <row r="109" spans="1:31" hidden="1" x14ac:dyDescent="0.35">
      <c r="A109" s="18">
        <v>103</v>
      </c>
      <c r="B109" s="4" t="str">
        <f>'7thR'!B109</f>
        <v/>
      </c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9">
        <f t="shared" si="17"/>
        <v>0</v>
      </c>
      <c r="V109" s="47">
        <f t="shared" si="12"/>
        <v>200</v>
      </c>
      <c r="W109" s="47">
        <f t="shared" si="16"/>
        <v>-1.5</v>
      </c>
      <c r="X109" s="14">
        <f>'7thR'!X109</f>
        <v>0</v>
      </c>
      <c r="Y109" s="14">
        <f>'7thR'!Y109</f>
        <v>0</v>
      </c>
      <c r="Z109" s="14">
        <f>'7thR'!Z109</f>
        <v>0</v>
      </c>
      <c r="AA109" s="14">
        <f>'7thR'!AA109</f>
        <v>0</v>
      </c>
      <c r="AB109" s="62">
        <f>IF(B109&lt;&gt;"",'7thR'!AB109+AC109,0)</f>
        <v>0</v>
      </c>
      <c r="AC109" s="62">
        <f t="shared" si="18"/>
        <v>0</v>
      </c>
      <c r="AD109" s="85">
        <f t="shared" si="19"/>
        <v>-3</v>
      </c>
      <c r="AE109" s="85">
        <f t="shared" si="20"/>
        <v>-3</v>
      </c>
    </row>
    <row r="110" spans="1:31" hidden="1" x14ac:dyDescent="0.35">
      <c r="A110" s="18">
        <v>104</v>
      </c>
      <c r="B110" s="4" t="str">
        <f>'7thR'!B110</f>
        <v/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9">
        <f t="shared" si="17"/>
        <v>0</v>
      </c>
      <c r="V110" s="47">
        <f t="shared" si="12"/>
        <v>200</v>
      </c>
      <c r="W110" s="47">
        <f t="shared" si="16"/>
        <v>-1.5</v>
      </c>
      <c r="X110" s="14">
        <f>'7thR'!X110</f>
        <v>0</v>
      </c>
      <c r="Y110" s="14">
        <f>'7thR'!Y110</f>
        <v>0</v>
      </c>
      <c r="Z110" s="14">
        <f>'7thR'!Z110</f>
        <v>0</v>
      </c>
      <c r="AA110" s="14">
        <f>'7thR'!AA110</f>
        <v>0</v>
      </c>
      <c r="AB110" s="62">
        <f>IF(B110&lt;&gt;"",'7thR'!AB110+AC110,0)</f>
        <v>0</v>
      </c>
      <c r="AC110" s="62">
        <f t="shared" si="18"/>
        <v>0</v>
      </c>
      <c r="AD110" s="85">
        <f t="shared" si="19"/>
        <v>-3</v>
      </c>
      <c r="AE110" s="85">
        <f t="shared" si="20"/>
        <v>-3</v>
      </c>
    </row>
    <row r="111" spans="1:31" hidden="1" x14ac:dyDescent="0.35">
      <c r="A111" s="18">
        <v>105</v>
      </c>
      <c r="B111" s="4" t="str">
        <f>'7thR'!B111</f>
        <v/>
      </c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9">
        <f t="shared" si="17"/>
        <v>0</v>
      </c>
      <c r="V111" s="47">
        <f t="shared" si="12"/>
        <v>200</v>
      </c>
      <c r="W111" s="47">
        <f t="shared" si="16"/>
        <v>-1.5</v>
      </c>
      <c r="X111" s="14">
        <f>'7thR'!X111</f>
        <v>0</v>
      </c>
      <c r="Y111" s="14">
        <f>'7thR'!Y111</f>
        <v>0</v>
      </c>
      <c r="Z111" s="14">
        <f>'7thR'!Z111</f>
        <v>0</v>
      </c>
      <c r="AA111" s="14">
        <f>'7thR'!AA111</f>
        <v>0</v>
      </c>
      <c r="AB111" s="62">
        <f>IF(B111&lt;&gt;"",'7thR'!AB111+AC111,0)</f>
        <v>0</v>
      </c>
      <c r="AC111" s="62">
        <f t="shared" si="18"/>
        <v>0</v>
      </c>
      <c r="AD111" s="85">
        <f t="shared" si="19"/>
        <v>-3</v>
      </c>
      <c r="AE111" s="85">
        <f t="shared" si="20"/>
        <v>-3</v>
      </c>
    </row>
    <row r="112" spans="1:31" hidden="1" x14ac:dyDescent="0.35">
      <c r="A112" s="18">
        <v>106</v>
      </c>
      <c r="B112" s="4" t="str">
        <f>'7thR'!B112</f>
        <v/>
      </c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9">
        <f t="shared" si="17"/>
        <v>0</v>
      </c>
      <c r="V112" s="47">
        <f t="shared" si="12"/>
        <v>200</v>
      </c>
      <c r="W112" s="47">
        <f t="shared" si="16"/>
        <v>-1.5</v>
      </c>
      <c r="X112" s="14">
        <f>'7thR'!X112</f>
        <v>0</v>
      </c>
      <c r="Y112" s="14">
        <f>'7thR'!Y112</f>
        <v>0</v>
      </c>
      <c r="Z112" s="14">
        <f>'7thR'!Z112</f>
        <v>0</v>
      </c>
      <c r="AA112" s="14">
        <f>'7thR'!AA112</f>
        <v>0</v>
      </c>
      <c r="AB112" s="62">
        <f>IF(B112&lt;&gt;"",'7thR'!AB112+AC112,0)</f>
        <v>0</v>
      </c>
      <c r="AC112" s="62">
        <f t="shared" si="18"/>
        <v>0</v>
      </c>
      <c r="AD112" s="85">
        <f t="shared" si="19"/>
        <v>-3</v>
      </c>
      <c r="AE112" s="85">
        <f t="shared" si="20"/>
        <v>-3</v>
      </c>
    </row>
    <row r="113" spans="1:31" hidden="1" x14ac:dyDescent="0.35">
      <c r="A113" s="18">
        <v>107</v>
      </c>
      <c r="B113" s="4" t="str">
        <f>'7thR'!B113</f>
        <v/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9">
        <f t="shared" si="17"/>
        <v>0</v>
      </c>
      <c r="V113" s="47">
        <f t="shared" si="12"/>
        <v>200</v>
      </c>
      <c r="W113" s="47">
        <f t="shared" si="16"/>
        <v>-1.5</v>
      </c>
      <c r="X113" s="14">
        <f>'7thR'!X113</f>
        <v>0</v>
      </c>
      <c r="Y113" s="14">
        <f>'7thR'!Y113</f>
        <v>0</v>
      </c>
      <c r="Z113" s="14">
        <f>'7thR'!Z113</f>
        <v>0</v>
      </c>
      <c r="AA113" s="14">
        <f>'7thR'!AA113</f>
        <v>0</v>
      </c>
      <c r="AB113" s="62">
        <f>IF(B113&lt;&gt;"",'7thR'!AB113+AC113,0)</f>
        <v>0</v>
      </c>
      <c r="AC113" s="62">
        <f t="shared" si="18"/>
        <v>0</v>
      </c>
      <c r="AD113" s="85">
        <f t="shared" si="19"/>
        <v>-3</v>
      </c>
      <c r="AE113" s="85">
        <f t="shared" si="20"/>
        <v>-3</v>
      </c>
    </row>
    <row r="114" spans="1:31" hidden="1" x14ac:dyDescent="0.35">
      <c r="A114" s="18">
        <v>108</v>
      </c>
      <c r="B114" s="4" t="str">
        <f>'7thR'!B114</f>
        <v/>
      </c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9">
        <f t="shared" si="17"/>
        <v>0</v>
      </c>
      <c r="V114" s="47">
        <f t="shared" si="12"/>
        <v>200</v>
      </c>
      <c r="W114" s="47">
        <f t="shared" si="16"/>
        <v>-1.5</v>
      </c>
      <c r="X114" s="14">
        <f>'7thR'!X114</f>
        <v>0</v>
      </c>
      <c r="Y114" s="14">
        <f>'7thR'!Y114</f>
        <v>0</v>
      </c>
      <c r="Z114" s="14">
        <f>'7thR'!Z114</f>
        <v>0</v>
      </c>
      <c r="AA114" s="14">
        <f>'7thR'!AA114</f>
        <v>0</v>
      </c>
      <c r="AB114" s="62">
        <f>IF(B114&lt;&gt;"",'7thR'!AB114+AC114,0)</f>
        <v>0</v>
      </c>
      <c r="AC114" s="62">
        <f t="shared" si="18"/>
        <v>0</v>
      </c>
      <c r="AD114" s="85">
        <f t="shared" si="19"/>
        <v>-3</v>
      </c>
      <c r="AE114" s="85">
        <f t="shared" si="20"/>
        <v>-3</v>
      </c>
    </row>
    <row r="115" spans="1:31" hidden="1" x14ac:dyDescent="0.35">
      <c r="A115" s="18">
        <v>109</v>
      </c>
      <c r="B115" s="4" t="str">
        <f>'7thR'!B115</f>
        <v/>
      </c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9">
        <f t="shared" si="17"/>
        <v>0</v>
      </c>
      <c r="V115" s="47">
        <f t="shared" si="12"/>
        <v>200</v>
      </c>
      <c r="W115" s="47">
        <f t="shared" si="16"/>
        <v>-1.5</v>
      </c>
      <c r="X115" s="14">
        <f>'7thR'!X115</f>
        <v>0</v>
      </c>
      <c r="Y115" s="14">
        <f>'7thR'!Y115</f>
        <v>0</v>
      </c>
      <c r="Z115" s="14">
        <f>'7thR'!Z115</f>
        <v>0</v>
      </c>
      <c r="AA115" s="14">
        <f>'7thR'!AA115</f>
        <v>0</v>
      </c>
      <c r="AB115" s="62">
        <f>IF(B115&lt;&gt;"",'7thR'!AB115+AC115,0)</f>
        <v>0</v>
      </c>
      <c r="AC115" s="62">
        <f t="shared" si="18"/>
        <v>0</v>
      </c>
      <c r="AD115" s="85">
        <f t="shared" si="19"/>
        <v>-3</v>
      </c>
      <c r="AE115" s="85">
        <f t="shared" si="20"/>
        <v>-3</v>
      </c>
    </row>
    <row r="116" spans="1:31" hidden="1" x14ac:dyDescent="0.35">
      <c r="A116" s="18">
        <v>110</v>
      </c>
      <c r="B116" s="4" t="str">
        <f>'7thR'!B116</f>
        <v/>
      </c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9">
        <f t="shared" si="17"/>
        <v>0</v>
      </c>
      <c r="V116" s="47">
        <f t="shared" si="12"/>
        <v>200</v>
      </c>
      <c r="W116" s="47">
        <f t="shared" si="16"/>
        <v>-1.5</v>
      </c>
      <c r="X116" s="14">
        <f>'7thR'!X116</f>
        <v>0</v>
      </c>
      <c r="Y116" s="14">
        <f>'7thR'!Y116</f>
        <v>0</v>
      </c>
      <c r="Z116" s="14">
        <f>'7thR'!Z116</f>
        <v>0</v>
      </c>
      <c r="AA116" s="14">
        <f>'7thR'!AA116</f>
        <v>0</v>
      </c>
      <c r="AB116" s="62">
        <f>IF(B116&lt;&gt;"",'7thR'!AB116+AC116,0)</f>
        <v>0</v>
      </c>
      <c r="AC116" s="62">
        <f t="shared" si="18"/>
        <v>0</v>
      </c>
      <c r="AD116" s="85">
        <f t="shared" si="19"/>
        <v>-3</v>
      </c>
      <c r="AE116" s="85">
        <f t="shared" si="20"/>
        <v>-3</v>
      </c>
    </row>
    <row r="117" spans="1:31" hidden="1" x14ac:dyDescent="0.35">
      <c r="A117" s="18">
        <v>111</v>
      </c>
      <c r="B117" s="4" t="str">
        <f>'7thR'!B117</f>
        <v/>
      </c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9">
        <f t="shared" si="17"/>
        <v>0</v>
      </c>
      <c r="V117" s="47">
        <f t="shared" si="12"/>
        <v>200</v>
      </c>
      <c r="W117" s="47">
        <f t="shared" si="16"/>
        <v>-1.5</v>
      </c>
      <c r="X117" s="14">
        <f>'7thR'!X117</f>
        <v>0</v>
      </c>
      <c r="Y117" s="14">
        <f>'7thR'!Y117</f>
        <v>0</v>
      </c>
      <c r="Z117" s="14">
        <f>'7thR'!Z117</f>
        <v>0</v>
      </c>
      <c r="AA117" s="14">
        <f>'7thR'!AA117</f>
        <v>0</v>
      </c>
      <c r="AB117" s="62">
        <f>IF(B117&lt;&gt;"",'7thR'!AB117+AC117,0)</f>
        <v>0</v>
      </c>
      <c r="AC117" s="62">
        <f t="shared" si="18"/>
        <v>0</v>
      </c>
      <c r="AD117" s="85">
        <f t="shared" si="19"/>
        <v>-3</v>
      </c>
      <c r="AE117" s="85">
        <f t="shared" si="20"/>
        <v>-3</v>
      </c>
    </row>
    <row r="118" spans="1:31" hidden="1" x14ac:dyDescent="0.35">
      <c r="A118" s="18">
        <v>112</v>
      </c>
      <c r="B118" s="4" t="str">
        <f>'7thR'!B118</f>
        <v/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9">
        <f t="shared" si="17"/>
        <v>0</v>
      </c>
      <c r="V118" s="47">
        <f t="shared" si="12"/>
        <v>200</v>
      </c>
      <c r="W118" s="47">
        <f t="shared" si="16"/>
        <v>-1.5</v>
      </c>
      <c r="X118" s="14">
        <f>'7thR'!X118</f>
        <v>0</v>
      </c>
      <c r="Y118" s="14">
        <f>'7thR'!Y118</f>
        <v>0</v>
      </c>
      <c r="Z118" s="14">
        <f>'7thR'!Z118</f>
        <v>0</v>
      </c>
      <c r="AA118" s="14">
        <f>'7thR'!AA118</f>
        <v>0</v>
      </c>
      <c r="AB118" s="62">
        <f>IF(B118&lt;&gt;"",'7thR'!AB118+AC118,0)</f>
        <v>0</v>
      </c>
      <c r="AC118" s="62">
        <f t="shared" si="18"/>
        <v>0</v>
      </c>
      <c r="AD118" s="85">
        <f t="shared" si="19"/>
        <v>-3</v>
      </c>
      <c r="AE118" s="85">
        <f t="shared" si="20"/>
        <v>-3</v>
      </c>
    </row>
    <row r="119" spans="1:31" hidden="1" x14ac:dyDescent="0.35">
      <c r="A119" s="18">
        <v>113</v>
      </c>
      <c r="B119" s="4" t="str">
        <f>'7thR'!B119</f>
        <v/>
      </c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9">
        <f t="shared" si="17"/>
        <v>0</v>
      </c>
      <c r="V119" s="47">
        <f t="shared" si="12"/>
        <v>200</v>
      </c>
      <c r="W119" s="47">
        <f t="shared" si="16"/>
        <v>-1.5</v>
      </c>
      <c r="X119" s="14">
        <f>'7thR'!X119</f>
        <v>0</v>
      </c>
      <c r="Y119" s="14">
        <f>'7thR'!Y119</f>
        <v>0</v>
      </c>
      <c r="Z119" s="14">
        <f>'7thR'!Z119</f>
        <v>0</v>
      </c>
      <c r="AA119" s="14">
        <f>'7thR'!AA119</f>
        <v>0</v>
      </c>
      <c r="AB119" s="62">
        <f>IF(B119&lt;&gt;"",'7thR'!AB119+AC119,0)</f>
        <v>0</v>
      </c>
      <c r="AC119" s="62">
        <f t="shared" si="18"/>
        <v>0</v>
      </c>
      <c r="AD119" s="85">
        <f t="shared" si="19"/>
        <v>-3</v>
      </c>
      <c r="AE119" s="85">
        <f t="shared" si="20"/>
        <v>-3</v>
      </c>
    </row>
    <row r="120" spans="1:31" hidden="1" x14ac:dyDescent="0.35">
      <c r="A120" s="18">
        <v>114</v>
      </c>
      <c r="B120" s="4" t="str">
        <f>'7thR'!B120</f>
        <v/>
      </c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9">
        <f t="shared" si="17"/>
        <v>0</v>
      </c>
      <c r="V120" s="47">
        <f t="shared" si="12"/>
        <v>200</v>
      </c>
      <c r="W120" s="47">
        <f t="shared" si="16"/>
        <v>-1.5</v>
      </c>
      <c r="X120" s="14">
        <f>'7thR'!X120</f>
        <v>0</v>
      </c>
      <c r="Y120" s="14">
        <f>'7thR'!Y120</f>
        <v>0</v>
      </c>
      <c r="Z120" s="14">
        <f>'7thR'!Z120</f>
        <v>0</v>
      </c>
      <c r="AA120" s="14">
        <f>'7thR'!AA120</f>
        <v>0</v>
      </c>
      <c r="AB120" s="62">
        <f>IF(B120&lt;&gt;"",'7thR'!AB120+AC120,0)</f>
        <v>0</v>
      </c>
      <c r="AC120" s="62">
        <f t="shared" si="18"/>
        <v>0</v>
      </c>
      <c r="AD120" s="85">
        <f t="shared" si="19"/>
        <v>-3</v>
      </c>
      <c r="AE120" s="85">
        <f t="shared" si="20"/>
        <v>-3</v>
      </c>
    </row>
    <row r="121" spans="1:31" hidden="1" x14ac:dyDescent="0.35">
      <c r="A121" s="18">
        <v>115</v>
      </c>
      <c r="B121" s="4" t="str">
        <f>'7thR'!B121</f>
        <v/>
      </c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9">
        <f t="shared" si="17"/>
        <v>0</v>
      </c>
      <c r="V121" s="47">
        <f t="shared" si="12"/>
        <v>200</v>
      </c>
      <c r="W121" s="47">
        <f t="shared" si="16"/>
        <v>-1.5</v>
      </c>
      <c r="X121" s="14">
        <f>'7thR'!X121</f>
        <v>0</v>
      </c>
      <c r="Y121" s="14">
        <f>'7thR'!Y121</f>
        <v>0</v>
      </c>
      <c r="Z121" s="14">
        <f>'7thR'!Z121</f>
        <v>0</v>
      </c>
      <c r="AA121" s="14">
        <f>'7thR'!AA121</f>
        <v>0</v>
      </c>
      <c r="AB121" s="62">
        <f>IF(B121&lt;&gt;"",'7thR'!AB121+AC121,0)</f>
        <v>0</v>
      </c>
      <c r="AC121" s="62">
        <f t="shared" si="18"/>
        <v>0</v>
      </c>
      <c r="AD121" s="85">
        <f t="shared" si="19"/>
        <v>-3</v>
      </c>
      <c r="AE121" s="85">
        <f t="shared" si="20"/>
        <v>-3</v>
      </c>
    </row>
    <row r="122" spans="1:31" hidden="1" x14ac:dyDescent="0.35">
      <c r="A122" s="18">
        <v>116</v>
      </c>
      <c r="B122" s="4" t="str">
        <f>'7thR'!B122</f>
        <v/>
      </c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9">
        <f t="shared" si="17"/>
        <v>0</v>
      </c>
      <c r="V122" s="47">
        <f t="shared" si="12"/>
        <v>200</v>
      </c>
      <c r="W122" s="47">
        <f t="shared" si="16"/>
        <v>-1.5</v>
      </c>
      <c r="X122" s="14">
        <f>'7thR'!X122</f>
        <v>0</v>
      </c>
      <c r="Y122" s="14">
        <f>'7thR'!Y122</f>
        <v>0</v>
      </c>
      <c r="Z122" s="14">
        <f>'7thR'!Z122</f>
        <v>0</v>
      </c>
      <c r="AA122" s="14">
        <f>'7thR'!AA122</f>
        <v>0</v>
      </c>
      <c r="AB122" s="62">
        <f>IF(B122&lt;&gt;"",'7thR'!AB122+AC122,0)</f>
        <v>0</v>
      </c>
      <c r="AC122" s="62">
        <f t="shared" si="18"/>
        <v>0</v>
      </c>
      <c r="AD122" s="85">
        <f t="shared" si="19"/>
        <v>-3</v>
      </c>
      <c r="AE122" s="85">
        <f t="shared" si="20"/>
        <v>-3</v>
      </c>
    </row>
    <row r="123" spans="1:31" hidden="1" x14ac:dyDescent="0.35">
      <c r="A123" s="18">
        <v>117</v>
      </c>
      <c r="B123" s="4" t="str">
        <f>'7thR'!B123</f>
        <v/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9">
        <f t="shared" si="17"/>
        <v>0</v>
      </c>
      <c r="V123" s="47">
        <f t="shared" si="12"/>
        <v>200</v>
      </c>
      <c r="W123" s="47">
        <f t="shared" si="16"/>
        <v>-1.5</v>
      </c>
      <c r="X123" s="14">
        <f>'7thR'!X123</f>
        <v>0</v>
      </c>
      <c r="Y123" s="14">
        <f>'7thR'!Y123</f>
        <v>0</v>
      </c>
      <c r="Z123" s="14">
        <f>'7thR'!Z123</f>
        <v>0</v>
      </c>
      <c r="AA123" s="14">
        <f>'7thR'!AA123</f>
        <v>0</v>
      </c>
      <c r="AB123" s="62">
        <f>IF(B123&lt;&gt;"",'7thR'!AB123+AC123,0)</f>
        <v>0</v>
      </c>
      <c r="AC123" s="62">
        <f t="shared" si="18"/>
        <v>0</v>
      </c>
      <c r="AD123" s="85">
        <f t="shared" si="19"/>
        <v>-3</v>
      </c>
      <c r="AE123" s="85">
        <f t="shared" si="20"/>
        <v>-3</v>
      </c>
    </row>
    <row r="124" spans="1:31" hidden="1" x14ac:dyDescent="0.35">
      <c r="A124" s="18">
        <v>118</v>
      </c>
      <c r="B124" s="4" t="str">
        <f>'7thR'!B124</f>
        <v/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9">
        <f t="shared" si="17"/>
        <v>0</v>
      </c>
      <c r="V124" s="47">
        <f t="shared" si="12"/>
        <v>200</v>
      </c>
      <c r="W124" s="47">
        <f t="shared" si="16"/>
        <v>-1.5</v>
      </c>
      <c r="X124" s="14">
        <f>'7thR'!X124</f>
        <v>0</v>
      </c>
      <c r="Y124" s="14">
        <f>'7thR'!Y124</f>
        <v>0</v>
      </c>
      <c r="Z124" s="14">
        <f>'7thR'!Z124</f>
        <v>0</v>
      </c>
      <c r="AA124" s="14">
        <f>'7thR'!AA124</f>
        <v>0</v>
      </c>
      <c r="AB124" s="62">
        <f>IF(B124&lt;&gt;"",'7thR'!AB124+AC124,0)</f>
        <v>0</v>
      </c>
      <c r="AC124" s="62">
        <f t="shared" si="18"/>
        <v>0</v>
      </c>
      <c r="AD124" s="85">
        <f t="shared" si="19"/>
        <v>-3</v>
      </c>
      <c r="AE124" s="85">
        <f t="shared" si="20"/>
        <v>-3</v>
      </c>
    </row>
    <row r="125" spans="1:31" hidden="1" x14ac:dyDescent="0.35">
      <c r="A125" s="18">
        <v>119</v>
      </c>
      <c r="B125" s="4" t="str">
        <f>'7thR'!B125</f>
        <v/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9">
        <f t="shared" si="17"/>
        <v>0</v>
      </c>
      <c r="V125" s="47">
        <f t="shared" si="12"/>
        <v>200</v>
      </c>
      <c r="W125" s="47">
        <f t="shared" si="16"/>
        <v>-1.5</v>
      </c>
      <c r="X125" s="14">
        <f>'7thR'!X125</f>
        <v>0</v>
      </c>
      <c r="Y125" s="14">
        <f>'7thR'!Y125</f>
        <v>0</v>
      </c>
      <c r="Z125" s="14">
        <f>'7thR'!Z125</f>
        <v>0</v>
      </c>
      <c r="AA125" s="14">
        <f>'7thR'!AA125</f>
        <v>0</v>
      </c>
      <c r="AB125" s="62">
        <f>IF(B125&lt;&gt;"",'7thR'!AB125+AC125,0)</f>
        <v>0</v>
      </c>
      <c r="AC125" s="62">
        <f t="shared" si="18"/>
        <v>0</v>
      </c>
      <c r="AD125" s="85">
        <f t="shared" si="19"/>
        <v>-3</v>
      </c>
      <c r="AE125" s="85">
        <f t="shared" si="20"/>
        <v>-3</v>
      </c>
    </row>
    <row r="126" spans="1:31" hidden="1" x14ac:dyDescent="0.35">
      <c r="A126" s="18">
        <v>120</v>
      </c>
      <c r="B126" s="4" t="str">
        <f>'7thR'!B126</f>
        <v/>
      </c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9">
        <f t="shared" si="17"/>
        <v>0</v>
      </c>
      <c r="V126" s="47">
        <f t="shared" si="12"/>
        <v>200</v>
      </c>
      <c r="W126" s="47">
        <f t="shared" si="16"/>
        <v>-1.5</v>
      </c>
      <c r="X126" s="14">
        <f>'7thR'!X126</f>
        <v>0</v>
      </c>
      <c r="Y126" s="14">
        <f>'7thR'!Y126</f>
        <v>0</v>
      </c>
      <c r="Z126" s="14">
        <f>'7thR'!Z126</f>
        <v>0</v>
      </c>
      <c r="AA126" s="14">
        <f>'7thR'!AA126</f>
        <v>0</v>
      </c>
      <c r="AB126" s="62">
        <f>IF(B126&lt;&gt;"",'7thR'!AB126+AC126,0)</f>
        <v>0</v>
      </c>
      <c r="AC126" s="62">
        <f t="shared" si="18"/>
        <v>0</v>
      </c>
      <c r="AD126" s="85">
        <f t="shared" si="19"/>
        <v>-3</v>
      </c>
      <c r="AE126" s="85">
        <f t="shared" si="20"/>
        <v>-3</v>
      </c>
    </row>
    <row r="127" spans="1:31" ht="15" hidden="1" customHeight="1" x14ac:dyDescent="0.35">
      <c r="A127" s="18">
        <v>121</v>
      </c>
      <c r="B127" s="4" t="str">
        <f>'7thR'!B127</f>
        <v/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9">
        <f t="shared" si="17"/>
        <v>0</v>
      </c>
      <c r="V127" s="47">
        <f t="shared" si="12"/>
        <v>200</v>
      </c>
      <c r="W127" s="47">
        <f t="shared" si="16"/>
        <v>-1.5</v>
      </c>
      <c r="X127" s="14">
        <f>'7thR'!X127</f>
        <v>0</v>
      </c>
      <c r="Y127" s="14">
        <f>'7thR'!Y127</f>
        <v>0</v>
      </c>
      <c r="Z127" s="14">
        <f>'7thR'!Z127</f>
        <v>0</v>
      </c>
      <c r="AA127" s="14">
        <f>'7thR'!AA127</f>
        <v>0</v>
      </c>
      <c r="AB127" s="62">
        <f>IF(B127&lt;&gt;"",'7thR'!AB127+AC127,0)</f>
        <v>0</v>
      </c>
      <c r="AC127" s="62">
        <f t="shared" si="18"/>
        <v>0</v>
      </c>
      <c r="AD127" s="85">
        <f t="shared" si="19"/>
        <v>-3</v>
      </c>
      <c r="AE127" s="85">
        <f t="shared" si="20"/>
        <v>-3</v>
      </c>
    </row>
    <row r="128" spans="1:31" hidden="1" x14ac:dyDescent="0.35">
      <c r="A128" s="18">
        <v>122</v>
      </c>
      <c r="B128" s="4" t="str">
        <f>'7thR'!B128</f>
        <v/>
      </c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9">
        <f t="shared" si="17"/>
        <v>0</v>
      </c>
      <c r="V128" s="47">
        <f t="shared" si="12"/>
        <v>200</v>
      </c>
      <c r="W128" s="47">
        <f t="shared" si="16"/>
        <v>-1.5</v>
      </c>
      <c r="X128" s="14">
        <f>'7thR'!X128</f>
        <v>0</v>
      </c>
      <c r="Y128" s="14">
        <f>'7thR'!Y128</f>
        <v>0</v>
      </c>
      <c r="Z128" s="14">
        <f>'7thR'!Z128</f>
        <v>0</v>
      </c>
      <c r="AA128" s="14">
        <f>'7thR'!AA128</f>
        <v>0</v>
      </c>
      <c r="AB128" s="62">
        <f>IF(B128&lt;&gt;"",'7thR'!AB128+AC128,0)</f>
        <v>0</v>
      </c>
      <c r="AC128" s="62">
        <f t="shared" si="18"/>
        <v>0</v>
      </c>
      <c r="AD128" s="85">
        <f t="shared" si="19"/>
        <v>-3</v>
      </c>
      <c r="AE128" s="85">
        <f t="shared" si="20"/>
        <v>-3</v>
      </c>
    </row>
    <row r="129" spans="1:31" hidden="1" x14ac:dyDescent="0.35">
      <c r="A129" s="18">
        <v>123</v>
      </c>
      <c r="B129" s="4" t="str">
        <f>'7thR'!B129</f>
        <v/>
      </c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9">
        <f t="shared" si="17"/>
        <v>0</v>
      </c>
      <c r="V129" s="47">
        <f t="shared" si="12"/>
        <v>200</v>
      </c>
      <c r="W129" s="47">
        <f t="shared" si="16"/>
        <v>-1.5</v>
      </c>
      <c r="X129" s="14">
        <f>'7thR'!X129</f>
        <v>0</v>
      </c>
      <c r="Y129" s="14">
        <f>'7thR'!Y129</f>
        <v>0</v>
      </c>
      <c r="Z129" s="14">
        <f>'7thR'!Z129</f>
        <v>0</v>
      </c>
      <c r="AA129" s="14">
        <f>'7thR'!AA129</f>
        <v>0</v>
      </c>
      <c r="AB129" s="62">
        <f>IF(B129&lt;&gt;"",'7thR'!AB129+AC129,0)</f>
        <v>0</v>
      </c>
      <c r="AC129" s="62">
        <f t="shared" si="18"/>
        <v>0</v>
      </c>
      <c r="AD129" s="85">
        <f t="shared" si="19"/>
        <v>-3</v>
      </c>
      <c r="AE129" s="85">
        <f t="shared" si="20"/>
        <v>-3</v>
      </c>
    </row>
    <row r="130" spans="1:31" hidden="1" x14ac:dyDescent="0.35">
      <c r="A130" s="18">
        <v>124</v>
      </c>
      <c r="B130" s="4" t="str">
        <f>'7thR'!B130</f>
        <v/>
      </c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9">
        <f t="shared" si="17"/>
        <v>0</v>
      </c>
      <c r="V130" s="47">
        <f t="shared" si="12"/>
        <v>200</v>
      </c>
      <c r="W130" s="47">
        <f t="shared" si="16"/>
        <v>-1.5</v>
      </c>
      <c r="X130" s="14">
        <f>'7thR'!X130</f>
        <v>0</v>
      </c>
      <c r="Y130" s="14">
        <f>'7thR'!Y130</f>
        <v>0</v>
      </c>
      <c r="Z130" s="14">
        <f>'7thR'!Z130</f>
        <v>0</v>
      </c>
      <c r="AA130" s="14">
        <f>'7thR'!AA130</f>
        <v>0</v>
      </c>
      <c r="AB130" s="62">
        <f>IF(B130&lt;&gt;"",'7thR'!AB130+AC130,0)</f>
        <v>0</v>
      </c>
      <c r="AC130" s="62">
        <f t="shared" si="18"/>
        <v>0</v>
      </c>
      <c r="AD130" s="85">
        <f t="shared" si="19"/>
        <v>-3</v>
      </c>
      <c r="AE130" s="85">
        <f t="shared" si="20"/>
        <v>-3</v>
      </c>
    </row>
    <row r="131" spans="1:31" hidden="1" x14ac:dyDescent="0.35">
      <c r="A131" s="18">
        <v>125</v>
      </c>
      <c r="B131" s="4" t="str">
        <f>'7thR'!B131</f>
        <v/>
      </c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9">
        <f t="shared" ref="U131:U136" si="21">SUM(C131:T131)</f>
        <v>0</v>
      </c>
      <c r="V131" s="47">
        <f t="shared" si="12"/>
        <v>200</v>
      </c>
      <c r="W131" s="47">
        <f t="shared" si="16"/>
        <v>-1.5</v>
      </c>
      <c r="X131" s="14">
        <f>'7thR'!X131</f>
        <v>0</v>
      </c>
      <c r="Y131" s="14">
        <f>'7thR'!Y131</f>
        <v>0</v>
      </c>
      <c r="Z131" s="14">
        <f>'7thR'!Z131</f>
        <v>0</v>
      </c>
      <c r="AA131" s="14">
        <f>'7thR'!AA131</f>
        <v>0</v>
      </c>
      <c r="AB131" s="62">
        <f>IF(B131&lt;&gt;"",'7thR'!AB131+AC131,0)</f>
        <v>0</v>
      </c>
      <c r="AC131" s="62">
        <f t="shared" si="18"/>
        <v>0</v>
      </c>
      <c r="AD131" s="85">
        <f t="shared" si="19"/>
        <v>-3</v>
      </c>
      <c r="AE131" s="85">
        <f t="shared" si="20"/>
        <v>-3</v>
      </c>
    </row>
    <row r="132" spans="1:31" hidden="1" x14ac:dyDescent="0.35">
      <c r="A132" s="18">
        <v>126</v>
      </c>
      <c r="B132" s="4" t="str">
        <f>'7thR'!B132</f>
        <v/>
      </c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9">
        <f t="shared" si="21"/>
        <v>0</v>
      </c>
      <c r="V132" s="47">
        <f t="shared" si="12"/>
        <v>200</v>
      </c>
      <c r="W132" s="47">
        <f t="shared" si="16"/>
        <v>-1.5</v>
      </c>
      <c r="X132" s="14">
        <f>'7thR'!X132</f>
        <v>0</v>
      </c>
      <c r="Y132" s="14">
        <f>'7thR'!Y132</f>
        <v>0</v>
      </c>
      <c r="Z132" s="14">
        <f>'7thR'!Z132</f>
        <v>0</v>
      </c>
      <c r="AA132" s="14">
        <f>'7thR'!AA132</f>
        <v>0</v>
      </c>
      <c r="AB132" s="62">
        <f>IF(B132&lt;&gt;"",'7thR'!AB132+AC132,0)</f>
        <v>0</v>
      </c>
      <c r="AC132" s="62">
        <f t="shared" si="18"/>
        <v>0</v>
      </c>
      <c r="AD132" s="85">
        <f t="shared" si="19"/>
        <v>-3</v>
      </c>
      <c r="AE132" s="85">
        <f t="shared" si="20"/>
        <v>-3</v>
      </c>
    </row>
    <row r="133" spans="1:31" hidden="1" x14ac:dyDescent="0.35">
      <c r="A133" s="18">
        <v>127</v>
      </c>
      <c r="B133" s="4" t="str">
        <f>'7thR'!B133</f>
        <v/>
      </c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9">
        <f t="shared" si="21"/>
        <v>0</v>
      </c>
      <c r="V133" s="47">
        <f t="shared" si="12"/>
        <v>200</v>
      </c>
      <c r="W133" s="47">
        <f t="shared" si="16"/>
        <v>-1.5</v>
      </c>
      <c r="X133" s="14">
        <f>'7thR'!X133</f>
        <v>0</v>
      </c>
      <c r="Y133" s="14">
        <f>'7thR'!Y133</f>
        <v>0</v>
      </c>
      <c r="Z133" s="14">
        <f>'7thR'!Z133</f>
        <v>0</v>
      </c>
      <c r="AA133" s="14">
        <f>'7thR'!AA133</f>
        <v>0</v>
      </c>
      <c r="AB133" s="62">
        <f>IF(B133&lt;&gt;"",'7thR'!AB133+AC133,0)</f>
        <v>0</v>
      </c>
      <c r="AC133" s="62">
        <f t="shared" si="18"/>
        <v>0</v>
      </c>
      <c r="AD133" s="85">
        <f t="shared" si="19"/>
        <v>-3</v>
      </c>
      <c r="AE133" s="85">
        <f t="shared" si="20"/>
        <v>-3</v>
      </c>
    </row>
    <row r="134" spans="1:31" hidden="1" x14ac:dyDescent="0.35">
      <c r="A134" s="18">
        <v>128</v>
      </c>
      <c r="B134" s="4" t="str">
        <f>'7thR'!B134</f>
        <v/>
      </c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9">
        <f t="shared" si="21"/>
        <v>0</v>
      </c>
      <c r="V134" s="47">
        <f t="shared" si="12"/>
        <v>200</v>
      </c>
      <c r="W134" s="47">
        <f t="shared" si="16"/>
        <v>-1.5</v>
      </c>
      <c r="X134" s="14">
        <f>'7thR'!X134</f>
        <v>0</v>
      </c>
      <c r="Y134" s="14">
        <f>'7thR'!Y134</f>
        <v>0</v>
      </c>
      <c r="Z134" s="14">
        <f>'7thR'!Z134</f>
        <v>0</v>
      </c>
      <c r="AA134" s="14">
        <f>'7thR'!AA134</f>
        <v>0</v>
      </c>
      <c r="AB134" s="62">
        <f>IF(B134&lt;&gt;"",'7thR'!AB134+AC134,0)</f>
        <v>0</v>
      </c>
      <c r="AC134" s="62">
        <f t="shared" si="18"/>
        <v>0</v>
      </c>
      <c r="AD134" s="85">
        <f t="shared" si="19"/>
        <v>-3</v>
      </c>
      <c r="AE134" s="85">
        <f t="shared" si="20"/>
        <v>-3</v>
      </c>
    </row>
    <row r="135" spans="1:31" hidden="1" x14ac:dyDescent="0.35">
      <c r="A135" s="18">
        <v>129</v>
      </c>
      <c r="B135" s="4" t="str">
        <f>'7thR'!B135</f>
        <v/>
      </c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9">
        <f t="shared" si="21"/>
        <v>0</v>
      </c>
      <c r="V135" s="47">
        <f t="shared" ref="V135:V147" si="22">IF(U135=0,200,U135-W135)</f>
        <v>200</v>
      </c>
      <c r="W135" s="47">
        <f t="shared" si="16"/>
        <v>-1.5</v>
      </c>
      <c r="X135" s="14">
        <f>'7thR'!X135</f>
        <v>0</v>
      </c>
      <c r="Y135" s="14">
        <f>'7thR'!Y135</f>
        <v>0</v>
      </c>
      <c r="Z135" s="14">
        <f>'7thR'!Z135</f>
        <v>0</v>
      </c>
      <c r="AA135" s="14">
        <f>'7thR'!AA135</f>
        <v>0</v>
      </c>
      <c r="AB135" s="62">
        <f>IF(B135&lt;&gt;"",'7thR'!AB135+AC135,0)</f>
        <v>0</v>
      </c>
      <c r="AC135" s="62">
        <f t="shared" ref="AC135:AC146" si="23">IF(U135&gt;0,1,0)</f>
        <v>0</v>
      </c>
      <c r="AD135" s="85">
        <f t="shared" si="19"/>
        <v>-3</v>
      </c>
      <c r="AE135" s="85">
        <f t="shared" si="20"/>
        <v>-3</v>
      </c>
    </row>
    <row r="136" spans="1:31" hidden="1" x14ac:dyDescent="0.35">
      <c r="A136" s="18">
        <v>130</v>
      </c>
      <c r="B136" s="4" t="str">
        <f>'7thR'!B136</f>
        <v/>
      </c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9">
        <f t="shared" si="21"/>
        <v>0</v>
      </c>
      <c r="V136" s="47">
        <f t="shared" si="22"/>
        <v>200</v>
      </c>
      <c r="W136" s="47">
        <f t="shared" ref="W136:W146" si="24">ROUND(0.35*MIN(AD136,AE136)+0.15*MAX(AD136,AE136),1)</f>
        <v>-1.5</v>
      </c>
      <c r="X136" s="14">
        <f>'7thR'!X136</f>
        <v>0</v>
      </c>
      <c r="Y136" s="14">
        <f>'7thR'!Y136</f>
        <v>0</v>
      </c>
      <c r="Z136" s="14">
        <f>'7thR'!Z136</f>
        <v>0</v>
      </c>
      <c r="AA136" s="14">
        <f>'7thR'!AA136</f>
        <v>0</v>
      </c>
      <c r="AB136" s="62">
        <f>IF(B136&lt;&gt;"",'7thR'!AB136+AC136,0)</f>
        <v>0</v>
      </c>
      <c r="AC136" s="62">
        <f t="shared" si="23"/>
        <v>0</v>
      </c>
      <c r="AD136" s="85">
        <f t="shared" ref="AD136:AD146" si="25">ROUND(IF(X136="m",(Y136*$AD$4/113+$AE$4-$AF$4),(Y136*$AD$2/113+$AE$2-$AF$2)),0)</f>
        <v>-3</v>
      </c>
      <c r="AE136" s="85">
        <f t="shared" ref="AE136:AE146" si="26">ROUND(IF(Z136="m",(AA136*$AD$4/113+$AE$4-$AF$4),(AA136*$AD$2/113+$AE$2-$AF$2)),0)</f>
        <v>-3</v>
      </c>
    </row>
    <row r="137" spans="1:31" hidden="1" x14ac:dyDescent="0.35">
      <c r="A137" s="18">
        <v>131</v>
      </c>
      <c r="B137" s="4" t="str">
        <f>'7thR'!B137</f>
        <v/>
      </c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9">
        <f t="shared" ref="U137:U146" si="27">SUM(C137:T137)</f>
        <v>0</v>
      </c>
      <c r="V137" s="47">
        <f t="shared" si="22"/>
        <v>200</v>
      </c>
      <c r="W137" s="47">
        <f t="shared" si="24"/>
        <v>-1.5</v>
      </c>
      <c r="X137" s="14">
        <f>'7thR'!X137</f>
        <v>0</v>
      </c>
      <c r="Y137" s="14">
        <f>'7thR'!Y137</f>
        <v>0</v>
      </c>
      <c r="Z137" s="14">
        <f>'7thR'!Z137</f>
        <v>0</v>
      </c>
      <c r="AA137" s="14">
        <f>'7thR'!AA137</f>
        <v>0</v>
      </c>
      <c r="AB137" s="62">
        <f>IF(B137&lt;&gt;"",'7thR'!AB137+AC137,0)</f>
        <v>0</v>
      </c>
      <c r="AC137" s="62">
        <f t="shared" si="23"/>
        <v>0</v>
      </c>
      <c r="AD137" s="85">
        <f t="shared" si="25"/>
        <v>-3</v>
      </c>
      <c r="AE137" s="85">
        <f t="shared" si="26"/>
        <v>-3</v>
      </c>
    </row>
    <row r="138" spans="1:31" hidden="1" x14ac:dyDescent="0.35">
      <c r="A138" s="18">
        <v>132</v>
      </c>
      <c r="B138" s="4" t="str">
        <f>'7thR'!B138</f>
        <v/>
      </c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9">
        <f t="shared" si="27"/>
        <v>0</v>
      </c>
      <c r="V138" s="47">
        <f t="shared" si="22"/>
        <v>200</v>
      </c>
      <c r="W138" s="47">
        <f t="shared" si="24"/>
        <v>-1.5</v>
      </c>
      <c r="X138" s="14">
        <f>'7thR'!X138</f>
        <v>0</v>
      </c>
      <c r="Y138" s="14">
        <f>'7thR'!Y138</f>
        <v>0</v>
      </c>
      <c r="Z138" s="14">
        <f>'7thR'!Z138</f>
        <v>0</v>
      </c>
      <c r="AA138" s="14">
        <f>'7thR'!AA138</f>
        <v>0</v>
      </c>
      <c r="AB138" s="62">
        <f>IF(B138&lt;&gt;"",'7thR'!AB138+AC138,0)</f>
        <v>0</v>
      </c>
      <c r="AC138" s="62">
        <f t="shared" si="23"/>
        <v>0</v>
      </c>
      <c r="AD138" s="85">
        <f t="shared" si="25"/>
        <v>-3</v>
      </c>
      <c r="AE138" s="85">
        <f t="shared" si="26"/>
        <v>-3</v>
      </c>
    </row>
    <row r="139" spans="1:31" hidden="1" x14ac:dyDescent="0.35">
      <c r="A139" s="18">
        <v>133</v>
      </c>
      <c r="B139" s="4" t="str">
        <f>'7thR'!B139</f>
        <v/>
      </c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9">
        <f t="shared" si="27"/>
        <v>0</v>
      </c>
      <c r="V139" s="47">
        <f t="shared" si="22"/>
        <v>200</v>
      </c>
      <c r="W139" s="47">
        <f t="shared" si="24"/>
        <v>-1.5</v>
      </c>
      <c r="X139" s="14">
        <f>'7thR'!X139</f>
        <v>0</v>
      </c>
      <c r="Y139" s="14">
        <f>'7thR'!Y139</f>
        <v>0</v>
      </c>
      <c r="Z139" s="14">
        <f>'7thR'!Z139</f>
        <v>0</v>
      </c>
      <c r="AA139" s="14">
        <f>'7thR'!AA139</f>
        <v>0</v>
      </c>
      <c r="AB139" s="62">
        <f>IF(B139&lt;&gt;"",'7thR'!AB139+AC139,0)</f>
        <v>0</v>
      </c>
      <c r="AC139" s="62">
        <f t="shared" si="23"/>
        <v>0</v>
      </c>
      <c r="AD139" s="85">
        <f t="shared" si="25"/>
        <v>-3</v>
      </c>
      <c r="AE139" s="85">
        <f t="shared" si="26"/>
        <v>-3</v>
      </c>
    </row>
    <row r="140" spans="1:31" hidden="1" x14ac:dyDescent="0.35">
      <c r="A140" s="18">
        <v>134</v>
      </c>
      <c r="B140" s="4" t="str">
        <f>'7thR'!B140</f>
        <v/>
      </c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9">
        <f t="shared" si="27"/>
        <v>0</v>
      </c>
      <c r="V140" s="47">
        <f t="shared" si="22"/>
        <v>200</v>
      </c>
      <c r="W140" s="47">
        <f t="shared" si="24"/>
        <v>-1.5</v>
      </c>
      <c r="X140" s="14">
        <f>'7thR'!X140</f>
        <v>0</v>
      </c>
      <c r="Y140" s="14">
        <f>'7thR'!Y140</f>
        <v>0</v>
      </c>
      <c r="Z140" s="14">
        <f>'7thR'!Z140</f>
        <v>0</v>
      </c>
      <c r="AA140" s="14">
        <f>'7thR'!AA140</f>
        <v>0</v>
      </c>
      <c r="AB140" s="62">
        <f>IF(B140&lt;&gt;"",'7thR'!AB140+AC140,0)</f>
        <v>0</v>
      </c>
      <c r="AC140" s="62">
        <f t="shared" si="23"/>
        <v>0</v>
      </c>
      <c r="AD140" s="85">
        <f t="shared" si="25"/>
        <v>-3</v>
      </c>
      <c r="AE140" s="85">
        <f t="shared" si="26"/>
        <v>-3</v>
      </c>
    </row>
    <row r="141" spans="1:31" hidden="1" x14ac:dyDescent="0.35">
      <c r="A141" s="18">
        <v>135</v>
      </c>
      <c r="B141" s="4" t="str">
        <f>'7thR'!B141</f>
        <v/>
      </c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9">
        <f t="shared" si="27"/>
        <v>0</v>
      </c>
      <c r="V141" s="47">
        <f t="shared" si="22"/>
        <v>200</v>
      </c>
      <c r="W141" s="47">
        <f t="shared" si="24"/>
        <v>-1.5</v>
      </c>
      <c r="X141" s="14">
        <f>'7thR'!X141</f>
        <v>0</v>
      </c>
      <c r="Y141" s="14">
        <f>'7thR'!Y141</f>
        <v>0</v>
      </c>
      <c r="Z141" s="14">
        <f>'7thR'!Z141</f>
        <v>0</v>
      </c>
      <c r="AA141" s="14">
        <f>'7thR'!AA141</f>
        <v>0</v>
      </c>
      <c r="AB141" s="62">
        <f>IF(B141&lt;&gt;"",'7thR'!AB141+AC141,0)</f>
        <v>0</v>
      </c>
      <c r="AC141" s="62">
        <f t="shared" si="23"/>
        <v>0</v>
      </c>
      <c r="AD141" s="85">
        <f t="shared" si="25"/>
        <v>-3</v>
      </c>
      <c r="AE141" s="85">
        <f t="shared" si="26"/>
        <v>-3</v>
      </c>
    </row>
    <row r="142" spans="1:31" hidden="1" x14ac:dyDescent="0.35">
      <c r="A142" s="18">
        <v>136</v>
      </c>
      <c r="B142" s="4" t="str">
        <f>'7thR'!B142</f>
        <v/>
      </c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9">
        <f t="shared" si="27"/>
        <v>0</v>
      </c>
      <c r="V142" s="47">
        <f t="shared" si="22"/>
        <v>200</v>
      </c>
      <c r="W142" s="47">
        <f t="shared" si="24"/>
        <v>-1.5</v>
      </c>
      <c r="X142" s="14">
        <f>'7thR'!X142</f>
        <v>0</v>
      </c>
      <c r="Y142" s="14">
        <f>'7thR'!Y142</f>
        <v>0</v>
      </c>
      <c r="Z142" s="14">
        <f>'7thR'!Z142</f>
        <v>0</v>
      </c>
      <c r="AA142" s="14">
        <f>'7thR'!AA142</f>
        <v>0</v>
      </c>
      <c r="AB142" s="62">
        <f>IF(B142&lt;&gt;"",'7thR'!AB142+AC142,0)</f>
        <v>0</v>
      </c>
      <c r="AC142" s="62">
        <f t="shared" si="23"/>
        <v>0</v>
      </c>
      <c r="AD142" s="85">
        <f t="shared" si="25"/>
        <v>-3</v>
      </c>
      <c r="AE142" s="85">
        <f t="shared" si="26"/>
        <v>-3</v>
      </c>
    </row>
    <row r="143" spans="1:31" hidden="1" x14ac:dyDescent="0.35">
      <c r="A143" s="18">
        <v>137</v>
      </c>
      <c r="B143" s="4" t="str">
        <f>'7thR'!B143</f>
        <v/>
      </c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9">
        <f t="shared" si="27"/>
        <v>0</v>
      </c>
      <c r="V143" s="47">
        <f t="shared" si="22"/>
        <v>200</v>
      </c>
      <c r="W143" s="47">
        <f t="shared" si="24"/>
        <v>-1.5</v>
      </c>
      <c r="X143" s="14">
        <f>'7thR'!X143</f>
        <v>0</v>
      </c>
      <c r="Y143" s="14">
        <f>'7thR'!Y143</f>
        <v>0</v>
      </c>
      <c r="Z143" s="14">
        <f>'7thR'!Z143</f>
        <v>0</v>
      </c>
      <c r="AA143" s="14">
        <f>'7thR'!AA143</f>
        <v>0</v>
      </c>
      <c r="AB143" s="62">
        <f>IF(B143&lt;&gt;"",'7thR'!AB143+AC143,0)</f>
        <v>0</v>
      </c>
      <c r="AC143" s="62">
        <f t="shared" si="23"/>
        <v>0</v>
      </c>
      <c r="AD143" s="85">
        <f t="shared" si="25"/>
        <v>-3</v>
      </c>
      <c r="AE143" s="85">
        <f t="shared" si="26"/>
        <v>-3</v>
      </c>
    </row>
    <row r="144" spans="1:31" hidden="1" x14ac:dyDescent="0.35">
      <c r="A144" s="18">
        <v>138</v>
      </c>
      <c r="B144" s="4" t="str">
        <f>'7thR'!B144</f>
        <v/>
      </c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9">
        <f t="shared" si="27"/>
        <v>0</v>
      </c>
      <c r="V144" s="47">
        <f t="shared" si="22"/>
        <v>200</v>
      </c>
      <c r="W144" s="47">
        <f t="shared" si="24"/>
        <v>-1.5</v>
      </c>
      <c r="X144" s="14">
        <f>'7thR'!X144</f>
        <v>0</v>
      </c>
      <c r="Y144" s="14">
        <f>'7thR'!Y144</f>
        <v>0</v>
      </c>
      <c r="Z144" s="14">
        <f>'7thR'!Z144</f>
        <v>0</v>
      </c>
      <c r="AA144" s="14">
        <f>'7thR'!AA144</f>
        <v>0</v>
      </c>
      <c r="AB144" s="62">
        <f>IF(B144&lt;&gt;"",'7thR'!AB144+AC144,0)</f>
        <v>0</v>
      </c>
      <c r="AC144" s="62">
        <f t="shared" si="23"/>
        <v>0</v>
      </c>
      <c r="AD144" s="85">
        <f t="shared" si="25"/>
        <v>-3</v>
      </c>
      <c r="AE144" s="85">
        <f t="shared" si="26"/>
        <v>-3</v>
      </c>
    </row>
    <row r="145" spans="1:31" hidden="1" x14ac:dyDescent="0.35">
      <c r="A145" s="18">
        <v>139</v>
      </c>
      <c r="B145" s="4" t="str">
        <f>'7thR'!B145</f>
        <v/>
      </c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9">
        <f t="shared" si="27"/>
        <v>0</v>
      </c>
      <c r="V145" s="47">
        <f t="shared" si="22"/>
        <v>200</v>
      </c>
      <c r="W145" s="47">
        <f t="shared" si="24"/>
        <v>-1.5</v>
      </c>
      <c r="X145" s="14">
        <f>'7thR'!X145</f>
        <v>0</v>
      </c>
      <c r="Y145" s="14">
        <f>'7thR'!Y145</f>
        <v>0</v>
      </c>
      <c r="Z145" s="14">
        <f>'7thR'!Z145</f>
        <v>0</v>
      </c>
      <c r="AA145" s="14">
        <f>'7thR'!AA145</f>
        <v>0</v>
      </c>
      <c r="AB145" s="62">
        <f>IF(B145&lt;&gt;"",'7thR'!AB145+AC145,0)</f>
        <v>0</v>
      </c>
      <c r="AC145" s="62">
        <f t="shared" si="23"/>
        <v>0</v>
      </c>
      <c r="AD145" s="85">
        <f t="shared" si="25"/>
        <v>-3</v>
      </c>
      <c r="AE145" s="85">
        <f t="shared" si="26"/>
        <v>-3</v>
      </c>
    </row>
    <row r="146" spans="1:31" ht="15" hidden="1" thickBot="1" x14ac:dyDescent="0.4">
      <c r="A146" s="18">
        <v>140</v>
      </c>
      <c r="B146" s="21" t="str">
        <f>'7thR'!B146</f>
        <v/>
      </c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13">
        <f t="shared" si="27"/>
        <v>0</v>
      </c>
      <c r="V146" s="47">
        <f t="shared" si="22"/>
        <v>200</v>
      </c>
      <c r="W146" s="47">
        <f t="shared" si="24"/>
        <v>-1.5</v>
      </c>
      <c r="X146" s="14">
        <f>'7thR'!X146</f>
        <v>0</v>
      </c>
      <c r="Y146" s="14">
        <f>'7thR'!Y146</f>
        <v>0</v>
      </c>
      <c r="Z146" s="14">
        <f>'7thR'!Z146</f>
        <v>0</v>
      </c>
      <c r="AA146" s="14">
        <f>'7thR'!AA146</f>
        <v>0</v>
      </c>
      <c r="AB146" s="62">
        <f>IF(B146&lt;&gt;"",'7thR'!AB146+AC146,0)</f>
        <v>0</v>
      </c>
      <c r="AC146" s="62">
        <f t="shared" si="23"/>
        <v>0</v>
      </c>
      <c r="AD146" s="85">
        <f t="shared" si="25"/>
        <v>-3</v>
      </c>
      <c r="AE146" s="85">
        <f t="shared" si="26"/>
        <v>-3</v>
      </c>
    </row>
    <row r="147" spans="1:31" ht="18" customHeight="1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47">
        <f t="shared" si="22"/>
        <v>64</v>
      </c>
    </row>
  </sheetData>
  <sheetProtection sheet="1" objects="1" scenarios="1" selectLockedCells="1"/>
  <sortState xmlns:xlrd2="http://schemas.microsoft.com/office/spreadsheetml/2017/richdata2" ref="A7:W130">
    <sortCondition ref="A7:A130"/>
  </sortState>
  <mergeCells count="26"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P5:P6"/>
    <mergeCell ref="Q5:Q6"/>
    <mergeCell ref="Y5:Y6"/>
    <mergeCell ref="AA5:AA6"/>
    <mergeCell ref="W5:W6"/>
    <mergeCell ref="B5:B6"/>
    <mergeCell ref="C5:C6"/>
    <mergeCell ref="D5:D6"/>
    <mergeCell ref="E5:E6"/>
    <mergeCell ref="F5:F6"/>
    <mergeCell ref="O5:O6"/>
    <mergeCell ref="V5:V6"/>
    <mergeCell ref="R5:R6"/>
    <mergeCell ref="S5:S6"/>
    <mergeCell ref="T5:T6"/>
    <mergeCell ref="U5:U6"/>
  </mergeCells>
  <conditionalFormatting sqref="B7:B146 X7:AA146">
    <cfRule type="cellIs" dxfId="136" priority="28" operator="equal">
      <formula>0</formula>
    </cfRule>
  </conditionalFormatting>
  <conditionalFormatting sqref="C7:C146">
    <cfRule type="cellIs" dxfId="135" priority="24" operator="greaterThan">
      <formula>$C$147+1</formula>
    </cfRule>
    <cfRule type="cellIs" dxfId="134" priority="25" operator="equal">
      <formula>$C$147+1</formula>
    </cfRule>
    <cfRule type="cellIs" dxfId="133" priority="26" operator="equal">
      <formula>$C$147-1</formula>
    </cfRule>
    <cfRule type="cellIs" dxfId="132" priority="27" operator="equal">
      <formula>$C$147-2</formula>
    </cfRule>
  </conditionalFormatting>
  <conditionalFormatting sqref="D7:T146">
    <cfRule type="cellIs" dxfId="131" priority="8" operator="greaterThan">
      <formula>D$147+1</formula>
    </cfRule>
    <cfRule type="cellIs" dxfId="130" priority="9" operator="equal">
      <formula>D$147+1</formula>
    </cfRule>
    <cfRule type="cellIs" dxfId="129" priority="10" operator="equal">
      <formula>D$147-1</formula>
    </cfRule>
    <cfRule type="cellIs" dxfId="128" priority="11" operator="equal">
      <formula>D$147-2</formula>
    </cfRule>
  </conditionalFormatting>
  <conditionalFormatting sqref="U7:U146">
    <cfRule type="cellIs" dxfId="127" priority="29" operator="equal">
      <formula>0</formula>
    </cfRule>
  </conditionalFormatting>
  <conditionalFormatting sqref="V7:V147">
    <cfRule type="cellIs" dxfId="126" priority="1" operator="equal">
      <formula>200</formula>
    </cfRule>
    <cfRule type="cellIs" dxfId="125" priority="2" operator="equal">
      <formula>0</formula>
    </cfRule>
  </conditionalFormatting>
  <conditionalFormatting sqref="W7:W146">
    <cfRule type="cellIs" dxfId="124" priority="7" operator="equal">
      <formula>-1.5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147"/>
  <sheetViews>
    <sheetView workbookViewId="0">
      <pane ySplit="6" topLeftCell="A7" activePane="bottomLeft" state="frozen"/>
      <selection pane="bottomLeft" activeCell="A52" sqref="A52:XFD146"/>
    </sheetView>
  </sheetViews>
  <sheetFormatPr defaultRowHeight="14.5" x14ac:dyDescent="0.35"/>
  <cols>
    <col min="1" max="1" width="3.81640625" style="60" customWidth="1"/>
    <col min="2" max="2" width="8.7265625" customWidth="1"/>
    <col min="3" max="3" width="36.7265625" style="17" bestFit="1" customWidth="1"/>
    <col min="4" max="4" width="9" customWidth="1"/>
    <col min="5" max="22" width="5.54296875" customWidth="1"/>
    <col min="23" max="23" width="8.7265625" style="1" customWidth="1"/>
  </cols>
  <sheetData>
    <row r="1" spans="1:23" ht="15" thickBot="1" x14ac:dyDescent="0.4"/>
    <row r="2" spans="1:23" ht="31" customHeight="1" thickBot="1" x14ac:dyDescent="0.95">
      <c r="E2" s="135" t="str">
        <f>score!H2</f>
        <v>Barovška liga - pari 2026 - Golf klub Kranjska Gora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</row>
    <row r="3" spans="1:23" ht="6.75" customHeight="1" x14ac:dyDescent="0.35"/>
    <row r="4" spans="1:23" ht="21.75" customHeight="1" x14ac:dyDescent="0.7">
      <c r="C4" s="79" t="s">
        <v>39</v>
      </c>
      <c r="E4" s="112" t="s">
        <v>6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24" t="s">
        <v>26</v>
      </c>
    </row>
    <row r="5" spans="1:23" ht="15.75" customHeight="1" x14ac:dyDescent="0.35">
      <c r="B5" s="129" t="s">
        <v>24</v>
      </c>
      <c r="C5" s="125" t="s">
        <v>0</v>
      </c>
      <c r="D5" s="133" t="s">
        <v>11</v>
      </c>
      <c r="E5" s="106">
        <v>1</v>
      </c>
      <c r="F5" s="106">
        <v>2</v>
      </c>
      <c r="G5" s="106">
        <v>3</v>
      </c>
      <c r="H5" s="106">
        <v>4</v>
      </c>
      <c r="I5" s="106">
        <v>5</v>
      </c>
      <c r="J5" s="106">
        <v>6</v>
      </c>
      <c r="K5" s="106">
        <v>7</v>
      </c>
      <c r="L5" s="106">
        <v>8</v>
      </c>
      <c r="M5" s="106">
        <v>9</v>
      </c>
      <c r="N5" s="106">
        <v>10</v>
      </c>
      <c r="O5" s="106">
        <v>11</v>
      </c>
      <c r="P5" s="106">
        <v>12</v>
      </c>
      <c r="Q5" s="106">
        <v>13</v>
      </c>
      <c r="R5" s="106">
        <v>14</v>
      </c>
      <c r="S5" s="106">
        <v>15</v>
      </c>
      <c r="T5" s="106">
        <v>16</v>
      </c>
      <c r="U5" s="106">
        <v>17</v>
      </c>
      <c r="V5" s="120">
        <v>18</v>
      </c>
      <c r="W5" s="116" t="s">
        <v>1</v>
      </c>
    </row>
    <row r="6" spans="1:23" ht="15.75" customHeight="1" x14ac:dyDescent="0.35">
      <c r="B6" s="130"/>
      <c r="C6" s="126"/>
      <c r="D6" s="134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21"/>
      <c r="W6" s="116"/>
    </row>
    <row r="7" spans="1:23" ht="17" x14ac:dyDescent="0.4">
      <c r="A7" s="61">
        <v>1</v>
      </c>
      <c r="B7" s="22">
        <f>VLOOKUP($A7,score!$B$7:$AD$146,3,FALSE)</f>
        <v>1</v>
      </c>
      <c r="C7" s="28" t="str">
        <f>VLOOKUP($A7,score!$B$7:$AD$146,5,FALSE)</f>
        <v>Jan Pintar Verhunc&amp;Matic Zibelnik</v>
      </c>
      <c r="D7" s="28">
        <f>VLOOKUP($A7,score!$B$7:$AD$146,6,FALSE)</f>
        <v>6</v>
      </c>
      <c r="E7" s="2">
        <f>VLOOKUP($A7,score!$B$7:$AB$146,7,FALSE)</f>
        <v>4</v>
      </c>
      <c r="F7" s="2">
        <f>VLOOKUP($A7,score!$B$7:$AB$146,8,FALSE)</f>
        <v>2</v>
      </c>
      <c r="G7" s="2">
        <f>VLOOKUP($A7,score!$B$7:$AB$146,9,FALSE)</f>
        <v>2</v>
      </c>
      <c r="H7" s="2">
        <f>VLOOKUP($A7,score!$B$7:$AB$146,10,FALSE)</f>
        <v>4</v>
      </c>
      <c r="I7" s="2">
        <f>VLOOKUP($A7,score!$B$7:$AB$146,11,FALSE)</f>
        <v>3</v>
      </c>
      <c r="J7" s="2">
        <f>VLOOKUP($A7,score!$B$7:$AB$146,12,FALSE)</f>
        <v>3</v>
      </c>
      <c r="K7" s="2">
        <f>VLOOKUP($A7,score!$B$7:$AB$146,13,FALSE)</f>
        <v>3</v>
      </c>
      <c r="L7" s="2">
        <f>VLOOKUP($A7,score!$B$7:$AB$146,14,FALSE)</f>
        <v>3</v>
      </c>
      <c r="M7" s="2">
        <f>VLOOKUP($A7,score!$B$7:$AB$146,15,FALSE)</f>
        <v>2</v>
      </c>
      <c r="N7" s="2">
        <f>VLOOKUP($A7,score!$B$7:$AB$146,16,FALSE)</f>
        <v>3</v>
      </c>
      <c r="O7" s="2">
        <f>VLOOKUP($A7,score!$B$7:$AB$146,17,FALSE)</f>
        <v>3</v>
      </c>
      <c r="P7" s="2">
        <f>VLOOKUP($A7,score!$B$7:$AB$146,18,FALSE)</f>
        <v>2</v>
      </c>
      <c r="Q7" s="2">
        <f>VLOOKUP($A7,score!$B$7:$AB$146,19,FALSE)</f>
        <v>4</v>
      </c>
      <c r="R7" s="2">
        <f>VLOOKUP($A7,score!$B$7:$AB$146,20,FALSE)</f>
        <v>4</v>
      </c>
      <c r="S7" s="2">
        <f>VLOOKUP($A7,score!$B$7:$AB$146,21,FALSE)</f>
        <v>3</v>
      </c>
      <c r="T7" s="2">
        <f>VLOOKUP($A7,score!$B$7:$AB$146,22,FALSE)</f>
        <v>3</v>
      </c>
      <c r="U7" s="2">
        <f>VLOOKUP($A7,score!$B$7:$AB$146,23,FALSE)</f>
        <v>3</v>
      </c>
      <c r="V7" s="2">
        <f>VLOOKUP($A7,score!$B$7:$AB$146,24,FALSE)</f>
        <v>3</v>
      </c>
      <c r="W7" s="9">
        <f>VLOOKUP($A7,score!$B$7:$AB$146,25,FALSE)</f>
        <v>54</v>
      </c>
    </row>
    <row r="8" spans="1:23" ht="17" x14ac:dyDescent="0.4">
      <c r="A8" s="61">
        <v>2</v>
      </c>
      <c r="B8" s="22">
        <f>VLOOKUP($A8,score!$B$7:$AD$146,3,FALSE)</f>
        <v>2</v>
      </c>
      <c r="C8" s="28" t="str">
        <f>VLOOKUP($A8,score!$B$7:$AD$146,5,FALSE)</f>
        <v>Janez Saje&amp;Miloš Torbič</v>
      </c>
      <c r="D8" s="28">
        <f>VLOOKUP($A8,score!$B$7:$AD$146,6,FALSE)</f>
        <v>5</v>
      </c>
      <c r="E8" s="2">
        <f>VLOOKUP($A8,score!$B$7:$AB$146,7,FALSE)</f>
        <v>3</v>
      </c>
      <c r="F8" s="2">
        <f>VLOOKUP($A8,score!$B$7:$AB$146,8,FALSE)</f>
        <v>2</v>
      </c>
      <c r="G8" s="2">
        <f>VLOOKUP($A8,score!$B$7:$AB$146,9,FALSE)</f>
        <v>3</v>
      </c>
      <c r="H8" s="2">
        <f>VLOOKUP($A8,score!$B$7:$AB$146,10,FALSE)</f>
        <v>4</v>
      </c>
      <c r="I8" s="2">
        <f>VLOOKUP($A8,score!$B$7:$AB$146,11,FALSE)</f>
        <v>3</v>
      </c>
      <c r="J8" s="2">
        <f>VLOOKUP($A8,score!$B$7:$AB$146,12,FALSE)</f>
        <v>3</v>
      </c>
      <c r="K8" s="2">
        <f>VLOOKUP($A8,score!$B$7:$AB$146,13,FALSE)</f>
        <v>3</v>
      </c>
      <c r="L8" s="2">
        <f>VLOOKUP($A8,score!$B$7:$AB$146,14,FALSE)</f>
        <v>4</v>
      </c>
      <c r="M8" s="2">
        <f>VLOOKUP($A8,score!$B$7:$AB$146,15,FALSE)</f>
        <v>3</v>
      </c>
      <c r="N8" s="2">
        <f>VLOOKUP($A8,score!$B$7:$AB$146,16,FALSE)</f>
        <v>4</v>
      </c>
      <c r="O8" s="2">
        <f>VLOOKUP($A8,score!$B$7:$AB$146,17,FALSE)</f>
        <v>2</v>
      </c>
      <c r="P8" s="2">
        <f>VLOOKUP($A8,score!$B$7:$AB$146,18,FALSE)</f>
        <v>2</v>
      </c>
      <c r="Q8" s="2">
        <f>VLOOKUP($A8,score!$B$7:$AB$146,19,FALSE)</f>
        <v>4</v>
      </c>
      <c r="R8" s="2">
        <f>VLOOKUP($A8,score!$B$7:$AB$146,20,FALSE)</f>
        <v>4</v>
      </c>
      <c r="S8" s="2">
        <f>VLOOKUP($A8,score!$B$7:$AB$146,21,FALSE)</f>
        <v>3</v>
      </c>
      <c r="T8" s="2">
        <f>VLOOKUP($A8,score!$B$7:$AB$146,22,FALSE)</f>
        <v>2</v>
      </c>
      <c r="U8" s="2">
        <f>VLOOKUP($A8,score!$B$7:$AB$146,23,FALSE)</f>
        <v>4</v>
      </c>
      <c r="V8" s="2">
        <f>VLOOKUP($A8,score!$B$7:$AB$146,24,FALSE)</f>
        <v>3</v>
      </c>
      <c r="W8" s="9">
        <f>VLOOKUP($A8,score!$B$7:$AB$146,25,FALSE)</f>
        <v>56</v>
      </c>
    </row>
    <row r="9" spans="1:23" ht="17" x14ac:dyDescent="0.4">
      <c r="A9" s="61">
        <v>3</v>
      </c>
      <c r="B9" s="22">
        <f>VLOOKUP($A9,score!$B$7:$AD$146,3,FALSE)</f>
        <v>3</v>
      </c>
      <c r="C9" s="28" t="str">
        <f>VLOOKUP($A9,score!$B$7:$AD$146,5,FALSE)</f>
        <v>Helena&amp;Bojan Vrabec</v>
      </c>
      <c r="D9" s="28">
        <f>VLOOKUP($A9,score!$B$7:$AD$146,6,FALSE)</f>
        <v>3</v>
      </c>
      <c r="E9" s="2">
        <f>VLOOKUP($A9,score!$B$7:$AB$146,7,FALSE)</f>
        <v>4</v>
      </c>
      <c r="F9" s="2">
        <f>VLOOKUP($A9,score!$B$7:$AB$146,8,FALSE)</f>
        <v>3</v>
      </c>
      <c r="G9" s="2">
        <f>VLOOKUP($A9,score!$B$7:$AB$146,9,FALSE)</f>
        <v>3</v>
      </c>
      <c r="H9" s="2">
        <f>VLOOKUP($A9,score!$B$7:$AB$146,10,FALSE)</f>
        <v>3</v>
      </c>
      <c r="I9" s="2">
        <f>VLOOKUP($A9,score!$B$7:$AB$146,11,FALSE)</f>
        <v>4</v>
      </c>
      <c r="J9" s="2">
        <f>VLOOKUP($A9,score!$B$7:$AB$146,12,FALSE)</f>
        <v>4</v>
      </c>
      <c r="K9" s="2">
        <f>VLOOKUP($A9,score!$B$7:$AB$146,13,FALSE)</f>
        <v>2</v>
      </c>
      <c r="L9" s="2">
        <f>VLOOKUP($A9,score!$B$7:$AB$146,14,FALSE)</f>
        <v>4</v>
      </c>
      <c r="M9" s="2">
        <f>VLOOKUP($A9,score!$B$7:$AB$146,15,FALSE)</f>
        <v>3</v>
      </c>
      <c r="N9" s="2">
        <f>VLOOKUP($A9,score!$B$7:$AB$146,16,FALSE)</f>
        <v>3</v>
      </c>
      <c r="O9" s="2">
        <f>VLOOKUP($A9,score!$B$7:$AB$146,17,FALSE)</f>
        <v>2</v>
      </c>
      <c r="P9" s="2">
        <f>VLOOKUP($A9,score!$B$7:$AB$146,18,FALSE)</f>
        <v>3</v>
      </c>
      <c r="Q9" s="2">
        <f>VLOOKUP($A9,score!$B$7:$AB$146,19,FALSE)</f>
        <v>3</v>
      </c>
      <c r="R9" s="2">
        <f>VLOOKUP($A9,score!$B$7:$AB$146,20,FALSE)</f>
        <v>4</v>
      </c>
      <c r="S9" s="2">
        <f>VLOOKUP($A9,score!$B$7:$AB$146,21,FALSE)</f>
        <v>4</v>
      </c>
      <c r="T9" s="2">
        <f>VLOOKUP($A9,score!$B$7:$AB$146,22,FALSE)</f>
        <v>3</v>
      </c>
      <c r="U9" s="2">
        <f>VLOOKUP($A9,score!$B$7:$AB$146,23,FALSE)</f>
        <v>4</v>
      </c>
      <c r="V9" s="2">
        <f>VLOOKUP($A9,score!$B$7:$AB$146,24,FALSE)</f>
        <v>3</v>
      </c>
      <c r="W9" s="9">
        <f>VLOOKUP($A9,score!$B$7:$AB$146,25,FALSE)</f>
        <v>59</v>
      </c>
    </row>
    <row r="10" spans="1:23" ht="17" x14ac:dyDescent="0.4">
      <c r="A10" s="61">
        <v>4</v>
      </c>
      <c r="B10" s="22">
        <f>VLOOKUP($A10,score!$B$7:$AD$146,3,FALSE)</f>
        <v>4</v>
      </c>
      <c r="C10" s="28" t="str">
        <f>VLOOKUP($A10,score!$B$7:$AD$146,5,FALSE)</f>
        <v>Marina Ravnikar&amp;Tomaž Andolšek</v>
      </c>
      <c r="D10" s="28">
        <f>VLOOKUP($A10,score!$B$7:$AD$146,6,FALSE)</f>
        <v>3</v>
      </c>
      <c r="E10" s="2">
        <f>VLOOKUP($A10,score!$B$7:$AB$146,7,FALSE)</f>
        <v>4</v>
      </c>
      <c r="F10" s="2">
        <f>VLOOKUP($A10,score!$B$7:$AB$146,8,FALSE)</f>
        <v>2</v>
      </c>
      <c r="G10" s="2">
        <f>VLOOKUP($A10,score!$B$7:$AB$146,9,FALSE)</f>
        <v>2</v>
      </c>
      <c r="H10" s="2">
        <f>VLOOKUP($A10,score!$B$7:$AB$146,10,FALSE)</f>
        <v>4</v>
      </c>
      <c r="I10" s="2">
        <f>VLOOKUP($A10,score!$B$7:$AB$146,11,FALSE)</f>
        <v>3</v>
      </c>
      <c r="J10" s="2">
        <f>VLOOKUP($A10,score!$B$7:$AB$146,12,FALSE)</f>
        <v>4</v>
      </c>
      <c r="K10" s="2">
        <f>VLOOKUP($A10,score!$B$7:$AB$146,13,FALSE)</f>
        <v>3</v>
      </c>
      <c r="L10" s="2">
        <f>VLOOKUP($A10,score!$B$7:$AB$146,14,FALSE)</f>
        <v>4</v>
      </c>
      <c r="M10" s="2">
        <f>VLOOKUP($A10,score!$B$7:$AB$146,15,FALSE)</f>
        <v>3</v>
      </c>
      <c r="N10" s="2">
        <f>VLOOKUP($A10,score!$B$7:$AB$146,16,FALSE)</f>
        <v>4</v>
      </c>
      <c r="O10" s="2">
        <f>VLOOKUP($A10,score!$B$7:$AB$146,17,FALSE)</f>
        <v>3</v>
      </c>
      <c r="P10" s="2">
        <f>VLOOKUP($A10,score!$B$7:$AB$146,18,FALSE)</f>
        <v>3</v>
      </c>
      <c r="Q10" s="2">
        <f>VLOOKUP($A10,score!$B$7:$AB$146,19,FALSE)</f>
        <v>4</v>
      </c>
      <c r="R10" s="2">
        <f>VLOOKUP($A10,score!$B$7:$AB$146,20,FALSE)</f>
        <v>4</v>
      </c>
      <c r="S10" s="2">
        <f>VLOOKUP($A10,score!$B$7:$AB$146,21,FALSE)</f>
        <v>3</v>
      </c>
      <c r="T10" s="2">
        <f>VLOOKUP($A10,score!$B$7:$AB$146,22,FALSE)</f>
        <v>3</v>
      </c>
      <c r="U10" s="2">
        <f>VLOOKUP($A10,score!$B$7:$AB$146,23,FALSE)</f>
        <v>5</v>
      </c>
      <c r="V10" s="2">
        <f>VLOOKUP($A10,score!$B$7:$AB$146,24,FALSE)</f>
        <v>2</v>
      </c>
      <c r="W10" s="9">
        <f>VLOOKUP($A10,score!$B$7:$AB$146,25,FALSE)</f>
        <v>60</v>
      </c>
    </row>
    <row r="11" spans="1:23" ht="17" x14ac:dyDescent="0.4">
      <c r="A11" s="61">
        <v>5</v>
      </c>
      <c r="B11" s="22">
        <f>VLOOKUP($A11,score!$B$7:$AD$146,3,FALSE)</f>
        <v>4</v>
      </c>
      <c r="C11" s="28" t="str">
        <f>VLOOKUP($A11,score!$B$7:$AD$146,5,FALSE)</f>
        <v>Gal Grudnik&amp;Janez Ločniškar</v>
      </c>
      <c r="D11" s="28">
        <f>VLOOKUP($A11,score!$B$7:$AD$146,6,FALSE)</f>
        <v>3</v>
      </c>
      <c r="E11" s="2">
        <f>VLOOKUP($A11,score!$B$7:$AB$146,7,FALSE)</f>
        <v>4</v>
      </c>
      <c r="F11" s="2">
        <f>VLOOKUP($A11,score!$B$7:$AB$146,8,FALSE)</f>
        <v>2</v>
      </c>
      <c r="G11" s="2">
        <f>VLOOKUP($A11,score!$B$7:$AB$146,9,FALSE)</f>
        <v>3</v>
      </c>
      <c r="H11" s="2">
        <f>VLOOKUP($A11,score!$B$7:$AB$146,10,FALSE)</f>
        <v>4</v>
      </c>
      <c r="I11" s="2">
        <f>VLOOKUP($A11,score!$B$7:$AB$146,11,FALSE)</f>
        <v>4</v>
      </c>
      <c r="J11" s="2">
        <f>VLOOKUP($A11,score!$B$7:$AB$146,12,FALSE)</f>
        <v>4</v>
      </c>
      <c r="K11" s="2">
        <f>VLOOKUP($A11,score!$B$7:$AB$146,13,FALSE)</f>
        <v>3</v>
      </c>
      <c r="L11" s="2">
        <f>VLOOKUP($A11,score!$B$7:$AB$146,14,FALSE)</f>
        <v>4</v>
      </c>
      <c r="M11" s="2">
        <f>VLOOKUP($A11,score!$B$7:$AB$146,15,FALSE)</f>
        <v>3</v>
      </c>
      <c r="N11" s="2">
        <f>VLOOKUP($A11,score!$B$7:$AB$146,16,FALSE)</f>
        <v>4</v>
      </c>
      <c r="O11" s="2">
        <f>VLOOKUP($A11,score!$B$7:$AB$146,17,FALSE)</f>
        <v>3</v>
      </c>
      <c r="P11" s="2">
        <f>VLOOKUP($A11,score!$B$7:$AB$146,18,FALSE)</f>
        <v>3</v>
      </c>
      <c r="Q11" s="2">
        <f>VLOOKUP($A11,score!$B$7:$AB$146,19,FALSE)</f>
        <v>4</v>
      </c>
      <c r="R11" s="2">
        <f>VLOOKUP($A11,score!$B$7:$AB$146,20,FALSE)</f>
        <v>4</v>
      </c>
      <c r="S11" s="2">
        <f>VLOOKUP($A11,score!$B$7:$AB$146,21,FALSE)</f>
        <v>4</v>
      </c>
      <c r="T11" s="2">
        <f>VLOOKUP($A11,score!$B$7:$AB$146,22,FALSE)</f>
        <v>2</v>
      </c>
      <c r="U11" s="2">
        <f>VLOOKUP($A11,score!$B$7:$AB$146,23,FALSE)</f>
        <v>3</v>
      </c>
      <c r="V11" s="2">
        <f>VLOOKUP($A11,score!$B$7:$AB$146,24,FALSE)</f>
        <v>2</v>
      </c>
      <c r="W11" s="9">
        <f>VLOOKUP($A11,score!$B$7:$AB$146,25,FALSE)</f>
        <v>60</v>
      </c>
    </row>
    <row r="12" spans="1:23" ht="17" x14ac:dyDescent="0.4">
      <c r="A12" s="61">
        <v>6</v>
      </c>
      <c r="B12" s="22">
        <f>VLOOKUP($A12,score!$B$7:$AD$146,3,FALSE)</f>
        <v>4</v>
      </c>
      <c r="C12" s="28" t="str">
        <f>VLOOKUP($A12,score!$B$7:$AD$146,5,FALSE)</f>
        <v>Majda&amp;Bojan Lazar</v>
      </c>
      <c r="D12" s="28">
        <f>VLOOKUP($A12,score!$B$7:$AD$146,6,FALSE)</f>
        <v>7</v>
      </c>
      <c r="E12" s="2">
        <f>VLOOKUP($A12,score!$B$7:$AB$146,7,FALSE)</f>
        <v>3</v>
      </c>
      <c r="F12" s="2">
        <f>VLOOKUP($A12,score!$B$7:$AB$146,8,FALSE)</f>
        <v>3</v>
      </c>
      <c r="G12" s="2">
        <f>VLOOKUP($A12,score!$B$7:$AB$146,9,FALSE)</f>
        <v>3</v>
      </c>
      <c r="H12" s="2">
        <f>VLOOKUP($A12,score!$B$7:$AB$146,10,FALSE)</f>
        <v>4</v>
      </c>
      <c r="I12" s="2">
        <f>VLOOKUP($A12,score!$B$7:$AB$146,11,FALSE)</f>
        <v>4</v>
      </c>
      <c r="J12" s="2">
        <f>VLOOKUP($A12,score!$B$7:$AB$146,12,FALSE)</f>
        <v>4</v>
      </c>
      <c r="K12" s="2">
        <f>VLOOKUP($A12,score!$B$7:$AB$146,13,FALSE)</f>
        <v>2</v>
      </c>
      <c r="L12" s="2">
        <f>VLOOKUP($A12,score!$B$7:$AB$146,14,FALSE)</f>
        <v>4</v>
      </c>
      <c r="M12" s="2">
        <f>VLOOKUP($A12,score!$B$7:$AB$146,15,FALSE)</f>
        <v>2</v>
      </c>
      <c r="N12" s="2">
        <f>VLOOKUP($A12,score!$B$7:$AB$146,16,FALSE)</f>
        <v>4</v>
      </c>
      <c r="O12" s="2">
        <f>VLOOKUP($A12,score!$B$7:$AB$146,17,FALSE)</f>
        <v>3</v>
      </c>
      <c r="P12" s="2">
        <f>VLOOKUP($A12,score!$B$7:$AB$146,18,FALSE)</f>
        <v>3</v>
      </c>
      <c r="Q12" s="2">
        <f>VLOOKUP($A12,score!$B$7:$AB$146,19,FALSE)</f>
        <v>4</v>
      </c>
      <c r="R12" s="2">
        <f>VLOOKUP($A12,score!$B$7:$AB$146,20,FALSE)</f>
        <v>4</v>
      </c>
      <c r="S12" s="2">
        <f>VLOOKUP($A12,score!$B$7:$AB$146,21,FALSE)</f>
        <v>4</v>
      </c>
      <c r="T12" s="2">
        <f>VLOOKUP($A12,score!$B$7:$AB$146,22,FALSE)</f>
        <v>3</v>
      </c>
      <c r="U12" s="2">
        <f>VLOOKUP($A12,score!$B$7:$AB$146,23,FALSE)</f>
        <v>4</v>
      </c>
      <c r="V12" s="2">
        <f>VLOOKUP($A12,score!$B$7:$AB$146,24,FALSE)</f>
        <v>2</v>
      </c>
      <c r="W12" s="9">
        <f>VLOOKUP($A12,score!$B$7:$AB$146,25,FALSE)</f>
        <v>60</v>
      </c>
    </row>
    <row r="13" spans="1:23" ht="17" x14ac:dyDescent="0.4">
      <c r="A13" s="61">
        <v>7</v>
      </c>
      <c r="B13" s="22">
        <f>VLOOKUP($A13,score!$B$7:$AD$146,3,FALSE)</f>
        <v>7</v>
      </c>
      <c r="C13" s="28" t="str">
        <f>VLOOKUP($A13,score!$B$7:$AD$146,5,FALSE)</f>
        <v>Mirjana &amp;Grega Benedik</v>
      </c>
      <c r="D13" s="28">
        <f>VLOOKUP($A13,score!$B$7:$AD$146,6,FALSE)</f>
        <v>3</v>
      </c>
      <c r="E13" s="2">
        <f>VLOOKUP($A13,score!$B$7:$AB$146,7,FALSE)</f>
        <v>4</v>
      </c>
      <c r="F13" s="2">
        <f>VLOOKUP($A13,score!$B$7:$AB$146,8,FALSE)</f>
        <v>3</v>
      </c>
      <c r="G13" s="2">
        <f>VLOOKUP($A13,score!$B$7:$AB$146,9,FALSE)</f>
        <v>3</v>
      </c>
      <c r="H13" s="2">
        <f>VLOOKUP($A13,score!$B$7:$AB$146,10,FALSE)</f>
        <v>4</v>
      </c>
      <c r="I13" s="2">
        <f>VLOOKUP($A13,score!$B$7:$AB$146,11,FALSE)</f>
        <v>4</v>
      </c>
      <c r="J13" s="2">
        <f>VLOOKUP($A13,score!$B$7:$AB$146,12,FALSE)</f>
        <v>4</v>
      </c>
      <c r="K13" s="2">
        <f>VLOOKUP($A13,score!$B$7:$AB$146,13,FALSE)</f>
        <v>3</v>
      </c>
      <c r="L13" s="2">
        <f>VLOOKUP($A13,score!$B$7:$AB$146,14,FALSE)</f>
        <v>4</v>
      </c>
      <c r="M13" s="2">
        <f>VLOOKUP($A13,score!$B$7:$AB$146,15,FALSE)</f>
        <v>2</v>
      </c>
      <c r="N13" s="2">
        <f>VLOOKUP($A13,score!$B$7:$AB$146,16,FALSE)</f>
        <v>4</v>
      </c>
      <c r="O13" s="2">
        <f>VLOOKUP($A13,score!$B$7:$AB$146,17,FALSE)</f>
        <v>3</v>
      </c>
      <c r="P13" s="2">
        <f>VLOOKUP($A13,score!$B$7:$AB$146,18,FALSE)</f>
        <v>3</v>
      </c>
      <c r="Q13" s="2">
        <f>VLOOKUP($A13,score!$B$7:$AB$146,19,FALSE)</f>
        <v>4</v>
      </c>
      <c r="R13" s="2">
        <f>VLOOKUP($A13,score!$B$7:$AB$146,20,FALSE)</f>
        <v>4</v>
      </c>
      <c r="S13" s="2">
        <f>VLOOKUP($A13,score!$B$7:$AB$146,21,FALSE)</f>
        <v>4</v>
      </c>
      <c r="T13" s="2">
        <f>VLOOKUP($A13,score!$B$7:$AB$146,22,FALSE)</f>
        <v>2</v>
      </c>
      <c r="U13" s="2">
        <f>VLOOKUP($A13,score!$B$7:$AB$146,23,FALSE)</f>
        <v>4</v>
      </c>
      <c r="V13" s="2">
        <f>VLOOKUP($A13,score!$B$7:$AB$146,24,FALSE)</f>
        <v>2</v>
      </c>
      <c r="W13" s="9">
        <f>VLOOKUP($A13,score!$B$7:$AB$146,25,FALSE)</f>
        <v>61</v>
      </c>
    </row>
    <row r="14" spans="1:23" ht="17" x14ac:dyDescent="0.4">
      <c r="A14" s="61">
        <v>8</v>
      </c>
      <c r="B14" s="22">
        <f>VLOOKUP($A14,score!$B$7:$AD$146,3,FALSE)</f>
        <v>7</v>
      </c>
      <c r="C14" s="28" t="str">
        <f>VLOOKUP($A14,score!$B$7:$AD$146,5,FALSE)</f>
        <v>Breda&amp;Janko Kržič</v>
      </c>
      <c r="D14" s="28">
        <f>VLOOKUP($A14,score!$B$7:$AD$146,6,FALSE)</f>
        <v>5</v>
      </c>
      <c r="E14" s="2">
        <f>VLOOKUP($A14,score!$B$7:$AB$146,7,FALSE)</f>
        <v>4</v>
      </c>
      <c r="F14" s="2">
        <f>VLOOKUP($A14,score!$B$7:$AB$146,8,FALSE)</f>
        <v>2</v>
      </c>
      <c r="G14" s="2">
        <f>VLOOKUP($A14,score!$B$7:$AB$146,9,FALSE)</f>
        <v>3</v>
      </c>
      <c r="H14" s="2">
        <f>VLOOKUP($A14,score!$B$7:$AB$146,10,FALSE)</f>
        <v>4</v>
      </c>
      <c r="I14" s="2">
        <f>VLOOKUP($A14,score!$B$7:$AB$146,11,FALSE)</f>
        <v>4</v>
      </c>
      <c r="J14" s="2">
        <f>VLOOKUP($A14,score!$B$7:$AB$146,12,FALSE)</f>
        <v>4</v>
      </c>
      <c r="K14" s="2">
        <f>VLOOKUP($A14,score!$B$7:$AB$146,13,FALSE)</f>
        <v>2</v>
      </c>
      <c r="L14" s="2">
        <f>VLOOKUP($A14,score!$B$7:$AB$146,14,FALSE)</f>
        <v>4</v>
      </c>
      <c r="M14" s="2">
        <f>VLOOKUP($A14,score!$B$7:$AB$146,15,FALSE)</f>
        <v>2</v>
      </c>
      <c r="N14" s="2">
        <f>VLOOKUP($A14,score!$B$7:$AB$146,16,FALSE)</f>
        <v>4</v>
      </c>
      <c r="O14" s="2">
        <f>VLOOKUP($A14,score!$B$7:$AB$146,17,FALSE)</f>
        <v>2</v>
      </c>
      <c r="P14" s="2">
        <f>VLOOKUP($A14,score!$B$7:$AB$146,18,FALSE)</f>
        <v>3</v>
      </c>
      <c r="Q14" s="2">
        <f>VLOOKUP($A14,score!$B$7:$AB$146,19,FALSE)</f>
        <v>4</v>
      </c>
      <c r="R14" s="2">
        <f>VLOOKUP($A14,score!$B$7:$AB$146,20,FALSE)</f>
        <v>5</v>
      </c>
      <c r="S14" s="2">
        <f>VLOOKUP($A14,score!$B$7:$AB$146,21,FALSE)</f>
        <v>4</v>
      </c>
      <c r="T14" s="2">
        <f>VLOOKUP($A14,score!$B$7:$AB$146,22,FALSE)</f>
        <v>3</v>
      </c>
      <c r="U14" s="2">
        <f>VLOOKUP($A14,score!$B$7:$AB$146,23,FALSE)</f>
        <v>4</v>
      </c>
      <c r="V14" s="2">
        <f>VLOOKUP($A14,score!$B$7:$AB$146,24,FALSE)</f>
        <v>3</v>
      </c>
      <c r="W14" s="9">
        <f>VLOOKUP($A14,score!$B$7:$AB$146,25,FALSE)</f>
        <v>61</v>
      </c>
    </row>
    <row r="15" spans="1:23" ht="17" x14ac:dyDescent="0.4">
      <c r="A15" s="61">
        <v>9</v>
      </c>
      <c r="B15" s="22">
        <f>VLOOKUP($A15,score!$B$7:$AD$146,3,FALSE)</f>
        <v>9</v>
      </c>
      <c r="C15" s="28" t="str">
        <f>VLOOKUP($A15,score!$B$7:$AD$146,5,FALSE)</f>
        <v>Ani&amp;Zoran Klemenčič</v>
      </c>
      <c r="D15" s="28">
        <f>VLOOKUP($A15,score!$B$7:$AD$146,6,FALSE)</f>
        <v>4</v>
      </c>
      <c r="E15" s="2">
        <f>VLOOKUP($A15,score!$B$7:$AB$146,7,FALSE)</f>
        <v>5</v>
      </c>
      <c r="F15" s="2">
        <f>VLOOKUP($A15,score!$B$7:$AB$146,8,FALSE)</f>
        <v>3</v>
      </c>
      <c r="G15" s="2">
        <f>VLOOKUP($A15,score!$B$7:$AB$146,9,FALSE)</f>
        <v>2</v>
      </c>
      <c r="H15" s="2">
        <f>VLOOKUP($A15,score!$B$7:$AB$146,10,FALSE)</f>
        <v>4</v>
      </c>
      <c r="I15" s="2">
        <f>VLOOKUP($A15,score!$B$7:$AB$146,11,FALSE)</f>
        <v>4</v>
      </c>
      <c r="J15" s="2">
        <f>VLOOKUP($A15,score!$B$7:$AB$146,12,FALSE)</f>
        <v>3</v>
      </c>
      <c r="K15" s="2">
        <f>VLOOKUP($A15,score!$B$7:$AB$146,13,FALSE)</f>
        <v>4</v>
      </c>
      <c r="L15" s="2">
        <f>VLOOKUP($A15,score!$B$7:$AB$146,14,FALSE)</f>
        <v>4</v>
      </c>
      <c r="M15" s="2">
        <f>VLOOKUP($A15,score!$B$7:$AB$146,15,FALSE)</f>
        <v>3</v>
      </c>
      <c r="N15" s="2">
        <f>VLOOKUP($A15,score!$B$7:$AB$146,16,FALSE)</f>
        <v>3</v>
      </c>
      <c r="O15" s="2">
        <f>VLOOKUP($A15,score!$B$7:$AB$146,17,FALSE)</f>
        <v>3</v>
      </c>
      <c r="P15" s="2">
        <f>VLOOKUP($A15,score!$B$7:$AB$146,18,FALSE)</f>
        <v>3</v>
      </c>
      <c r="Q15" s="2">
        <f>VLOOKUP($A15,score!$B$7:$AB$146,19,FALSE)</f>
        <v>4</v>
      </c>
      <c r="R15" s="2">
        <f>VLOOKUP($A15,score!$B$7:$AB$146,20,FALSE)</f>
        <v>4</v>
      </c>
      <c r="S15" s="2">
        <f>VLOOKUP($A15,score!$B$7:$AB$146,21,FALSE)</f>
        <v>4</v>
      </c>
      <c r="T15" s="2">
        <f>VLOOKUP($A15,score!$B$7:$AB$146,22,FALSE)</f>
        <v>3</v>
      </c>
      <c r="U15" s="2">
        <f>VLOOKUP($A15,score!$B$7:$AB$146,23,FALSE)</f>
        <v>3</v>
      </c>
      <c r="V15" s="2">
        <f>VLOOKUP($A15,score!$B$7:$AB$146,24,FALSE)</f>
        <v>3</v>
      </c>
      <c r="W15" s="9">
        <f>VLOOKUP($A15,score!$B$7:$AB$146,25,FALSE)</f>
        <v>62</v>
      </c>
    </row>
    <row r="16" spans="1:23" ht="17" x14ac:dyDescent="0.4">
      <c r="A16" s="61">
        <v>10</v>
      </c>
      <c r="B16" s="22">
        <f>VLOOKUP($A16,score!$B$7:$AD$146,3,FALSE)</f>
        <v>9</v>
      </c>
      <c r="C16" s="28" t="str">
        <f>VLOOKUP($A16,score!$B$7:$AD$146,5,FALSE)</f>
        <v>Breda &amp; Jani Konte</v>
      </c>
      <c r="D16" s="28">
        <f>VLOOKUP($A16,score!$B$7:$AD$146,6,FALSE)</f>
        <v>6</v>
      </c>
      <c r="E16" s="2">
        <f>VLOOKUP($A16,score!$B$7:$AB$146,7,FALSE)</f>
        <v>4</v>
      </c>
      <c r="F16" s="2">
        <f>VLOOKUP($A16,score!$B$7:$AB$146,8,FALSE)</f>
        <v>3</v>
      </c>
      <c r="G16" s="2">
        <f>VLOOKUP($A16,score!$B$7:$AB$146,9,FALSE)</f>
        <v>4</v>
      </c>
      <c r="H16" s="2">
        <f>VLOOKUP($A16,score!$B$7:$AB$146,10,FALSE)</f>
        <v>4</v>
      </c>
      <c r="I16" s="2">
        <f>VLOOKUP($A16,score!$B$7:$AB$146,11,FALSE)</f>
        <v>4</v>
      </c>
      <c r="J16" s="2">
        <f>VLOOKUP($A16,score!$B$7:$AB$146,12,FALSE)</f>
        <v>4</v>
      </c>
      <c r="K16" s="2">
        <f>VLOOKUP($A16,score!$B$7:$AB$146,13,FALSE)</f>
        <v>2</v>
      </c>
      <c r="L16" s="2">
        <f>VLOOKUP($A16,score!$B$7:$AB$146,14,FALSE)</f>
        <v>4</v>
      </c>
      <c r="M16" s="2">
        <f>VLOOKUP($A16,score!$B$7:$AB$146,15,FALSE)</f>
        <v>3</v>
      </c>
      <c r="N16" s="2">
        <f>VLOOKUP($A16,score!$B$7:$AB$146,16,FALSE)</f>
        <v>4</v>
      </c>
      <c r="O16" s="2">
        <f>VLOOKUP($A16,score!$B$7:$AB$146,17,FALSE)</f>
        <v>2</v>
      </c>
      <c r="P16" s="2">
        <f>VLOOKUP($A16,score!$B$7:$AB$146,18,FALSE)</f>
        <v>3</v>
      </c>
      <c r="Q16" s="2">
        <f>VLOOKUP($A16,score!$B$7:$AB$146,19,FALSE)</f>
        <v>4</v>
      </c>
      <c r="R16" s="2">
        <f>VLOOKUP($A16,score!$B$7:$AB$146,20,FALSE)</f>
        <v>5</v>
      </c>
      <c r="S16" s="2">
        <f>VLOOKUP($A16,score!$B$7:$AB$146,21,FALSE)</f>
        <v>3</v>
      </c>
      <c r="T16" s="2">
        <f>VLOOKUP($A16,score!$B$7:$AB$146,22,FALSE)</f>
        <v>3</v>
      </c>
      <c r="U16" s="2">
        <f>VLOOKUP($A16,score!$B$7:$AB$146,23,FALSE)</f>
        <v>4</v>
      </c>
      <c r="V16" s="2">
        <f>VLOOKUP($A16,score!$B$7:$AB$146,24,FALSE)</f>
        <v>2</v>
      </c>
      <c r="W16" s="9">
        <f>VLOOKUP($A16,score!$B$7:$AB$146,25,FALSE)</f>
        <v>62</v>
      </c>
    </row>
    <row r="17" spans="1:23" ht="17" x14ac:dyDescent="0.4">
      <c r="A17" s="61">
        <v>11</v>
      </c>
      <c r="B17" s="22">
        <f>VLOOKUP($A17,score!$B$7:$AD$146,3,FALSE)</f>
        <v>11</v>
      </c>
      <c r="C17" s="28" t="str">
        <f>VLOOKUP($A17,score!$B$7:$AD$146,5,FALSE)</f>
        <v>Nika&amp;Rado Zalaznik</v>
      </c>
      <c r="D17" s="28">
        <f>VLOOKUP($A17,score!$B$7:$AD$146,6,FALSE)</f>
        <v>3</v>
      </c>
      <c r="E17" s="2">
        <f>VLOOKUP($A17,score!$B$7:$AB$146,7,FALSE)</f>
        <v>4</v>
      </c>
      <c r="F17" s="2">
        <f>VLOOKUP($A17,score!$B$7:$AB$146,8,FALSE)</f>
        <v>3</v>
      </c>
      <c r="G17" s="2">
        <f>VLOOKUP($A17,score!$B$7:$AB$146,9,FALSE)</f>
        <v>3</v>
      </c>
      <c r="H17" s="2">
        <f>VLOOKUP($A17,score!$B$7:$AB$146,10,FALSE)</f>
        <v>4</v>
      </c>
      <c r="I17" s="2">
        <f>VLOOKUP($A17,score!$B$7:$AB$146,11,FALSE)</f>
        <v>4</v>
      </c>
      <c r="J17" s="2">
        <f>VLOOKUP($A17,score!$B$7:$AB$146,12,FALSE)</f>
        <v>4</v>
      </c>
      <c r="K17" s="2">
        <f>VLOOKUP($A17,score!$B$7:$AB$146,13,FALSE)</f>
        <v>3</v>
      </c>
      <c r="L17" s="2">
        <f>VLOOKUP($A17,score!$B$7:$AB$146,14,FALSE)</f>
        <v>4</v>
      </c>
      <c r="M17" s="2">
        <f>VLOOKUP($A17,score!$B$7:$AB$146,15,FALSE)</f>
        <v>3</v>
      </c>
      <c r="N17" s="2">
        <f>VLOOKUP($A17,score!$B$7:$AB$146,16,FALSE)</f>
        <v>4</v>
      </c>
      <c r="O17" s="2">
        <f>VLOOKUP($A17,score!$B$7:$AB$146,17,FALSE)</f>
        <v>3</v>
      </c>
      <c r="P17" s="2">
        <f>VLOOKUP($A17,score!$B$7:$AB$146,18,FALSE)</f>
        <v>3</v>
      </c>
      <c r="Q17" s="2">
        <f>VLOOKUP($A17,score!$B$7:$AB$146,19,FALSE)</f>
        <v>4</v>
      </c>
      <c r="R17" s="2">
        <f>VLOOKUP($A17,score!$B$7:$AB$146,20,FALSE)</f>
        <v>4</v>
      </c>
      <c r="S17" s="2">
        <f>VLOOKUP($A17,score!$B$7:$AB$146,21,FALSE)</f>
        <v>4</v>
      </c>
      <c r="T17" s="2">
        <f>VLOOKUP($A17,score!$B$7:$AB$146,22,FALSE)</f>
        <v>3</v>
      </c>
      <c r="U17" s="2">
        <f>VLOOKUP($A17,score!$B$7:$AB$146,23,FALSE)</f>
        <v>4</v>
      </c>
      <c r="V17" s="2">
        <f>VLOOKUP($A17,score!$B$7:$AB$146,24,FALSE)</f>
        <v>2</v>
      </c>
      <c r="W17" s="9">
        <f>VLOOKUP($A17,score!$B$7:$AB$146,25,FALSE)</f>
        <v>63</v>
      </c>
    </row>
    <row r="18" spans="1:23" ht="17" x14ac:dyDescent="0.4">
      <c r="A18" s="61">
        <v>12</v>
      </c>
      <c r="B18" s="22">
        <f>VLOOKUP($A18,score!$B$7:$AD$146,3,FALSE)</f>
        <v>11</v>
      </c>
      <c r="C18" s="28" t="str">
        <f>VLOOKUP($A18,score!$B$7:$AD$146,5,FALSE)</f>
        <v>Milena Sedovnik&amp;Peter Dernič</v>
      </c>
      <c r="D18" s="28">
        <f>VLOOKUP($A18,score!$B$7:$AD$146,6,FALSE)</f>
        <v>5</v>
      </c>
      <c r="E18" s="2">
        <f>VLOOKUP($A18,score!$B$7:$AB$146,7,FALSE)</f>
        <v>4</v>
      </c>
      <c r="F18" s="2">
        <f>VLOOKUP($A18,score!$B$7:$AB$146,8,FALSE)</f>
        <v>3</v>
      </c>
      <c r="G18" s="2">
        <f>VLOOKUP($A18,score!$B$7:$AB$146,9,FALSE)</f>
        <v>3</v>
      </c>
      <c r="H18" s="2">
        <f>VLOOKUP($A18,score!$B$7:$AB$146,10,FALSE)</f>
        <v>5</v>
      </c>
      <c r="I18" s="2">
        <f>VLOOKUP($A18,score!$B$7:$AB$146,11,FALSE)</f>
        <v>4</v>
      </c>
      <c r="J18" s="2">
        <f>VLOOKUP($A18,score!$B$7:$AB$146,12,FALSE)</f>
        <v>3</v>
      </c>
      <c r="K18" s="2">
        <f>VLOOKUP($A18,score!$B$7:$AB$146,13,FALSE)</f>
        <v>2</v>
      </c>
      <c r="L18" s="2">
        <f>VLOOKUP($A18,score!$B$7:$AB$146,14,FALSE)</f>
        <v>4</v>
      </c>
      <c r="M18" s="2">
        <f>VLOOKUP($A18,score!$B$7:$AB$146,15,FALSE)</f>
        <v>3</v>
      </c>
      <c r="N18" s="2">
        <f>VLOOKUP($A18,score!$B$7:$AB$146,16,FALSE)</f>
        <v>4</v>
      </c>
      <c r="O18" s="2">
        <f>VLOOKUP($A18,score!$B$7:$AB$146,17,FALSE)</f>
        <v>3</v>
      </c>
      <c r="P18" s="2">
        <f>VLOOKUP($A18,score!$B$7:$AB$146,18,FALSE)</f>
        <v>3</v>
      </c>
      <c r="Q18" s="2">
        <f>VLOOKUP($A18,score!$B$7:$AB$146,19,FALSE)</f>
        <v>4</v>
      </c>
      <c r="R18" s="2">
        <f>VLOOKUP($A18,score!$B$7:$AB$146,20,FALSE)</f>
        <v>4</v>
      </c>
      <c r="S18" s="2">
        <f>VLOOKUP($A18,score!$B$7:$AB$146,21,FALSE)</f>
        <v>4</v>
      </c>
      <c r="T18" s="2">
        <f>VLOOKUP($A18,score!$B$7:$AB$146,22,FALSE)</f>
        <v>3</v>
      </c>
      <c r="U18" s="2">
        <f>VLOOKUP($A18,score!$B$7:$AB$146,23,FALSE)</f>
        <v>4</v>
      </c>
      <c r="V18" s="2">
        <f>VLOOKUP($A18,score!$B$7:$AB$146,24,FALSE)</f>
        <v>3</v>
      </c>
      <c r="W18" s="9">
        <f>VLOOKUP($A18,score!$B$7:$AB$146,25,FALSE)</f>
        <v>63</v>
      </c>
    </row>
    <row r="19" spans="1:23" ht="17" x14ac:dyDescent="0.4">
      <c r="A19" s="61">
        <v>13</v>
      </c>
      <c r="B19" s="22">
        <f>VLOOKUP($A19,score!$B$7:$AD$146,3,FALSE)</f>
        <v>11</v>
      </c>
      <c r="C19" s="28" t="str">
        <f>VLOOKUP($A19,score!$B$7:$AD$146,5,FALSE)</f>
        <v>Irena Muster&amp;Vladimir Gurov</v>
      </c>
      <c r="D19" s="28">
        <f>VLOOKUP($A19,score!$B$7:$AD$146,6,FALSE)</f>
        <v>5</v>
      </c>
      <c r="E19" s="2">
        <f>VLOOKUP($A19,score!$B$7:$AB$146,7,FALSE)</f>
        <v>3</v>
      </c>
      <c r="F19" s="2">
        <f>VLOOKUP($A19,score!$B$7:$AB$146,8,FALSE)</f>
        <v>2</v>
      </c>
      <c r="G19" s="2">
        <f>VLOOKUP($A19,score!$B$7:$AB$146,9,FALSE)</f>
        <v>3</v>
      </c>
      <c r="H19" s="2">
        <f>VLOOKUP($A19,score!$B$7:$AB$146,10,FALSE)</f>
        <v>4</v>
      </c>
      <c r="I19" s="2">
        <f>VLOOKUP($A19,score!$B$7:$AB$146,11,FALSE)</f>
        <v>4</v>
      </c>
      <c r="J19" s="2">
        <f>VLOOKUP($A19,score!$B$7:$AB$146,12,FALSE)</f>
        <v>4</v>
      </c>
      <c r="K19" s="2">
        <f>VLOOKUP($A19,score!$B$7:$AB$146,13,FALSE)</f>
        <v>3</v>
      </c>
      <c r="L19" s="2">
        <f>VLOOKUP($A19,score!$B$7:$AB$146,14,FALSE)</f>
        <v>4</v>
      </c>
      <c r="M19" s="2">
        <f>VLOOKUP($A19,score!$B$7:$AB$146,15,FALSE)</f>
        <v>3</v>
      </c>
      <c r="N19" s="2">
        <f>VLOOKUP($A19,score!$B$7:$AB$146,16,FALSE)</f>
        <v>4</v>
      </c>
      <c r="O19" s="2">
        <f>VLOOKUP($A19,score!$B$7:$AB$146,17,FALSE)</f>
        <v>3</v>
      </c>
      <c r="P19" s="2">
        <f>VLOOKUP($A19,score!$B$7:$AB$146,18,FALSE)</f>
        <v>3</v>
      </c>
      <c r="Q19" s="2">
        <f>VLOOKUP($A19,score!$B$7:$AB$146,19,FALSE)</f>
        <v>4</v>
      </c>
      <c r="R19" s="2">
        <f>VLOOKUP($A19,score!$B$7:$AB$146,20,FALSE)</f>
        <v>4</v>
      </c>
      <c r="S19" s="2">
        <f>VLOOKUP($A19,score!$B$7:$AB$146,21,FALSE)</f>
        <v>5</v>
      </c>
      <c r="T19" s="2">
        <f>VLOOKUP($A19,score!$B$7:$AB$146,22,FALSE)</f>
        <v>3</v>
      </c>
      <c r="U19" s="2">
        <f>VLOOKUP($A19,score!$B$7:$AB$146,23,FALSE)</f>
        <v>4</v>
      </c>
      <c r="V19" s="2">
        <f>VLOOKUP($A19,score!$B$7:$AB$146,24,FALSE)</f>
        <v>3</v>
      </c>
      <c r="W19" s="9">
        <f>VLOOKUP($A19,score!$B$7:$AB$146,25,FALSE)</f>
        <v>63</v>
      </c>
    </row>
    <row r="20" spans="1:23" ht="17" x14ac:dyDescent="0.4">
      <c r="A20" s="61">
        <v>14</v>
      </c>
      <c r="B20" s="22">
        <f>VLOOKUP($A20,score!$B$7:$AD$146,3,FALSE)</f>
        <v>11</v>
      </c>
      <c r="C20" s="28" t="str">
        <f>VLOOKUP($A20,score!$B$7:$AD$146,5,FALSE)</f>
        <v>Jernej&amp;Urban Filipič</v>
      </c>
      <c r="D20" s="28">
        <f>VLOOKUP($A20,score!$B$7:$AD$146,6,FALSE)</f>
        <v>1</v>
      </c>
      <c r="E20" s="2">
        <f>VLOOKUP($A20,score!$B$7:$AB$146,7,FALSE)</f>
        <v>5</v>
      </c>
      <c r="F20" s="2">
        <f>VLOOKUP($A20,score!$B$7:$AB$146,8,FALSE)</f>
        <v>3</v>
      </c>
      <c r="G20" s="2">
        <f>VLOOKUP($A20,score!$B$7:$AB$146,9,FALSE)</f>
        <v>3</v>
      </c>
      <c r="H20" s="2">
        <f>VLOOKUP($A20,score!$B$7:$AB$146,10,FALSE)</f>
        <v>4</v>
      </c>
      <c r="I20" s="2">
        <f>VLOOKUP($A20,score!$B$7:$AB$146,11,FALSE)</f>
        <v>4</v>
      </c>
      <c r="J20" s="2">
        <f>VLOOKUP($A20,score!$B$7:$AB$146,12,FALSE)</f>
        <v>4</v>
      </c>
      <c r="K20" s="2">
        <f>VLOOKUP($A20,score!$B$7:$AB$146,13,FALSE)</f>
        <v>4</v>
      </c>
      <c r="L20" s="2">
        <f>VLOOKUP($A20,score!$B$7:$AB$146,14,FALSE)</f>
        <v>4</v>
      </c>
      <c r="M20" s="2">
        <f>VLOOKUP($A20,score!$B$7:$AB$146,15,FALSE)</f>
        <v>3</v>
      </c>
      <c r="N20" s="2">
        <f>VLOOKUP($A20,score!$B$7:$AB$146,16,FALSE)</f>
        <v>5</v>
      </c>
      <c r="O20" s="2">
        <f>VLOOKUP($A20,score!$B$7:$AB$146,17,FALSE)</f>
        <v>2</v>
      </c>
      <c r="P20" s="2">
        <f>VLOOKUP($A20,score!$B$7:$AB$146,18,FALSE)</f>
        <v>3</v>
      </c>
      <c r="Q20" s="2">
        <f>VLOOKUP($A20,score!$B$7:$AB$146,19,FALSE)</f>
        <v>4</v>
      </c>
      <c r="R20" s="2">
        <f>VLOOKUP($A20,score!$B$7:$AB$146,20,FALSE)</f>
        <v>4</v>
      </c>
      <c r="S20" s="2">
        <f>VLOOKUP($A20,score!$B$7:$AB$146,21,FALSE)</f>
        <v>3</v>
      </c>
      <c r="T20" s="2">
        <f>VLOOKUP($A20,score!$B$7:$AB$146,22,FALSE)</f>
        <v>3</v>
      </c>
      <c r="U20" s="2">
        <f>VLOOKUP($A20,score!$B$7:$AB$146,23,FALSE)</f>
        <v>3</v>
      </c>
      <c r="V20" s="2">
        <f>VLOOKUP($A20,score!$B$7:$AB$146,24,FALSE)</f>
        <v>2</v>
      </c>
      <c r="W20" s="9">
        <f>VLOOKUP($A20,score!$B$7:$AB$146,25,FALSE)</f>
        <v>63</v>
      </c>
    </row>
    <row r="21" spans="1:23" ht="17" x14ac:dyDescent="0.4">
      <c r="A21" s="61">
        <v>15</v>
      </c>
      <c r="B21" s="22">
        <f>VLOOKUP($A21,score!$B$7:$AD$146,3,FALSE)</f>
        <v>15</v>
      </c>
      <c r="C21" s="28" t="str">
        <f>VLOOKUP($A21,score!$B$7:$AD$146,5,FALSE)</f>
        <v>Nina Zidanič&amp;Miha Gregorčič</v>
      </c>
      <c r="D21" s="28">
        <f>VLOOKUP($A21,score!$B$7:$AD$146,6,FALSE)</f>
        <v>4</v>
      </c>
      <c r="E21" s="2">
        <f>VLOOKUP($A21,score!$B$7:$AB$146,7,FALSE)</f>
        <v>4</v>
      </c>
      <c r="F21" s="2">
        <f>VLOOKUP($A21,score!$B$7:$AB$146,8,FALSE)</f>
        <v>3</v>
      </c>
      <c r="G21" s="2">
        <f>VLOOKUP($A21,score!$B$7:$AB$146,9,FALSE)</f>
        <v>3</v>
      </c>
      <c r="H21" s="2">
        <f>VLOOKUP($A21,score!$B$7:$AB$146,10,FALSE)</f>
        <v>4</v>
      </c>
      <c r="I21" s="2">
        <f>VLOOKUP($A21,score!$B$7:$AB$146,11,FALSE)</f>
        <v>4</v>
      </c>
      <c r="J21" s="2">
        <f>VLOOKUP($A21,score!$B$7:$AB$146,12,FALSE)</f>
        <v>3</v>
      </c>
      <c r="K21" s="2">
        <f>VLOOKUP($A21,score!$B$7:$AB$146,13,FALSE)</f>
        <v>3</v>
      </c>
      <c r="L21" s="2">
        <f>VLOOKUP($A21,score!$B$7:$AB$146,14,FALSE)</f>
        <v>4</v>
      </c>
      <c r="M21" s="2">
        <f>VLOOKUP($A21,score!$B$7:$AB$146,15,FALSE)</f>
        <v>3</v>
      </c>
      <c r="N21" s="2">
        <f>VLOOKUP($A21,score!$B$7:$AB$146,16,FALSE)</f>
        <v>4</v>
      </c>
      <c r="O21" s="2">
        <f>VLOOKUP($A21,score!$B$7:$AB$146,17,FALSE)</f>
        <v>3</v>
      </c>
      <c r="P21" s="2">
        <f>VLOOKUP($A21,score!$B$7:$AB$146,18,FALSE)</f>
        <v>3</v>
      </c>
      <c r="Q21" s="2">
        <f>VLOOKUP($A21,score!$B$7:$AB$146,19,FALSE)</f>
        <v>4</v>
      </c>
      <c r="R21" s="2">
        <f>VLOOKUP($A21,score!$B$7:$AB$146,20,FALSE)</f>
        <v>5</v>
      </c>
      <c r="S21" s="2">
        <f>VLOOKUP($A21,score!$B$7:$AB$146,21,FALSE)</f>
        <v>4</v>
      </c>
      <c r="T21" s="2">
        <f>VLOOKUP($A21,score!$B$7:$AB$146,22,FALSE)</f>
        <v>3</v>
      </c>
      <c r="U21" s="2">
        <f>VLOOKUP($A21,score!$B$7:$AB$146,23,FALSE)</f>
        <v>4</v>
      </c>
      <c r="V21" s="2">
        <f>VLOOKUP($A21,score!$B$7:$AB$146,24,FALSE)</f>
        <v>3</v>
      </c>
      <c r="W21" s="9">
        <f>VLOOKUP($A21,score!$B$7:$AB$146,25,FALSE)</f>
        <v>64</v>
      </c>
    </row>
    <row r="22" spans="1:23" ht="17" x14ac:dyDescent="0.4">
      <c r="A22" s="61">
        <v>16</v>
      </c>
      <c r="B22" s="22">
        <f>VLOOKUP($A22,score!$B$7:$AD$146,3,FALSE)</f>
        <v>16</v>
      </c>
      <c r="C22" s="28" t="str">
        <f>VLOOKUP($A22,score!$B$7:$AD$146,5,FALSE)</f>
        <v>Rade Narančič&amp;Franci Kunšič</v>
      </c>
      <c r="D22" s="28">
        <f>VLOOKUP($A22,score!$B$7:$AD$146,6,FALSE)</f>
        <v>7</v>
      </c>
      <c r="E22" s="2">
        <f>VLOOKUP($A22,score!$B$7:$AB$146,7,FALSE)</f>
        <v>4</v>
      </c>
      <c r="F22" s="2">
        <f>VLOOKUP($A22,score!$B$7:$AB$146,8,FALSE)</f>
        <v>3</v>
      </c>
      <c r="G22" s="2">
        <f>VLOOKUP($A22,score!$B$7:$AB$146,9,FALSE)</f>
        <v>3</v>
      </c>
      <c r="H22" s="2">
        <f>VLOOKUP($A22,score!$B$7:$AB$146,10,FALSE)</f>
        <v>4</v>
      </c>
      <c r="I22" s="2">
        <f>VLOOKUP($A22,score!$B$7:$AB$146,11,FALSE)</f>
        <v>4</v>
      </c>
      <c r="J22" s="2">
        <f>VLOOKUP($A22,score!$B$7:$AB$146,12,FALSE)</f>
        <v>4</v>
      </c>
      <c r="K22" s="2">
        <f>VLOOKUP($A22,score!$B$7:$AB$146,13,FALSE)</f>
        <v>3</v>
      </c>
      <c r="L22" s="2">
        <f>VLOOKUP($A22,score!$B$7:$AB$146,14,FALSE)</f>
        <v>5</v>
      </c>
      <c r="M22" s="2">
        <f>VLOOKUP($A22,score!$B$7:$AB$146,15,FALSE)</f>
        <v>2</v>
      </c>
      <c r="N22" s="2">
        <f>VLOOKUP($A22,score!$B$7:$AB$146,16,FALSE)</f>
        <v>4</v>
      </c>
      <c r="O22" s="2">
        <f>VLOOKUP($A22,score!$B$7:$AB$146,17,FALSE)</f>
        <v>3</v>
      </c>
      <c r="P22" s="2">
        <f>VLOOKUP($A22,score!$B$7:$AB$146,18,FALSE)</f>
        <v>4</v>
      </c>
      <c r="Q22" s="2">
        <f>VLOOKUP($A22,score!$B$7:$AB$146,19,FALSE)</f>
        <v>4</v>
      </c>
      <c r="R22" s="2">
        <f>VLOOKUP($A22,score!$B$7:$AB$146,20,FALSE)</f>
        <v>4</v>
      </c>
      <c r="S22" s="2">
        <f>VLOOKUP($A22,score!$B$7:$AB$146,21,FALSE)</f>
        <v>4</v>
      </c>
      <c r="T22" s="2">
        <f>VLOOKUP($A22,score!$B$7:$AB$146,22,FALSE)</f>
        <v>3</v>
      </c>
      <c r="U22" s="2">
        <f>VLOOKUP($A22,score!$B$7:$AB$146,23,FALSE)</f>
        <v>4</v>
      </c>
      <c r="V22" s="2">
        <f>VLOOKUP($A22,score!$B$7:$AB$146,24,FALSE)</f>
        <v>3</v>
      </c>
      <c r="W22" s="9">
        <f>VLOOKUP($A22,score!$B$7:$AB$146,25,FALSE)</f>
        <v>65</v>
      </c>
    </row>
    <row r="23" spans="1:23" ht="17" x14ac:dyDescent="0.4">
      <c r="A23" s="61">
        <v>17</v>
      </c>
      <c r="B23" s="22">
        <f>VLOOKUP($A23,score!$B$7:$AD$146,3,FALSE)</f>
        <v>17</v>
      </c>
      <c r="C23" s="28" t="str">
        <f>VLOOKUP($A23,score!$B$7:$AD$146,5,FALSE)</f>
        <v>Romana&amp;Sašo Kranjc</v>
      </c>
      <c r="D23" s="28">
        <f>VLOOKUP($A23,score!$B$7:$AD$146,6,FALSE)</f>
        <v>2</v>
      </c>
      <c r="E23" s="2">
        <f>VLOOKUP($A23,score!$B$7:$AB$146,7,FALSE)</f>
        <v>4</v>
      </c>
      <c r="F23" s="2">
        <f>VLOOKUP($A23,score!$B$7:$AB$146,8,FALSE)</f>
        <v>3</v>
      </c>
      <c r="G23" s="2">
        <f>VLOOKUP($A23,score!$B$7:$AB$146,9,FALSE)</f>
        <v>3</v>
      </c>
      <c r="H23" s="2">
        <f>VLOOKUP($A23,score!$B$7:$AB$146,10,FALSE)</f>
        <v>4</v>
      </c>
      <c r="I23" s="2">
        <f>VLOOKUP($A23,score!$B$7:$AB$146,11,FALSE)</f>
        <v>5</v>
      </c>
      <c r="J23" s="2">
        <f>VLOOKUP($A23,score!$B$7:$AB$146,12,FALSE)</f>
        <v>3</v>
      </c>
      <c r="K23" s="2">
        <f>VLOOKUP($A23,score!$B$7:$AB$146,13,FALSE)</f>
        <v>3</v>
      </c>
      <c r="L23" s="2">
        <f>VLOOKUP($A23,score!$B$7:$AB$146,14,FALSE)</f>
        <v>5</v>
      </c>
      <c r="M23" s="2">
        <f>VLOOKUP($A23,score!$B$7:$AB$146,15,FALSE)</f>
        <v>3</v>
      </c>
      <c r="N23" s="2">
        <f>VLOOKUP($A23,score!$B$7:$AB$146,16,FALSE)</f>
        <v>4</v>
      </c>
      <c r="O23" s="2">
        <f>VLOOKUP($A23,score!$B$7:$AB$146,17,FALSE)</f>
        <v>4</v>
      </c>
      <c r="P23" s="2">
        <f>VLOOKUP($A23,score!$B$7:$AB$146,18,FALSE)</f>
        <v>3</v>
      </c>
      <c r="Q23" s="2">
        <f>VLOOKUP($A23,score!$B$7:$AB$146,19,FALSE)</f>
        <v>4</v>
      </c>
      <c r="R23" s="2">
        <f>VLOOKUP($A23,score!$B$7:$AB$146,20,FALSE)</f>
        <v>4</v>
      </c>
      <c r="S23" s="2">
        <f>VLOOKUP($A23,score!$B$7:$AB$146,21,FALSE)</f>
        <v>4</v>
      </c>
      <c r="T23" s="2">
        <f>VLOOKUP($A23,score!$B$7:$AB$146,22,FALSE)</f>
        <v>3</v>
      </c>
      <c r="U23" s="2">
        <f>VLOOKUP($A23,score!$B$7:$AB$146,23,FALSE)</f>
        <v>5</v>
      </c>
      <c r="V23" s="2">
        <f>VLOOKUP($A23,score!$B$7:$AB$146,24,FALSE)</f>
        <v>3</v>
      </c>
      <c r="W23" s="9">
        <f>VLOOKUP($A23,score!$B$7:$AB$146,25,FALSE)</f>
        <v>67</v>
      </c>
    </row>
    <row r="24" spans="1:23" ht="17" x14ac:dyDescent="0.4">
      <c r="A24" s="61">
        <v>18</v>
      </c>
      <c r="B24" s="22">
        <f>VLOOKUP($A24,score!$B$7:$AD$146,3,FALSE)</f>
        <v>17</v>
      </c>
      <c r="C24" s="28" t="str">
        <f>VLOOKUP($A24,score!$B$7:$AD$146,5,FALSE)</f>
        <v>Tanja&amp;Andrej Košir</v>
      </c>
      <c r="D24" s="28">
        <f>VLOOKUP($A24,score!$B$7:$AD$146,6,FALSE)</f>
        <v>4</v>
      </c>
      <c r="E24" s="2">
        <f>VLOOKUP($A24,score!$B$7:$AB$146,7,FALSE)</f>
        <v>4</v>
      </c>
      <c r="F24" s="2">
        <f>VLOOKUP($A24,score!$B$7:$AB$146,8,FALSE)</f>
        <v>4</v>
      </c>
      <c r="G24" s="2">
        <f>VLOOKUP($A24,score!$B$7:$AB$146,9,FALSE)</f>
        <v>3</v>
      </c>
      <c r="H24" s="2">
        <f>VLOOKUP($A24,score!$B$7:$AB$146,10,FALSE)</f>
        <v>4</v>
      </c>
      <c r="I24" s="2">
        <f>VLOOKUP($A24,score!$B$7:$AB$146,11,FALSE)</f>
        <v>4</v>
      </c>
      <c r="J24" s="2">
        <f>VLOOKUP($A24,score!$B$7:$AB$146,12,FALSE)</f>
        <v>4</v>
      </c>
      <c r="K24" s="2">
        <f>VLOOKUP($A24,score!$B$7:$AB$146,13,FALSE)</f>
        <v>3</v>
      </c>
      <c r="L24" s="2">
        <f>VLOOKUP($A24,score!$B$7:$AB$146,14,FALSE)</f>
        <v>4</v>
      </c>
      <c r="M24" s="2">
        <f>VLOOKUP($A24,score!$B$7:$AB$146,15,FALSE)</f>
        <v>3</v>
      </c>
      <c r="N24" s="2">
        <f>VLOOKUP($A24,score!$B$7:$AB$146,16,FALSE)</f>
        <v>5</v>
      </c>
      <c r="O24" s="2">
        <f>VLOOKUP($A24,score!$B$7:$AB$146,17,FALSE)</f>
        <v>2</v>
      </c>
      <c r="P24" s="2">
        <f>VLOOKUP($A24,score!$B$7:$AB$146,18,FALSE)</f>
        <v>4</v>
      </c>
      <c r="Q24" s="2">
        <f>VLOOKUP($A24,score!$B$7:$AB$146,19,FALSE)</f>
        <v>4</v>
      </c>
      <c r="R24" s="2">
        <f>VLOOKUP($A24,score!$B$7:$AB$146,20,FALSE)</f>
        <v>4</v>
      </c>
      <c r="S24" s="2">
        <f>VLOOKUP($A24,score!$B$7:$AB$146,21,FALSE)</f>
        <v>4</v>
      </c>
      <c r="T24" s="2">
        <f>VLOOKUP($A24,score!$B$7:$AB$146,22,FALSE)</f>
        <v>3</v>
      </c>
      <c r="U24" s="2">
        <f>VLOOKUP($A24,score!$B$7:$AB$146,23,FALSE)</f>
        <v>5</v>
      </c>
      <c r="V24" s="2">
        <f>VLOOKUP($A24,score!$B$7:$AB$146,24,FALSE)</f>
        <v>3</v>
      </c>
      <c r="W24" s="9">
        <f>VLOOKUP($A24,score!$B$7:$AB$146,25,FALSE)</f>
        <v>67</v>
      </c>
    </row>
    <row r="25" spans="1:23" ht="17" x14ac:dyDescent="0.4">
      <c r="A25" s="61">
        <v>19</v>
      </c>
      <c r="B25" s="22">
        <f>VLOOKUP($A25,score!$B$7:$AD$146,3,FALSE)</f>
        <v>19</v>
      </c>
      <c r="C25" s="28" t="str">
        <f>VLOOKUP($A25,score!$B$7:$AD$146,5,FALSE)</f>
        <v>Cvetka Burja&amp;Simon Žgavec</v>
      </c>
      <c r="D25" s="28">
        <f>VLOOKUP($A25,score!$B$7:$AD$146,6,FALSE)</f>
        <v>5</v>
      </c>
      <c r="E25" s="2">
        <f>VLOOKUP($A25,score!$B$7:$AB$146,7,FALSE)</f>
        <v>4</v>
      </c>
      <c r="F25" s="2">
        <f>VLOOKUP($A25,score!$B$7:$AB$146,8,FALSE)</f>
        <v>3</v>
      </c>
      <c r="G25" s="2">
        <f>VLOOKUP($A25,score!$B$7:$AB$146,9,FALSE)</f>
        <v>3</v>
      </c>
      <c r="H25" s="2">
        <f>VLOOKUP($A25,score!$B$7:$AB$146,10,FALSE)</f>
        <v>4</v>
      </c>
      <c r="I25" s="2">
        <f>VLOOKUP($A25,score!$B$7:$AB$146,11,FALSE)</f>
        <v>4</v>
      </c>
      <c r="J25" s="2">
        <f>VLOOKUP($A25,score!$B$7:$AB$146,12,FALSE)</f>
        <v>5</v>
      </c>
      <c r="K25" s="2">
        <f>VLOOKUP($A25,score!$B$7:$AB$146,13,FALSE)</f>
        <v>3</v>
      </c>
      <c r="L25" s="2">
        <f>VLOOKUP($A25,score!$B$7:$AB$146,14,FALSE)</f>
        <v>5</v>
      </c>
      <c r="M25" s="2">
        <f>VLOOKUP($A25,score!$B$7:$AB$146,15,FALSE)</f>
        <v>2</v>
      </c>
      <c r="N25" s="2">
        <f>VLOOKUP($A25,score!$B$7:$AB$146,16,FALSE)</f>
        <v>5</v>
      </c>
      <c r="O25" s="2">
        <f>VLOOKUP($A25,score!$B$7:$AB$146,17,FALSE)</f>
        <v>3</v>
      </c>
      <c r="P25" s="2">
        <f>VLOOKUP($A25,score!$B$7:$AB$146,18,FALSE)</f>
        <v>3</v>
      </c>
      <c r="Q25" s="2">
        <f>VLOOKUP($A25,score!$B$7:$AB$146,19,FALSE)</f>
        <v>4</v>
      </c>
      <c r="R25" s="2">
        <f>VLOOKUP($A25,score!$B$7:$AB$146,20,FALSE)</f>
        <v>4</v>
      </c>
      <c r="S25" s="2">
        <f>VLOOKUP($A25,score!$B$7:$AB$146,21,FALSE)</f>
        <v>5</v>
      </c>
      <c r="T25" s="2">
        <f>VLOOKUP($A25,score!$B$7:$AB$146,22,FALSE)</f>
        <v>3</v>
      </c>
      <c r="U25" s="2">
        <f>VLOOKUP($A25,score!$B$7:$AB$146,23,FALSE)</f>
        <v>5</v>
      </c>
      <c r="V25" s="2">
        <f>VLOOKUP($A25,score!$B$7:$AB$146,24,FALSE)</f>
        <v>3</v>
      </c>
      <c r="W25" s="9">
        <f>VLOOKUP($A25,score!$B$7:$AB$146,25,FALSE)</f>
        <v>68</v>
      </c>
    </row>
    <row r="26" spans="1:23" ht="17" x14ac:dyDescent="0.4">
      <c r="A26" s="61">
        <v>20</v>
      </c>
      <c r="B26" s="22">
        <f>VLOOKUP($A26,score!$B$7:$AD$146,3,FALSE)</f>
        <v>19</v>
      </c>
      <c r="C26" s="28" t="str">
        <f>VLOOKUP($A26,score!$B$7:$AD$146,5,FALSE)</f>
        <v>Vito &amp; Nada Šmit</v>
      </c>
      <c r="D26" s="28">
        <f>VLOOKUP($A26,score!$B$7:$AD$146,6,FALSE)</f>
        <v>3</v>
      </c>
      <c r="E26" s="2">
        <f>VLOOKUP($A26,score!$B$7:$AB$146,7,FALSE)</f>
        <v>4</v>
      </c>
      <c r="F26" s="2">
        <f>VLOOKUP($A26,score!$B$7:$AB$146,8,FALSE)</f>
        <v>3</v>
      </c>
      <c r="G26" s="2">
        <f>VLOOKUP($A26,score!$B$7:$AB$146,9,FALSE)</f>
        <v>3</v>
      </c>
      <c r="H26" s="2">
        <f>VLOOKUP($A26,score!$B$7:$AB$146,10,FALSE)</f>
        <v>5</v>
      </c>
      <c r="I26" s="2">
        <f>VLOOKUP($A26,score!$B$7:$AB$146,11,FALSE)</f>
        <v>4</v>
      </c>
      <c r="J26" s="2">
        <f>VLOOKUP($A26,score!$B$7:$AB$146,12,FALSE)</f>
        <v>4</v>
      </c>
      <c r="K26" s="2">
        <f>VLOOKUP($A26,score!$B$7:$AB$146,13,FALSE)</f>
        <v>4</v>
      </c>
      <c r="L26" s="2">
        <f>VLOOKUP($A26,score!$B$7:$AB$146,14,FALSE)</f>
        <v>5</v>
      </c>
      <c r="M26" s="2">
        <f>VLOOKUP($A26,score!$B$7:$AB$146,15,FALSE)</f>
        <v>2</v>
      </c>
      <c r="N26" s="2">
        <f>VLOOKUP($A26,score!$B$7:$AB$146,16,FALSE)</f>
        <v>5</v>
      </c>
      <c r="O26" s="2">
        <f>VLOOKUP($A26,score!$B$7:$AB$146,17,FALSE)</f>
        <v>3</v>
      </c>
      <c r="P26" s="2">
        <f>VLOOKUP($A26,score!$B$7:$AB$146,18,FALSE)</f>
        <v>3</v>
      </c>
      <c r="Q26" s="2">
        <f>VLOOKUP($A26,score!$B$7:$AB$146,19,FALSE)</f>
        <v>4</v>
      </c>
      <c r="R26" s="2">
        <f>VLOOKUP($A26,score!$B$7:$AB$146,20,FALSE)</f>
        <v>4</v>
      </c>
      <c r="S26" s="2">
        <f>VLOOKUP($A26,score!$B$7:$AB$146,21,FALSE)</f>
        <v>4</v>
      </c>
      <c r="T26" s="2">
        <f>VLOOKUP($A26,score!$B$7:$AB$146,22,FALSE)</f>
        <v>4</v>
      </c>
      <c r="U26" s="2">
        <f>VLOOKUP($A26,score!$B$7:$AB$146,23,FALSE)</f>
        <v>4</v>
      </c>
      <c r="V26" s="2">
        <f>VLOOKUP($A26,score!$B$7:$AB$146,24,FALSE)</f>
        <v>3</v>
      </c>
      <c r="W26" s="9">
        <f>VLOOKUP($A26,score!$B$7:$AB$146,25,FALSE)</f>
        <v>68</v>
      </c>
    </row>
    <row r="27" spans="1:23" ht="17" x14ac:dyDescent="0.4">
      <c r="A27" s="61">
        <v>21</v>
      </c>
      <c r="B27" s="22">
        <f>VLOOKUP($A27,score!$B$7:$AD$146,3,FALSE)</f>
        <v>19</v>
      </c>
      <c r="C27" s="28" t="str">
        <f>VLOOKUP($A27,score!$B$7:$AD$146,5,FALSE)</f>
        <v>Saša Bohinc &amp; Brane Verhunc</v>
      </c>
      <c r="D27" s="28">
        <f>VLOOKUP($A27,score!$B$7:$AD$146,6,FALSE)</f>
        <v>5</v>
      </c>
      <c r="E27" s="2">
        <f>VLOOKUP($A27,score!$B$7:$AB$146,7,FALSE)</f>
        <v>4</v>
      </c>
      <c r="F27" s="2">
        <f>VLOOKUP($A27,score!$B$7:$AB$146,8,FALSE)</f>
        <v>3</v>
      </c>
      <c r="G27" s="2">
        <f>VLOOKUP($A27,score!$B$7:$AB$146,9,FALSE)</f>
        <v>3</v>
      </c>
      <c r="H27" s="2">
        <f>VLOOKUP($A27,score!$B$7:$AB$146,10,FALSE)</f>
        <v>4</v>
      </c>
      <c r="I27" s="2">
        <f>VLOOKUP($A27,score!$B$7:$AB$146,11,FALSE)</f>
        <v>5</v>
      </c>
      <c r="J27" s="2">
        <f>VLOOKUP($A27,score!$B$7:$AB$146,12,FALSE)</f>
        <v>4</v>
      </c>
      <c r="K27" s="2">
        <f>VLOOKUP($A27,score!$B$7:$AB$146,13,FALSE)</f>
        <v>3</v>
      </c>
      <c r="L27" s="2">
        <f>VLOOKUP($A27,score!$B$7:$AB$146,14,FALSE)</f>
        <v>5</v>
      </c>
      <c r="M27" s="2">
        <f>VLOOKUP($A27,score!$B$7:$AB$146,15,FALSE)</f>
        <v>4</v>
      </c>
      <c r="N27" s="2">
        <f>VLOOKUP($A27,score!$B$7:$AB$146,16,FALSE)</f>
        <v>4</v>
      </c>
      <c r="O27" s="2">
        <f>VLOOKUP($A27,score!$B$7:$AB$146,17,FALSE)</f>
        <v>3</v>
      </c>
      <c r="P27" s="2">
        <f>VLOOKUP($A27,score!$B$7:$AB$146,18,FALSE)</f>
        <v>4</v>
      </c>
      <c r="Q27" s="2">
        <f>VLOOKUP($A27,score!$B$7:$AB$146,19,FALSE)</f>
        <v>4</v>
      </c>
      <c r="R27" s="2">
        <f>VLOOKUP($A27,score!$B$7:$AB$146,20,FALSE)</f>
        <v>5</v>
      </c>
      <c r="S27" s="2">
        <f>VLOOKUP($A27,score!$B$7:$AB$146,21,FALSE)</f>
        <v>4</v>
      </c>
      <c r="T27" s="2">
        <f>VLOOKUP($A27,score!$B$7:$AB$146,22,FALSE)</f>
        <v>3</v>
      </c>
      <c r="U27" s="2">
        <f>VLOOKUP($A27,score!$B$7:$AB$146,23,FALSE)</f>
        <v>4</v>
      </c>
      <c r="V27" s="2">
        <f>VLOOKUP($A27,score!$B$7:$AB$146,24,FALSE)</f>
        <v>2</v>
      </c>
      <c r="W27" s="9">
        <f>VLOOKUP($A27,score!$B$7:$AB$146,25,FALSE)</f>
        <v>68</v>
      </c>
    </row>
    <row r="28" spans="1:23" ht="17" x14ac:dyDescent="0.4">
      <c r="A28" s="61">
        <v>22</v>
      </c>
      <c r="B28" s="22">
        <f>VLOOKUP($A28,score!$B$7:$AD$146,3,FALSE)</f>
        <v>19</v>
      </c>
      <c r="C28" s="28" t="str">
        <f>VLOOKUP($A28,score!$B$7:$AD$146,5,FALSE)</f>
        <v>Niko Rostohar &amp; Janez Videmšek</v>
      </c>
      <c r="D28" s="28">
        <f>VLOOKUP($A28,score!$B$7:$AD$146,6,FALSE)</f>
        <v>1</v>
      </c>
      <c r="E28" s="2">
        <f>VLOOKUP($A28,score!$B$7:$AB$146,7,FALSE)</f>
        <v>3</v>
      </c>
      <c r="F28" s="2">
        <f>VLOOKUP($A28,score!$B$7:$AB$146,8,FALSE)</f>
        <v>3</v>
      </c>
      <c r="G28" s="2">
        <f>VLOOKUP($A28,score!$B$7:$AB$146,9,FALSE)</f>
        <v>4</v>
      </c>
      <c r="H28" s="2">
        <f>VLOOKUP($A28,score!$B$7:$AB$146,10,FALSE)</f>
        <v>5</v>
      </c>
      <c r="I28" s="2">
        <f>VLOOKUP($A28,score!$B$7:$AB$146,11,FALSE)</f>
        <v>4</v>
      </c>
      <c r="J28" s="2">
        <f>VLOOKUP($A28,score!$B$7:$AB$146,12,FALSE)</f>
        <v>4</v>
      </c>
      <c r="K28" s="2">
        <f>VLOOKUP($A28,score!$B$7:$AB$146,13,FALSE)</f>
        <v>4</v>
      </c>
      <c r="L28" s="2">
        <f>VLOOKUP($A28,score!$B$7:$AB$146,14,FALSE)</f>
        <v>4</v>
      </c>
      <c r="M28" s="2">
        <f>VLOOKUP($A28,score!$B$7:$AB$146,15,FALSE)</f>
        <v>4</v>
      </c>
      <c r="N28" s="2">
        <f>VLOOKUP($A28,score!$B$7:$AB$146,16,FALSE)</f>
        <v>4</v>
      </c>
      <c r="O28" s="2">
        <f>VLOOKUP($A28,score!$B$7:$AB$146,17,FALSE)</f>
        <v>3</v>
      </c>
      <c r="P28" s="2">
        <f>VLOOKUP($A28,score!$B$7:$AB$146,18,FALSE)</f>
        <v>3</v>
      </c>
      <c r="Q28" s="2">
        <f>VLOOKUP($A28,score!$B$7:$AB$146,19,FALSE)</f>
        <v>4</v>
      </c>
      <c r="R28" s="2">
        <f>VLOOKUP($A28,score!$B$7:$AB$146,20,FALSE)</f>
        <v>4</v>
      </c>
      <c r="S28" s="2">
        <f>VLOOKUP($A28,score!$B$7:$AB$146,21,FALSE)</f>
        <v>4</v>
      </c>
      <c r="T28" s="2">
        <f>VLOOKUP($A28,score!$B$7:$AB$146,22,FALSE)</f>
        <v>4</v>
      </c>
      <c r="U28" s="2">
        <f>VLOOKUP($A28,score!$B$7:$AB$146,23,FALSE)</f>
        <v>4</v>
      </c>
      <c r="V28" s="2">
        <f>VLOOKUP($A28,score!$B$7:$AB$146,24,FALSE)</f>
        <v>3</v>
      </c>
      <c r="W28" s="9">
        <f>VLOOKUP($A28,score!$B$7:$AB$146,25,FALSE)</f>
        <v>68</v>
      </c>
    </row>
    <row r="29" spans="1:23" ht="17" x14ac:dyDescent="0.4">
      <c r="A29" s="61">
        <v>23</v>
      </c>
      <c r="B29" s="22">
        <f>VLOOKUP($A29,score!$B$7:$AD$146,3,FALSE)</f>
        <v>19</v>
      </c>
      <c r="C29" s="28" t="str">
        <f>VLOOKUP($A29,score!$B$7:$AD$146,5,FALSE)</f>
        <v>Niko Rostohar&amp;Vito Šmit</v>
      </c>
      <c r="D29" s="28">
        <f>VLOOKUP($A29,score!$B$7:$AD$146,6,FALSE)</f>
        <v>1</v>
      </c>
      <c r="E29" s="2">
        <f>VLOOKUP($A29,score!$B$7:$AB$146,7,FALSE)</f>
        <v>5</v>
      </c>
      <c r="F29" s="2">
        <f>VLOOKUP($A29,score!$B$7:$AB$146,8,FALSE)</f>
        <v>4</v>
      </c>
      <c r="G29" s="2">
        <f>VLOOKUP($A29,score!$B$7:$AB$146,9,FALSE)</f>
        <v>4</v>
      </c>
      <c r="H29" s="2">
        <f>VLOOKUP($A29,score!$B$7:$AB$146,10,FALSE)</f>
        <v>4</v>
      </c>
      <c r="I29" s="2">
        <f>VLOOKUP($A29,score!$B$7:$AB$146,11,FALSE)</f>
        <v>4</v>
      </c>
      <c r="J29" s="2">
        <f>VLOOKUP($A29,score!$B$7:$AB$146,12,FALSE)</f>
        <v>4</v>
      </c>
      <c r="K29" s="2">
        <f>VLOOKUP($A29,score!$B$7:$AB$146,13,FALSE)</f>
        <v>2</v>
      </c>
      <c r="L29" s="2">
        <f>VLOOKUP($A29,score!$B$7:$AB$146,14,FALSE)</f>
        <v>4</v>
      </c>
      <c r="M29" s="2">
        <f>VLOOKUP($A29,score!$B$7:$AB$146,15,FALSE)</f>
        <v>3</v>
      </c>
      <c r="N29" s="2">
        <f>VLOOKUP($A29,score!$B$7:$AB$146,16,FALSE)</f>
        <v>4</v>
      </c>
      <c r="O29" s="2">
        <f>VLOOKUP($A29,score!$B$7:$AB$146,17,FALSE)</f>
        <v>4</v>
      </c>
      <c r="P29" s="2">
        <f>VLOOKUP($A29,score!$B$7:$AB$146,18,FALSE)</f>
        <v>3</v>
      </c>
      <c r="Q29" s="2">
        <f>VLOOKUP($A29,score!$B$7:$AB$146,19,FALSE)</f>
        <v>4</v>
      </c>
      <c r="R29" s="2">
        <f>VLOOKUP($A29,score!$B$7:$AB$146,20,FALSE)</f>
        <v>4</v>
      </c>
      <c r="S29" s="2">
        <f>VLOOKUP($A29,score!$B$7:$AB$146,21,FALSE)</f>
        <v>4</v>
      </c>
      <c r="T29" s="2">
        <f>VLOOKUP($A29,score!$B$7:$AB$146,22,FALSE)</f>
        <v>3</v>
      </c>
      <c r="U29" s="2">
        <f>VLOOKUP($A29,score!$B$7:$AB$146,23,FALSE)</f>
        <v>5</v>
      </c>
      <c r="V29" s="2">
        <f>VLOOKUP($A29,score!$B$7:$AB$146,24,FALSE)</f>
        <v>3</v>
      </c>
      <c r="W29" s="9">
        <f>VLOOKUP($A29,score!$B$7:$AB$146,25,FALSE)</f>
        <v>68</v>
      </c>
    </row>
    <row r="30" spans="1:23" ht="17" x14ac:dyDescent="0.4">
      <c r="A30" s="61">
        <v>24</v>
      </c>
      <c r="B30" s="22">
        <f>VLOOKUP($A30,score!$B$7:$AD$146,3,FALSE)</f>
        <v>19</v>
      </c>
      <c r="C30" s="28" t="str">
        <f>VLOOKUP($A30,score!$B$7:$AD$146,5,FALSE)</f>
        <v>Mirjana Misson&amp;Emil Tavčar</v>
      </c>
      <c r="D30" s="28">
        <f>VLOOKUP($A30,score!$B$7:$AD$146,6,FALSE)</f>
        <v>3</v>
      </c>
      <c r="E30" s="2">
        <f>VLOOKUP($A30,score!$B$7:$AB$146,7,FALSE)</f>
        <v>4</v>
      </c>
      <c r="F30" s="2">
        <f>VLOOKUP($A30,score!$B$7:$AB$146,8,FALSE)</f>
        <v>3</v>
      </c>
      <c r="G30" s="2">
        <f>VLOOKUP($A30,score!$B$7:$AB$146,9,FALSE)</f>
        <v>3</v>
      </c>
      <c r="H30" s="2">
        <f>VLOOKUP($A30,score!$B$7:$AB$146,10,FALSE)</f>
        <v>4</v>
      </c>
      <c r="I30" s="2">
        <f>VLOOKUP($A30,score!$B$7:$AB$146,11,FALSE)</f>
        <v>4</v>
      </c>
      <c r="J30" s="2">
        <f>VLOOKUP($A30,score!$B$7:$AB$146,12,FALSE)</f>
        <v>4</v>
      </c>
      <c r="K30" s="2">
        <f>VLOOKUP($A30,score!$B$7:$AB$146,13,FALSE)</f>
        <v>3</v>
      </c>
      <c r="L30" s="2">
        <f>VLOOKUP($A30,score!$B$7:$AB$146,14,FALSE)</f>
        <v>4</v>
      </c>
      <c r="M30" s="2">
        <f>VLOOKUP($A30,score!$B$7:$AB$146,15,FALSE)</f>
        <v>3</v>
      </c>
      <c r="N30" s="2">
        <f>VLOOKUP($A30,score!$B$7:$AB$146,16,FALSE)</f>
        <v>5</v>
      </c>
      <c r="O30" s="2">
        <f>VLOOKUP($A30,score!$B$7:$AB$146,17,FALSE)</f>
        <v>3</v>
      </c>
      <c r="P30" s="2">
        <f>VLOOKUP($A30,score!$B$7:$AB$146,18,FALSE)</f>
        <v>4</v>
      </c>
      <c r="Q30" s="2">
        <f>VLOOKUP($A30,score!$B$7:$AB$146,19,FALSE)</f>
        <v>4</v>
      </c>
      <c r="R30" s="2">
        <f>VLOOKUP($A30,score!$B$7:$AB$146,20,FALSE)</f>
        <v>5</v>
      </c>
      <c r="S30" s="2">
        <f>VLOOKUP($A30,score!$B$7:$AB$146,21,FALSE)</f>
        <v>4</v>
      </c>
      <c r="T30" s="2">
        <f>VLOOKUP($A30,score!$B$7:$AB$146,22,FALSE)</f>
        <v>3</v>
      </c>
      <c r="U30" s="2">
        <f>VLOOKUP($A30,score!$B$7:$AB$146,23,FALSE)</f>
        <v>5</v>
      </c>
      <c r="V30" s="2">
        <f>VLOOKUP($A30,score!$B$7:$AB$146,24,FALSE)</f>
        <v>3</v>
      </c>
      <c r="W30" s="9">
        <f>VLOOKUP($A30,score!$B$7:$AB$146,25,FALSE)</f>
        <v>68</v>
      </c>
    </row>
    <row r="31" spans="1:23" ht="17" x14ac:dyDescent="0.4">
      <c r="A31" s="61">
        <v>25</v>
      </c>
      <c r="B31" s="22">
        <f>VLOOKUP($A31,score!$B$7:$AD$146,3,FALSE)</f>
        <v>25</v>
      </c>
      <c r="C31" s="28" t="str">
        <f>VLOOKUP($A31,score!$B$7:$AD$146,5,FALSE)</f>
        <v>Brigita Aljaž &amp; Alojz Mlinar</v>
      </c>
      <c r="D31" s="28">
        <f>VLOOKUP($A31,score!$B$7:$AD$146,6,FALSE)</f>
        <v>1</v>
      </c>
      <c r="E31" s="2">
        <f>VLOOKUP($A31,score!$B$7:$AB$146,7,FALSE)</f>
        <v>5</v>
      </c>
      <c r="F31" s="2">
        <f>VLOOKUP($A31,score!$B$7:$AB$146,8,FALSE)</f>
        <v>3</v>
      </c>
      <c r="G31" s="2">
        <f>VLOOKUP($A31,score!$B$7:$AB$146,9,FALSE)</f>
        <v>3</v>
      </c>
      <c r="H31" s="2">
        <f>VLOOKUP($A31,score!$B$7:$AB$146,10,FALSE)</f>
        <v>4</v>
      </c>
      <c r="I31" s="2">
        <f>VLOOKUP($A31,score!$B$7:$AB$146,11,FALSE)</f>
        <v>4</v>
      </c>
      <c r="J31" s="2">
        <f>VLOOKUP($A31,score!$B$7:$AB$146,12,FALSE)</f>
        <v>4</v>
      </c>
      <c r="K31" s="2">
        <f>VLOOKUP($A31,score!$B$7:$AB$146,13,FALSE)</f>
        <v>3</v>
      </c>
      <c r="L31" s="2">
        <f>VLOOKUP($A31,score!$B$7:$AB$146,14,FALSE)</f>
        <v>5</v>
      </c>
      <c r="M31" s="2">
        <f>VLOOKUP($A31,score!$B$7:$AB$146,15,FALSE)</f>
        <v>4</v>
      </c>
      <c r="N31" s="2">
        <f>VLOOKUP($A31,score!$B$7:$AB$146,16,FALSE)</f>
        <v>4</v>
      </c>
      <c r="O31" s="2">
        <f>VLOOKUP($A31,score!$B$7:$AB$146,17,FALSE)</f>
        <v>4</v>
      </c>
      <c r="P31" s="2">
        <f>VLOOKUP($A31,score!$B$7:$AB$146,18,FALSE)</f>
        <v>4</v>
      </c>
      <c r="Q31" s="2">
        <f>VLOOKUP($A31,score!$B$7:$AB$146,19,FALSE)</f>
        <v>4</v>
      </c>
      <c r="R31" s="2">
        <f>VLOOKUP($A31,score!$B$7:$AB$146,20,FALSE)</f>
        <v>4</v>
      </c>
      <c r="S31" s="2">
        <f>VLOOKUP($A31,score!$B$7:$AB$146,21,FALSE)</f>
        <v>5</v>
      </c>
      <c r="T31" s="2">
        <f>VLOOKUP($A31,score!$B$7:$AB$146,22,FALSE)</f>
        <v>3</v>
      </c>
      <c r="U31" s="2">
        <f>VLOOKUP($A31,score!$B$7:$AB$146,23,FALSE)</f>
        <v>5</v>
      </c>
      <c r="V31" s="2">
        <f>VLOOKUP($A31,score!$B$7:$AB$146,24,FALSE)</f>
        <v>2</v>
      </c>
      <c r="W31" s="9">
        <f>VLOOKUP($A31,score!$B$7:$AB$146,25,FALSE)</f>
        <v>70</v>
      </c>
    </row>
    <row r="32" spans="1:23" ht="17" x14ac:dyDescent="0.4">
      <c r="A32" s="61">
        <v>26</v>
      </c>
      <c r="B32" s="22">
        <f>VLOOKUP($A32,score!$B$7:$AD$146,3,FALSE)</f>
        <v>25</v>
      </c>
      <c r="C32" s="28" t="str">
        <f>VLOOKUP($A32,score!$B$7:$AD$146,5,FALSE)</f>
        <v>Nikola Perkolič Railič &amp; Jaka Pesjak</v>
      </c>
      <c r="D32" s="28">
        <f>VLOOKUP($A32,score!$B$7:$AD$146,6,FALSE)</f>
        <v>1</v>
      </c>
      <c r="E32" s="2">
        <f>VLOOKUP($A32,score!$B$7:$AB$146,7,FALSE)</f>
        <v>3</v>
      </c>
      <c r="F32" s="2">
        <f>VLOOKUP($A32,score!$B$7:$AB$146,8,FALSE)</f>
        <v>3</v>
      </c>
      <c r="G32" s="2">
        <f>VLOOKUP($A32,score!$B$7:$AB$146,9,FALSE)</f>
        <v>3</v>
      </c>
      <c r="H32" s="2">
        <f>VLOOKUP($A32,score!$B$7:$AB$146,10,FALSE)</f>
        <v>3</v>
      </c>
      <c r="I32" s="2">
        <f>VLOOKUP($A32,score!$B$7:$AB$146,11,FALSE)</f>
        <v>4</v>
      </c>
      <c r="J32" s="2">
        <f>VLOOKUP($A32,score!$B$7:$AB$146,12,FALSE)</f>
        <v>6</v>
      </c>
      <c r="K32" s="2">
        <f>VLOOKUP($A32,score!$B$7:$AB$146,13,FALSE)</f>
        <v>3</v>
      </c>
      <c r="L32" s="2">
        <f>VLOOKUP($A32,score!$B$7:$AB$146,14,FALSE)</f>
        <v>5</v>
      </c>
      <c r="M32" s="2">
        <f>VLOOKUP($A32,score!$B$7:$AB$146,15,FALSE)</f>
        <v>3</v>
      </c>
      <c r="N32" s="2">
        <f>VLOOKUP($A32,score!$B$7:$AB$146,16,FALSE)</f>
        <v>2</v>
      </c>
      <c r="O32" s="2">
        <f>VLOOKUP($A32,score!$B$7:$AB$146,17,FALSE)</f>
        <v>3</v>
      </c>
      <c r="P32" s="2">
        <f>VLOOKUP($A32,score!$B$7:$AB$146,18,FALSE)</f>
        <v>4</v>
      </c>
      <c r="Q32" s="2">
        <f>VLOOKUP($A32,score!$B$7:$AB$146,19,FALSE)</f>
        <v>4</v>
      </c>
      <c r="R32" s="2">
        <f>VLOOKUP($A32,score!$B$7:$AB$146,20,FALSE)</f>
        <v>7</v>
      </c>
      <c r="S32" s="2">
        <f>VLOOKUP($A32,score!$B$7:$AB$146,21,FALSE)</f>
        <v>6</v>
      </c>
      <c r="T32" s="2">
        <f>VLOOKUP($A32,score!$B$7:$AB$146,22,FALSE)</f>
        <v>4</v>
      </c>
      <c r="U32" s="2">
        <f>VLOOKUP($A32,score!$B$7:$AB$146,23,FALSE)</f>
        <v>4</v>
      </c>
      <c r="V32" s="2">
        <f>VLOOKUP($A32,score!$B$7:$AB$146,24,FALSE)</f>
        <v>3</v>
      </c>
      <c r="W32" s="9">
        <f>VLOOKUP($A32,score!$B$7:$AB$146,25,FALSE)</f>
        <v>70</v>
      </c>
    </row>
    <row r="33" spans="1:23" ht="17" x14ac:dyDescent="0.4">
      <c r="A33" s="61">
        <v>27</v>
      </c>
      <c r="B33" s="22">
        <f>VLOOKUP($A33,score!$B$7:$AD$146,3,FALSE)</f>
        <v>25</v>
      </c>
      <c r="C33" s="28" t="str">
        <f>VLOOKUP($A33,score!$B$7:$AD$146,5,FALSE)</f>
        <v>Anže Celar &amp; Klemen Strmljan</v>
      </c>
      <c r="D33" s="28">
        <f>VLOOKUP($A33,score!$B$7:$AD$146,6,FALSE)</f>
        <v>1</v>
      </c>
      <c r="E33" s="2">
        <f>VLOOKUP($A33,score!$B$7:$AB$146,7,FALSE)</f>
        <v>4</v>
      </c>
      <c r="F33" s="2">
        <f>VLOOKUP($A33,score!$B$7:$AB$146,8,FALSE)</f>
        <v>4</v>
      </c>
      <c r="G33" s="2">
        <f>VLOOKUP($A33,score!$B$7:$AB$146,9,FALSE)</f>
        <v>4</v>
      </c>
      <c r="H33" s="2">
        <f>VLOOKUP($A33,score!$B$7:$AB$146,10,FALSE)</f>
        <v>4</v>
      </c>
      <c r="I33" s="2">
        <f>VLOOKUP($A33,score!$B$7:$AB$146,11,FALSE)</f>
        <v>4</v>
      </c>
      <c r="J33" s="2">
        <f>VLOOKUP($A33,score!$B$7:$AB$146,12,FALSE)</f>
        <v>5</v>
      </c>
      <c r="K33" s="2">
        <f>VLOOKUP($A33,score!$B$7:$AB$146,13,FALSE)</f>
        <v>4</v>
      </c>
      <c r="L33" s="2">
        <f>VLOOKUP($A33,score!$B$7:$AB$146,14,FALSE)</f>
        <v>4</v>
      </c>
      <c r="M33" s="2">
        <f>VLOOKUP($A33,score!$B$7:$AB$146,15,FALSE)</f>
        <v>3</v>
      </c>
      <c r="N33" s="2">
        <f>VLOOKUP($A33,score!$B$7:$AB$146,16,FALSE)</f>
        <v>3</v>
      </c>
      <c r="O33" s="2">
        <f>VLOOKUP($A33,score!$B$7:$AB$146,17,FALSE)</f>
        <v>3</v>
      </c>
      <c r="P33" s="2">
        <f>VLOOKUP($A33,score!$B$7:$AB$146,18,FALSE)</f>
        <v>3</v>
      </c>
      <c r="Q33" s="2">
        <f>VLOOKUP($A33,score!$B$7:$AB$146,19,FALSE)</f>
        <v>6</v>
      </c>
      <c r="R33" s="2">
        <f>VLOOKUP($A33,score!$B$7:$AB$146,20,FALSE)</f>
        <v>5</v>
      </c>
      <c r="S33" s="2">
        <f>VLOOKUP($A33,score!$B$7:$AB$146,21,FALSE)</f>
        <v>4</v>
      </c>
      <c r="T33" s="2">
        <f>VLOOKUP($A33,score!$B$7:$AB$146,22,FALSE)</f>
        <v>4</v>
      </c>
      <c r="U33" s="2">
        <f>VLOOKUP($A33,score!$B$7:$AB$146,23,FALSE)</f>
        <v>3</v>
      </c>
      <c r="V33" s="2">
        <f>VLOOKUP($A33,score!$B$7:$AB$146,24,FALSE)</f>
        <v>3</v>
      </c>
      <c r="W33" s="9">
        <f>VLOOKUP($A33,score!$B$7:$AB$146,25,FALSE)</f>
        <v>70</v>
      </c>
    </row>
    <row r="34" spans="1:23" ht="17" x14ac:dyDescent="0.4">
      <c r="A34" s="61">
        <v>28</v>
      </c>
      <c r="B34" s="22">
        <f>VLOOKUP($A34,score!$B$7:$AD$146,3,FALSE)</f>
        <v>28</v>
      </c>
      <c r="C34" s="28" t="str">
        <f>VLOOKUP($A34,score!$B$7:$AD$146,5,FALSE)</f>
        <v>Breda Jericijo&amp;Boris Debevec</v>
      </c>
      <c r="D34" s="28">
        <f>VLOOKUP($A34,score!$B$7:$AD$146,6,FALSE)</f>
        <v>6</v>
      </c>
      <c r="E34" s="2">
        <f>VLOOKUP($A34,score!$B$7:$AB$146,7,FALSE)</f>
        <v>5</v>
      </c>
      <c r="F34" s="2">
        <f>VLOOKUP($A34,score!$B$7:$AB$146,8,FALSE)</f>
        <v>3</v>
      </c>
      <c r="G34" s="2">
        <f>VLOOKUP($A34,score!$B$7:$AB$146,9,FALSE)</f>
        <v>3</v>
      </c>
      <c r="H34" s="2">
        <f>VLOOKUP($A34,score!$B$7:$AB$146,10,FALSE)</f>
        <v>4</v>
      </c>
      <c r="I34" s="2">
        <f>VLOOKUP($A34,score!$B$7:$AB$146,11,FALSE)</f>
        <v>5</v>
      </c>
      <c r="J34" s="2">
        <f>VLOOKUP($A34,score!$B$7:$AB$146,12,FALSE)</f>
        <v>5</v>
      </c>
      <c r="K34" s="2">
        <f>VLOOKUP($A34,score!$B$7:$AB$146,13,FALSE)</f>
        <v>4</v>
      </c>
      <c r="L34" s="2">
        <f>VLOOKUP($A34,score!$B$7:$AB$146,14,FALSE)</f>
        <v>4</v>
      </c>
      <c r="M34" s="2">
        <f>VLOOKUP($A34,score!$B$7:$AB$146,15,FALSE)</f>
        <v>3</v>
      </c>
      <c r="N34" s="2">
        <f>VLOOKUP($A34,score!$B$7:$AB$146,16,FALSE)</f>
        <v>4</v>
      </c>
      <c r="O34" s="2">
        <f>VLOOKUP($A34,score!$B$7:$AB$146,17,FALSE)</f>
        <v>3</v>
      </c>
      <c r="P34" s="2">
        <f>VLOOKUP($A34,score!$B$7:$AB$146,18,FALSE)</f>
        <v>3</v>
      </c>
      <c r="Q34" s="2">
        <f>VLOOKUP($A34,score!$B$7:$AB$146,19,FALSE)</f>
        <v>5</v>
      </c>
      <c r="R34" s="2">
        <f>VLOOKUP($A34,score!$B$7:$AB$146,20,FALSE)</f>
        <v>5</v>
      </c>
      <c r="S34" s="2">
        <f>VLOOKUP($A34,score!$B$7:$AB$146,21,FALSE)</f>
        <v>4</v>
      </c>
      <c r="T34" s="2">
        <f>VLOOKUP($A34,score!$B$7:$AB$146,22,FALSE)</f>
        <v>3</v>
      </c>
      <c r="U34" s="2">
        <f>VLOOKUP($A34,score!$B$7:$AB$146,23,FALSE)</f>
        <v>5</v>
      </c>
      <c r="V34" s="2">
        <f>VLOOKUP($A34,score!$B$7:$AB$146,24,FALSE)</f>
        <v>3</v>
      </c>
      <c r="W34" s="9">
        <f>VLOOKUP($A34,score!$B$7:$AB$146,25,FALSE)</f>
        <v>71</v>
      </c>
    </row>
    <row r="35" spans="1:23" ht="17" x14ac:dyDescent="0.4">
      <c r="A35" s="61">
        <v>29</v>
      </c>
      <c r="B35" s="22">
        <f>VLOOKUP($A35,score!$B$7:$AD$146,3,FALSE)</f>
        <v>28</v>
      </c>
      <c r="C35" s="28" t="str">
        <f>VLOOKUP($A35,score!$B$7:$AD$146,5,FALSE)</f>
        <v>Meta Škufca&amp;Gal Grudnik</v>
      </c>
      <c r="D35" s="28">
        <f>VLOOKUP($A35,score!$B$7:$AD$146,6,FALSE)</f>
        <v>1</v>
      </c>
      <c r="E35" s="2">
        <f>VLOOKUP($A35,score!$B$7:$AB$146,7,FALSE)</f>
        <v>4</v>
      </c>
      <c r="F35" s="2">
        <f>VLOOKUP($A35,score!$B$7:$AB$146,8,FALSE)</f>
        <v>3</v>
      </c>
      <c r="G35" s="2">
        <f>VLOOKUP($A35,score!$B$7:$AB$146,9,FALSE)</f>
        <v>3</v>
      </c>
      <c r="H35" s="2">
        <f>VLOOKUP($A35,score!$B$7:$AB$146,10,FALSE)</f>
        <v>4</v>
      </c>
      <c r="I35" s="2">
        <f>VLOOKUP($A35,score!$B$7:$AB$146,11,FALSE)</f>
        <v>4</v>
      </c>
      <c r="J35" s="2">
        <f>VLOOKUP($A35,score!$B$7:$AB$146,12,FALSE)</f>
        <v>4</v>
      </c>
      <c r="K35" s="2">
        <f>VLOOKUP($A35,score!$B$7:$AB$146,13,FALSE)</f>
        <v>3</v>
      </c>
      <c r="L35" s="2">
        <f>VLOOKUP($A35,score!$B$7:$AB$146,14,FALSE)</f>
        <v>4</v>
      </c>
      <c r="M35" s="2">
        <f>VLOOKUP($A35,score!$B$7:$AB$146,15,FALSE)</f>
        <v>4</v>
      </c>
      <c r="N35" s="2">
        <f>VLOOKUP($A35,score!$B$7:$AB$146,16,FALSE)</f>
        <v>5</v>
      </c>
      <c r="O35" s="2">
        <f>VLOOKUP($A35,score!$B$7:$AB$146,17,FALSE)</f>
        <v>5</v>
      </c>
      <c r="P35" s="2">
        <f>VLOOKUP($A35,score!$B$7:$AB$146,18,FALSE)</f>
        <v>4</v>
      </c>
      <c r="Q35" s="2">
        <f>VLOOKUP($A35,score!$B$7:$AB$146,19,FALSE)</f>
        <v>4</v>
      </c>
      <c r="R35" s="2">
        <f>VLOOKUP($A35,score!$B$7:$AB$146,20,FALSE)</f>
        <v>4</v>
      </c>
      <c r="S35" s="2">
        <f>VLOOKUP($A35,score!$B$7:$AB$146,21,FALSE)</f>
        <v>4</v>
      </c>
      <c r="T35" s="2">
        <f>VLOOKUP($A35,score!$B$7:$AB$146,22,FALSE)</f>
        <v>3</v>
      </c>
      <c r="U35" s="2">
        <f>VLOOKUP($A35,score!$B$7:$AB$146,23,FALSE)</f>
        <v>5</v>
      </c>
      <c r="V35" s="2">
        <f>VLOOKUP($A35,score!$B$7:$AB$146,24,FALSE)</f>
        <v>4</v>
      </c>
      <c r="W35" s="9">
        <f>VLOOKUP($A35,score!$B$7:$AB$146,25,FALSE)</f>
        <v>71</v>
      </c>
    </row>
    <row r="36" spans="1:23" ht="17" x14ac:dyDescent="0.4">
      <c r="A36" s="61">
        <v>30</v>
      </c>
      <c r="B36" s="22">
        <f>VLOOKUP($A36,score!$B$7:$AD$146,3,FALSE)</f>
        <v>30</v>
      </c>
      <c r="C36" s="28" t="str">
        <f>VLOOKUP($A36,score!$B$7:$AD$146,5,FALSE)</f>
        <v>Maja&amp;Marko Stojkovič</v>
      </c>
      <c r="D36" s="28">
        <f>VLOOKUP($A36,score!$B$7:$AD$146,6,FALSE)</f>
        <v>1</v>
      </c>
      <c r="E36" s="2">
        <f>VLOOKUP($A36,score!$B$7:$AB$146,7,FALSE)</f>
        <v>4</v>
      </c>
      <c r="F36" s="2">
        <f>VLOOKUP($A36,score!$B$7:$AB$146,8,FALSE)</f>
        <v>4</v>
      </c>
      <c r="G36" s="2">
        <f>VLOOKUP($A36,score!$B$7:$AB$146,9,FALSE)</f>
        <v>3</v>
      </c>
      <c r="H36" s="2">
        <f>VLOOKUP($A36,score!$B$7:$AB$146,10,FALSE)</f>
        <v>4</v>
      </c>
      <c r="I36" s="2">
        <f>VLOOKUP($A36,score!$B$7:$AB$146,11,FALSE)</f>
        <v>4</v>
      </c>
      <c r="J36" s="2">
        <f>VLOOKUP($A36,score!$B$7:$AB$146,12,FALSE)</f>
        <v>4</v>
      </c>
      <c r="K36" s="2">
        <f>VLOOKUP($A36,score!$B$7:$AB$146,13,FALSE)</f>
        <v>4</v>
      </c>
      <c r="L36" s="2">
        <f>VLOOKUP($A36,score!$B$7:$AB$146,14,FALSE)</f>
        <v>4</v>
      </c>
      <c r="M36" s="2">
        <f>VLOOKUP($A36,score!$B$7:$AB$146,15,FALSE)</f>
        <v>3</v>
      </c>
      <c r="N36" s="2">
        <f>VLOOKUP($A36,score!$B$7:$AB$146,16,FALSE)</f>
        <v>5</v>
      </c>
      <c r="O36" s="2">
        <f>VLOOKUP($A36,score!$B$7:$AB$146,17,FALSE)</f>
        <v>5</v>
      </c>
      <c r="P36" s="2">
        <f>VLOOKUP($A36,score!$B$7:$AB$146,18,FALSE)</f>
        <v>4</v>
      </c>
      <c r="Q36" s="2">
        <f>VLOOKUP($A36,score!$B$7:$AB$146,19,FALSE)</f>
        <v>4</v>
      </c>
      <c r="R36" s="2">
        <f>VLOOKUP($A36,score!$B$7:$AB$146,20,FALSE)</f>
        <v>4</v>
      </c>
      <c r="S36" s="2">
        <f>VLOOKUP($A36,score!$B$7:$AB$146,21,FALSE)</f>
        <v>4</v>
      </c>
      <c r="T36" s="2">
        <f>VLOOKUP($A36,score!$B$7:$AB$146,22,FALSE)</f>
        <v>5</v>
      </c>
      <c r="U36" s="2">
        <f>VLOOKUP($A36,score!$B$7:$AB$146,23,FALSE)</f>
        <v>4</v>
      </c>
      <c r="V36" s="2">
        <f>VLOOKUP($A36,score!$B$7:$AB$146,24,FALSE)</f>
        <v>3</v>
      </c>
      <c r="W36" s="9">
        <f>VLOOKUP($A36,score!$B$7:$AB$146,25,FALSE)</f>
        <v>72</v>
      </c>
    </row>
    <row r="37" spans="1:23" ht="17" x14ac:dyDescent="0.4">
      <c r="A37" s="61">
        <v>31</v>
      </c>
      <c r="B37" s="22">
        <f>VLOOKUP($A37,score!$B$7:$AD$146,3,FALSE)</f>
        <v>30</v>
      </c>
      <c r="C37" s="28" t="str">
        <f>VLOOKUP($A37,score!$B$7:$AD$146,5,FALSE)</f>
        <v>Marcel Rodman&amp; Manca</v>
      </c>
      <c r="D37" s="28">
        <f>VLOOKUP($A37,score!$B$7:$AD$146,6,FALSE)</f>
        <v>1</v>
      </c>
      <c r="E37" s="2">
        <f>VLOOKUP($A37,score!$B$7:$AB$146,7,FALSE)</f>
        <v>4</v>
      </c>
      <c r="F37" s="2">
        <f>VLOOKUP($A37,score!$B$7:$AB$146,8,FALSE)</f>
        <v>3</v>
      </c>
      <c r="G37" s="2">
        <f>VLOOKUP($A37,score!$B$7:$AB$146,9,FALSE)</f>
        <v>3</v>
      </c>
      <c r="H37" s="2">
        <f>VLOOKUP($A37,score!$B$7:$AB$146,10,FALSE)</f>
        <v>3</v>
      </c>
      <c r="I37" s="2">
        <f>VLOOKUP($A37,score!$B$7:$AB$146,11,FALSE)</f>
        <v>5</v>
      </c>
      <c r="J37" s="2">
        <f>VLOOKUP($A37,score!$B$7:$AB$146,12,FALSE)</f>
        <v>5</v>
      </c>
      <c r="K37" s="2">
        <f>VLOOKUP($A37,score!$B$7:$AB$146,13,FALSE)</f>
        <v>4</v>
      </c>
      <c r="L37" s="2">
        <f>VLOOKUP($A37,score!$B$7:$AB$146,14,FALSE)</f>
        <v>5</v>
      </c>
      <c r="M37" s="2">
        <f>VLOOKUP($A37,score!$B$7:$AB$146,15,FALSE)</f>
        <v>3</v>
      </c>
      <c r="N37" s="2">
        <f>VLOOKUP($A37,score!$B$7:$AB$146,16,FALSE)</f>
        <v>6</v>
      </c>
      <c r="O37" s="2">
        <f>VLOOKUP($A37,score!$B$7:$AB$146,17,FALSE)</f>
        <v>3</v>
      </c>
      <c r="P37" s="2">
        <f>VLOOKUP($A37,score!$B$7:$AB$146,18,FALSE)</f>
        <v>4</v>
      </c>
      <c r="Q37" s="2">
        <f>VLOOKUP($A37,score!$B$7:$AB$146,19,FALSE)</f>
        <v>4</v>
      </c>
      <c r="R37" s="2">
        <f>VLOOKUP($A37,score!$B$7:$AB$146,20,FALSE)</f>
        <v>4</v>
      </c>
      <c r="S37" s="2">
        <f>VLOOKUP($A37,score!$B$7:$AB$146,21,FALSE)</f>
        <v>5</v>
      </c>
      <c r="T37" s="2">
        <f>VLOOKUP($A37,score!$B$7:$AB$146,22,FALSE)</f>
        <v>3</v>
      </c>
      <c r="U37" s="2">
        <f>VLOOKUP($A37,score!$B$7:$AB$146,23,FALSE)</f>
        <v>5</v>
      </c>
      <c r="V37" s="2">
        <f>VLOOKUP($A37,score!$B$7:$AB$146,24,FALSE)</f>
        <v>3</v>
      </c>
      <c r="W37" s="9">
        <f>VLOOKUP($A37,score!$B$7:$AB$146,25,FALSE)</f>
        <v>72</v>
      </c>
    </row>
    <row r="38" spans="1:23" ht="17" x14ac:dyDescent="0.4">
      <c r="A38" s="61">
        <v>32</v>
      </c>
      <c r="B38" s="22">
        <f>VLOOKUP($A38,score!$B$7:$AD$146,3,FALSE)</f>
        <v>32</v>
      </c>
      <c r="C38" s="28" t="str">
        <f>VLOOKUP($A38,score!$B$7:$AD$146,5,FALSE)</f>
        <v>Vesna K. Horvat&amp;Kurt Wandaller</v>
      </c>
      <c r="D38" s="28">
        <f>VLOOKUP($A38,score!$B$7:$AD$146,6,FALSE)</f>
        <v>2</v>
      </c>
      <c r="E38" s="2">
        <f>VLOOKUP($A38,score!$B$7:$AB$146,7,FALSE)</f>
        <v>4</v>
      </c>
      <c r="F38" s="2">
        <f>VLOOKUP($A38,score!$B$7:$AB$146,8,FALSE)</f>
        <v>3</v>
      </c>
      <c r="G38" s="2">
        <f>VLOOKUP($A38,score!$B$7:$AB$146,9,FALSE)</f>
        <v>4</v>
      </c>
      <c r="H38" s="2">
        <f>VLOOKUP($A38,score!$B$7:$AB$146,10,FALSE)</f>
        <v>4</v>
      </c>
      <c r="I38" s="2">
        <f>VLOOKUP($A38,score!$B$7:$AB$146,11,FALSE)</f>
        <v>5</v>
      </c>
      <c r="J38" s="2">
        <f>VLOOKUP($A38,score!$B$7:$AB$146,12,FALSE)</f>
        <v>5</v>
      </c>
      <c r="K38" s="2">
        <f>VLOOKUP($A38,score!$B$7:$AB$146,13,FALSE)</f>
        <v>4</v>
      </c>
      <c r="L38" s="2">
        <f>VLOOKUP($A38,score!$B$7:$AB$146,14,FALSE)</f>
        <v>4</v>
      </c>
      <c r="M38" s="2">
        <f>VLOOKUP($A38,score!$B$7:$AB$146,15,FALSE)</f>
        <v>3</v>
      </c>
      <c r="N38" s="2">
        <f>VLOOKUP($A38,score!$B$7:$AB$146,16,FALSE)</f>
        <v>5</v>
      </c>
      <c r="O38" s="2">
        <f>VLOOKUP($A38,score!$B$7:$AB$146,17,FALSE)</f>
        <v>3</v>
      </c>
      <c r="P38" s="2">
        <f>VLOOKUP($A38,score!$B$7:$AB$146,18,FALSE)</f>
        <v>4</v>
      </c>
      <c r="Q38" s="2">
        <f>VLOOKUP($A38,score!$B$7:$AB$146,19,FALSE)</f>
        <v>5</v>
      </c>
      <c r="R38" s="2">
        <f>VLOOKUP($A38,score!$B$7:$AB$146,20,FALSE)</f>
        <v>5</v>
      </c>
      <c r="S38" s="2">
        <f>VLOOKUP($A38,score!$B$7:$AB$146,21,FALSE)</f>
        <v>5</v>
      </c>
      <c r="T38" s="2">
        <f>VLOOKUP($A38,score!$B$7:$AB$146,22,FALSE)</f>
        <v>3</v>
      </c>
      <c r="U38" s="2">
        <f>VLOOKUP($A38,score!$B$7:$AB$146,23,FALSE)</f>
        <v>5</v>
      </c>
      <c r="V38" s="2">
        <f>VLOOKUP($A38,score!$B$7:$AB$146,24,FALSE)</f>
        <v>3</v>
      </c>
      <c r="W38" s="9">
        <f>VLOOKUP($A38,score!$B$7:$AB$146,25,FALSE)</f>
        <v>74</v>
      </c>
    </row>
    <row r="39" spans="1:23" ht="17" x14ac:dyDescent="0.4">
      <c r="A39" s="61">
        <v>33</v>
      </c>
      <c r="B39" s="22">
        <f>VLOOKUP($A39,score!$B$7:$AD$146,3,FALSE)</f>
        <v>33</v>
      </c>
      <c r="C39" s="28" t="str">
        <f>VLOOKUP($A39,score!$B$7:$AD$146,5,FALSE)</f>
        <v>Tatjana Taufer&amp;Igor Rus</v>
      </c>
      <c r="D39" s="28">
        <f>VLOOKUP($A39,score!$B$7:$AD$146,6,FALSE)</f>
        <v>1</v>
      </c>
      <c r="E39" s="2">
        <f>VLOOKUP($A39,score!$B$7:$AB$146,7,FALSE)</f>
        <v>5</v>
      </c>
      <c r="F39" s="2">
        <f>VLOOKUP($A39,score!$B$7:$AB$146,8,FALSE)</f>
        <v>4</v>
      </c>
      <c r="G39" s="2">
        <f>VLOOKUP($A39,score!$B$7:$AB$146,9,FALSE)</f>
        <v>4</v>
      </c>
      <c r="H39" s="2">
        <f>VLOOKUP($A39,score!$B$7:$AB$146,10,FALSE)</f>
        <v>5</v>
      </c>
      <c r="I39" s="2">
        <f>VLOOKUP($A39,score!$B$7:$AB$146,11,FALSE)</f>
        <v>4</v>
      </c>
      <c r="J39" s="2">
        <f>VLOOKUP($A39,score!$B$7:$AB$146,12,FALSE)</f>
        <v>5</v>
      </c>
      <c r="K39" s="2">
        <f>VLOOKUP($A39,score!$B$7:$AB$146,13,FALSE)</f>
        <v>4</v>
      </c>
      <c r="L39" s="2">
        <f>VLOOKUP($A39,score!$B$7:$AB$146,14,FALSE)</f>
        <v>6</v>
      </c>
      <c r="M39" s="2">
        <f>VLOOKUP($A39,score!$B$7:$AB$146,15,FALSE)</f>
        <v>3</v>
      </c>
      <c r="N39" s="2">
        <f>VLOOKUP($A39,score!$B$7:$AB$146,16,FALSE)</f>
        <v>5</v>
      </c>
      <c r="O39" s="2">
        <f>VLOOKUP($A39,score!$B$7:$AB$146,17,FALSE)</f>
        <v>5</v>
      </c>
      <c r="P39" s="2">
        <f>VLOOKUP($A39,score!$B$7:$AB$146,18,FALSE)</f>
        <v>3</v>
      </c>
      <c r="Q39" s="2">
        <f>VLOOKUP($A39,score!$B$7:$AB$146,19,FALSE)</f>
        <v>4</v>
      </c>
      <c r="R39" s="2">
        <f>VLOOKUP($A39,score!$B$7:$AB$146,20,FALSE)</f>
        <v>5</v>
      </c>
      <c r="S39" s="2">
        <f>VLOOKUP($A39,score!$B$7:$AB$146,21,FALSE)</f>
        <v>5</v>
      </c>
      <c r="T39" s="2">
        <f>VLOOKUP($A39,score!$B$7:$AB$146,22,FALSE)</f>
        <v>3</v>
      </c>
      <c r="U39" s="2">
        <f>VLOOKUP($A39,score!$B$7:$AB$146,23,FALSE)</f>
        <v>5</v>
      </c>
      <c r="V39" s="2">
        <f>VLOOKUP($A39,score!$B$7:$AB$146,24,FALSE)</f>
        <v>4</v>
      </c>
      <c r="W39" s="9">
        <f>VLOOKUP($A39,score!$B$7:$AB$146,25,FALSE)</f>
        <v>79</v>
      </c>
    </row>
    <row r="40" spans="1:23" ht="17" x14ac:dyDescent="0.4">
      <c r="A40" s="61">
        <v>34</v>
      </c>
      <c r="B40" s="22">
        <f>VLOOKUP($A40,score!$B$7:$AD$146,3,FALSE)</f>
        <v>34</v>
      </c>
      <c r="C40" s="28" t="str">
        <f>VLOOKUP($A40,score!$B$7:$AD$146,5,FALSE)</f>
        <v>Grega &amp; Tevž Košir</v>
      </c>
      <c r="D40" s="28">
        <f>VLOOKUP($A40,score!$B$7:$AD$146,6,FALSE)</f>
        <v>3</v>
      </c>
      <c r="E40" s="2">
        <f>VLOOKUP($A40,score!$B$7:$AB$146,7,FALSE)</f>
        <v>6</v>
      </c>
      <c r="F40" s="2">
        <f>VLOOKUP($A40,score!$B$7:$AB$146,8,FALSE)</f>
        <v>5</v>
      </c>
      <c r="G40" s="2">
        <f>VLOOKUP($A40,score!$B$7:$AB$146,9,FALSE)</f>
        <v>4</v>
      </c>
      <c r="H40" s="2">
        <f>VLOOKUP($A40,score!$B$7:$AB$146,10,FALSE)</f>
        <v>5</v>
      </c>
      <c r="I40" s="2">
        <f>VLOOKUP($A40,score!$B$7:$AB$146,11,FALSE)</f>
        <v>5</v>
      </c>
      <c r="J40" s="2">
        <f>VLOOKUP($A40,score!$B$7:$AB$146,12,FALSE)</f>
        <v>6</v>
      </c>
      <c r="K40" s="2">
        <f>VLOOKUP($A40,score!$B$7:$AB$146,13,FALSE)</f>
        <v>4</v>
      </c>
      <c r="L40" s="2">
        <f>VLOOKUP($A40,score!$B$7:$AB$146,14,FALSE)</f>
        <v>4</v>
      </c>
      <c r="M40" s="2">
        <f>VLOOKUP($A40,score!$B$7:$AB$146,15,FALSE)</f>
        <v>4</v>
      </c>
      <c r="N40" s="2">
        <f>VLOOKUP($A40,score!$B$7:$AB$146,16,FALSE)</f>
        <v>5</v>
      </c>
      <c r="O40" s="2">
        <f>VLOOKUP($A40,score!$B$7:$AB$146,17,FALSE)</f>
        <v>4</v>
      </c>
      <c r="P40" s="2">
        <f>VLOOKUP($A40,score!$B$7:$AB$146,18,FALSE)</f>
        <v>4</v>
      </c>
      <c r="Q40" s="2">
        <f>VLOOKUP($A40,score!$B$7:$AB$146,19,FALSE)</f>
        <v>6</v>
      </c>
      <c r="R40" s="2">
        <f>VLOOKUP($A40,score!$B$7:$AB$146,20,FALSE)</f>
        <v>5</v>
      </c>
      <c r="S40" s="2">
        <f>VLOOKUP($A40,score!$B$7:$AB$146,21,FALSE)</f>
        <v>4</v>
      </c>
      <c r="T40" s="2">
        <f>VLOOKUP($A40,score!$B$7:$AB$146,22,FALSE)</f>
        <v>4</v>
      </c>
      <c r="U40" s="2">
        <f>VLOOKUP($A40,score!$B$7:$AB$146,23,FALSE)</f>
        <v>6</v>
      </c>
      <c r="V40" s="2">
        <f>VLOOKUP($A40,score!$B$7:$AB$146,24,FALSE)</f>
        <v>3</v>
      </c>
      <c r="W40" s="9">
        <f>VLOOKUP($A40,score!$B$7:$AB$146,25,FALSE)</f>
        <v>84</v>
      </c>
    </row>
    <row r="41" spans="1:23" ht="17" x14ac:dyDescent="0.4">
      <c r="A41" s="61">
        <v>35</v>
      </c>
      <c r="B41" s="22">
        <f>VLOOKUP($A41,score!$B$7:$AD$146,3,FALSE)</f>
        <v>35</v>
      </c>
      <c r="C41" s="28" t="str">
        <f>VLOOKUP($A41,score!$B$7:$AD$146,5,FALSE)</f>
        <v>Kim&amp;Simon Žgavec</v>
      </c>
      <c r="D41" s="28">
        <f>VLOOKUP($A41,score!$B$7:$AD$146,6,FALSE)</f>
        <v>1</v>
      </c>
      <c r="E41" s="2">
        <f>VLOOKUP($A41,score!$B$7:$AB$146,7,FALSE)</f>
        <v>6</v>
      </c>
      <c r="F41" s="2">
        <f>VLOOKUP($A41,score!$B$7:$AB$146,8,FALSE)</f>
        <v>4</v>
      </c>
      <c r="G41" s="2">
        <f>VLOOKUP($A41,score!$B$7:$AB$146,9,FALSE)</f>
        <v>9</v>
      </c>
      <c r="H41" s="2">
        <f>VLOOKUP($A41,score!$B$7:$AB$146,10,FALSE)</f>
        <v>6</v>
      </c>
      <c r="I41" s="2">
        <f>VLOOKUP($A41,score!$B$7:$AB$146,11,FALSE)</f>
        <v>5</v>
      </c>
      <c r="J41" s="2">
        <f>VLOOKUP($A41,score!$B$7:$AB$146,12,FALSE)</f>
        <v>5</v>
      </c>
      <c r="K41" s="2">
        <f>VLOOKUP($A41,score!$B$7:$AB$146,13,FALSE)</f>
        <v>4</v>
      </c>
      <c r="L41" s="2">
        <f>VLOOKUP($A41,score!$B$7:$AB$146,14,FALSE)</f>
        <v>6</v>
      </c>
      <c r="M41" s="2">
        <f>VLOOKUP($A41,score!$B$7:$AB$146,15,FALSE)</f>
        <v>3</v>
      </c>
      <c r="N41" s="2">
        <f>VLOOKUP($A41,score!$B$7:$AB$146,16,FALSE)</f>
        <v>7</v>
      </c>
      <c r="O41" s="2">
        <f>VLOOKUP($A41,score!$B$7:$AB$146,17,FALSE)</f>
        <v>4</v>
      </c>
      <c r="P41" s="2">
        <f>VLOOKUP($A41,score!$B$7:$AB$146,18,FALSE)</f>
        <v>4</v>
      </c>
      <c r="Q41" s="2">
        <f>VLOOKUP($A41,score!$B$7:$AB$146,19,FALSE)</f>
        <v>7</v>
      </c>
      <c r="R41" s="2">
        <f>VLOOKUP($A41,score!$B$7:$AB$146,20,FALSE)</f>
        <v>6</v>
      </c>
      <c r="S41" s="2">
        <f>VLOOKUP($A41,score!$B$7:$AB$146,21,FALSE)</f>
        <v>7</v>
      </c>
      <c r="T41" s="2">
        <f>VLOOKUP($A41,score!$B$7:$AB$146,22,FALSE)</f>
        <v>4</v>
      </c>
      <c r="U41" s="2">
        <f>VLOOKUP($A41,score!$B$7:$AB$146,23,FALSE)</f>
        <v>6</v>
      </c>
      <c r="V41" s="2">
        <f>VLOOKUP($A41,score!$B$7:$AB$146,24,FALSE)</f>
        <v>6</v>
      </c>
      <c r="W41" s="9">
        <f>VLOOKUP($A41,score!$B$7:$AB$146,25,FALSE)</f>
        <v>99</v>
      </c>
    </row>
    <row r="42" spans="1:23" ht="17" x14ac:dyDescent="0.4">
      <c r="A42" s="61">
        <v>36</v>
      </c>
      <c r="B42" s="22">
        <f>VLOOKUP($A42,score!$B$7:$AD$146,3,FALSE)</f>
        <v>36</v>
      </c>
      <c r="C42" s="28" t="str">
        <f>VLOOKUP($A42,score!$B$7:$AD$146,5,FALSE)</f>
        <v>Maja Rebolj &amp; Andrej Rebolj</v>
      </c>
      <c r="D42" s="28">
        <f>VLOOKUP($A42,score!$B$7:$AD$146,6,FALSE)</f>
        <v>0</v>
      </c>
      <c r="E42" s="2">
        <f>VLOOKUP($A42,score!$B$7:$AB$146,7,FALSE)</f>
        <v>0</v>
      </c>
      <c r="F42" s="2">
        <f>VLOOKUP($A42,score!$B$7:$AB$146,8,FALSE)</f>
        <v>0</v>
      </c>
      <c r="G42" s="2">
        <f>VLOOKUP($A42,score!$B$7:$AB$146,9,FALSE)</f>
        <v>0</v>
      </c>
      <c r="H42" s="2">
        <f>VLOOKUP($A42,score!$B$7:$AB$146,10,FALSE)</f>
        <v>0</v>
      </c>
      <c r="I42" s="2">
        <f>VLOOKUP($A42,score!$B$7:$AB$146,11,FALSE)</f>
        <v>0</v>
      </c>
      <c r="J42" s="2">
        <f>VLOOKUP($A42,score!$B$7:$AB$146,12,FALSE)</f>
        <v>0</v>
      </c>
      <c r="K42" s="2">
        <f>VLOOKUP($A42,score!$B$7:$AB$146,13,FALSE)</f>
        <v>0</v>
      </c>
      <c r="L42" s="2">
        <f>VLOOKUP($A42,score!$B$7:$AB$146,14,FALSE)</f>
        <v>0</v>
      </c>
      <c r="M42" s="2">
        <f>VLOOKUP($A42,score!$B$7:$AB$146,15,FALSE)</f>
        <v>0</v>
      </c>
      <c r="N42" s="2">
        <f>VLOOKUP($A42,score!$B$7:$AB$146,16,FALSE)</f>
        <v>0</v>
      </c>
      <c r="O42" s="2">
        <f>VLOOKUP($A42,score!$B$7:$AB$146,17,FALSE)</f>
        <v>0</v>
      </c>
      <c r="P42" s="2">
        <f>VLOOKUP($A42,score!$B$7:$AB$146,18,FALSE)</f>
        <v>0</v>
      </c>
      <c r="Q42" s="2">
        <f>VLOOKUP($A42,score!$B$7:$AB$146,19,FALSE)</f>
        <v>0</v>
      </c>
      <c r="R42" s="2">
        <f>VLOOKUP($A42,score!$B$7:$AB$146,20,FALSE)</f>
        <v>0</v>
      </c>
      <c r="S42" s="2">
        <f>VLOOKUP($A42,score!$B$7:$AB$146,21,FALSE)</f>
        <v>0</v>
      </c>
      <c r="T42" s="2">
        <f>VLOOKUP($A42,score!$B$7:$AB$146,22,FALSE)</f>
        <v>0</v>
      </c>
      <c r="U42" s="2">
        <f>VLOOKUP($A42,score!$B$7:$AB$146,23,FALSE)</f>
        <v>0</v>
      </c>
      <c r="V42" s="2">
        <f>VLOOKUP($A42,score!$B$7:$AB$146,24,FALSE)</f>
        <v>0</v>
      </c>
      <c r="W42" s="9">
        <f>VLOOKUP($A42,score!$B$7:$AB$146,25,FALSE)</f>
        <v>200</v>
      </c>
    </row>
    <row r="43" spans="1:23" ht="17" x14ac:dyDescent="0.4">
      <c r="A43" s="61">
        <v>37</v>
      </c>
      <c r="B43" s="22">
        <f>VLOOKUP($A43,score!$B$7:$AD$146,3,FALSE)</f>
        <v>36</v>
      </c>
      <c r="C43" s="28">
        <f>VLOOKUP($A43,score!$B$7:$AD$146,5,FALSE)</f>
        <v>0</v>
      </c>
      <c r="D43" s="28">
        <f>VLOOKUP($A43,score!$B$7:$AD$146,6,FALSE)</f>
        <v>0</v>
      </c>
      <c r="E43" s="2">
        <f>VLOOKUP($A43,score!$B$7:$AB$146,7,FALSE)</f>
        <v>0</v>
      </c>
      <c r="F43" s="2">
        <f>VLOOKUP($A43,score!$B$7:$AB$146,8,FALSE)</f>
        <v>0</v>
      </c>
      <c r="G43" s="2">
        <f>VLOOKUP($A43,score!$B$7:$AB$146,9,FALSE)</f>
        <v>0</v>
      </c>
      <c r="H43" s="2">
        <f>VLOOKUP($A43,score!$B$7:$AB$146,10,FALSE)</f>
        <v>0</v>
      </c>
      <c r="I43" s="2">
        <f>VLOOKUP($A43,score!$B$7:$AB$146,11,FALSE)</f>
        <v>0</v>
      </c>
      <c r="J43" s="2">
        <f>VLOOKUP($A43,score!$B$7:$AB$146,12,FALSE)</f>
        <v>0</v>
      </c>
      <c r="K43" s="2">
        <f>VLOOKUP($A43,score!$B$7:$AB$146,13,FALSE)</f>
        <v>0</v>
      </c>
      <c r="L43" s="2">
        <f>VLOOKUP($A43,score!$B$7:$AB$146,14,FALSE)</f>
        <v>0</v>
      </c>
      <c r="M43" s="2">
        <f>VLOOKUP($A43,score!$B$7:$AB$146,15,FALSE)</f>
        <v>0</v>
      </c>
      <c r="N43" s="2">
        <f>VLOOKUP($A43,score!$B$7:$AB$146,16,FALSE)</f>
        <v>0</v>
      </c>
      <c r="O43" s="2">
        <f>VLOOKUP($A43,score!$B$7:$AB$146,17,FALSE)</f>
        <v>0</v>
      </c>
      <c r="P43" s="2">
        <f>VLOOKUP($A43,score!$B$7:$AB$146,18,FALSE)</f>
        <v>0</v>
      </c>
      <c r="Q43" s="2">
        <f>VLOOKUP($A43,score!$B$7:$AB$146,19,FALSE)</f>
        <v>0</v>
      </c>
      <c r="R43" s="2">
        <f>VLOOKUP($A43,score!$B$7:$AB$146,20,FALSE)</f>
        <v>0</v>
      </c>
      <c r="S43" s="2">
        <f>VLOOKUP($A43,score!$B$7:$AB$146,21,FALSE)</f>
        <v>0</v>
      </c>
      <c r="T43" s="2">
        <f>VLOOKUP($A43,score!$B$7:$AB$146,22,FALSE)</f>
        <v>0</v>
      </c>
      <c r="U43" s="2">
        <f>VLOOKUP($A43,score!$B$7:$AB$146,23,FALSE)</f>
        <v>0</v>
      </c>
      <c r="V43" s="2">
        <f>VLOOKUP($A43,score!$B$7:$AB$146,24,FALSE)</f>
        <v>0</v>
      </c>
      <c r="W43" s="9">
        <f>VLOOKUP($A43,score!$B$7:$AB$146,25,FALSE)</f>
        <v>200</v>
      </c>
    </row>
    <row r="44" spans="1:23" ht="17" x14ac:dyDescent="0.4">
      <c r="A44" s="61">
        <v>38</v>
      </c>
      <c r="B44" s="22">
        <f>VLOOKUP($A44,score!$B$7:$AD$146,3,FALSE)</f>
        <v>36</v>
      </c>
      <c r="C44" s="28">
        <f>VLOOKUP($A44,score!$B$7:$AD$146,5,FALSE)</f>
        <v>0</v>
      </c>
      <c r="D44" s="28">
        <f>VLOOKUP($A44,score!$B$7:$AD$146,6,FALSE)</f>
        <v>0</v>
      </c>
      <c r="E44" s="2">
        <f>VLOOKUP($A44,score!$B$7:$AB$146,7,FALSE)</f>
        <v>0</v>
      </c>
      <c r="F44" s="2">
        <f>VLOOKUP($A44,score!$B$7:$AB$146,8,FALSE)</f>
        <v>0</v>
      </c>
      <c r="G44" s="2">
        <f>VLOOKUP($A44,score!$B$7:$AB$146,9,FALSE)</f>
        <v>0</v>
      </c>
      <c r="H44" s="2">
        <f>VLOOKUP($A44,score!$B$7:$AB$146,10,FALSE)</f>
        <v>0</v>
      </c>
      <c r="I44" s="2">
        <f>VLOOKUP($A44,score!$B$7:$AB$146,11,FALSE)</f>
        <v>0</v>
      </c>
      <c r="J44" s="2">
        <f>VLOOKUP($A44,score!$B$7:$AB$146,12,FALSE)</f>
        <v>0</v>
      </c>
      <c r="K44" s="2">
        <f>VLOOKUP($A44,score!$B$7:$AB$146,13,FALSE)</f>
        <v>0</v>
      </c>
      <c r="L44" s="2">
        <f>VLOOKUP($A44,score!$B$7:$AB$146,14,FALSE)</f>
        <v>0</v>
      </c>
      <c r="M44" s="2">
        <f>VLOOKUP($A44,score!$B$7:$AB$146,15,FALSE)</f>
        <v>0</v>
      </c>
      <c r="N44" s="2">
        <f>VLOOKUP($A44,score!$B$7:$AB$146,16,FALSE)</f>
        <v>0</v>
      </c>
      <c r="O44" s="2">
        <f>VLOOKUP($A44,score!$B$7:$AB$146,17,FALSE)</f>
        <v>0</v>
      </c>
      <c r="P44" s="2">
        <f>VLOOKUP($A44,score!$B$7:$AB$146,18,FALSE)</f>
        <v>0</v>
      </c>
      <c r="Q44" s="2">
        <f>VLOOKUP($A44,score!$B$7:$AB$146,19,FALSE)</f>
        <v>0</v>
      </c>
      <c r="R44" s="2">
        <f>VLOOKUP($A44,score!$B$7:$AB$146,20,FALSE)</f>
        <v>0</v>
      </c>
      <c r="S44" s="2">
        <f>VLOOKUP($A44,score!$B$7:$AB$146,21,FALSE)</f>
        <v>0</v>
      </c>
      <c r="T44" s="2">
        <f>VLOOKUP($A44,score!$B$7:$AB$146,22,FALSE)</f>
        <v>0</v>
      </c>
      <c r="U44" s="2">
        <f>VLOOKUP($A44,score!$B$7:$AB$146,23,FALSE)</f>
        <v>0</v>
      </c>
      <c r="V44" s="2">
        <f>VLOOKUP($A44,score!$B$7:$AB$146,24,FALSE)</f>
        <v>0</v>
      </c>
      <c r="W44" s="9">
        <f>VLOOKUP($A44,score!$B$7:$AB$146,25,FALSE)</f>
        <v>200</v>
      </c>
    </row>
    <row r="45" spans="1:23" ht="17" x14ac:dyDescent="0.4">
      <c r="A45" s="61">
        <v>39</v>
      </c>
      <c r="B45" s="22">
        <f>VLOOKUP($A45,score!$B$7:$AD$146,3,FALSE)</f>
        <v>36</v>
      </c>
      <c r="C45" s="28">
        <f>VLOOKUP($A45,score!$B$7:$AD$146,5,FALSE)</f>
        <v>0</v>
      </c>
      <c r="D45" s="28">
        <f>VLOOKUP($A45,score!$B$7:$AD$146,6,FALSE)</f>
        <v>0</v>
      </c>
      <c r="E45" s="2">
        <f>VLOOKUP($A45,score!$B$7:$AB$146,7,FALSE)</f>
        <v>0</v>
      </c>
      <c r="F45" s="2">
        <f>VLOOKUP($A45,score!$B$7:$AB$146,8,FALSE)</f>
        <v>0</v>
      </c>
      <c r="G45" s="2">
        <f>VLOOKUP($A45,score!$B$7:$AB$146,9,FALSE)</f>
        <v>0</v>
      </c>
      <c r="H45" s="2">
        <f>VLOOKUP($A45,score!$B$7:$AB$146,10,FALSE)</f>
        <v>0</v>
      </c>
      <c r="I45" s="2">
        <f>VLOOKUP($A45,score!$B$7:$AB$146,11,FALSE)</f>
        <v>0</v>
      </c>
      <c r="J45" s="2">
        <f>VLOOKUP($A45,score!$B$7:$AB$146,12,FALSE)</f>
        <v>0</v>
      </c>
      <c r="K45" s="2">
        <f>VLOOKUP($A45,score!$B$7:$AB$146,13,FALSE)</f>
        <v>0</v>
      </c>
      <c r="L45" s="2">
        <f>VLOOKUP($A45,score!$B$7:$AB$146,14,FALSE)</f>
        <v>0</v>
      </c>
      <c r="M45" s="2">
        <f>VLOOKUP($A45,score!$B$7:$AB$146,15,FALSE)</f>
        <v>0</v>
      </c>
      <c r="N45" s="2">
        <f>VLOOKUP($A45,score!$B$7:$AB$146,16,FALSE)</f>
        <v>0</v>
      </c>
      <c r="O45" s="2">
        <f>VLOOKUP($A45,score!$B$7:$AB$146,17,FALSE)</f>
        <v>0</v>
      </c>
      <c r="P45" s="2">
        <f>VLOOKUP($A45,score!$B$7:$AB$146,18,FALSE)</f>
        <v>0</v>
      </c>
      <c r="Q45" s="2">
        <f>VLOOKUP($A45,score!$B$7:$AB$146,19,FALSE)</f>
        <v>0</v>
      </c>
      <c r="R45" s="2">
        <f>VLOOKUP($A45,score!$B$7:$AB$146,20,FALSE)</f>
        <v>0</v>
      </c>
      <c r="S45" s="2">
        <f>VLOOKUP($A45,score!$B$7:$AB$146,21,FALSE)</f>
        <v>0</v>
      </c>
      <c r="T45" s="2">
        <f>VLOOKUP($A45,score!$B$7:$AB$146,22,FALSE)</f>
        <v>0</v>
      </c>
      <c r="U45" s="2">
        <f>VLOOKUP($A45,score!$B$7:$AB$146,23,FALSE)</f>
        <v>0</v>
      </c>
      <c r="V45" s="2">
        <f>VLOOKUP($A45,score!$B$7:$AB$146,24,FALSE)</f>
        <v>0</v>
      </c>
      <c r="W45" s="9">
        <f>VLOOKUP($A45,score!$B$7:$AB$146,25,FALSE)</f>
        <v>200</v>
      </c>
    </row>
    <row r="46" spans="1:23" ht="17" x14ac:dyDescent="0.4">
      <c r="A46" s="61">
        <v>40</v>
      </c>
      <c r="B46" s="22">
        <f>VLOOKUP($A46,score!$B$7:$AD$146,3,FALSE)</f>
        <v>36</v>
      </c>
      <c r="C46" s="28">
        <f>VLOOKUP($A46,score!$B$7:$AD$146,5,FALSE)</f>
        <v>0</v>
      </c>
      <c r="D46" s="28">
        <f>VLOOKUP($A46,score!$B$7:$AD$146,6,FALSE)</f>
        <v>0</v>
      </c>
      <c r="E46" s="2">
        <f>VLOOKUP($A46,score!$B$7:$AB$146,7,FALSE)</f>
        <v>0</v>
      </c>
      <c r="F46" s="2">
        <f>VLOOKUP($A46,score!$B$7:$AB$146,8,FALSE)</f>
        <v>0</v>
      </c>
      <c r="G46" s="2">
        <f>VLOOKUP($A46,score!$B$7:$AB$146,9,FALSE)</f>
        <v>0</v>
      </c>
      <c r="H46" s="2">
        <f>VLOOKUP($A46,score!$B$7:$AB$146,10,FALSE)</f>
        <v>0</v>
      </c>
      <c r="I46" s="2">
        <f>VLOOKUP($A46,score!$B$7:$AB$146,11,FALSE)</f>
        <v>0</v>
      </c>
      <c r="J46" s="2">
        <f>VLOOKUP($A46,score!$B$7:$AB$146,12,FALSE)</f>
        <v>0</v>
      </c>
      <c r="K46" s="2">
        <f>VLOOKUP($A46,score!$B$7:$AB$146,13,FALSE)</f>
        <v>0</v>
      </c>
      <c r="L46" s="2">
        <f>VLOOKUP($A46,score!$B$7:$AB$146,14,FALSE)</f>
        <v>0</v>
      </c>
      <c r="M46" s="2">
        <f>VLOOKUP($A46,score!$B$7:$AB$146,15,FALSE)</f>
        <v>0</v>
      </c>
      <c r="N46" s="2">
        <f>VLOOKUP($A46,score!$B$7:$AB$146,16,FALSE)</f>
        <v>0</v>
      </c>
      <c r="O46" s="2">
        <f>VLOOKUP($A46,score!$B$7:$AB$146,17,FALSE)</f>
        <v>0</v>
      </c>
      <c r="P46" s="2">
        <f>VLOOKUP($A46,score!$B$7:$AB$146,18,FALSE)</f>
        <v>0</v>
      </c>
      <c r="Q46" s="2">
        <f>VLOOKUP($A46,score!$B$7:$AB$146,19,FALSE)</f>
        <v>0</v>
      </c>
      <c r="R46" s="2">
        <f>VLOOKUP($A46,score!$B$7:$AB$146,20,FALSE)</f>
        <v>0</v>
      </c>
      <c r="S46" s="2">
        <f>VLOOKUP($A46,score!$B$7:$AB$146,21,FALSE)</f>
        <v>0</v>
      </c>
      <c r="T46" s="2">
        <f>VLOOKUP($A46,score!$B$7:$AB$146,22,FALSE)</f>
        <v>0</v>
      </c>
      <c r="U46" s="2">
        <f>VLOOKUP($A46,score!$B$7:$AB$146,23,FALSE)</f>
        <v>0</v>
      </c>
      <c r="V46" s="2">
        <f>VLOOKUP($A46,score!$B$7:$AB$146,24,FALSE)</f>
        <v>0</v>
      </c>
      <c r="W46" s="9">
        <f>VLOOKUP($A46,score!$B$7:$AB$146,25,FALSE)</f>
        <v>200</v>
      </c>
    </row>
    <row r="47" spans="1:23" ht="17" x14ac:dyDescent="0.4">
      <c r="A47" s="61">
        <v>41</v>
      </c>
      <c r="B47" s="22">
        <f>VLOOKUP($A47,score!$B$7:$AD$146,3,FALSE)</f>
        <v>36</v>
      </c>
      <c r="C47" s="28">
        <f>VLOOKUP($A47,score!$B$7:$AD$146,5,FALSE)</f>
        <v>0</v>
      </c>
      <c r="D47" s="28">
        <f>VLOOKUP($A47,score!$B$7:$AD$146,6,FALSE)</f>
        <v>0</v>
      </c>
      <c r="E47" s="2">
        <f>VLOOKUP($A47,score!$B$7:$AB$146,7,FALSE)</f>
        <v>0</v>
      </c>
      <c r="F47" s="2">
        <f>VLOOKUP($A47,score!$B$7:$AB$146,8,FALSE)</f>
        <v>0</v>
      </c>
      <c r="G47" s="2">
        <f>VLOOKUP($A47,score!$B$7:$AB$146,9,FALSE)</f>
        <v>0</v>
      </c>
      <c r="H47" s="2">
        <f>VLOOKUP($A47,score!$B$7:$AB$146,10,FALSE)</f>
        <v>0</v>
      </c>
      <c r="I47" s="2">
        <f>VLOOKUP($A47,score!$B$7:$AB$146,11,FALSE)</f>
        <v>0</v>
      </c>
      <c r="J47" s="2">
        <f>VLOOKUP($A47,score!$B$7:$AB$146,12,FALSE)</f>
        <v>0</v>
      </c>
      <c r="K47" s="2">
        <f>VLOOKUP($A47,score!$B$7:$AB$146,13,FALSE)</f>
        <v>0</v>
      </c>
      <c r="L47" s="2">
        <f>VLOOKUP($A47,score!$B$7:$AB$146,14,FALSE)</f>
        <v>0</v>
      </c>
      <c r="M47" s="2">
        <f>VLOOKUP($A47,score!$B$7:$AB$146,15,FALSE)</f>
        <v>0</v>
      </c>
      <c r="N47" s="2">
        <f>VLOOKUP($A47,score!$B$7:$AB$146,16,FALSE)</f>
        <v>0</v>
      </c>
      <c r="O47" s="2">
        <f>VLOOKUP($A47,score!$B$7:$AB$146,17,FALSE)</f>
        <v>0</v>
      </c>
      <c r="P47" s="2">
        <f>VLOOKUP($A47,score!$B$7:$AB$146,18,FALSE)</f>
        <v>0</v>
      </c>
      <c r="Q47" s="2">
        <f>VLOOKUP($A47,score!$B$7:$AB$146,19,FALSE)</f>
        <v>0</v>
      </c>
      <c r="R47" s="2">
        <f>VLOOKUP($A47,score!$B$7:$AB$146,20,FALSE)</f>
        <v>0</v>
      </c>
      <c r="S47" s="2">
        <f>VLOOKUP($A47,score!$B$7:$AB$146,21,FALSE)</f>
        <v>0</v>
      </c>
      <c r="T47" s="2">
        <f>VLOOKUP($A47,score!$B$7:$AB$146,22,FALSE)</f>
        <v>0</v>
      </c>
      <c r="U47" s="2">
        <f>VLOOKUP($A47,score!$B$7:$AB$146,23,FALSE)</f>
        <v>0</v>
      </c>
      <c r="V47" s="2">
        <f>VLOOKUP($A47,score!$B$7:$AB$146,24,FALSE)</f>
        <v>0</v>
      </c>
      <c r="W47" s="9">
        <f>VLOOKUP($A47,score!$B$7:$AB$146,25,FALSE)</f>
        <v>200</v>
      </c>
    </row>
    <row r="48" spans="1:23" ht="17" x14ac:dyDescent="0.4">
      <c r="A48" s="61">
        <v>42</v>
      </c>
      <c r="B48" s="22">
        <f>VLOOKUP($A48,score!$B$7:$AD$146,3,FALSE)</f>
        <v>36</v>
      </c>
      <c r="C48" s="28">
        <f>VLOOKUP($A48,score!$B$7:$AD$146,5,FALSE)</f>
        <v>0</v>
      </c>
      <c r="D48" s="28">
        <f>VLOOKUP($A48,score!$B$7:$AD$146,6,FALSE)</f>
        <v>0</v>
      </c>
      <c r="E48" s="2">
        <f>VLOOKUP($A48,score!$B$7:$AB$146,7,FALSE)</f>
        <v>0</v>
      </c>
      <c r="F48" s="2">
        <f>VLOOKUP($A48,score!$B$7:$AB$146,8,FALSE)</f>
        <v>0</v>
      </c>
      <c r="G48" s="2">
        <f>VLOOKUP($A48,score!$B$7:$AB$146,9,FALSE)</f>
        <v>0</v>
      </c>
      <c r="H48" s="2">
        <f>VLOOKUP($A48,score!$B$7:$AB$146,10,FALSE)</f>
        <v>0</v>
      </c>
      <c r="I48" s="2">
        <f>VLOOKUP($A48,score!$B$7:$AB$146,11,FALSE)</f>
        <v>0</v>
      </c>
      <c r="J48" s="2">
        <f>VLOOKUP($A48,score!$B$7:$AB$146,12,FALSE)</f>
        <v>0</v>
      </c>
      <c r="K48" s="2">
        <f>VLOOKUP($A48,score!$B$7:$AB$146,13,FALSE)</f>
        <v>0</v>
      </c>
      <c r="L48" s="2">
        <f>VLOOKUP($A48,score!$B$7:$AB$146,14,FALSE)</f>
        <v>0</v>
      </c>
      <c r="M48" s="2">
        <f>VLOOKUP($A48,score!$B$7:$AB$146,15,FALSE)</f>
        <v>0</v>
      </c>
      <c r="N48" s="2">
        <f>VLOOKUP($A48,score!$B$7:$AB$146,16,FALSE)</f>
        <v>0</v>
      </c>
      <c r="O48" s="2">
        <f>VLOOKUP($A48,score!$B$7:$AB$146,17,FALSE)</f>
        <v>0</v>
      </c>
      <c r="P48" s="2">
        <f>VLOOKUP($A48,score!$B$7:$AB$146,18,FALSE)</f>
        <v>0</v>
      </c>
      <c r="Q48" s="2">
        <f>VLOOKUP($A48,score!$B$7:$AB$146,19,FALSE)</f>
        <v>0</v>
      </c>
      <c r="R48" s="2">
        <f>VLOOKUP($A48,score!$B$7:$AB$146,20,FALSE)</f>
        <v>0</v>
      </c>
      <c r="S48" s="2">
        <f>VLOOKUP($A48,score!$B$7:$AB$146,21,FALSE)</f>
        <v>0</v>
      </c>
      <c r="T48" s="2">
        <f>VLOOKUP($A48,score!$B$7:$AB$146,22,FALSE)</f>
        <v>0</v>
      </c>
      <c r="U48" s="2">
        <f>VLOOKUP($A48,score!$B$7:$AB$146,23,FALSE)</f>
        <v>0</v>
      </c>
      <c r="V48" s="2">
        <f>VLOOKUP($A48,score!$B$7:$AB$146,24,FALSE)</f>
        <v>0</v>
      </c>
      <c r="W48" s="9">
        <f>VLOOKUP($A48,score!$B$7:$AB$146,25,FALSE)</f>
        <v>200</v>
      </c>
    </row>
    <row r="49" spans="1:23" ht="17" x14ac:dyDescent="0.4">
      <c r="A49" s="61">
        <v>43</v>
      </c>
      <c r="B49" s="22">
        <f>VLOOKUP($A49,score!$B$7:$AD$146,3,FALSE)</f>
        <v>36</v>
      </c>
      <c r="C49" s="28">
        <f>VLOOKUP($A49,score!$B$7:$AD$146,5,FALSE)</f>
        <v>0</v>
      </c>
      <c r="D49" s="28">
        <f>VLOOKUP($A49,score!$B$7:$AD$146,6,FALSE)</f>
        <v>0</v>
      </c>
      <c r="E49" s="2">
        <f>VLOOKUP($A49,score!$B$7:$AB$146,7,FALSE)</f>
        <v>0</v>
      </c>
      <c r="F49" s="2">
        <f>VLOOKUP($A49,score!$B$7:$AB$146,8,FALSE)</f>
        <v>0</v>
      </c>
      <c r="G49" s="2">
        <f>VLOOKUP($A49,score!$B$7:$AB$146,9,FALSE)</f>
        <v>0</v>
      </c>
      <c r="H49" s="2">
        <f>VLOOKUP($A49,score!$B$7:$AB$146,10,FALSE)</f>
        <v>0</v>
      </c>
      <c r="I49" s="2">
        <f>VLOOKUP($A49,score!$B$7:$AB$146,11,FALSE)</f>
        <v>0</v>
      </c>
      <c r="J49" s="2">
        <f>VLOOKUP($A49,score!$B$7:$AB$146,12,FALSE)</f>
        <v>0</v>
      </c>
      <c r="K49" s="2">
        <f>VLOOKUP($A49,score!$B$7:$AB$146,13,FALSE)</f>
        <v>0</v>
      </c>
      <c r="L49" s="2">
        <f>VLOOKUP($A49,score!$B$7:$AB$146,14,FALSE)</f>
        <v>0</v>
      </c>
      <c r="M49" s="2">
        <f>VLOOKUP($A49,score!$B$7:$AB$146,15,FALSE)</f>
        <v>0</v>
      </c>
      <c r="N49" s="2">
        <f>VLOOKUP($A49,score!$B$7:$AB$146,16,FALSE)</f>
        <v>0</v>
      </c>
      <c r="O49" s="2">
        <f>VLOOKUP($A49,score!$B$7:$AB$146,17,FALSE)</f>
        <v>0</v>
      </c>
      <c r="P49" s="2">
        <f>VLOOKUP($A49,score!$B$7:$AB$146,18,FALSE)</f>
        <v>0</v>
      </c>
      <c r="Q49" s="2">
        <f>VLOOKUP($A49,score!$B$7:$AB$146,19,FALSE)</f>
        <v>0</v>
      </c>
      <c r="R49" s="2">
        <f>VLOOKUP($A49,score!$B$7:$AB$146,20,FALSE)</f>
        <v>0</v>
      </c>
      <c r="S49" s="2">
        <f>VLOOKUP($A49,score!$B$7:$AB$146,21,FALSE)</f>
        <v>0</v>
      </c>
      <c r="T49" s="2">
        <f>VLOOKUP($A49,score!$B$7:$AB$146,22,FALSE)</f>
        <v>0</v>
      </c>
      <c r="U49" s="2">
        <f>VLOOKUP($A49,score!$B$7:$AB$146,23,FALSE)</f>
        <v>0</v>
      </c>
      <c r="V49" s="2">
        <f>VLOOKUP($A49,score!$B$7:$AB$146,24,FALSE)</f>
        <v>0</v>
      </c>
      <c r="W49" s="9">
        <f>VLOOKUP($A49,score!$B$7:$AB$146,25,FALSE)</f>
        <v>200</v>
      </c>
    </row>
    <row r="50" spans="1:23" ht="17" x14ac:dyDescent="0.4">
      <c r="A50" s="61">
        <v>44</v>
      </c>
      <c r="B50" s="22">
        <f>VLOOKUP($A50,score!$B$7:$AD$146,3,FALSE)</f>
        <v>36</v>
      </c>
      <c r="C50" s="28">
        <f>VLOOKUP($A50,score!$B$7:$AD$146,5,FALSE)</f>
        <v>0</v>
      </c>
      <c r="D50" s="28">
        <f>VLOOKUP($A50,score!$B$7:$AD$146,6,FALSE)</f>
        <v>0</v>
      </c>
      <c r="E50" s="2">
        <f>VLOOKUP($A50,score!$B$7:$AB$146,7,FALSE)</f>
        <v>0</v>
      </c>
      <c r="F50" s="2">
        <f>VLOOKUP($A50,score!$B$7:$AB$146,8,FALSE)</f>
        <v>0</v>
      </c>
      <c r="G50" s="2">
        <f>VLOOKUP($A50,score!$B$7:$AB$146,9,FALSE)</f>
        <v>0</v>
      </c>
      <c r="H50" s="2">
        <f>VLOOKUP($A50,score!$B$7:$AB$146,10,FALSE)</f>
        <v>0</v>
      </c>
      <c r="I50" s="2">
        <f>VLOOKUP($A50,score!$B$7:$AB$146,11,FALSE)</f>
        <v>0</v>
      </c>
      <c r="J50" s="2">
        <f>VLOOKUP($A50,score!$B$7:$AB$146,12,FALSE)</f>
        <v>0</v>
      </c>
      <c r="K50" s="2">
        <f>VLOOKUP($A50,score!$B$7:$AB$146,13,FALSE)</f>
        <v>0</v>
      </c>
      <c r="L50" s="2">
        <f>VLOOKUP($A50,score!$B$7:$AB$146,14,FALSE)</f>
        <v>0</v>
      </c>
      <c r="M50" s="2">
        <f>VLOOKUP($A50,score!$B$7:$AB$146,15,FALSE)</f>
        <v>0</v>
      </c>
      <c r="N50" s="2">
        <f>VLOOKUP($A50,score!$B$7:$AB$146,16,FALSE)</f>
        <v>0</v>
      </c>
      <c r="O50" s="2">
        <f>VLOOKUP($A50,score!$B$7:$AB$146,17,FALSE)</f>
        <v>0</v>
      </c>
      <c r="P50" s="2">
        <f>VLOOKUP($A50,score!$B$7:$AB$146,18,FALSE)</f>
        <v>0</v>
      </c>
      <c r="Q50" s="2">
        <f>VLOOKUP($A50,score!$B$7:$AB$146,19,FALSE)</f>
        <v>0</v>
      </c>
      <c r="R50" s="2">
        <f>VLOOKUP($A50,score!$B$7:$AB$146,20,FALSE)</f>
        <v>0</v>
      </c>
      <c r="S50" s="2">
        <f>VLOOKUP($A50,score!$B$7:$AB$146,21,FALSE)</f>
        <v>0</v>
      </c>
      <c r="T50" s="2">
        <f>VLOOKUP($A50,score!$B$7:$AB$146,22,FALSE)</f>
        <v>0</v>
      </c>
      <c r="U50" s="2">
        <f>VLOOKUP($A50,score!$B$7:$AB$146,23,FALSE)</f>
        <v>0</v>
      </c>
      <c r="V50" s="2">
        <f>VLOOKUP($A50,score!$B$7:$AB$146,24,FALSE)</f>
        <v>0</v>
      </c>
      <c r="W50" s="9">
        <f>VLOOKUP($A50,score!$B$7:$AB$146,25,FALSE)</f>
        <v>200</v>
      </c>
    </row>
    <row r="51" spans="1:23" ht="17" x14ac:dyDescent="0.4">
      <c r="A51" s="61">
        <v>45</v>
      </c>
      <c r="B51" s="22">
        <f>VLOOKUP($A51,score!$B$7:$AD$146,3,FALSE)</f>
        <v>36</v>
      </c>
      <c r="C51" s="28">
        <f>VLOOKUP($A51,score!$B$7:$AD$146,5,FALSE)</f>
        <v>0</v>
      </c>
      <c r="D51" s="28">
        <f>VLOOKUP($A51,score!$B$7:$AD$146,6,FALSE)</f>
        <v>0</v>
      </c>
      <c r="E51" s="2">
        <f>VLOOKUP($A51,score!$B$7:$AB$146,7,FALSE)</f>
        <v>0</v>
      </c>
      <c r="F51" s="2">
        <f>VLOOKUP($A51,score!$B$7:$AB$146,8,FALSE)</f>
        <v>0</v>
      </c>
      <c r="G51" s="2">
        <f>VLOOKUP($A51,score!$B$7:$AB$146,9,FALSE)</f>
        <v>0</v>
      </c>
      <c r="H51" s="2">
        <f>VLOOKUP($A51,score!$B$7:$AB$146,10,FALSE)</f>
        <v>0</v>
      </c>
      <c r="I51" s="2">
        <f>VLOOKUP($A51,score!$B$7:$AB$146,11,FALSE)</f>
        <v>0</v>
      </c>
      <c r="J51" s="2">
        <f>VLOOKUP($A51,score!$B$7:$AB$146,12,FALSE)</f>
        <v>0</v>
      </c>
      <c r="K51" s="2">
        <f>VLOOKUP($A51,score!$B$7:$AB$146,13,FALSE)</f>
        <v>0</v>
      </c>
      <c r="L51" s="2">
        <f>VLOOKUP($A51,score!$B$7:$AB$146,14,FALSE)</f>
        <v>0</v>
      </c>
      <c r="M51" s="2">
        <f>VLOOKUP($A51,score!$B$7:$AB$146,15,FALSE)</f>
        <v>0</v>
      </c>
      <c r="N51" s="2">
        <f>VLOOKUP($A51,score!$B$7:$AB$146,16,FALSE)</f>
        <v>0</v>
      </c>
      <c r="O51" s="2">
        <f>VLOOKUP($A51,score!$B$7:$AB$146,17,FALSE)</f>
        <v>0</v>
      </c>
      <c r="P51" s="2">
        <f>VLOOKUP($A51,score!$B$7:$AB$146,18,FALSE)</f>
        <v>0</v>
      </c>
      <c r="Q51" s="2">
        <f>VLOOKUP($A51,score!$B$7:$AB$146,19,FALSE)</f>
        <v>0</v>
      </c>
      <c r="R51" s="2">
        <f>VLOOKUP($A51,score!$B$7:$AB$146,20,FALSE)</f>
        <v>0</v>
      </c>
      <c r="S51" s="2">
        <f>VLOOKUP($A51,score!$B$7:$AB$146,21,FALSE)</f>
        <v>0</v>
      </c>
      <c r="T51" s="2">
        <f>VLOOKUP($A51,score!$B$7:$AB$146,22,FALSE)</f>
        <v>0</v>
      </c>
      <c r="U51" s="2">
        <f>VLOOKUP($A51,score!$B$7:$AB$146,23,FALSE)</f>
        <v>0</v>
      </c>
      <c r="V51" s="2">
        <f>VLOOKUP($A51,score!$B$7:$AB$146,24,FALSE)</f>
        <v>0</v>
      </c>
      <c r="W51" s="9">
        <f>VLOOKUP($A51,score!$B$7:$AB$146,25,FALSE)</f>
        <v>200</v>
      </c>
    </row>
    <row r="52" spans="1:23" ht="17" hidden="1" x14ac:dyDescent="0.4">
      <c r="A52" s="61">
        <v>46</v>
      </c>
      <c r="B52" s="22">
        <f>VLOOKUP($A52,score!$B$7:$AD$146,3,FALSE)</f>
        <v>36</v>
      </c>
      <c r="C52" s="28">
        <f>VLOOKUP($A52,score!$B$7:$AD$146,5,FALSE)</f>
        <v>0</v>
      </c>
      <c r="D52" s="28">
        <f>VLOOKUP($A52,score!$B$7:$AD$146,6,FALSE)</f>
        <v>0</v>
      </c>
      <c r="E52" s="2">
        <f>VLOOKUP($A52,score!$B$7:$AB$146,7,FALSE)</f>
        <v>0</v>
      </c>
      <c r="F52" s="2">
        <f>VLOOKUP($A52,score!$B$7:$AB$146,8,FALSE)</f>
        <v>0</v>
      </c>
      <c r="G52" s="2">
        <f>VLOOKUP($A52,score!$B$7:$AB$146,9,FALSE)</f>
        <v>0</v>
      </c>
      <c r="H52" s="2">
        <f>VLOOKUP($A52,score!$B$7:$AB$146,10,FALSE)</f>
        <v>0</v>
      </c>
      <c r="I52" s="2">
        <f>VLOOKUP($A52,score!$B$7:$AB$146,11,FALSE)</f>
        <v>0</v>
      </c>
      <c r="J52" s="2">
        <f>VLOOKUP($A52,score!$B$7:$AB$146,12,FALSE)</f>
        <v>0</v>
      </c>
      <c r="K52" s="2">
        <f>VLOOKUP($A52,score!$B$7:$AB$146,13,FALSE)</f>
        <v>0</v>
      </c>
      <c r="L52" s="2">
        <f>VLOOKUP($A52,score!$B$7:$AB$146,14,FALSE)</f>
        <v>0</v>
      </c>
      <c r="M52" s="2">
        <f>VLOOKUP($A52,score!$B$7:$AB$146,15,FALSE)</f>
        <v>0</v>
      </c>
      <c r="N52" s="2">
        <f>VLOOKUP($A52,score!$B$7:$AB$146,16,FALSE)</f>
        <v>0</v>
      </c>
      <c r="O52" s="2">
        <f>VLOOKUP($A52,score!$B$7:$AB$146,17,FALSE)</f>
        <v>0</v>
      </c>
      <c r="P52" s="2">
        <f>VLOOKUP($A52,score!$B$7:$AB$146,18,FALSE)</f>
        <v>0</v>
      </c>
      <c r="Q52" s="2">
        <f>VLOOKUP($A52,score!$B$7:$AB$146,19,FALSE)</f>
        <v>0</v>
      </c>
      <c r="R52" s="2">
        <f>VLOOKUP($A52,score!$B$7:$AB$146,20,FALSE)</f>
        <v>0</v>
      </c>
      <c r="S52" s="2">
        <f>VLOOKUP($A52,score!$B$7:$AB$146,21,FALSE)</f>
        <v>0</v>
      </c>
      <c r="T52" s="2">
        <f>VLOOKUP($A52,score!$B$7:$AB$146,22,FALSE)</f>
        <v>0</v>
      </c>
      <c r="U52" s="2">
        <f>VLOOKUP($A52,score!$B$7:$AB$146,23,FALSE)</f>
        <v>0</v>
      </c>
      <c r="V52" s="2">
        <f>VLOOKUP($A52,score!$B$7:$AB$146,24,FALSE)</f>
        <v>0</v>
      </c>
      <c r="W52" s="9">
        <f>VLOOKUP($A52,score!$B$7:$AB$146,25,FALSE)</f>
        <v>200</v>
      </c>
    </row>
    <row r="53" spans="1:23" ht="17" hidden="1" x14ac:dyDescent="0.4">
      <c r="A53" s="61">
        <v>47</v>
      </c>
      <c r="B53" s="22">
        <f>VLOOKUP($A53,score!$B$7:$AD$146,3,FALSE)</f>
        <v>36</v>
      </c>
      <c r="C53" s="28">
        <f>VLOOKUP($A53,score!$B$7:$AD$146,5,FALSE)</f>
        <v>0</v>
      </c>
      <c r="D53" s="28">
        <f>VLOOKUP($A53,score!$B$7:$AD$146,6,FALSE)</f>
        <v>0</v>
      </c>
      <c r="E53" s="2">
        <f>VLOOKUP($A53,score!$B$7:$AB$146,7,FALSE)</f>
        <v>0</v>
      </c>
      <c r="F53" s="2">
        <f>VLOOKUP($A53,score!$B$7:$AB$146,8,FALSE)</f>
        <v>0</v>
      </c>
      <c r="G53" s="2">
        <f>VLOOKUP($A53,score!$B$7:$AB$146,9,FALSE)</f>
        <v>0</v>
      </c>
      <c r="H53" s="2">
        <f>VLOOKUP($A53,score!$B$7:$AB$146,10,FALSE)</f>
        <v>0</v>
      </c>
      <c r="I53" s="2">
        <f>VLOOKUP($A53,score!$B$7:$AB$146,11,FALSE)</f>
        <v>0</v>
      </c>
      <c r="J53" s="2">
        <f>VLOOKUP($A53,score!$B$7:$AB$146,12,FALSE)</f>
        <v>0</v>
      </c>
      <c r="K53" s="2">
        <f>VLOOKUP($A53,score!$B$7:$AB$146,13,FALSE)</f>
        <v>0</v>
      </c>
      <c r="L53" s="2">
        <f>VLOOKUP($A53,score!$B$7:$AB$146,14,FALSE)</f>
        <v>0</v>
      </c>
      <c r="M53" s="2">
        <f>VLOOKUP($A53,score!$B$7:$AB$146,15,FALSE)</f>
        <v>0</v>
      </c>
      <c r="N53" s="2">
        <f>VLOOKUP($A53,score!$B$7:$AB$146,16,FALSE)</f>
        <v>0</v>
      </c>
      <c r="O53" s="2">
        <f>VLOOKUP($A53,score!$B$7:$AB$146,17,FALSE)</f>
        <v>0</v>
      </c>
      <c r="P53" s="2">
        <f>VLOOKUP($A53,score!$B$7:$AB$146,18,FALSE)</f>
        <v>0</v>
      </c>
      <c r="Q53" s="2">
        <f>VLOOKUP($A53,score!$B$7:$AB$146,19,FALSE)</f>
        <v>0</v>
      </c>
      <c r="R53" s="2">
        <f>VLOOKUP($A53,score!$B$7:$AB$146,20,FALSE)</f>
        <v>0</v>
      </c>
      <c r="S53" s="2">
        <f>VLOOKUP($A53,score!$B$7:$AB$146,21,FALSE)</f>
        <v>0</v>
      </c>
      <c r="T53" s="2">
        <f>VLOOKUP($A53,score!$B$7:$AB$146,22,FALSE)</f>
        <v>0</v>
      </c>
      <c r="U53" s="2">
        <f>VLOOKUP($A53,score!$B$7:$AB$146,23,FALSE)</f>
        <v>0</v>
      </c>
      <c r="V53" s="2">
        <f>VLOOKUP($A53,score!$B$7:$AB$146,24,FALSE)</f>
        <v>0</v>
      </c>
      <c r="W53" s="9">
        <f>VLOOKUP($A53,score!$B$7:$AB$146,25,FALSE)</f>
        <v>200</v>
      </c>
    </row>
    <row r="54" spans="1:23" ht="17" hidden="1" x14ac:dyDescent="0.4">
      <c r="A54" s="61">
        <v>48</v>
      </c>
      <c r="B54" s="22">
        <f>VLOOKUP($A54,score!$B$7:$AD$146,3,FALSE)</f>
        <v>36</v>
      </c>
      <c r="C54" s="28">
        <f>VLOOKUP($A54,score!$B$7:$AD$146,5,FALSE)</f>
        <v>0</v>
      </c>
      <c r="D54" s="28">
        <f>VLOOKUP($A54,score!$B$7:$AD$146,6,FALSE)</f>
        <v>0</v>
      </c>
      <c r="E54" s="2">
        <f>VLOOKUP($A54,score!$B$7:$AB$146,7,FALSE)</f>
        <v>0</v>
      </c>
      <c r="F54" s="2">
        <f>VLOOKUP($A54,score!$B$7:$AB$146,8,FALSE)</f>
        <v>0</v>
      </c>
      <c r="G54" s="2">
        <f>VLOOKUP($A54,score!$B$7:$AB$146,9,FALSE)</f>
        <v>0</v>
      </c>
      <c r="H54" s="2">
        <f>VLOOKUP($A54,score!$B$7:$AB$146,10,FALSE)</f>
        <v>0</v>
      </c>
      <c r="I54" s="2">
        <f>VLOOKUP($A54,score!$B$7:$AB$146,11,FALSE)</f>
        <v>0</v>
      </c>
      <c r="J54" s="2">
        <f>VLOOKUP($A54,score!$B$7:$AB$146,12,FALSE)</f>
        <v>0</v>
      </c>
      <c r="K54" s="2">
        <f>VLOOKUP($A54,score!$B$7:$AB$146,13,FALSE)</f>
        <v>0</v>
      </c>
      <c r="L54" s="2">
        <f>VLOOKUP($A54,score!$B$7:$AB$146,14,FALSE)</f>
        <v>0</v>
      </c>
      <c r="M54" s="2">
        <f>VLOOKUP($A54,score!$B$7:$AB$146,15,FALSE)</f>
        <v>0</v>
      </c>
      <c r="N54" s="2">
        <f>VLOOKUP($A54,score!$B$7:$AB$146,16,FALSE)</f>
        <v>0</v>
      </c>
      <c r="O54" s="2">
        <f>VLOOKUP($A54,score!$B$7:$AB$146,17,FALSE)</f>
        <v>0</v>
      </c>
      <c r="P54" s="2">
        <f>VLOOKUP($A54,score!$B$7:$AB$146,18,FALSE)</f>
        <v>0</v>
      </c>
      <c r="Q54" s="2">
        <f>VLOOKUP($A54,score!$B$7:$AB$146,19,FALSE)</f>
        <v>0</v>
      </c>
      <c r="R54" s="2">
        <f>VLOOKUP($A54,score!$B$7:$AB$146,20,FALSE)</f>
        <v>0</v>
      </c>
      <c r="S54" s="2">
        <f>VLOOKUP($A54,score!$B$7:$AB$146,21,FALSE)</f>
        <v>0</v>
      </c>
      <c r="T54" s="2">
        <f>VLOOKUP($A54,score!$B$7:$AB$146,22,FALSE)</f>
        <v>0</v>
      </c>
      <c r="U54" s="2">
        <f>VLOOKUP($A54,score!$B$7:$AB$146,23,FALSE)</f>
        <v>0</v>
      </c>
      <c r="V54" s="2">
        <f>VLOOKUP($A54,score!$B$7:$AB$146,24,FALSE)</f>
        <v>0</v>
      </c>
      <c r="W54" s="9">
        <f>VLOOKUP($A54,score!$B$7:$AB$146,25,FALSE)</f>
        <v>200</v>
      </c>
    </row>
    <row r="55" spans="1:23" ht="17" hidden="1" x14ac:dyDescent="0.4">
      <c r="A55" s="61">
        <v>49</v>
      </c>
      <c r="B55" s="22">
        <f>VLOOKUP($A55,score!$B$7:$AD$146,3,FALSE)</f>
        <v>36</v>
      </c>
      <c r="C55" s="28">
        <f>VLOOKUP($A55,score!$B$7:$AD$146,5,FALSE)</f>
        <v>0</v>
      </c>
      <c r="D55" s="28">
        <f>VLOOKUP($A55,score!$B$7:$AD$146,6,FALSE)</f>
        <v>0</v>
      </c>
      <c r="E55" s="2">
        <f>VLOOKUP($A55,score!$B$7:$AB$146,7,FALSE)</f>
        <v>0</v>
      </c>
      <c r="F55" s="2">
        <f>VLOOKUP($A55,score!$B$7:$AB$146,8,FALSE)</f>
        <v>0</v>
      </c>
      <c r="G55" s="2">
        <f>VLOOKUP($A55,score!$B$7:$AB$146,9,FALSE)</f>
        <v>0</v>
      </c>
      <c r="H55" s="2">
        <f>VLOOKUP($A55,score!$B$7:$AB$146,10,FALSE)</f>
        <v>0</v>
      </c>
      <c r="I55" s="2">
        <f>VLOOKUP($A55,score!$B$7:$AB$146,11,FALSE)</f>
        <v>0</v>
      </c>
      <c r="J55" s="2">
        <f>VLOOKUP($A55,score!$B$7:$AB$146,12,FALSE)</f>
        <v>0</v>
      </c>
      <c r="K55" s="2">
        <f>VLOOKUP($A55,score!$B$7:$AB$146,13,FALSE)</f>
        <v>0</v>
      </c>
      <c r="L55" s="2">
        <f>VLOOKUP($A55,score!$B$7:$AB$146,14,FALSE)</f>
        <v>0</v>
      </c>
      <c r="M55" s="2">
        <f>VLOOKUP($A55,score!$B$7:$AB$146,15,FALSE)</f>
        <v>0</v>
      </c>
      <c r="N55" s="2">
        <f>VLOOKUP($A55,score!$B$7:$AB$146,16,FALSE)</f>
        <v>0</v>
      </c>
      <c r="O55" s="2">
        <f>VLOOKUP($A55,score!$B$7:$AB$146,17,FALSE)</f>
        <v>0</v>
      </c>
      <c r="P55" s="2">
        <f>VLOOKUP($A55,score!$B$7:$AB$146,18,FALSE)</f>
        <v>0</v>
      </c>
      <c r="Q55" s="2">
        <f>VLOOKUP($A55,score!$B$7:$AB$146,19,FALSE)</f>
        <v>0</v>
      </c>
      <c r="R55" s="2">
        <f>VLOOKUP($A55,score!$B$7:$AB$146,20,FALSE)</f>
        <v>0</v>
      </c>
      <c r="S55" s="2">
        <f>VLOOKUP($A55,score!$B$7:$AB$146,21,FALSE)</f>
        <v>0</v>
      </c>
      <c r="T55" s="2">
        <f>VLOOKUP($A55,score!$B$7:$AB$146,22,FALSE)</f>
        <v>0</v>
      </c>
      <c r="U55" s="2">
        <f>VLOOKUP($A55,score!$B$7:$AB$146,23,FALSE)</f>
        <v>0</v>
      </c>
      <c r="V55" s="2">
        <f>VLOOKUP($A55,score!$B$7:$AB$146,24,FALSE)</f>
        <v>0</v>
      </c>
      <c r="W55" s="9">
        <f>VLOOKUP($A55,score!$B$7:$AB$146,25,FALSE)</f>
        <v>200</v>
      </c>
    </row>
    <row r="56" spans="1:23" ht="17" hidden="1" x14ac:dyDescent="0.4">
      <c r="A56" s="61">
        <v>50</v>
      </c>
      <c r="B56" s="22">
        <f>VLOOKUP($A56,score!$B$7:$AD$146,3,FALSE)</f>
        <v>36</v>
      </c>
      <c r="C56" s="28">
        <f>VLOOKUP($A56,score!$B$7:$AD$146,5,FALSE)</f>
        <v>0</v>
      </c>
      <c r="D56" s="28">
        <f>VLOOKUP($A56,score!$B$7:$AD$146,6,FALSE)</f>
        <v>0</v>
      </c>
      <c r="E56" s="2">
        <f>VLOOKUP($A56,score!$B$7:$AB$146,7,FALSE)</f>
        <v>0</v>
      </c>
      <c r="F56" s="2">
        <f>VLOOKUP($A56,score!$B$7:$AB$146,8,FALSE)</f>
        <v>0</v>
      </c>
      <c r="G56" s="2">
        <f>VLOOKUP($A56,score!$B$7:$AB$146,9,FALSE)</f>
        <v>0</v>
      </c>
      <c r="H56" s="2">
        <f>VLOOKUP($A56,score!$B$7:$AB$146,10,FALSE)</f>
        <v>0</v>
      </c>
      <c r="I56" s="2">
        <f>VLOOKUP($A56,score!$B$7:$AB$146,11,FALSE)</f>
        <v>0</v>
      </c>
      <c r="J56" s="2">
        <f>VLOOKUP($A56,score!$B$7:$AB$146,12,FALSE)</f>
        <v>0</v>
      </c>
      <c r="K56" s="2">
        <f>VLOOKUP($A56,score!$B$7:$AB$146,13,FALSE)</f>
        <v>0</v>
      </c>
      <c r="L56" s="2">
        <f>VLOOKUP($A56,score!$B$7:$AB$146,14,FALSE)</f>
        <v>0</v>
      </c>
      <c r="M56" s="2">
        <f>VLOOKUP($A56,score!$B$7:$AB$146,15,FALSE)</f>
        <v>0</v>
      </c>
      <c r="N56" s="2">
        <f>VLOOKUP($A56,score!$B$7:$AB$146,16,FALSE)</f>
        <v>0</v>
      </c>
      <c r="O56" s="2">
        <f>VLOOKUP($A56,score!$B$7:$AB$146,17,FALSE)</f>
        <v>0</v>
      </c>
      <c r="P56" s="2">
        <f>VLOOKUP($A56,score!$B$7:$AB$146,18,FALSE)</f>
        <v>0</v>
      </c>
      <c r="Q56" s="2">
        <f>VLOOKUP($A56,score!$B$7:$AB$146,19,FALSE)</f>
        <v>0</v>
      </c>
      <c r="R56" s="2">
        <f>VLOOKUP($A56,score!$B$7:$AB$146,20,FALSE)</f>
        <v>0</v>
      </c>
      <c r="S56" s="2">
        <f>VLOOKUP($A56,score!$B$7:$AB$146,21,FALSE)</f>
        <v>0</v>
      </c>
      <c r="T56" s="2">
        <f>VLOOKUP($A56,score!$B$7:$AB$146,22,FALSE)</f>
        <v>0</v>
      </c>
      <c r="U56" s="2">
        <f>VLOOKUP($A56,score!$B$7:$AB$146,23,FALSE)</f>
        <v>0</v>
      </c>
      <c r="V56" s="2">
        <f>VLOOKUP($A56,score!$B$7:$AB$146,24,FALSE)</f>
        <v>0</v>
      </c>
      <c r="W56" s="9">
        <f>VLOOKUP($A56,score!$B$7:$AB$146,25,FALSE)</f>
        <v>200</v>
      </c>
    </row>
    <row r="57" spans="1:23" ht="17" hidden="1" x14ac:dyDescent="0.4">
      <c r="A57" s="61">
        <v>51</v>
      </c>
      <c r="B57" s="22">
        <f>VLOOKUP($A57,score!$B$7:$AD$146,3,FALSE)</f>
        <v>36</v>
      </c>
      <c r="C57" s="28">
        <f>VLOOKUP($A57,score!$B$7:$AD$146,5,FALSE)</f>
        <v>0</v>
      </c>
      <c r="D57" s="28">
        <f>VLOOKUP($A57,score!$B$7:$AD$146,6,FALSE)</f>
        <v>0</v>
      </c>
      <c r="E57" s="2">
        <f>VLOOKUP($A57,score!$B$7:$AB$146,7,FALSE)</f>
        <v>0</v>
      </c>
      <c r="F57" s="2">
        <f>VLOOKUP($A57,score!$B$7:$AB$146,8,FALSE)</f>
        <v>0</v>
      </c>
      <c r="G57" s="2">
        <f>VLOOKUP($A57,score!$B$7:$AB$146,9,FALSE)</f>
        <v>0</v>
      </c>
      <c r="H57" s="2">
        <f>VLOOKUP($A57,score!$B$7:$AB$146,10,FALSE)</f>
        <v>0</v>
      </c>
      <c r="I57" s="2">
        <f>VLOOKUP($A57,score!$B$7:$AB$146,11,FALSE)</f>
        <v>0</v>
      </c>
      <c r="J57" s="2">
        <f>VLOOKUP($A57,score!$B$7:$AB$146,12,FALSE)</f>
        <v>0</v>
      </c>
      <c r="K57" s="2">
        <f>VLOOKUP($A57,score!$B$7:$AB$146,13,FALSE)</f>
        <v>0</v>
      </c>
      <c r="L57" s="2">
        <f>VLOOKUP($A57,score!$B$7:$AB$146,14,FALSE)</f>
        <v>0</v>
      </c>
      <c r="M57" s="2">
        <f>VLOOKUP($A57,score!$B$7:$AB$146,15,FALSE)</f>
        <v>0</v>
      </c>
      <c r="N57" s="2">
        <f>VLOOKUP($A57,score!$B$7:$AB$146,16,FALSE)</f>
        <v>0</v>
      </c>
      <c r="O57" s="2">
        <f>VLOOKUP($A57,score!$B$7:$AB$146,17,FALSE)</f>
        <v>0</v>
      </c>
      <c r="P57" s="2">
        <f>VLOOKUP($A57,score!$B$7:$AB$146,18,FALSE)</f>
        <v>0</v>
      </c>
      <c r="Q57" s="2">
        <f>VLOOKUP($A57,score!$B$7:$AB$146,19,FALSE)</f>
        <v>0</v>
      </c>
      <c r="R57" s="2">
        <f>VLOOKUP($A57,score!$B$7:$AB$146,20,FALSE)</f>
        <v>0</v>
      </c>
      <c r="S57" s="2">
        <f>VLOOKUP($A57,score!$B$7:$AB$146,21,FALSE)</f>
        <v>0</v>
      </c>
      <c r="T57" s="2">
        <f>VLOOKUP($A57,score!$B$7:$AB$146,22,FALSE)</f>
        <v>0</v>
      </c>
      <c r="U57" s="2">
        <f>VLOOKUP($A57,score!$B$7:$AB$146,23,FALSE)</f>
        <v>0</v>
      </c>
      <c r="V57" s="2">
        <f>VLOOKUP($A57,score!$B$7:$AB$146,24,FALSE)</f>
        <v>0</v>
      </c>
      <c r="W57" s="9">
        <f>VLOOKUP($A57,score!$B$7:$AB$146,25,FALSE)</f>
        <v>200</v>
      </c>
    </row>
    <row r="58" spans="1:23" ht="17" hidden="1" x14ac:dyDescent="0.4">
      <c r="A58" s="61">
        <v>52</v>
      </c>
      <c r="B58" s="22">
        <f>VLOOKUP($A58,score!$B$7:$AD$146,3,FALSE)</f>
        <v>36</v>
      </c>
      <c r="C58" s="28">
        <f>VLOOKUP($A58,score!$B$7:$AD$146,5,FALSE)</f>
        <v>0</v>
      </c>
      <c r="D58" s="28">
        <f>VLOOKUP($A58,score!$B$7:$AD$146,6,FALSE)</f>
        <v>0</v>
      </c>
      <c r="E58" s="2">
        <f>VLOOKUP($A58,score!$B$7:$AB$146,7,FALSE)</f>
        <v>0</v>
      </c>
      <c r="F58" s="2">
        <f>VLOOKUP($A58,score!$B$7:$AB$146,8,FALSE)</f>
        <v>0</v>
      </c>
      <c r="G58" s="2">
        <f>VLOOKUP($A58,score!$B$7:$AB$146,9,FALSE)</f>
        <v>0</v>
      </c>
      <c r="H58" s="2">
        <f>VLOOKUP($A58,score!$B$7:$AB$146,10,FALSE)</f>
        <v>0</v>
      </c>
      <c r="I58" s="2">
        <f>VLOOKUP($A58,score!$B$7:$AB$146,11,FALSE)</f>
        <v>0</v>
      </c>
      <c r="J58" s="2">
        <f>VLOOKUP($A58,score!$B$7:$AB$146,12,FALSE)</f>
        <v>0</v>
      </c>
      <c r="K58" s="2">
        <f>VLOOKUP($A58,score!$B$7:$AB$146,13,FALSE)</f>
        <v>0</v>
      </c>
      <c r="L58" s="2">
        <f>VLOOKUP($A58,score!$B$7:$AB$146,14,FALSE)</f>
        <v>0</v>
      </c>
      <c r="M58" s="2">
        <f>VLOOKUP($A58,score!$B$7:$AB$146,15,FALSE)</f>
        <v>0</v>
      </c>
      <c r="N58" s="2">
        <f>VLOOKUP($A58,score!$B$7:$AB$146,16,FALSE)</f>
        <v>0</v>
      </c>
      <c r="O58" s="2">
        <f>VLOOKUP($A58,score!$B$7:$AB$146,17,FALSE)</f>
        <v>0</v>
      </c>
      <c r="P58" s="2">
        <f>VLOOKUP($A58,score!$B$7:$AB$146,18,FALSE)</f>
        <v>0</v>
      </c>
      <c r="Q58" s="2">
        <f>VLOOKUP($A58,score!$B$7:$AB$146,19,FALSE)</f>
        <v>0</v>
      </c>
      <c r="R58" s="2">
        <f>VLOOKUP($A58,score!$B$7:$AB$146,20,FALSE)</f>
        <v>0</v>
      </c>
      <c r="S58" s="2">
        <f>VLOOKUP($A58,score!$B$7:$AB$146,21,FALSE)</f>
        <v>0</v>
      </c>
      <c r="T58" s="2">
        <f>VLOOKUP($A58,score!$B$7:$AB$146,22,FALSE)</f>
        <v>0</v>
      </c>
      <c r="U58" s="2">
        <f>VLOOKUP($A58,score!$B$7:$AB$146,23,FALSE)</f>
        <v>0</v>
      </c>
      <c r="V58" s="2">
        <f>VLOOKUP($A58,score!$B$7:$AB$146,24,FALSE)</f>
        <v>0</v>
      </c>
      <c r="W58" s="9">
        <f>VLOOKUP($A58,score!$B$7:$AB$146,25,FALSE)</f>
        <v>200</v>
      </c>
    </row>
    <row r="59" spans="1:23" ht="17" hidden="1" x14ac:dyDescent="0.4">
      <c r="A59" s="61">
        <v>53</v>
      </c>
      <c r="B59" s="22">
        <f>VLOOKUP($A59,score!$B$7:$AD$146,3,FALSE)</f>
        <v>36</v>
      </c>
      <c r="C59" s="28">
        <f>VLOOKUP($A59,score!$B$7:$AD$146,5,FALSE)</f>
        <v>0</v>
      </c>
      <c r="D59" s="28">
        <f>VLOOKUP($A59,score!$B$7:$AD$146,6,FALSE)</f>
        <v>0</v>
      </c>
      <c r="E59" s="2">
        <f>VLOOKUP($A59,score!$B$7:$AB$146,7,FALSE)</f>
        <v>0</v>
      </c>
      <c r="F59" s="2">
        <f>VLOOKUP($A59,score!$B$7:$AB$146,8,FALSE)</f>
        <v>0</v>
      </c>
      <c r="G59" s="2">
        <f>VLOOKUP($A59,score!$B$7:$AB$146,9,FALSE)</f>
        <v>0</v>
      </c>
      <c r="H59" s="2">
        <f>VLOOKUP($A59,score!$B$7:$AB$146,10,FALSE)</f>
        <v>0</v>
      </c>
      <c r="I59" s="2">
        <f>VLOOKUP($A59,score!$B$7:$AB$146,11,FALSE)</f>
        <v>0</v>
      </c>
      <c r="J59" s="2">
        <f>VLOOKUP($A59,score!$B$7:$AB$146,12,FALSE)</f>
        <v>0</v>
      </c>
      <c r="K59" s="2">
        <f>VLOOKUP($A59,score!$B$7:$AB$146,13,FALSE)</f>
        <v>0</v>
      </c>
      <c r="L59" s="2">
        <f>VLOOKUP($A59,score!$B$7:$AB$146,14,FALSE)</f>
        <v>0</v>
      </c>
      <c r="M59" s="2">
        <f>VLOOKUP($A59,score!$B$7:$AB$146,15,FALSE)</f>
        <v>0</v>
      </c>
      <c r="N59" s="2">
        <f>VLOOKUP($A59,score!$B$7:$AB$146,16,FALSE)</f>
        <v>0</v>
      </c>
      <c r="O59" s="2">
        <f>VLOOKUP($A59,score!$B$7:$AB$146,17,FALSE)</f>
        <v>0</v>
      </c>
      <c r="P59" s="2">
        <f>VLOOKUP($A59,score!$B$7:$AB$146,18,FALSE)</f>
        <v>0</v>
      </c>
      <c r="Q59" s="2">
        <f>VLOOKUP($A59,score!$B$7:$AB$146,19,FALSE)</f>
        <v>0</v>
      </c>
      <c r="R59" s="2">
        <f>VLOOKUP($A59,score!$B$7:$AB$146,20,FALSE)</f>
        <v>0</v>
      </c>
      <c r="S59" s="2">
        <f>VLOOKUP($A59,score!$B$7:$AB$146,21,FALSE)</f>
        <v>0</v>
      </c>
      <c r="T59" s="2">
        <f>VLOOKUP($A59,score!$B$7:$AB$146,22,FALSE)</f>
        <v>0</v>
      </c>
      <c r="U59" s="2">
        <f>VLOOKUP($A59,score!$B$7:$AB$146,23,FALSE)</f>
        <v>0</v>
      </c>
      <c r="V59" s="2">
        <f>VLOOKUP($A59,score!$B$7:$AB$146,24,FALSE)</f>
        <v>0</v>
      </c>
      <c r="W59" s="9">
        <f>VLOOKUP($A59,score!$B$7:$AB$146,25,FALSE)</f>
        <v>200</v>
      </c>
    </row>
    <row r="60" spans="1:23" ht="17" hidden="1" x14ac:dyDescent="0.4">
      <c r="A60" s="61">
        <v>54</v>
      </c>
      <c r="B60" s="22">
        <f>VLOOKUP($A60,score!$B$7:$AD$146,3,FALSE)</f>
        <v>36</v>
      </c>
      <c r="C60" s="28">
        <f>VLOOKUP($A60,score!$B$7:$AD$146,5,FALSE)</f>
        <v>0</v>
      </c>
      <c r="D60" s="28">
        <f>VLOOKUP($A60,score!$B$7:$AD$146,6,FALSE)</f>
        <v>0</v>
      </c>
      <c r="E60" s="2">
        <f>VLOOKUP($A60,score!$B$7:$AB$146,7,FALSE)</f>
        <v>0</v>
      </c>
      <c r="F60" s="2">
        <f>VLOOKUP($A60,score!$B$7:$AB$146,8,FALSE)</f>
        <v>0</v>
      </c>
      <c r="G60" s="2">
        <f>VLOOKUP($A60,score!$B$7:$AB$146,9,FALSE)</f>
        <v>0</v>
      </c>
      <c r="H60" s="2">
        <f>VLOOKUP($A60,score!$B$7:$AB$146,10,FALSE)</f>
        <v>0</v>
      </c>
      <c r="I60" s="2">
        <f>VLOOKUP($A60,score!$B$7:$AB$146,11,FALSE)</f>
        <v>0</v>
      </c>
      <c r="J60" s="2">
        <f>VLOOKUP($A60,score!$B$7:$AB$146,12,FALSE)</f>
        <v>0</v>
      </c>
      <c r="K60" s="2">
        <f>VLOOKUP($A60,score!$B$7:$AB$146,13,FALSE)</f>
        <v>0</v>
      </c>
      <c r="L60" s="2">
        <f>VLOOKUP($A60,score!$B$7:$AB$146,14,FALSE)</f>
        <v>0</v>
      </c>
      <c r="M60" s="2">
        <f>VLOOKUP($A60,score!$B$7:$AB$146,15,FALSE)</f>
        <v>0</v>
      </c>
      <c r="N60" s="2">
        <f>VLOOKUP($A60,score!$B$7:$AB$146,16,FALSE)</f>
        <v>0</v>
      </c>
      <c r="O60" s="2">
        <f>VLOOKUP($A60,score!$B$7:$AB$146,17,FALSE)</f>
        <v>0</v>
      </c>
      <c r="P60" s="2">
        <f>VLOOKUP($A60,score!$B$7:$AB$146,18,FALSE)</f>
        <v>0</v>
      </c>
      <c r="Q60" s="2">
        <f>VLOOKUP($A60,score!$B$7:$AB$146,19,FALSE)</f>
        <v>0</v>
      </c>
      <c r="R60" s="2">
        <f>VLOOKUP($A60,score!$B$7:$AB$146,20,FALSE)</f>
        <v>0</v>
      </c>
      <c r="S60" s="2">
        <f>VLOOKUP($A60,score!$B$7:$AB$146,21,FALSE)</f>
        <v>0</v>
      </c>
      <c r="T60" s="2">
        <f>VLOOKUP($A60,score!$B$7:$AB$146,22,FALSE)</f>
        <v>0</v>
      </c>
      <c r="U60" s="2">
        <f>VLOOKUP($A60,score!$B$7:$AB$146,23,FALSE)</f>
        <v>0</v>
      </c>
      <c r="V60" s="2">
        <f>VLOOKUP($A60,score!$B$7:$AB$146,24,FALSE)</f>
        <v>0</v>
      </c>
      <c r="W60" s="9">
        <f>VLOOKUP($A60,score!$B$7:$AB$146,25,FALSE)</f>
        <v>200</v>
      </c>
    </row>
    <row r="61" spans="1:23" ht="17" hidden="1" x14ac:dyDescent="0.4">
      <c r="A61" s="61">
        <v>55</v>
      </c>
      <c r="B61" s="22">
        <f>VLOOKUP($A61,score!$B$7:$AD$146,3,FALSE)</f>
        <v>36</v>
      </c>
      <c r="C61" s="28">
        <f>VLOOKUP($A61,score!$B$7:$AD$146,5,FALSE)</f>
        <v>0</v>
      </c>
      <c r="D61" s="28">
        <f>VLOOKUP($A61,score!$B$7:$AD$146,6,FALSE)</f>
        <v>0</v>
      </c>
      <c r="E61" s="2">
        <f>VLOOKUP($A61,score!$B$7:$AB$146,7,FALSE)</f>
        <v>0</v>
      </c>
      <c r="F61" s="2">
        <f>VLOOKUP($A61,score!$B$7:$AB$146,8,FALSE)</f>
        <v>0</v>
      </c>
      <c r="G61" s="2">
        <f>VLOOKUP($A61,score!$B$7:$AB$146,9,FALSE)</f>
        <v>0</v>
      </c>
      <c r="H61" s="2">
        <f>VLOOKUP($A61,score!$B$7:$AB$146,10,FALSE)</f>
        <v>0</v>
      </c>
      <c r="I61" s="2">
        <f>VLOOKUP($A61,score!$B$7:$AB$146,11,FALSE)</f>
        <v>0</v>
      </c>
      <c r="J61" s="2">
        <f>VLOOKUP($A61,score!$B$7:$AB$146,12,FALSE)</f>
        <v>0</v>
      </c>
      <c r="K61" s="2">
        <f>VLOOKUP($A61,score!$B$7:$AB$146,13,FALSE)</f>
        <v>0</v>
      </c>
      <c r="L61" s="2">
        <f>VLOOKUP($A61,score!$B$7:$AB$146,14,FALSE)</f>
        <v>0</v>
      </c>
      <c r="M61" s="2">
        <f>VLOOKUP($A61,score!$B$7:$AB$146,15,FALSE)</f>
        <v>0</v>
      </c>
      <c r="N61" s="2">
        <f>VLOOKUP($A61,score!$B$7:$AB$146,16,FALSE)</f>
        <v>0</v>
      </c>
      <c r="O61" s="2">
        <f>VLOOKUP($A61,score!$B$7:$AB$146,17,FALSE)</f>
        <v>0</v>
      </c>
      <c r="P61" s="2">
        <f>VLOOKUP($A61,score!$B$7:$AB$146,18,FALSE)</f>
        <v>0</v>
      </c>
      <c r="Q61" s="2">
        <f>VLOOKUP($A61,score!$B$7:$AB$146,19,FALSE)</f>
        <v>0</v>
      </c>
      <c r="R61" s="2">
        <f>VLOOKUP($A61,score!$B$7:$AB$146,20,FALSE)</f>
        <v>0</v>
      </c>
      <c r="S61" s="2">
        <f>VLOOKUP($A61,score!$B$7:$AB$146,21,FALSE)</f>
        <v>0</v>
      </c>
      <c r="T61" s="2">
        <f>VLOOKUP($A61,score!$B$7:$AB$146,22,FALSE)</f>
        <v>0</v>
      </c>
      <c r="U61" s="2">
        <f>VLOOKUP($A61,score!$B$7:$AB$146,23,FALSE)</f>
        <v>0</v>
      </c>
      <c r="V61" s="2">
        <f>VLOOKUP($A61,score!$B$7:$AB$146,24,FALSE)</f>
        <v>0</v>
      </c>
      <c r="W61" s="9">
        <f>VLOOKUP($A61,score!$B$7:$AB$146,25,FALSE)</f>
        <v>200</v>
      </c>
    </row>
    <row r="62" spans="1:23" ht="17" hidden="1" x14ac:dyDescent="0.4">
      <c r="A62" s="61">
        <v>56</v>
      </c>
      <c r="B62" s="22">
        <f>VLOOKUP($A62,score!$B$7:$AD$146,3,FALSE)</f>
        <v>36</v>
      </c>
      <c r="C62" s="28">
        <f>VLOOKUP($A62,score!$B$7:$AD$146,5,FALSE)</f>
        <v>0</v>
      </c>
      <c r="D62" s="28">
        <f>VLOOKUP($A62,score!$B$7:$AD$146,6,FALSE)</f>
        <v>0</v>
      </c>
      <c r="E62" s="2">
        <f>VLOOKUP($A62,score!$B$7:$AB$146,7,FALSE)</f>
        <v>0</v>
      </c>
      <c r="F62" s="2">
        <f>VLOOKUP($A62,score!$B$7:$AB$146,8,FALSE)</f>
        <v>0</v>
      </c>
      <c r="G62" s="2">
        <f>VLOOKUP($A62,score!$B$7:$AB$146,9,FALSE)</f>
        <v>0</v>
      </c>
      <c r="H62" s="2">
        <f>VLOOKUP($A62,score!$B$7:$AB$146,10,FALSE)</f>
        <v>0</v>
      </c>
      <c r="I62" s="2">
        <f>VLOOKUP($A62,score!$B$7:$AB$146,11,FALSE)</f>
        <v>0</v>
      </c>
      <c r="J62" s="2">
        <f>VLOOKUP($A62,score!$B$7:$AB$146,12,FALSE)</f>
        <v>0</v>
      </c>
      <c r="K62" s="2">
        <f>VLOOKUP($A62,score!$B$7:$AB$146,13,FALSE)</f>
        <v>0</v>
      </c>
      <c r="L62" s="2">
        <f>VLOOKUP($A62,score!$B$7:$AB$146,14,FALSE)</f>
        <v>0</v>
      </c>
      <c r="M62" s="2">
        <f>VLOOKUP($A62,score!$B$7:$AB$146,15,FALSE)</f>
        <v>0</v>
      </c>
      <c r="N62" s="2">
        <f>VLOOKUP($A62,score!$B$7:$AB$146,16,FALSE)</f>
        <v>0</v>
      </c>
      <c r="O62" s="2">
        <f>VLOOKUP($A62,score!$B$7:$AB$146,17,FALSE)</f>
        <v>0</v>
      </c>
      <c r="P62" s="2">
        <f>VLOOKUP($A62,score!$B$7:$AB$146,18,FALSE)</f>
        <v>0</v>
      </c>
      <c r="Q62" s="2">
        <f>VLOOKUP($A62,score!$B$7:$AB$146,19,FALSE)</f>
        <v>0</v>
      </c>
      <c r="R62" s="2">
        <f>VLOOKUP($A62,score!$B$7:$AB$146,20,FALSE)</f>
        <v>0</v>
      </c>
      <c r="S62" s="2">
        <f>VLOOKUP($A62,score!$B$7:$AB$146,21,FALSE)</f>
        <v>0</v>
      </c>
      <c r="T62" s="2">
        <f>VLOOKUP($A62,score!$B$7:$AB$146,22,FALSE)</f>
        <v>0</v>
      </c>
      <c r="U62" s="2">
        <f>VLOOKUP($A62,score!$B$7:$AB$146,23,FALSE)</f>
        <v>0</v>
      </c>
      <c r="V62" s="2">
        <f>VLOOKUP($A62,score!$B$7:$AB$146,24,FALSE)</f>
        <v>0</v>
      </c>
      <c r="W62" s="9">
        <f>VLOOKUP($A62,score!$B$7:$AB$146,25,FALSE)</f>
        <v>200</v>
      </c>
    </row>
    <row r="63" spans="1:23" ht="17" hidden="1" x14ac:dyDescent="0.4">
      <c r="A63" s="61">
        <v>57</v>
      </c>
      <c r="B63" s="22">
        <f>VLOOKUP($A63,score!$B$7:$AD$146,3,FALSE)</f>
        <v>36</v>
      </c>
      <c r="C63" s="28">
        <f>VLOOKUP($A63,score!$B$7:$AD$146,5,FALSE)</f>
        <v>0</v>
      </c>
      <c r="D63" s="28">
        <f>VLOOKUP($A63,score!$B$7:$AD$146,6,FALSE)</f>
        <v>0</v>
      </c>
      <c r="E63" s="2">
        <f>VLOOKUP($A63,score!$B$7:$AB$146,7,FALSE)</f>
        <v>0</v>
      </c>
      <c r="F63" s="2">
        <f>VLOOKUP($A63,score!$B$7:$AB$146,8,FALSE)</f>
        <v>0</v>
      </c>
      <c r="G63" s="2">
        <f>VLOOKUP($A63,score!$B$7:$AB$146,9,FALSE)</f>
        <v>0</v>
      </c>
      <c r="H63" s="2">
        <f>VLOOKUP($A63,score!$B$7:$AB$146,10,FALSE)</f>
        <v>0</v>
      </c>
      <c r="I63" s="2">
        <f>VLOOKUP($A63,score!$B$7:$AB$146,11,FALSE)</f>
        <v>0</v>
      </c>
      <c r="J63" s="2">
        <f>VLOOKUP($A63,score!$B$7:$AB$146,12,FALSE)</f>
        <v>0</v>
      </c>
      <c r="K63" s="2">
        <f>VLOOKUP($A63,score!$B$7:$AB$146,13,FALSE)</f>
        <v>0</v>
      </c>
      <c r="L63" s="2">
        <f>VLOOKUP($A63,score!$B$7:$AB$146,14,FALSE)</f>
        <v>0</v>
      </c>
      <c r="M63" s="2">
        <f>VLOOKUP($A63,score!$B$7:$AB$146,15,FALSE)</f>
        <v>0</v>
      </c>
      <c r="N63" s="2">
        <f>VLOOKUP($A63,score!$B$7:$AB$146,16,FALSE)</f>
        <v>0</v>
      </c>
      <c r="O63" s="2">
        <f>VLOOKUP($A63,score!$B$7:$AB$146,17,FALSE)</f>
        <v>0</v>
      </c>
      <c r="P63" s="2">
        <f>VLOOKUP($A63,score!$B$7:$AB$146,18,FALSE)</f>
        <v>0</v>
      </c>
      <c r="Q63" s="2">
        <f>VLOOKUP($A63,score!$B$7:$AB$146,19,FALSE)</f>
        <v>0</v>
      </c>
      <c r="R63" s="2">
        <f>VLOOKUP($A63,score!$B$7:$AB$146,20,FALSE)</f>
        <v>0</v>
      </c>
      <c r="S63" s="2">
        <f>VLOOKUP($A63,score!$B$7:$AB$146,21,FALSE)</f>
        <v>0</v>
      </c>
      <c r="T63" s="2">
        <f>VLOOKUP($A63,score!$B$7:$AB$146,22,FALSE)</f>
        <v>0</v>
      </c>
      <c r="U63" s="2">
        <f>VLOOKUP($A63,score!$B$7:$AB$146,23,FALSE)</f>
        <v>0</v>
      </c>
      <c r="V63" s="2">
        <f>VLOOKUP($A63,score!$B$7:$AB$146,24,FALSE)</f>
        <v>0</v>
      </c>
      <c r="W63" s="9">
        <f>VLOOKUP($A63,score!$B$7:$AB$146,25,FALSE)</f>
        <v>200</v>
      </c>
    </row>
    <row r="64" spans="1:23" ht="17" hidden="1" x14ac:dyDescent="0.4">
      <c r="A64" s="61">
        <v>58</v>
      </c>
      <c r="B64" s="22">
        <f>VLOOKUP($A64,score!$B$7:$AD$146,3,FALSE)</f>
        <v>36</v>
      </c>
      <c r="C64" s="28">
        <f>VLOOKUP($A64,score!$B$7:$AD$146,5,FALSE)</f>
        <v>0</v>
      </c>
      <c r="D64" s="28">
        <f>VLOOKUP($A64,score!$B$7:$AD$146,6,FALSE)</f>
        <v>0</v>
      </c>
      <c r="E64" s="2">
        <f>VLOOKUP($A64,score!$B$7:$AB$146,7,FALSE)</f>
        <v>0</v>
      </c>
      <c r="F64" s="2">
        <f>VLOOKUP($A64,score!$B$7:$AB$146,8,FALSE)</f>
        <v>0</v>
      </c>
      <c r="G64" s="2">
        <f>VLOOKUP($A64,score!$B$7:$AB$146,9,FALSE)</f>
        <v>0</v>
      </c>
      <c r="H64" s="2">
        <f>VLOOKUP($A64,score!$B$7:$AB$146,10,FALSE)</f>
        <v>0</v>
      </c>
      <c r="I64" s="2">
        <f>VLOOKUP($A64,score!$B$7:$AB$146,11,FALSE)</f>
        <v>0</v>
      </c>
      <c r="J64" s="2">
        <f>VLOOKUP($A64,score!$B$7:$AB$146,12,FALSE)</f>
        <v>0</v>
      </c>
      <c r="K64" s="2">
        <f>VLOOKUP($A64,score!$B$7:$AB$146,13,FALSE)</f>
        <v>0</v>
      </c>
      <c r="L64" s="2">
        <f>VLOOKUP($A64,score!$B$7:$AB$146,14,FALSE)</f>
        <v>0</v>
      </c>
      <c r="M64" s="2">
        <f>VLOOKUP($A64,score!$B$7:$AB$146,15,FALSE)</f>
        <v>0</v>
      </c>
      <c r="N64" s="2">
        <f>VLOOKUP($A64,score!$B$7:$AB$146,16,FALSE)</f>
        <v>0</v>
      </c>
      <c r="O64" s="2">
        <f>VLOOKUP($A64,score!$B$7:$AB$146,17,FALSE)</f>
        <v>0</v>
      </c>
      <c r="P64" s="2">
        <f>VLOOKUP($A64,score!$B$7:$AB$146,18,FALSE)</f>
        <v>0</v>
      </c>
      <c r="Q64" s="2">
        <f>VLOOKUP($A64,score!$B$7:$AB$146,19,FALSE)</f>
        <v>0</v>
      </c>
      <c r="R64" s="2">
        <f>VLOOKUP($A64,score!$B$7:$AB$146,20,FALSE)</f>
        <v>0</v>
      </c>
      <c r="S64" s="2">
        <f>VLOOKUP($A64,score!$B$7:$AB$146,21,FALSE)</f>
        <v>0</v>
      </c>
      <c r="T64" s="2">
        <f>VLOOKUP($A64,score!$B$7:$AB$146,22,FALSE)</f>
        <v>0</v>
      </c>
      <c r="U64" s="2">
        <f>VLOOKUP($A64,score!$B$7:$AB$146,23,FALSE)</f>
        <v>0</v>
      </c>
      <c r="V64" s="2">
        <f>VLOOKUP($A64,score!$B$7:$AB$146,24,FALSE)</f>
        <v>0</v>
      </c>
      <c r="W64" s="9">
        <f>VLOOKUP($A64,score!$B$7:$AB$146,25,FALSE)</f>
        <v>200</v>
      </c>
    </row>
    <row r="65" spans="1:23" ht="17" hidden="1" x14ac:dyDescent="0.4">
      <c r="A65" s="61">
        <v>59</v>
      </c>
      <c r="B65" s="22">
        <f>VLOOKUP($A65,score!$B$7:$AD$146,3,FALSE)</f>
        <v>36</v>
      </c>
      <c r="C65" s="28">
        <f>VLOOKUP($A65,score!$B$7:$AD$146,5,FALSE)</f>
        <v>0</v>
      </c>
      <c r="D65" s="28">
        <f>VLOOKUP($A65,score!$B$7:$AD$146,6,FALSE)</f>
        <v>0</v>
      </c>
      <c r="E65" s="2">
        <f>VLOOKUP($A65,score!$B$7:$AB$146,7,FALSE)</f>
        <v>0</v>
      </c>
      <c r="F65" s="2">
        <f>VLOOKUP($A65,score!$B$7:$AB$146,8,FALSE)</f>
        <v>0</v>
      </c>
      <c r="G65" s="2">
        <f>VLOOKUP($A65,score!$B$7:$AB$146,9,FALSE)</f>
        <v>0</v>
      </c>
      <c r="H65" s="2">
        <f>VLOOKUP($A65,score!$B$7:$AB$146,10,FALSE)</f>
        <v>0</v>
      </c>
      <c r="I65" s="2">
        <f>VLOOKUP($A65,score!$B$7:$AB$146,11,FALSE)</f>
        <v>0</v>
      </c>
      <c r="J65" s="2">
        <f>VLOOKUP($A65,score!$B$7:$AB$146,12,FALSE)</f>
        <v>0</v>
      </c>
      <c r="K65" s="2">
        <f>VLOOKUP($A65,score!$B$7:$AB$146,13,FALSE)</f>
        <v>0</v>
      </c>
      <c r="L65" s="2">
        <f>VLOOKUP($A65,score!$B$7:$AB$146,14,FALSE)</f>
        <v>0</v>
      </c>
      <c r="M65" s="2">
        <f>VLOOKUP($A65,score!$B$7:$AB$146,15,FALSE)</f>
        <v>0</v>
      </c>
      <c r="N65" s="2">
        <f>VLOOKUP($A65,score!$B$7:$AB$146,16,FALSE)</f>
        <v>0</v>
      </c>
      <c r="O65" s="2">
        <f>VLOOKUP($A65,score!$B$7:$AB$146,17,FALSE)</f>
        <v>0</v>
      </c>
      <c r="P65" s="2">
        <f>VLOOKUP($A65,score!$B$7:$AB$146,18,FALSE)</f>
        <v>0</v>
      </c>
      <c r="Q65" s="2">
        <f>VLOOKUP($A65,score!$B$7:$AB$146,19,FALSE)</f>
        <v>0</v>
      </c>
      <c r="R65" s="2">
        <f>VLOOKUP($A65,score!$B$7:$AB$146,20,FALSE)</f>
        <v>0</v>
      </c>
      <c r="S65" s="2">
        <f>VLOOKUP($A65,score!$B$7:$AB$146,21,FALSE)</f>
        <v>0</v>
      </c>
      <c r="T65" s="2">
        <f>VLOOKUP($A65,score!$B$7:$AB$146,22,FALSE)</f>
        <v>0</v>
      </c>
      <c r="U65" s="2">
        <f>VLOOKUP($A65,score!$B$7:$AB$146,23,FALSE)</f>
        <v>0</v>
      </c>
      <c r="V65" s="2">
        <f>VLOOKUP($A65,score!$B$7:$AB$146,24,FALSE)</f>
        <v>0</v>
      </c>
      <c r="W65" s="9">
        <f>VLOOKUP($A65,score!$B$7:$AB$146,25,FALSE)</f>
        <v>200</v>
      </c>
    </row>
    <row r="66" spans="1:23" ht="17" hidden="1" x14ac:dyDescent="0.4">
      <c r="A66" s="61">
        <v>60</v>
      </c>
      <c r="B66" s="22">
        <f>VLOOKUP($A66,score!$B$7:$AD$146,3,FALSE)</f>
        <v>36</v>
      </c>
      <c r="C66" s="28">
        <f>VLOOKUP($A66,score!$B$7:$AD$146,5,FALSE)</f>
        <v>0</v>
      </c>
      <c r="D66" s="28">
        <f>VLOOKUP($A66,score!$B$7:$AD$146,6,FALSE)</f>
        <v>0</v>
      </c>
      <c r="E66" s="2">
        <f>VLOOKUP($A66,score!$B$7:$AB$146,7,FALSE)</f>
        <v>0</v>
      </c>
      <c r="F66" s="2">
        <f>VLOOKUP($A66,score!$B$7:$AB$146,8,FALSE)</f>
        <v>0</v>
      </c>
      <c r="G66" s="2">
        <f>VLOOKUP($A66,score!$B$7:$AB$146,9,FALSE)</f>
        <v>0</v>
      </c>
      <c r="H66" s="2">
        <f>VLOOKUP($A66,score!$B$7:$AB$146,10,FALSE)</f>
        <v>0</v>
      </c>
      <c r="I66" s="2">
        <f>VLOOKUP($A66,score!$B$7:$AB$146,11,FALSE)</f>
        <v>0</v>
      </c>
      <c r="J66" s="2">
        <f>VLOOKUP($A66,score!$B$7:$AB$146,12,FALSE)</f>
        <v>0</v>
      </c>
      <c r="K66" s="2">
        <f>VLOOKUP($A66,score!$B$7:$AB$146,13,FALSE)</f>
        <v>0</v>
      </c>
      <c r="L66" s="2">
        <f>VLOOKUP($A66,score!$B$7:$AB$146,14,FALSE)</f>
        <v>0</v>
      </c>
      <c r="M66" s="2">
        <f>VLOOKUP($A66,score!$B$7:$AB$146,15,FALSE)</f>
        <v>0</v>
      </c>
      <c r="N66" s="2">
        <f>VLOOKUP($A66,score!$B$7:$AB$146,16,FALSE)</f>
        <v>0</v>
      </c>
      <c r="O66" s="2">
        <f>VLOOKUP($A66,score!$B$7:$AB$146,17,FALSE)</f>
        <v>0</v>
      </c>
      <c r="P66" s="2">
        <f>VLOOKUP($A66,score!$B$7:$AB$146,18,FALSE)</f>
        <v>0</v>
      </c>
      <c r="Q66" s="2">
        <f>VLOOKUP($A66,score!$B$7:$AB$146,19,FALSE)</f>
        <v>0</v>
      </c>
      <c r="R66" s="2">
        <f>VLOOKUP($A66,score!$B$7:$AB$146,20,FALSE)</f>
        <v>0</v>
      </c>
      <c r="S66" s="2">
        <f>VLOOKUP($A66,score!$B$7:$AB$146,21,FALSE)</f>
        <v>0</v>
      </c>
      <c r="T66" s="2">
        <f>VLOOKUP($A66,score!$B$7:$AB$146,22,FALSE)</f>
        <v>0</v>
      </c>
      <c r="U66" s="2">
        <f>VLOOKUP($A66,score!$B$7:$AB$146,23,FALSE)</f>
        <v>0</v>
      </c>
      <c r="V66" s="2">
        <f>VLOOKUP($A66,score!$B$7:$AB$146,24,FALSE)</f>
        <v>0</v>
      </c>
      <c r="W66" s="9">
        <f>VLOOKUP($A66,score!$B$7:$AB$146,25,FALSE)</f>
        <v>200</v>
      </c>
    </row>
    <row r="67" spans="1:23" ht="17" hidden="1" x14ac:dyDescent="0.4">
      <c r="A67" s="61">
        <v>61</v>
      </c>
      <c r="B67" s="22">
        <f>VLOOKUP($A67,score!$B$7:$AD$146,3,FALSE)</f>
        <v>36</v>
      </c>
      <c r="C67" s="28">
        <f>VLOOKUP($A67,score!$B$7:$AD$146,5,FALSE)</f>
        <v>0</v>
      </c>
      <c r="D67" s="28">
        <f>VLOOKUP($A67,score!$B$7:$AD$146,6,FALSE)</f>
        <v>0</v>
      </c>
      <c r="E67" s="2">
        <f>VLOOKUP($A67,score!$B$7:$AB$146,7,FALSE)</f>
        <v>0</v>
      </c>
      <c r="F67" s="2">
        <f>VLOOKUP($A67,score!$B$7:$AB$146,8,FALSE)</f>
        <v>0</v>
      </c>
      <c r="G67" s="2">
        <f>VLOOKUP($A67,score!$B$7:$AB$146,9,FALSE)</f>
        <v>0</v>
      </c>
      <c r="H67" s="2">
        <f>VLOOKUP($A67,score!$B$7:$AB$146,10,FALSE)</f>
        <v>0</v>
      </c>
      <c r="I67" s="2">
        <f>VLOOKUP($A67,score!$B$7:$AB$146,11,FALSE)</f>
        <v>0</v>
      </c>
      <c r="J67" s="2">
        <f>VLOOKUP($A67,score!$B$7:$AB$146,12,FALSE)</f>
        <v>0</v>
      </c>
      <c r="K67" s="2">
        <f>VLOOKUP($A67,score!$B$7:$AB$146,13,FALSE)</f>
        <v>0</v>
      </c>
      <c r="L67" s="2">
        <f>VLOOKUP($A67,score!$B$7:$AB$146,14,FALSE)</f>
        <v>0</v>
      </c>
      <c r="M67" s="2">
        <f>VLOOKUP($A67,score!$B$7:$AB$146,15,FALSE)</f>
        <v>0</v>
      </c>
      <c r="N67" s="2">
        <f>VLOOKUP($A67,score!$B$7:$AB$146,16,FALSE)</f>
        <v>0</v>
      </c>
      <c r="O67" s="2">
        <f>VLOOKUP($A67,score!$B$7:$AB$146,17,FALSE)</f>
        <v>0</v>
      </c>
      <c r="P67" s="2">
        <f>VLOOKUP($A67,score!$B$7:$AB$146,18,FALSE)</f>
        <v>0</v>
      </c>
      <c r="Q67" s="2">
        <f>VLOOKUP($A67,score!$B$7:$AB$146,19,FALSE)</f>
        <v>0</v>
      </c>
      <c r="R67" s="2">
        <f>VLOOKUP($A67,score!$B$7:$AB$146,20,FALSE)</f>
        <v>0</v>
      </c>
      <c r="S67" s="2">
        <f>VLOOKUP($A67,score!$B$7:$AB$146,21,FALSE)</f>
        <v>0</v>
      </c>
      <c r="T67" s="2">
        <f>VLOOKUP($A67,score!$B$7:$AB$146,22,FALSE)</f>
        <v>0</v>
      </c>
      <c r="U67" s="2">
        <f>VLOOKUP($A67,score!$B$7:$AB$146,23,FALSE)</f>
        <v>0</v>
      </c>
      <c r="V67" s="2">
        <f>VLOOKUP($A67,score!$B$7:$AB$146,24,FALSE)</f>
        <v>0</v>
      </c>
      <c r="W67" s="9">
        <f>VLOOKUP($A67,score!$B$7:$AB$146,25,FALSE)</f>
        <v>200</v>
      </c>
    </row>
    <row r="68" spans="1:23" ht="17" hidden="1" x14ac:dyDescent="0.4">
      <c r="A68" s="61">
        <v>62</v>
      </c>
      <c r="B68" s="22">
        <f>VLOOKUP($A68,score!$B$7:$AD$146,3,FALSE)</f>
        <v>36</v>
      </c>
      <c r="C68" s="28">
        <f>VLOOKUP($A68,score!$B$7:$AD$146,5,FALSE)</f>
        <v>0</v>
      </c>
      <c r="D68" s="28">
        <f>VLOOKUP($A68,score!$B$7:$AD$146,6,FALSE)</f>
        <v>0</v>
      </c>
      <c r="E68" s="2">
        <f>VLOOKUP($A68,score!$B$7:$AB$146,7,FALSE)</f>
        <v>0</v>
      </c>
      <c r="F68" s="2">
        <f>VLOOKUP($A68,score!$B$7:$AB$146,8,FALSE)</f>
        <v>0</v>
      </c>
      <c r="G68" s="2">
        <f>VLOOKUP($A68,score!$B$7:$AB$146,9,FALSE)</f>
        <v>0</v>
      </c>
      <c r="H68" s="2">
        <f>VLOOKUP($A68,score!$B$7:$AB$146,10,FALSE)</f>
        <v>0</v>
      </c>
      <c r="I68" s="2">
        <f>VLOOKUP($A68,score!$B$7:$AB$146,11,FALSE)</f>
        <v>0</v>
      </c>
      <c r="J68" s="2">
        <f>VLOOKUP($A68,score!$B$7:$AB$146,12,FALSE)</f>
        <v>0</v>
      </c>
      <c r="K68" s="2">
        <f>VLOOKUP($A68,score!$B$7:$AB$146,13,FALSE)</f>
        <v>0</v>
      </c>
      <c r="L68" s="2">
        <f>VLOOKUP($A68,score!$B$7:$AB$146,14,FALSE)</f>
        <v>0</v>
      </c>
      <c r="M68" s="2">
        <f>VLOOKUP($A68,score!$B$7:$AB$146,15,FALSE)</f>
        <v>0</v>
      </c>
      <c r="N68" s="2">
        <f>VLOOKUP($A68,score!$B$7:$AB$146,16,FALSE)</f>
        <v>0</v>
      </c>
      <c r="O68" s="2">
        <f>VLOOKUP($A68,score!$B$7:$AB$146,17,FALSE)</f>
        <v>0</v>
      </c>
      <c r="P68" s="2">
        <f>VLOOKUP($A68,score!$B$7:$AB$146,18,FALSE)</f>
        <v>0</v>
      </c>
      <c r="Q68" s="2">
        <f>VLOOKUP($A68,score!$B$7:$AB$146,19,FALSE)</f>
        <v>0</v>
      </c>
      <c r="R68" s="2">
        <f>VLOOKUP($A68,score!$B$7:$AB$146,20,FALSE)</f>
        <v>0</v>
      </c>
      <c r="S68" s="2">
        <f>VLOOKUP($A68,score!$B$7:$AB$146,21,FALSE)</f>
        <v>0</v>
      </c>
      <c r="T68" s="2">
        <f>VLOOKUP($A68,score!$B$7:$AB$146,22,FALSE)</f>
        <v>0</v>
      </c>
      <c r="U68" s="2">
        <f>VLOOKUP($A68,score!$B$7:$AB$146,23,FALSE)</f>
        <v>0</v>
      </c>
      <c r="V68" s="2">
        <f>VLOOKUP($A68,score!$B$7:$AB$146,24,FALSE)</f>
        <v>0</v>
      </c>
      <c r="W68" s="9">
        <f>VLOOKUP($A68,score!$B$7:$AB$146,25,FALSE)</f>
        <v>200</v>
      </c>
    </row>
    <row r="69" spans="1:23" ht="15" hidden="1" customHeight="1" x14ac:dyDescent="0.4">
      <c r="A69" s="61">
        <v>63</v>
      </c>
      <c r="B69" s="22">
        <f>VLOOKUP($A69,score!$B$7:$AD$146,3,FALSE)</f>
        <v>36</v>
      </c>
      <c r="C69" s="28" t="str">
        <f>VLOOKUP($A69,score!$B$7:$AD$146,5,FALSE)</f>
        <v/>
      </c>
      <c r="D69" s="28">
        <f>VLOOKUP($A69,score!$B$7:$AD$146,6,FALSE)</f>
        <v>0</v>
      </c>
      <c r="E69" s="2">
        <f>VLOOKUP($A69,score!$B$7:$AB$146,7,FALSE)</f>
        <v>0</v>
      </c>
      <c r="F69" s="2">
        <f>VLOOKUP($A69,score!$B$7:$AB$146,8,FALSE)</f>
        <v>0</v>
      </c>
      <c r="G69" s="2">
        <f>VLOOKUP($A69,score!$B$7:$AB$146,9,FALSE)</f>
        <v>0</v>
      </c>
      <c r="H69" s="2">
        <f>VLOOKUP($A69,score!$B$7:$AB$146,10,FALSE)</f>
        <v>0</v>
      </c>
      <c r="I69" s="2">
        <f>VLOOKUP($A69,score!$B$7:$AB$146,11,FALSE)</f>
        <v>0</v>
      </c>
      <c r="J69" s="2">
        <f>VLOOKUP($A69,score!$B$7:$AB$146,12,FALSE)</f>
        <v>0</v>
      </c>
      <c r="K69" s="2">
        <f>VLOOKUP($A69,score!$B$7:$AB$146,13,FALSE)</f>
        <v>0</v>
      </c>
      <c r="L69" s="2">
        <f>VLOOKUP($A69,score!$B$7:$AB$146,14,FALSE)</f>
        <v>0</v>
      </c>
      <c r="M69" s="2">
        <f>VLOOKUP($A69,score!$B$7:$AB$146,15,FALSE)</f>
        <v>0</v>
      </c>
      <c r="N69" s="2">
        <f>VLOOKUP($A69,score!$B$7:$AB$146,16,FALSE)</f>
        <v>0</v>
      </c>
      <c r="O69" s="2">
        <f>VLOOKUP($A69,score!$B$7:$AB$146,17,FALSE)</f>
        <v>0</v>
      </c>
      <c r="P69" s="2">
        <f>VLOOKUP($A69,score!$B$7:$AB$146,18,FALSE)</f>
        <v>0</v>
      </c>
      <c r="Q69" s="2">
        <f>VLOOKUP($A69,score!$B$7:$AB$146,19,FALSE)</f>
        <v>0</v>
      </c>
      <c r="R69" s="2">
        <f>VLOOKUP($A69,score!$B$7:$AB$146,20,FALSE)</f>
        <v>0</v>
      </c>
      <c r="S69" s="2">
        <f>VLOOKUP($A69,score!$B$7:$AB$146,21,FALSE)</f>
        <v>0</v>
      </c>
      <c r="T69" s="2">
        <f>VLOOKUP($A69,score!$B$7:$AB$146,22,FALSE)</f>
        <v>0</v>
      </c>
      <c r="U69" s="2">
        <f>VLOOKUP($A69,score!$B$7:$AB$146,23,FALSE)</f>
        <v>0</v>
      </c>
      <c r="V69" s="2">
        <f>VLOOKUP($A69,score!$B$7:$AB$146,24,FALSE)</f>
        <v>0</v>
      </c>
      <c r="W69" s="9">
        <f>VLOOKUP($A69,score!$B$7:$AB$146,25,FALSE)</f>
        <v>200</v>
      </c>
    </row>
    <row r="70" spans="1:23" ht="17" hidden="1" x14ac:dyDescent="0.4">
      <c r="A70" s="61">
        <v>64</v>
      </c>
      <c r="B70" s="22">
        <f>VLOOKUP($A70,score!$B$7:$AD$146,3,FALSE)</f>
        <v>36</v>
      </c>
      <c r="C70" s="28" t="str">
        <f>VLOOKUP($A70,score!$B$7:$AD$146,5,FALSE)</f>
        <v/>
      </c>
      <c r="D70" s="28">
        <f>VLOOKUP($A70,score!$B$7:$AD$146,6,FALSE)</f>
        <v>0</v>
      </c>
      <c r="E70" s="2">
        <f>VLOOKUP($A70,score!$B$7:$AB$146,7,FALSE)</f>
        <v>0</v>
      </c>
      <c r="F70" s="2">
        <f>VLOOKUP($A70,score!$B$7:$AB$146,8,FALSE)</f>
        <v>0</v>
      </c>
      <c r="G70" s="2">
        <f>VLOOKUP($A70,score!$B$7:$AB$146,9,FALSE)</f>
        <v>0</v>
      </c>
      <c r="H70" s="2">
        <f>VLOOKUP($A70,score!$B$7:$AB$146,10,FALSE)</f>
        <v>0</v>
      </c>
      <c r="I70" s="2">
        <f>VLOOKUP($A70,score!$B$7:$AB$146,11,FALSE)</f>
        <v>0</v>
      </c>
      <c r="J70" s="2">
        <f>VLOOKUP($A70,score!$B$7:$AB$146,12,FALSE)</f>
        <v>0</v>
      </c>
      <c r="K70" s="2">
        <f>VLOOKUP($A70,score!$B$7:$AB$146,13,FALSE)</f>
        <v>0</v>
      </c>
      <c r="L70" s="2">
        <f>VLOOKUP($A70,score!$B$7:$AB$146,14,FALSE)</f>
        <v>0</v>
      </c>
      <c r="M70" s="2">
        <f>VLOOKUP($A70,score!$B$7:$AB$146,15,FALSE)</f>
        <v>0</v>
      </c>
      <c r="N70" s="2">
        <f>VLOOKUP($A70,score!$B$7:$AB$146,16,FALSE)</f>
        <v>0</v>
      </c>
      <c r="O70" s="2">
        <f>VLOOKUP($A70,score!$B$7:$AB$146,17,FALSE)</f>
        <v>0</v>
      </c>
      <c r="P70" s="2">
        <f>VLOOKUP($A70,score!$B$7:$AB$146,18,FALSE)</f>
        <v>0</v>
      </c>
      <c r="Q70" s="2">
        <f>VLOOKUP($A70,score!$B$7:$AB$146,19,FALSE)</f>
        <v>0</v>
      </c>
      <c r="R70" s="2">
        <f>VLOOKUP($A70,score!$B$7:$AB$146,20,FALSE)</f>
        <v>0</v>
      </c>
      <c r="S70" s="2">
        <f>VLOOKUP($A70,score!$B$7:$AB$146,21,FALSE)</f>
        <v>0</v>
      </c>
      <c r="T70" s="2">
        <f>VLOOKUP($A70,score!$B$7:$AB$146,22,FALSE)</f>
        <v>0</v>
      </c>
      <c r="U70" s="2">
        <f>VLOOKUP($A70,score!$B$7:$AB$146,23,FALSE)</f>
        <v>0</v>
      </c>
      <c r="V70" s="2">
        <f>VLOOKUP($A70,score!$B$7:$AB$146,24,FALSE)</f>
        <v>0</v>
      </c>
      <c r="W70" s="9">
        <f>VLOOKUP($A70,score!$B$7:$AB$146,25,FALSE)</f>
        <v>200</v>
      </c>
    </row>
    <row r="71" spans="1:23" ht="17" hidden="1" x14ac:dyDescent="0.4">
      <c r="A71" s="61">
        <v>65</v>
      </c>
      <c r="B71" s="22">
        <f>VLOOKUP($A71,score!$B$7:$AD$146,3,FALSE)</f>
        <v>36</v>
      </c>
      <c r="C71" s="28" t="str">
        <f>VLOOKUP($A71,score!$B$7:$AD$146,5,FALSE)</f>
        <v/>
      </c>
      <c r="D71" s="28">
        <f>VLOOKUP($A71,score!$B$7:$AD$146,6,FALSE)</f>
        <v>0</v>
      </c>
      <c r="E71" s="2">
        <f>VLOOKUP($A71,score!$B$7:$AB$146,7,FALSE)</f>
        <v>0</v>
      </c>
      <c r="F71" s="2">
        <f>VLOOKUP($A71,score!$B$7:$AB$146,8,FALSE)</f>
        <v>0</v>
      </c>
      <c r="G71" s="2">
        <f>VLOOKUP($A71,score!$B$7:$AB$146,9,FALSE)</f>
        <v>0</v>
      </c>
      <c r="H71" s="2">
        <f>VLOOKUP($A71,score!$B$7:$AB$146,10,FALSE)</f>
        <v>0</v>
      </c>
      <c r="I71" s="2">
        <f>VLOOKUP($A71,score!$B$7:$AB$146,11,FALSE)</f>
        <v>0</v>
      </c>
      <c r="J71" s="2">
        <f>VLOOKUP($A71,score!$B$7:$AB$146,12,FALSE)</f>
        <v>0</v>
      </c>
      <c r="K71" s="2">
        <f>VLOOKUP($A71,score!$B$7:$AB$146,13,FALSE)</f>
        <v>0</v>
      </c>
      <c r="L71" s="2">
        <f>VLOOKUP($A71,score!$B$7:$AB$146,14,FALSE)</f>
        <v>0</v>
      </c>
      <c r="M71" s="2">
        <f>VLOOKUP($A71,score!$B$7:$AB$146,15,FALSE)</f>
        <v>0</v>
      </c>
      <c r="N71" s="2">
        <f>VLOOKUP($A71,score!$B$7:$AB$146,16,FALSE)</f>
        <v>0</v>
      </c>
      <c r="O71" s="2">
        <f>VLOOKUP($A71,score!$B$7:$AB$146,17,FALSE)</f>
        <v>0</v>
      </c>
      <c r="P71" s="2">
        <f>VLOOKUP($A71,score!$B$7:$AB$146,18,FALSE)</f>
        <v>0</v>
      </c>
      <c r="Q71" s="2">
        <f>VLOOKUP($A71,score!$B$7:$AB$146,19,FALSE)</f>
        <v>0</v>
      </c>
      <c r="R71" s="2">
        <f>VLOOKUP($A71,score!$B$7:$AB$146,20,FALSE)</f>
        <v>0</v>
      </c>
      <c r="S71" s="2">
        <f>VLOOKUP($A71,score!$B$7:$AB$146,21,FALSE)</f>
        <v>0</v>
      </c>
      <c r="T71" s="2">
        <f>VLOOKUP($A71,score!$B$7:$AB$146,22,FALSE)</f>
        <v>0</v>
      </c>
      <c r="U71" s="2">
        <f>VLOOKUP($A71,score!$B$7:$AB$146,23,FALSE)</f>
        <v>0</v>
      </c>
      <c r="V71" s="2">
        <f>VLOOKUP($A71,score!$B$7:$AB$146,24,FALSE)</f>
        <v>0</v>
      </c>
      <c r="W71" s="9">
        <f>VLOOKUP($A71,score!$B$7:$AB$146,25,FALSE)</f>
        <v>200</v>
      </c>
    </row>
    <row r="72" spans="1:23" ht="17" hidden="1" x14ac:dyDescent="0.4">
      <c r="A72" s="61">
        <v>66</v>
      </c>
      <c r="B72" s="22">
        <f>VLOOKUP($A72,score!$B$7:$AD$146,3,FALSE)</f>
        <v>36</v>
      </c>
      <c r="C72" s="28" t="str">
        <f>VLOOKUP($A72,score!$B$7:$AD$146,5,FALSE)</f>
        <v/>
      </c>
      <c r="D72" s="28">
        <f>VLOOKUP($A72,score!$B$7:$AD$146,6,FALSE)</f>
        <v>0</v>
      </c>
      <c r="E72" s="2">
        <f>VLOOKUP($A72,score!$B$7:$AB$146,7,FALSE)</f>
        <v>0</v>
      </c>
      <c r="F72" s="2">
        <f>VLOOKUP($A72,score!$B$7:$AB$146,8,FALSE)</f>
        <v>0</v>
      </c>
      <c r="G72" s="2">
        <f>VLOOKUP($A72,score!$B$7:$AB$146,9,FALSE)</f>
        <v>0</v>
      </c>
      <c r="H72" s="2">
        <f>VLOOKUP($A72,score!$B$7:$AB$146,10,FALSE)</f>
        <v>0</v>
      </c>
      <c r="I72" s="2">
        <f>VLOOKUP($A72,score!$B$7:$AB$146,11,FALSE)</f>
        <v>0</v>
      </c>
      <c r="J72" s="2">
        <f>VLOOKUP($A72,score!$B$7:$AB$146,12,FALSE)</f>
        <v>0</v>
      </c>
      <c r="K72" s="2">
        <f>VLOOKUP($A72,score!$B$7:$AB$146,13,FALSE)</f>
        <v>0</v>
      </c>
      <c r="L72" s="2">
        <f>VLOOKUP($A72,score!$B$7:$AB$146,14,FALSE)</f>
        <v>0</v>
      </c>
      <c r="M72" s="2">
        <f>VLOOKUP($A72,score!$B$7:$AB$146,15,FALSE)</f>
        <v>0</v>
      </c>
      <c r="N72" s="2">
        <f>VLOOKUP($A72,score!$B$7:$AB$146,16,FALSE)</f>
        <v>0</v>
      </c>
      <c r="O72" s="2">
        <f>VLOOKUP($A72,score!$B$7:$AB$146,17,FALSE)</f>
        <v>0</v>
      </c>
      <c r="P72" s="2">
        <f>VLOOKUP($A72,score!$B$7:$AB$146,18,FALSE)</f>
        <v>0</v>
      </c>
      <c r="Q72" s="2">
        <f>VLOOKUP($A72,score!$B$7:$AB$146,19,FALSE)</f>
        <v>0</v>
      </c>
      <c r="R72" s="2">
        <f>VLOOKUP($A72,score!$B$7:$AB$146,20,FALSE)</f>
        <v>0</v>
      </c>
      <c r="S72" s="2">
        <f>VLOOKUP($A72,score!$B$7:$AB$146,21,FALSE)</f>
        <v>0</v>
      </c>
      <c r="T72" s="2">
        <f>VLOOKUP($A72,score!$B$7:$AB$146,22,FALSE)</f>
        <v>0</v>
      </c>
      <c r="U72" s="2">
        <f>VLOOKUP($A72,score!$B$7:$AB$146,23,FALSE)</f>
        <v>0</v>
      </c>
      <c r="V72" s="2">
        <f>VLOOKUP($A72,score!$B$7:$AB$146,24,FALSE)</f>
        <v>0</v>
      </c>
      <c r="W72" s="9">
        <f>VLOOKUP($A72,score!$B$7:$AB$146,25,FALSE)</f>
        <v>200</v>
      </c>
    </row>
    <row r="73" spans="1:23" ht="17" hidden="1" x14ac:dyDescent="0.4">
      <c r="A73" s="61">
        <v>67</v>
      </c>
      <c r="B73" s="22">
        <f>VLOOKUP($A73,score!$B$7:$AD$146,3,FALSE)</f>
        <v>36</v>
      </c>
      <c r="C73" s="28" t="str">
        <f>VLOOKUP($A73,score!$B$7:$AD$146,5,FALSE)</f>
        <v/>
      </c>
      <c r="D73" s="28">
        <f>VLOOKUP($A73,score!$B$7:$AD$146,6,FALSE)</f>
        <v>0</v>
      </c>
      <c r="E73" s="2">
        <f>VLOOKUP($A73,score!$B$7:$AB$146,7,FALSE)</f>
        <v>0</v>
      </c>
      <c r="F73" s="2">
        <f>VLOOKUP($A73,score!$B$7:$AB$146,8,FALSE)</f>
        <v>0</v>
      </c>
      <c r="G73" s="2">
        <f>VLOOKUP($A73,score!$B$7:$AB$146,9,FALSE)</f>
        <v>0</v>
      </c>
      <c r="H73" s="2">
        <f>VLOOKUP($A73,score!$B$7:$AB$146,10,FALSE)</f>
        <v>0</v>
      </c>
      <c r="I73" s="2">
        <f>VLOOKUP($A73,score!$B$7:$AB$146,11,FALSE)</f>
        <v>0</v>
      </c>
      <c r="J73" s="2">
        <f>VLOOKUP($A73,score!$B$7:$AB$146,12,FALSE)</f>
        <v>0</v>
      </c>
      <c r="K73" s="2">
        <f>VLOOKUP($A73,score!$B$7:$AB$146,13,FALSE)</f>
        <v>0</v>
      </c>
      <c r="L73" s="2">
        <f>VLOOKUP($A73,score!$B$7:$AB$146,14,FALSE)</f>
        <v>0</v>
      </c>
      <c r="M73" s="2">
        <f>VLOOKUP($A73,score!$B$7:$AB$146,15,FALSE)</f>
        <v>0</v>
      </c>
      <c r="N73" s="2">
        <f>VLOOKUP($A73,score!$B$7:$AB$146,16,FALSE)</f>
        <v>0</v>
      </c>
      <c r="O73" s="2">
        <f>VLOOKUP($A73,score!$B$7:$AB$146,17,FALSE)</f>
        <v>0</v>
      </c>
      <c r="P73" s="2">
        <f>VLOOKUP($A73,score!$B$7:$AB$146,18,FALSE)</f>
        <v>0</v>
      </c>
      <c r="Q73" s="2">
        <f>VLOOKUP($A73,score!$B$7:$AB$146,19,FALSE)</f>
        <v>0</v>
      </c>
      <c r="R73" s="2">
        <f>VLOOKUP($A73,score!$B$7:$AB$146,20,FALSE)</f>
        <v>0</v>
      </c>
      <c r="S73" s="2">
        <f>VLOOKUP($A73,score!$B$7:$AB$146,21,FALSE)</f>
        <v>0</v>
      </c>
      <c r="T73" s="2">
        <f>VLOOKUP($A73,score!$B$7:$AB$146,22,FALSE)</f>
        <v>0</v>
      </c>
      <c r="U73" s="2">
        <f>VLOOKUP($A73,score!$B$7:$AB$146,23,FALSE)</f>
        <v>0</v>
      </c>
      <c r="V73" s="2">
        <f>VLOOKUP($A73,score!$B$7:$AB$146,24,FALSE)</f>
        <v>0</v>
      </c>
      <c r="W73" s="9">
        <f>VLOOKUP($A73,score!$B$7:$AB$146,25,FALSE)</f>
        <v>200</v>
      </c>
    </row>
    <row r="74" spans="1:23" ht="17" hidden="1" x14ac:dyDescent="0.4">
      <c r="A74" s="61">
        <v>68</v>
      </c>
      <c r="B74" s="22">
        <f>VLOOKUP($A74,score!$B$7:$AD$146,3,FALSE)</f>
        <v>36</v>
      </c>
      <c r="C74" s="28" t="str">
        <f>VLOOKUP($A74,score!$B$7:$AD$146,5,FALSE)</f>
        <v/>
      </c>
      <c r="D74" s="28">
        <f>VLOOKUP($A74,score!$B$7:$AD$146,6,FALSE)</f>
        <v>0</v>
      </c>
      <c r="E74" s="2">
        <f>VLOOKUP($A74,score!$B$7:$AB$146,7,FALSE)</f>
        <v>0</v>
      </c>
      <c r="F74" s="2">
        <f>VLOOKUP($A74,score!$B$7:$AB$146,8,FALSE)</f>
        <v>0</v>
      </c>
      <c r="G74" s="2">
        <f>VLOOKUP($A74,score!$B$7:$AB$146,9,FALSE)</f>
        <v>0</v>
      </c>
      <c r="H74" s="2">
        <f>VLOOKUP($A74,score!$B$7:$AB$146,10,FALSE)</f>
        <v>0</v>
      </c>
      <c r="I74" s="2">
        <f>VLOOKUP($A74,score!$B$7:$AB$146,11,FALSE)</f>
        <v>0</v>
      </c>
      <c r="J74" s="2">
        <f>VLOOKUP($A74,score!$B$7:$AB$146,12,FALSE)</f>
        <v>0</v>
      </c>
      <c r="K74" s="2">
        <f>VLOOKUP($A74,score!$B$7:$AB$146,13,FALSE)</f>
        <v>0</v>
      </c>
      <c r="L74" s="2">
        <f>VLOOKUP($A74,score!$B$7:$AB$146,14,FALSE)</f>
        <v>0</v>
      </c>
      <c r="M74" s="2">
        <f>VLOOKUP($A74,score!$B$7:$AB$146,15,FALSE)</f>
        <v>0</v>
      </c>
      <c r="N74" s="2">
        <f>VLOOKUP($A74,score!$B$7:$AB$146,16,FALSE)</f>
        <v>0</v>
      </c>
      <c r="O74" s="2">
        <f>VLOOKUP($A74,score!$B$7:$AB$146,17,FALSE)</f>
        <v>0</v>
      </c>
      <c r="P74" s="2">
        <f>VLOOKUP($A74,score!$B$7:$AB$146,18,FALSE)</f>
        <v>0</v>
      </c>
      <c r="Q74" s="2">
        <f>VLOOKUP($A74,score!$B$7:$AB$146,19,FALSE)</f>
        <v>0</v>
      </c>
      <c r="R74" s="2">
        <f>VLOOKUP($A74,score!$B$7:$AB$146,20,FALSE)</f>
        <v>0</v>
      </c>
      <c r="S74" s="2">
        <f>VLOOKUP($A74,score!$B$7:$AB$146,21,FALSE)</f>
        <v>0</v>
      </c>
      <c r="T74" s="2">
        <f>VLOOKUP($A74,score!$B$7:$AB$146,22,FALSE)</f>
        <v>0</v>
      </c>
      <c r="U74" s="2">
        <f>VLOOKUP($A74,score!$B$7:$AB$146,23,FALSE)</f>
        <v>0</v>
      </c>
      <c r="V74" s="2">
        <f>VLOOKUP($A74,score!$B$7:$AB$146,24,FALSE)</f>
        <v>0</v>
      </c>
      <c r="W74" s="9">
        <f>VLOOKUP($A74,score!$B$7:$AB$146,25,FALSE)</f>
        <v>200</v>
      </c>
    </row>
    <row r="75" spans="1:23" ht="17" hidden="1" x14ac:dyDescent="0.4">
      <c r="A75" s="61">
        <v>69</v>
      </c>
      <c r="B75" s="22">
        <f>VLOOKUP($A75,score!$B$7:$AD$146,3,FALSE)</f>
        <v>36</v>
      </c>
      <c r="C75" s="28" t="str">
        <f>VLOOKUP($A75,score!$B$7:$AD$146,5,FALSE)</f>
        <v/>
      </c>
      <c r="D75" s="28">
        <f>VLOOKUP($A75,score!$B$7:$AD$146,6,FALSE)</f>
        <v>0</v>
      </c>
      <c r="E75" s="2">
        <f>VLOOKUP($A75,score!$B$7:$AB$146,7,FALSE)</f>
        <v>0</v>
      </c>
      <c r="F75" s="2">
        <f>VLOOKUP($A75,score!$B$7:$AB$146,8,FALSE)</f>
        <v>0</v>
      </c>
      <c r="G75" s="2">
        <f>VLOOKUP($A75,score!$B$7:$AB$146,9,FALSE)</f>
        <v>0</v>
      </c>
      <c r="H75" s="2">
        <f>VLOOKUP($A75,score!$B$7:$AB$146,10,FALSE)</f>
        <v>0</v>
      </c>
      <c r="I75" s="2">
        <f>VLOOKUP($A75,score!$B$7:$AB$146,11,FALSE)</f>
        <v>0</v>
      </c>
      <c r="J75" s="2">
        <f>VLOOKUP($A75,score!$B$7:$AB$146,12,FALSE)</f>
        <v>0</v>
      </c>
      <c r="K75" s="2">
        <f>VLOOKUP($A75,score!$B$7:$AB$146,13,FALSE)</f>
        <v>0</v>
      </c>
      <c r="L75" s="2">
        <f>VLOOKUP($A75,score!$B$7:$AB$146,14,FALSE)</f>
        <v>0</v>
      </c>
      <c r="M75" s="2">
        <f>VLOOKUP($A75,score!$B$7:$AB$146,15,FALSE)</f>
        <v>0</v>
      </c>
      <c r="N75" s="2">
        <f>VLOOKUP($A75,score!$B$7:$AB$146,16,FALSE)</f>
        <v>0</v>
      </c>
      <c r="O75" s="2">
        <f>VLOOKUP($A75,score!$B$7:$AB$146,17,FALSE)</f>
        <v>0</v>
      </c>
      <c r="P75" s="2">
        <f>VLOOKUP($A75,score!$B$7:$AB$146,18,FALSE)</f>
        <v>0</v>
      </c>
      <c r="Q75" s="2">
        <f>VLOOKUP($A75,score!$B$7:$AB$146,19,FALSE)</f>
        <v>0</v>
      </c>
      <c r="R75" s="2">
        <f>VLOOKUP($A75,score!$B$7:$AB$146,20,FALSE)</f>
        <v>0</v>
      </c>
      <c r="S75" s="2">
        <f>VLOOKUP($A75,score!$B$7:$AB$146,21,FALSE)</f>
        <v>0</v>
      </c>
      <c r="T75" s="2">
        <f>VLOOKUP($A75,score!$B$7:$AB$146,22,FALSE)</f>
        <v>0</v>
      </c>
      <c r="U75" s="2">
        <f>VLOOKUP($A75,score!$B$7:$AB$146,23,FALSE)</f>
        <v>0</v>
      </c>
      <c r="V75" s="2">
        <f>VLOOKUP($A75,score!$B$7:$AB$146,24,FALSE)</f>
        <v>0</v>
      </c>
      <c r="W75" s="9">
        <f>VLOOKUP($A75,score!$B$7:$AB$146,25,FALSE)</f>
        <v>200</v>
      </c>
    </row>
    <row r="76" spans="1:23" ht="17" hidden="1" x14ac:dyDescent="0.4">
      <c r="A76" s="61">
        <v>70</v>
      </c>
      <c r="B76" s="22">
        <f>VLOOKUP($A76,score!$B$7:$AD$146,3,FALSE)</f>
        <v>36</v>
      </c>
      <c r="C76" s="28" t="str">
        <f>VLOOKUP($A76,score!$B$7:$AD$146,5,FALSE)</f>
        <v/>
      </c>
      <c r="D76" s="28">
        <f>VLOOKUP($A76,score!$B$7:$AD$146,6,FALSE)</f>
        <v>0</v>
      </c>
      <c r="E76" s="2">
        <f>VLOOKUP($A76,score!$B$7:$AB$146,7,FALSE)</f>
        <v>0</v>
      </c>
      <c r="F76" s="2">
        <f>VLOOKUP($A76,score!$B$7:$AB$146,8,FALSE)</f>
        <v>0</v>
      </c>
      <c r="G76" s="2">
        <f>VLOOKUP($A76,score!$B$7:$AB$146,9,FALSE)</f>
        <v>0</v>
      </c>
      <c r="H76" s="2">
        <f>VLOOKUP($A76,score!$B$7:$AB$146,10,FALSE)</f>
        <v>0</v>
      </c>
      <c r="I76" s="2">
        <f>VLOOKUP($A76,score!$B$7:$AB$146,11,FALSE)</f>
        <v>0</v>
      </c>
      <c r="J76" s="2">
        <f>VLOOKUP($A76,score!$B$7:$AB$146,12,FALSE)</f>
        <v>0</v>
      </c>
      <c r="K76" s="2">
        <f>VLOOKUP($A76,score!$B$7:$AB$146,13,FALSE)</f>
        <v>0</v>
      </c>
      <c r="L76" s="2">
        <f>VLOOKUP($A76,score!$B$7:$AB$146,14,FALSE)</f>
        <v>0</v>
      </c>
      <c r="M76" s="2">
        <f>VLOOKUP($A76,score!$B$7:$AB$146,15,FALSE)</f>
        <v>0</v>
      </c>
      <c r="N76" s="2">
        <f>VLOOKUP($A76,score!$B$7:$AB$146,16,FALSE)</f>
        <v>0</v>
      </c>
      <c r="O76" s="2">
        <f>VLOOKUP($A76,score!$B$7:$AB$146,17,FALSE)</f>
        <v>0</v>
      </c>
      <c r="P76" s="2">
        <f>VLOOKUP($A76,score!$B$7:$AB$146,18,FALSE)</f>
        <v>0</v>
      </c>
      <c r="Q76" s="2">
        <f>VLOOKUP($A76,score!$B$7:$AB$146,19,FALSE)</f>
        <v>0</v>
      </c>
      <c r="R76" s="2">
        <f>VLOOKUP($A76,score!$B$7:$AB$146,20,FALSE)</f>
        <v>0</v>
      </c>
      <c r="S76" s="2">
        <f>VLOOKUP($A76,score!$B$7:$AB$146,21,FALSE)</f>
        <v>0</v>
      </c>
      <c r="T76" s="2">
        <f>VLOOKUP($A76,score!$B$7:$AB$146,22,FALSE)</f>
        <v>0</v>
      </c>
      <c r="U76" s="2">
        <f>VLOOKUP($A76,score!$B$7:$AB$146,23,FALSE)</f>
        <v>0</v>
      </c>
      <c r="V76" s="2">
        <f>VLOOKUP($A76,score!$B$7:$AB$146,24,FALSE)</f>
        <v>0</v>
      </c>
      <c r="W76" s="9">
        <f>VLOOKUP($A76,score!$B$7:$AB$146,25,FALSE)</f>
        <v>200</v>
      </c>
    </row>
    <row r="77" spans="1:23" ht="17" hidden="1" x14ac:dyDescent="0.4">
      <c r="A77" s="61">
        <v>71</v>
      </c>
      <c r="B77" s="22">
        <f>VLOOKUP($A77,score!$B$7:$AD$146,3,FALSE)</f>
        <v>36</v>
      </c>
      <c r="C77" s="28" t="str">
        <f>VLOOKUP($A77,score!$B$7:$AD$146,5,FALSE)</f>
        <v/>
      </c>
      <c r="D77" s="28">
        <f>VLOOKUP($A77,score!$B$7:$AD$146,6,FALSE)</f>
        <v>0</v>
      </c>
      <c r="E77" s="2">
        <f>VLOOKUP($A77,score!$B$7:$AB$146,7,FALSE)</f>
        <v>0</v>
      </c>
      <c r="F77" s="2">
        <f>VLOOKUP($A77,score!$B$7:$AB$146,8,FALSE)</f>
        <v>0</v>
      </c>
      <c r="G77" s="2">
        <f>VLOOKUP($A77,score!$B$7:$AB$146,9,FALSE)</f>
        <v>0</v>
      </c>
      <c r="H77" s="2">
        <f>VLOOKUP($A77,score!$B$7:$AB$146,10,FALSE)</f>
        <v>0</v>
      </c>
      <c r="I77" s="2">
        <f>VLOOKUP($A77,score!$B$7:$AB$146,11,FALSE)</f>
        <v>0</v>
      </c>
      <c r="J77" s="2">
        <f>VLOOKUP($A77,score!$B$7:$AB$146,12,FALSE)</f>
        <v>0</v>
      </c>
      <c r="K77" s="2">
        <f>VLOOKUP($A77,score!$B$7:$AB$146,13,FALSE)</f>
        <v>0</v>
      </c>
      <c r="L77" s="2">
        <f>VLOOKUP($A77,score!$B$7:$AB$146,14,FALSE)</f>
        <v>0</v>
      </c>
      <c r="M77" s="2">
        <f>VLOOKUP($A77,score!$B$7:$AB$146,15,FALSE)</f>
        <v>0</v>
      </c>
      <c r="N77" s="2">
        <f>VLOOKUP($A77,score!$B$7:$AB$146,16,FALSE)</f>
        <v>0</v>
      </c>
      <c r="O77" s="2">
        <f>VLOOKUP($A77,score!$B$7:$AB$146,17,FALSE)</f>
        <v>0</v>
      </c>
      <c r="P77" s="2">
        <f>VLOOKUP($A77,score!$B$7:$AB$146,18,FALSE)</f>
        <v>0</v>
      </c>
      <c r="Q77" s="2">
        <f>VLOOKUP($A77,score!$B$7:$AB$146,19,FALSE)</f>
        <v>0</v>
      </c>
      <c r="R77" s="2">
        <f>VLOOKUP($A77,score!$B$7:$AB$146,20,FALSE)</f>
        <v>0</v>
      </c>
      <c r="S77" s="2">
        <f>VLOOKUP($A77,score!$B$7:$AB$146,21,FALSE)</f>
        <v>0</v>
      </c>
      <c r="T77" s="2">
        <f>VLOOKUP($A77,score!$B$7:$AB$146,22,FALSE)</f>
        <v>0</v>
      </c>
      <c r="U77" s="2">
        <f>VLOOKUP($A77,score!$B$7:$AB$146,23,FALSE)</f>
        <v>0</v>
      </c>
      <c r="V77" s="2">
        <f>VLOOKUP($A77,score!$B$7:$AB$146,24,FALSE)</f>
        <v>0</v>
      </c>
      <c r="W77" s="9">
        <f>VLOOKUP($A77,score!$B$7:$AB$146,25,FALSE)</f>
        <v>200</v>
      </c>
    </row>
    <row r="78" spans="1:23" ht="17" hidden="1" x14ac:dyDescent="0.4">
      <c r="A78" s="61">
        <v>72</v>
      </c>
      <c r="B78" s="22">
        <f>VLOOKUP($A78,score!$B$7:$AD$146,3,FALSE)</f>
        <v>36</v>
      </c>
      <c r="C78" s="28" t="str">
        <f>VLOOKUP($A78,score!$B$7:$AD$146,5,FALSE)</f>
        <v/>
      </c>
      <c r="D78" s="28">
        <f>VLOOKUP($A78,score!$B$7:$AD$146,6,FALSE)</f>
        <v>0</v>
      </c>
      <c r="E78" s="2">
        <f>VLOOKUP($A78,score!$B$7:$AB$146,7,FALSE)</f>
        <v>0</v>
      </c>
      <c r="F78" s="2">
        <f>VLOOKUP($A78,score!$B$7:$AB$146,8,FALSE)</f>
        <v>0</v>
      </c>
      <c r="G78" s="2">
        <f>VLOOKUP($A78,score!$B$7:$AB$146,9,FALSE)</f>
        <v>0</v>
      </c>
      <c r="H78" s="2">
        <f>VLOOKUP($A78,score!$B$7:$AB$146,10,FALSE)</f>
        <v>0</v>
      </c>
      <c r="I78" s="2">
        <f>VLOOKUP($A78,score!$B$7:$AB$146,11,FALSE)</f>
        <v>0</v>
      </c>
      <c r="J78" s="2">
        <f>VLOOKUP($A78,score!$B$7:$AB$146,12,FALSE)</f>
        <v>0</v>
      </c>
      <c r="K78" s="2">
        <f>VLOOKUP($A78,score!$B$7:$AB$146,13,FALSE)</f>
        <v>0</v>
      </c>
      <c r="L78" s="2">
        <f>VLOOKUP($A78,score!$B$7:$AB$146,14,FALSE)</f>
        <v>0</v>
      </c>
      <c r="M78" s="2">
        <f>VLOOKUP($A78,score!$B$7:$AB$146,15,FALSE)</f>
        <v>0</v>
      </c>
      <c r="N78" s="2">
        <f>VLOOKUP($A78,score!$B$7:$AB$146,16,FALSE)</f>
        <v>0</v>
      </c>
      <c r="O78" s="2">
        <f>VLOOKUP($A78,score!$B$7:$AB$146,17,FALSE)</f>
        <v>0</v>
      </c>
      <c r="P78" s="2">
        <f>VLOOKUP($A78,score!$B$7:$AB$146,18,FALSE)</f>
        <v>0</v>
      </c>
      <c r="Q78" s="2">
        <f>VLOOKUP($A78,score!$B$7:$AB$146,19,FALSE)</f>
        <v>0</v>
      </c>
      <c r="R78" s="2">
        <f>VLOOKUP($A78,score!$B$7:$AB$146,20,FALSE)</f>
        <v>0</v>
      </c>
      <c r="S78" s="2">
        <f>VLOOKUP($A78,score!$B$7:$AB$146,21,FALSE)</f>
        <v>0</v>
      </c>
      <c r="T78" s="2">
        <f>VLOOKUP($A78,score!$B$7:$AB$146,22,FALSE)</f>
        <v>0</v>
      </c>
      <c r="U78" s="2">
        <f>VLOOKUP($A78,score!$B$7:$AB$146,23,FALSE)</f>
        <v>0</v>
      </c>
      <c r="V78" s="2">
        <f>VLOOKUP($A78,score!$B$7:$AB$146,24,FALSE)</f>
        <v>0</v>
      </c>
      <c r="W78" s="9">
        <f>VLOOKUP($A78,score!$B$7:$AB$146,25,FALSE)</f>
        <v>200</v>
      </c>
    </row>
    <row r="79" spans="1:23" ht="17" hidden="1" x14ac:dyDescent="0.4">
      <c r="A79" s="61">
        <v>73</v>
      </c>
      <c r="B79" s="22">
        <f>VLOOKUP($A79,score!$B$7:$AD$146,3,FALSE)</f>
        <v>36</v>
      </c>
      <c r="C79" s="28" t="str">
        <f>VLOOKUP($A79,score!$B$7:$AD$146,5,FALSE)</f>
        <v/>
      </c>
      <c r="D79" s="28">
        <f>VLOOKUP($A79,score!$B$7:$AD$146,6,FALSE)</f>
        <v>0</v>
      </c>
      <c r="E79" s="2">
        <f>VLOOKUP($A79,score!$B$7:$AB$146,7,FALSE)</f>
        <v>0</v>
      </c>
      <c r="F79" s="2">
        <f>VLOOKUP($A79,score!$B$7:$AB$146,8,FALSE)</f>
        <v>0</v>
      </c>
      <c r="G79" s="2">
        <f>VLOOKUP($A79,score!$B$7:$AB$146,9,FALSE)</f>
        <v>0</v>
      </c>
      <c r="H79" s="2">
        <f>VLOOKUP($A79,score!$B$7:$AB$146,10,FALSE)</f>
        <v>0</v>
      </c>
      <c r="I79" s="2">
        <f>VLOOKUP($A79,score!$B$7:$AB$146,11,FALSE)</f>
        <v>0</v>
      </c>
      <c r="J79" s="2">
        <f>VLOOKUP($A79,score!$B$7:$AB$146,12,FALSE)</f>
        <v>0</v>
      </c>
      <c r="K79" s="2">
        <f>VLOOKUP($A79,score!$B$7:$AB$146,13,FALSE)</f>
        <v>0</v>
      </c>
      <c r="L79" s="2">
        <f>VLOOKUP($A79,score!$B$7:$AB$146,14,FALSE)</f>
        <v>0</v>
      </c>
      <c r="M79" s="2">
        <f>VLOOKUP($A79,score!$B$7:$AB$146,15,FALSE)</f>
        <v>0</v>
      </c>
      <c r="N79" s="2">
        <f>VLOOKUP($A79,score!$B$7:$AB$146,16,FALSE)</f>
        <v>0</v>
      </c>
      <c r="O79" s="2">
        <f>VLOOKUP($A79,score!$B$7:$AB$146,17,FALSE)</f>
        <v>0</v>
      </c>
      <c r="P79" s="2">
        <f>VLOOKUP($A79,score!$B$7:$AB$146,18,FALSE)</f>
        <v>0</v>
      </c>
      <c r="Q79" s="2">
        <f>VLOOKUP($A79,score!$B$7:$AB$146,19,FALSE)</f>
        <v>0</v>
      </c>
      <c r="R79" s="2">
        <f>VLOOKUP($A79,score!$B$7:$AB$146,20,FALSE)</f>
        <v>0</v>
      </c>
      <c r="S79" s="2">
        <f>VLOOKUP($A79,score!$B$7:$AB$146,21,FALSE)</f>
        <v>0</v>
      </c>
      <c r="T79" s="2">
        <f>VLOOKUP($A79,score!$B$7:$AB$146,22,FALSE)</f>
        <v>0</v>
      </c>
      <c r="U79" s="2">
        <f>VLOOKUP($A79,score!$B$7:$AB$146,23,FALSE)</f>
        <v>0</v>
      </c>
      <c r="V79" s="2">
        <f>VLOOKUP($A79,score!$B$7:$AB$146,24,FALSE)</f>
        <v>0</v>
      </c>
      <c r="W79" s="9">
        <f>VLOOKUP($A79,score!$B$7:$AB$146,25,FALSE)</f>
        <v>200</v>
      </c>
    </row>
    <row r="80" spans="1:23" ht="17" hidden="1" x14ac:dyDescent="0.4">
      <c r="A80" s="61">
        <v>74</v>
      </c>
      <c r="B80" s="22">
        <f>VLOOKUP($A80,score!$B$7:$AD$146,3,FALSE)</f>
        <v>36</v>
      </c>
      <c r="C80" s="28" t="str">
        <f>VLOOKUP($A80,score!$B$7:$AD$146,5,FALSE)</f>
        <v/>
      </c>
      <c r="D80" s="28">
        <f>VLOOKUP($A80,score!$B$7:$AD$146,6,FALSE)</f>
        <v>0</v>
      </c>
      <c r="E80" s="2">
        <f>VLOOKUP($A80,score!$B$7:$AB$146,7,FALSE)</f>
        <v>0</v>
      </c>
      <c r="F80" s="2">
        <f>VLOOKUP($A80,score!$B$7:$AB$146,8,FALSE)</f>
        <v>0</v>
      </c>
      <c r="G80" s="2">
        <f>VLOOKUP($A80,score!$B$7:$AB$146,9,FALSE)</f>
        <v>0</v>
      </c>
      <c r="H80" s="2">
        <f>VLOOKUP($A80,score!$B$7:$AB$146,10,FALSE)</f>
        <v>0</v>
      </c>
      <c r="I80" s="2">
        <f>VLOOKUP($A80,score!$B$7:$AB$146,11,FALSE)</f>
        <v>0</v>
      </c>
      <c r="J80" s="2">
        <f>VLOOKUP($A80,score!$B$7:$AB$146,12,FALSE)</f>
        <v>0</v>
      </c>
      <c r="K80" s="2">
        <f>VLOOKUP($A80,score!$B$7:$AB$146,13,FALSE)</f>
        <v>0</v>
      </c>
      <c r="L80" s="2">
        <f>VLOOKUP($A80,score!$B$7:$AB$146,14,FALSE)</f>
        <v>0</v>
      </c>
      <c r="M80" s="2">
        <f>VLOOKUP($A80,score!$B$7:$AB$146,15,FALSE)</f>
        <v>0</v>
      </c>
      <c r="N80" s="2">
        <f>VLOOKUP($A80,score!$B$7:$AB$146,16,FALSE)</f>
        <v>0</v>
      </c>
      <c r="O80" s="2">
        <f>VLOOKUP($A80,score!$B$7:$AB$146,17,FALSE)</f>
        <v>0</v>
      </c>
      <c r="P80" s="2">
        <f>VLOOKUP($A80,score!$B$7:$AB$146,18,FALSE)</f>
        <v>0</v>
      </c>
      <c r="Q80" s="2">
        <f>VLOOKUP($A80,score!$B$7:$AB$146,19,FALSE)</f>
        <v>0</v>
      </c>
      <c r="R80" s="2">
        <f>VLOOKUP($A80,score!$B$7:$AB$146,20,FALSE)</f>
        <v>0</v>
      </c>
      <c r="S80" s="2">
        <f>VLOOKUP($A80,score!$B$7:$AB$146,21,FALSE)</f>
        <v>0</v>
      </c>
      <c r="T80" s="2">
        <f>VLOOKUP($A80,score!$B$7:$AB$146,22,FALSE)</f>
        <v>0</v>
      </c>
      <c r="U80" s="2">
        <f>VLOOKUP($A80,score!$B$7:$AB$146,23,FALSE)</f>
        <v>0</v>
      </c>
      <c r="V80" s="2">
        <f>VLOOKUP($A80,score!$B$7:$AB$146,24,FALSE)</f>
        <v>0</v>
      </c>
      <c r="W80" s="9">
        <f>VLOOKUP($A80,score!$B$7:$AB$146,25,FALSE)</f>
        <v>200</v>
      </c>
    </row>
    <row r="81" spans="1:23" ht="17" hidden="1" x14ac:dyDescent="0.4">
      <c r="A81" s="61">
        <v>75</v>
      </c>
      <c r="B81" s="22">
        <f>VLOOKUP($A81,score!$B$7:$AD$146,3,FALSE)</f>
        <v>36</v>
      </c>
      <c r="C81" s="28" t="str">
        <f>VLOOKUP($A81,score!$B$7:$AD$146,5,FALSE)</f>
        <v/>
      </c>
      <c r="D81" s="28">
        <f>VLOOKUP($A81,score!$B$7:$AD$146,6,FALSE)</f>
        <v>0</v>
      </c>
      <c r="E81" s="2">
        <f>VLOOKUP($A81,score!$B$7:$AB$146,7,FALSE)</f>
        <v>0</v>
      </c>
      <c r="F81" s="2">
        <f>VLOOKUP($A81,score!$B$7:$AB$146,8,FALSE)</f>
        <v>0</v>
      </c>
      <c r="G81" s="2">
        <f>VLOOKUP($A81,score!$B$7:$AB$146,9,FALSE)</f>
        <v>0</v>
      </c>
      <c r="H81" s="2">
        <f>VLOOKUP($A81,score!$B$7:$AB$146,10,FALSE)</f>
        <v>0</v>
      </c>
      <c r="I81" s="2">
        <f>VLOOKUP($A81,score!$B$7:$AB$146,11,FALSE)</f>
        <v>0</v>
      </c>
      <c r="J81" s="2">
        <f>VLOOKUP($A81,score!$B$7:$AB$146,12,FALSE)</f>
        <v>0</v>
      </c>
      <c r="K81" s="2">
        <f>VLOOKUP($A81,score!$B$7:$AB$146,13,FALSE)</f>
        <v>0</v>
      </c>
      <c r="L81" s="2">
        <f>VLOOKUP($A81,score!$B$7:$AB$146,14,FALSE)</f>
        <v>0</v>
      </c>
      <c r="M81" s="2">
        <f>VLOOKUP($A81,score!$B$7:$AB$146,15,FALSE)</f>
        <v>0</v>
      </c>
      <c r="N81" s="2">
        <f>VLOOKUP($A81,score!$B$7:$AB$146,16,FALSE)</f>
        <v>0</v>
      </c>
      <c r="O81" s="2">
        <f>VLOOKUP($A81,score!$B$7:$AB$146,17,FALSE)</f>
        <v>0</v>
      </c>
      <c r="P81" s="2">
        <f>VLOOKUP($A81,score!$B$7:$AB$146,18,FALSE)</f>
        <v>0</v>
      </c>
      <c r="Q81" s="2">
        <f>VLOOKUP($A81,score!$B$7:$AB$146,19,FALSE)</f>
        <v>0</v>
      </c>
      <c r="R81" s="2">
        <f>VLOOKUP($A81,score!$B$7:$AB$146,20,FALSE)</f>
        <v>0</v>
      </c>
      <c r="S81" s="2">
        <f>VLOOKUP($A81,score!$B$7:$AB$146,21,FALSE)</f>
        <v>0</v>
      </c>
      <c r="T81" s="2">
        <f>VLOOKUP($A81,score!$B$7:$AB$146,22,FALSE)</f>
        <v>0</v>
      </c>
      <c r="U81" s="2">
        <f>VLOOKUP($A81,score!$B$7:$AB$146,23,FALSE)</f>
        <v>0</v>
      </c>
      <c r="V81" s="2">
        <f>VLOOKUP($A81,score!$B$7:$AB$146,24,FALSE)</f>
        <v>0</v>
      </c>
      <c r="W81" s="9">
        <f>VLOOKUP($A81,score!$B$7:$AB$146,25,FALSE)</f>
        <v>200</v>
      </c>
    </row>
    <row r="82" spans="1:23" ht="17" hidden="1" x14ac:dyDescent="0.4">
      <c r="A82" s="61">
        <v>76</v>
      </c>
      <c r="B82" s="22">
        <f>VLOOKUP($A82,score!$B$7:$AD$146,3,FALSE)</f>
        <v>36</v>
      </c>
      <c r="C82" s="28" t="str">
        <f>VLOOKUP($A82,score!$B$7:$AD$146,5,FALSE)</f>
        <v/>
      </c>
      <c r="D82" s="28">
        <f>VLOOKUP($A82,score!$B$7:$AD$146,6,FALSE)</f>
        <v>0</v>
      </c>
      <c r="E82" s="2">
        <f>VLOOKUP($A82,score!$B$7:$AB$146,7,FALSE)</f>
        <v>0</v>
      </c>
      <c r="F82" s="2">
        <f>VLOOKUP($A82,score!$B$7:$AB$146,8,FALSE)</f>
        <v>0</v>
      </c>
      <c r="G82" s="2">
        <f>VLOOKUP($A82,score!$B$7:$AB$146,9,FALSE)</f>
        <v>0</v>
      </c>
      <c r="H82" s="2">
        <f>VLOOKUP($A82,score!$B$7:$AB$146,10,FALSE)</f>
        <v>0</v>
      </c>
      <c r="I82" s="2">
        <f>VLOOKUP($A82,score!$B$7:$AB$146,11,FALSE)</f>
        <v>0</v>
      </c>
      <c r="J82" s="2">
        <f>VLOOKUP($A82,score!$B$7:$AB$146,12,FALSE)</f>
        <v>0</v>
      </c>
      <c r="K82" s="2">
        <f>VLOOKUP($A82,score!$B$7:$AB$146,13,FALSE)</f>
        <v>0</v>
      </c>
      <c r="L82" s="2">
        <f>VLOOKUP($A82,score!$B$7:$AB$146,14,FALSE)</f>
        <v>0</v>
      </c>
      <c r="M82" s="2">
        <f>VLOOKUP($A82,score!$B$7:$AB$146,15,FALSE)</f>
        <v>0</v>
      </c>
      <c r="N82" s="2">
        <f>VLOOKUP($A82,score!$B$7:$AB$146,16,FALSE)</f>
        <v>0</v>
      </c>
      <c r="O82" s="2">
        <f>VLOOKUP($A82,score!$B$7:$AB$146,17,FALSE)</f>
        <v>0</v>
      </c>
      <c r="P82" s="2">
        <f>VLOOKUP($A82,score!$B$7:$AB$146,18,FALSE)</f>
        <v>0</v>
      </c>
      <c r="Q82" s="2">
        <f>VLOOKUP($A82,score!$B$7:$AB$146,19,FALSE)</f>
        <v>0</v>
      </c>
      <c r="R82" s="2">
        <f>VLOOKUP($A82,score!$B$7:$AB$146,20,FALSE)</f>
        <v>0</v>
      </c>
      <c r="S82" s="2">
        <f>VLOOKUP($A82,score!$B$7:$AB$146,21,FALSE)</f>
        <v>0</v>
      </c>
      <c r="T82" s="2">
        <f>VLOOKUP($A82,score!$B$7:$AB$146,22,FALSE)</f>
        <v>0</v>
      </c>
      <c r="U82" s="2">
        <f>VLOOKUP($A82,score!$B$7:$AB$146,23,FALSE)</f>
        <v>0</v>
      </c>
      <c r="V82" s="2">
        <f>VLOOKUP($A82,score!$B$7:$AB$146,24,FALSE)</f>
        <v>0</v>
      </c>
      <c r="W82" s="9">
        <f>VLOOKUP($A82,score!$B$7:$AB$146,25,FALSE)</f>
        <v>200</v>
      </c>
    </row>
    <row r="83" spans="1:23" ht="17" hidden="1" x14ac:dyDescent="0.4">
      <c r="A83" s="61">
        <v>77</v>
      </c>
      <c r="B83" s="22">
        <f>VLOOKUP($A83,score!$B$7:$AD$146,3,FALSE)</f>
        <v>36</v>
      </c>
      <c r="C83" s="28" t="str">
        <f>VLOOKUP($A83,score!$B$7:$AD$146,5,FALSE)</f>
        <v/>
      </c>
      <c r="D83" s="28">
        <f>VLOOKUP($A83,score!$B$7:$AD$146,6,FALSE)</f>
        <v>0</v>
      </c>
      <c r="E83" s="2">
        <f>VLOOKUP($A83,score!$B$7:$AB$146,7,FALSE)</f>
        <v>0</v>
      </c>
      <c r="F83" s="2">
        <f>VLOOKUP($A83,score!$B$7:$AB$146,8,FALSE)</f>
        <v>0</v>
      </c>
      <c r="G83" s="2">
        <f>VLOOKUP($A83,score!$B$7:$AB$146,9,FALSE)</f>
        <v>0</v>
      </c>
      <c r="H83" s="2">
        <f>VLOOKUP($A83,score!$B$7:$AB$146,10,FALSE)</f>
        <v>0</v>
      </c>
      <c r="I83" s="2">
        <f>VLOOKUP($A83,score!$B$7:$AB$146,11,FALSE)</f>
        <v>0</v>
      </c>
      <c r="J83" s="2">
        <f>VLOOKUP($A83,score!$B$7:$AB$146,12,FALSE)</f>
        <v>0</v>
      </c>
      <c r="K83" s="2">
        <f>VLOOKUP($A83,score!$B$7:$AB$146,13,FALSE)</f>
        <v>0</v>
      </c>
      <c r="L83" s="2">
        <f>VLOOKUP($A83,score!$B$7:$AB$146,14,FALSE)</f>
        <v>0</v>
      </c>
      <c r="M83" s="2">
        <f>VLOOKUP($A83,score!$B$7:$AB$146,15,FALSE)</f>
        <v>0</v>
      </c>
      <c r="N83" s="2">
        <f>VLOOKUP($A83,score!$B$7:$AB$146,16,FALSE)</f>
        <v>0</v>
      </c>
      <c r="O83" s="2">
        <f>VLOOKUP($A83,score!$B$7:$AB$146,17,FALSE)</f>
        <v>0</v>
      </c>
      <c r="P83" s="2">
        <f>VLOOKUP($A83,score!$B$7:$AB$146,18,FALSE)</f>
        <v>0</v>
      </c>
      <c r="Q83" s="2">
        <f>VLOOKUP($A83,score!$B$7:$AB$146,19,FALSE)</f>
        <v>0</v>
      </c>
      <c r="R83" s="2">
        <f>VLOOKUP($A83,score!$B$7:$AB$146,20,FALSE)</f>
        <v>0</v>
      </c>
      <c r="S83" s="2">
        <f>VLOOKUP($A83,score!$B$7:$AB$146,21,FALSE)</f>
        <v>0</v>
      </c>
      <c r="T83" s="2">
        <f>VLOOKUP($A83,score!$B$7:$AB$146,22,FALSE)</f>
        <v>0</v>
      </c>
      <c r="U83" s="2">
        <f>VLOOKUP($A83,score!$B$7:$AB$146,23,FALSE)</f>
        <v>0</v>
      </c>
      <c r="V83" s="2">
        <f>VLOOKUP($A83,score!$B$7:$AB$146,24,FALSE)</f>
        <v>0</v>
      </c>
      <c r="W83" s="9">
        <f>VLOOKUP($A83,score!$B$7:$AB$146,25,FALSE)</f>
        <v>200</v>
      </c>
    </row>
    <row r="84" spans="1:23" ht="17" hidden="1" x14ac:dyDescent="0.4">
      <c r="A84" s="61">
        <v>78</v>
      </c>
      <c r="B84" s="22">
        <f>VLOOKUP($A84,score!$B$7:$AD$146,3,FALSE)</f>
        <v>36</v>
      </c>
      <c r="C84" s="28" t="str">
        <f>VLOOKUP($A84,score!$B$7:$AD$146,5,FALSE)</f>
        <v/>
      </c>
      <c r="D84" s="28">
        <f>VLOOKUP($A84,score!$B$7:$AD$146,6,FALSE)</f>
        <v>0</v>
      </c>
      <c r="E84" s="2">
        <f>VLOOKUP($A84,score!$B$7:$AB$146,7,FALSE)</f>
        <v>0</v>
      </c>
      <c r="F84" s="2">
        <f>VLOOKUP($A84,score!$B$7:$AB$146,8,FALSE)</f>
        <v>0</v>
      </c>
      <c r="G84" s="2">
        <f>VLOOKUP($A84,score!$B$7:$AB$146,9,FALSE)</f>
        <v>0</v>
      </c>
      <c r="H84" s="2">
        <f>VLOOKUP($A84,score!$B$7:$AB$146,10,FALSE)</f>
        <v>0</v>
      </c>
      <c r="I84" s="2">
        <f>VLOOKUP($A84,score!$B$7:$AB$146,11,FALSE)</f>
        <v>0</v>
      </c>
      <c r="J84" s="2">
        <f>VLOOKUP($A84,score!$B$7:$AB$146,12,FALSE)</f>
        <v>0</v>
      </c>
      <c r="K84" s="2">
        <f>VLOOKUP($A84,score!$B$7:$AB$146,13,FALSE)</f>
        <v>0</v>
      </c>
      <c r="L84" s="2">
        <f>VLOOKUP($A84,score!$B$7:$AB$146,14,FALSE)</f>
        <v>0</v>
      </c>
      <c r="M84" s="2">
        <f>VLOOKUP($A84,score!$B$7:$AB$146,15,FALSE)</f>
        <v>0</v>
      </c>
      <c r="N84" s="2">
        <f>VLOOKUP($A84,score!$B$7:$AB$146,16,FALSE)</f>
        <v>0</v>
      </c>
      <c r="O84" s="2">
        <f>VLOOKUP($A84,score!$B$7:$AB$146,17,FALSE)</f>
        <v>0</v>
      </c>
      <c r="P84" s="2">
        <f>VLOOKUP($A84,score!$B$7:$AB$146,18,FALSE)</f>
        <v>0</v>
      </c>
      <c r="Q84" s="2">
        <f>VLOOKUP($A84,score!$B$7:$AB$146,19,FALSE)</f>
        <v>0</v>
      </c>
      <c r="R84" s="2">
        <f>VLOOKUP($A84,score!$B$7:$AB$146,20,FALSE)</f>
        <v>0</v>
      </c>
      <c r="S84" s="2">
        <f>VLOOKUP($A84,score!$B$7:$AB$146,21,FALSE)</f>
        <v>0</v>
      </c>
      <c r="T84" s="2">
        <f>VLOOKUP($A84,score!$B$7:$AB$146,22,FALSE)</f>
        <v>0</v>
      </c>
      <c r="U84" s="2">
        <f>VLOOKUP($A84,score!$B$7:$AB$146,23,FALSE)</f>
        <v>0</v>
      </c>
      <c r="V84" s="2">
        <f>VLOOKUP($A84,score!$B$7:$AB$146,24,FALSE)</f>
        <v>0</v>
      </c>
      <c r="W84" s="9">
        <f>VLOOKUP($A84,score!$B$7:$AB$146,25,FALSE)</f>
        <v>200</v>
      </c>
    </row>
    <row r="85" spans="1:23" ht="17" hidden="1" x14ac:dyDescent="0.4">
      <c r="A85" s="61">
        <v>79</v>
      </c>
      <c r="B85" s="22">
        <f>VLOOKUP($A85,score!$B$7:$AD$146,3,FALSE)</f>
        <v>36</v>
      </c>
      <c r="C85" s="28" t="str">
        <f>VLOOKUP($A85,score!$B$7:$AD$146,5,FALSE)</f>
        <v/>
      </c>
      <c r="D85" s="28">
        <f>VLOOKUP($A85,score!$B$7:$AD$146,6,FALSE)</f>
        <v>0</v>
      </c>
      <c r="E85" s="2">
        <f>VLOOKUP($A85,score!$B$7:$AB$146,7,FALSE)</f>
        <v>0</v>
      </c>
      <c r="F85" s="2">
        <f>VLOOKUP($A85,score!$B$7:$AB$146,8,FALSE)</f>
        <v>0</v>
      </c>
      <c r="G85" s="2">
        <f>VLOOKUP($A85,score!$B$7:$AB$146,9,FALSE)</f>
        <v>0</v>
      </c>
      <c r="H85" s="2">
        <f>VLOOKUP($A85,score!$B$7:$AB$146,10,FALSE)</f>
        <v>0</v>
      </c>
      <c r="I85" s="2">
        <f>VLOOKUP($A85,score!$B$7:$AB$146,11,FALSE)</f>
        <v>0</v>
      </c>
      <c r="J85" s="2">
        <f>VLOOKUP($A85,score!$B$7:$AB$146,12,FALSE)</f>
        <v>0</v>
      </c>
      <c r="K85" s="2">
        <f>VLOOKUP($A85,score!$B$7:$AB$146,13,FALSE)</f>
        <v>0</v>
      </c>
      <c r="L85" s="2">
        <f>VLOOKUP($A85,score!$B$7:$AB$146,14,FALSE)</f>
        <v>0</v>
      </c>
      <c r="M85" s="2">
        <f>VLOOKUP($A85,score!$B$7:$AB$146,15,FALSE)</f>
        <v>0</v>
      </c>
      <c r="N85" s="2">
        <f>VLOOKUP($A85,score!$B$7:$AB$146,16,FALSE)</f>
        <v>0</v>
      </c>
      <c r="O85" s="2">
        <f>VLOOKUP($A85,score!$B$7:$AB$146,17,FALSE)</f>
        <v>0</v>
      </c>
      <c r="P85" s="2">
        <f>VLOOKUP($A85,score!$B$7:$AB$146,18,FALSE)</f>
        <v>0</v>
      </c>
      <c r="Q85" s="2">
        <f>VLOOKUP($A85,score!$B$7:$AB$146,19,FALSE)</f>
        <v>0</v>
      </c>
      <c r="R85" s="2">
        <f>VLOOKUP($A85,score!$B$7:$AB$146,20,FALSE)</f>
        <v>0</v>
      </c>
      <c r="S85" s="2">
        <f>VLOOKUP($A85,score!$B$7:$AB$146,21,FALSE)</f>
        <v>0</v>
      </c>
      <c r="T85" s="2">
        <f>VLOOKUP($A85,score!$B$7:$AB$146,22,FALSE)</f>
        <v>0</v>
      </c>
      <c r="U85" s="2">
        <f>VLOOKUP($A85,score!$B$7:$AB$146,23,FALSE)</f>
        <v>0</v>
      </c>
      <c r="V85" s="2">
        <f>VLOOKUP($A85,score!$B$7:$AB$146,24,FALSE)</f>
        <v>0</v>
      </c>
      <c r="W85" s="9">
        <f>VLOOKUP($A85,score!$B$7:$AB$146,25,FALSE)</f>
        <v>200</v>
      </c>
    </row>
    <row r="86" spans="1:23" ht="17" hidden="1" x14ac:dyDescent="0.4">
      <c r="A86" s="61">
        <v>80</v>
      </c>
      <c r="B86" s="22">
        <f>VLOOKUP($A86,score!$B$7:$AD$146,3,FALSE)</f>
        <v>36</v>
      </c>
      <c r="C86" s="28" t="str">
        <f>VLOOKUP($A86,score!$B$7:$AD$146,5,FALSE)</f>
        <v/>
      </c>
      <c r="D86" s="28">
        <f>VLOOKUP($A86,score!$B$7:$AD$146,6,FALSE)</f>
        <v>0</v>
      </c>
      <c r="E86" s="2">
        <f>VLOOKUP($A86,score!$B$7:$AB$146,7,FALSE)</f>
        <v>0</v>
      </c>
      <c r="F86" s="2">
        <f>VLOOKUP($A86,score!$B$7:$AB$146,8,FALSE)</f>
        <v>0</v>
      </c>
      <c r="G86" s="2">
        <f>VLOOKUP($A86,score!$B$7:$AB$146,9,FALSE)</f>
        <v>0</v>
      </c>
      <c r="H86" s="2">
        <f>VLOOKUP($A86,score!$B$7:$AB$146,10,FALSE)</f>
        <v>0</v>
      </c>
      <c r="I86" s="2">
        <f>VLOOKUP($A86,score!$B$7:$AB$146,11,FALSE)</f>
        <v>0</v>
      </c>
      <c r="J86" s="2">
        <f>VLOOKUP($A86,score!$B$7:$AB$146,12,FALSE)</f>
        <v>0</v>
      </c>
      <c r="K86" s="2">
        <f>VLOOKUP($A86,score!$B$7:$AB$146,13,FALSE)</f>
        <v>0</v>
      </c>
      <c r="L86" s="2">
        <f>VLOOKUP($A86,score!$B$7:$AB$146,14,FALSE)</f>
        <v>0</v>
      </c>
      <c r="M86" s="2">
        <f>VLOOKUP($A86,score!$B$7:$AB$146,15,FALSE)</f>
        <v>0</v>
      </c>
      <c r="N86" s="2">
        <f>VLOOKUP($A86,score!$B$7:$AB$146,16,FALSE)</f>
        <v>0</v>
      </c>
      <c r="O86" s="2">
        <f>VLOOKUP($A86,score!$B$7:$AB$146,17,FALSE)</f>
        <v>0</v>
      </c>
      <c r="P86" s="2">
        <f>VLOOKUP($A86,score!$B$7:$AB$146,18,FALSE)</f>
        <v>0</v>
      </c>
      <c r="Q86" s="2">
        <f>VLOOKUP($A86,score!$B$7:$AB$146,19,FALSE)</f>
        <v>0</v>
      </c>
      <c r="R86" s="2">
        <f>VLOOKUP($A86,score!$B$7:$AB$146,20,FALSE)</f>
        <v>0</v>
      </c>
      <c r="S86" s="2">
        <f>VLOOKUP($A86,score!$B$7:$AB$146,21,FALSE)</f>
        <v>0</v>
      </c>
      <c r="T86" s="2">
        <f>VLOOKUP($A86,score!$B$7:$AB$146,22,FALSE)</f>
        <v>0</v>
      </c>
      <c r="U86" s="2">
        <f>VLOOKUP($A86,score!$B$7:$AB$146,23,FALSE)</f>
        <v>0</v>
      </c>
      <c r="V86" s="2">
        <f>VLOOKUP($A86,score!$B$7:$AB$146,24,FALSE)</f>
        <v>0</v>
      </c>
      <c r="W86" s="9">
        <f>VLOOKUP($A86,score!$B$7:$AB$146,25,FALSE)</f>
        <v>200</v>
      </c>
    </row>
    <row r="87" spans="1:23" ht="17" hidden="1" x14ac:dyDescent="0.4">
      <c r="A87" s="61">
        <v>81</v>
      </c>
      <c r="B87" s="22">
        <f>VLOOKUP($A87,score!$B$7:$AD$146,3,FALSE)</f>
        <v>36</v>
      </c>
      <c r="C87" s="28" t="str">
        <f>VLOOKUP($A87,score!$B$7:$AD$146,5,FALSE)</f>
        <v/>
      </c>
      <c r="D87" s="28">
        <f>VLOOKUP($A87,score!$B$7:$AD$146,6,FALSE)</f>
        <v>0</v>
      </c>
      <c r="E87" s="2">
        <f>VLOOKUP($A87,score!$B$7:$AB$146,7,FALSE)</f>
        <v>0</v>
      </c>
      <c r="F87" s="2">
        <f>VLOOKUP($A87,score!$B$7:$AB$146,8,FALSE)</f>
        <v>0</v>
      </c>
      <c r="G87" s="2">
        <f>VLOOKUP($A87,score!$B$7:$AB$146,9,FALSE)</f>
        <v>0</v>
      </c>
      <c r="H87" s="2">
        <f>VLOOKUP($A87,score!$B$7:$AB$146,10,FALSE)</f>
        <v>0</v>
      </c>
      <c r="I87" s="2">
        <f>VLOOKUP($A87,score!$B$7:$AB$146,11,FALSE)</f>
        <v>0</v>
      </c>
      <c r="J87" s="2">
        <f>VLOOKUP($A87,score!$B$7:$AB$146,12,FALSE)</f>
        <v>0</v>
      </c>
      <c r="K87" s="2">
        <f>VLOOKUP($A87,score!$B$7:$AB$146,13,FALSE)</f>
        <v>0</v>
      </c>
      <c r="L87" s="2">
        <f>VLOOKUP($A87,score!$B$7:$AB$146,14,FALSE)</f>
        <v>0</v>
      </c>
      <c r="M87" s="2">
        <f>VLOOKUP($A87,score!$B$7:$AB$146,15,FALSE)</f>
        <v>0</v>
      </c>
      <c r="N87" s="2">
        <f>VLOOKUP($A87,score!$B$7:$AB$146,16,FALSE)</f>
        <v>0</v>
      </c>
      <c r="O87" s="2">
        <f>VLOOKUP($A87,score!$B$7:$AB$146,17,FALSE)</f>
        <v>0</v>
      </c>
      <c r="P87" s="2">
        <f>VLOOKUP($A87,score!$B$7:$AB$146,18,FALSE)</f>
        <v>0</v>
      </c>
      <c r="Q87" s="2">
        <f>VLOOKUP($A87,score!$B$7:$AB$146,19,FALSE)</f>
        <v>0</v>
      </c>
      <c r="R87" s="2">
        <f>VLOOKUP($A87,score!$B$7:$AB$146,20,FALSE)</f>
        <v>0</v>
      </c>
      <c r="S87" s="2">
        <f>VLOOKUP($A87,score!$B$7:$AB$146,21,FALSE)</f>
        <v>0</v>
      </c>
      <c r="T87" s="2">
        <f>VLOOKUP($A87,score!$B$7:$AB$146,22,FALSE)</f>
        <v>0</v>
      </c>
      <c r="U87" s="2">
        <f>VLOOKUP($A87,score!$B$7:$AB$146,23,FALSE)</f>
        <v>0</v>
      </c>
      <c r="V87" s="2">
        <f>VLOOKUP($A87,score!$B$7:$AB$146,24,FALSE)</f>
        <v>0</v>
      </c>
      <c r="W87" s="9">
        <f>VLOOKUP($A87,score!$B$7:$AB$146,25,FALSE)</f>
        <v>200</v>
      </c>
    </row>
    <row r="88" spans="1:23" ht="17" hidden="1" x14ac:dyDescent="0.4">
      <c r="A88" s="61">
        <v>82</v>
      </c>
      <c r="B88" s="22">
        <f>VLOOKUP($A88,score!$B$7:$AD$146,3,FALSE)</f>
        <v>36</v>
      </c>
      <c r="C88" s="28" t="str">
        <f>VLOOKUP($A88,score!$B$7:$AD$146,5,FALSE)</f>
        <v/>
      </c>
      <c r="D88" s="28">
        <f>VLOOKUP($A88,score!$B$7:$AD$146,6,FALSE)</f>
        <v>0</v>
      </c>
      <c r="E88" s="2">
        <f>VLOOKUP($A88,score!$B$7:$AB$146,7,FALSE)</f>
        <v>0</v>
      </c>
      <c r="F88" s="2">
        <f>VLOOKUP($A88,score!$B$7:$AB$146,8,FALSE)</f>
        <v>0</v>
      </c>
      <c r="G88" s="2">
        <f>VLOOKUP($A88,score!$B$7:$AB$146,9,FALSE)</f>
        <v>0</v>
      </c>
      <c r="H88" s="2">
        <f>VLOOKUP($A88,score!$B$7:$AB$146,10,FALSE)</f>
        <v>0</v>
      </c>
      <c r="I88" s="2">
        <f>VLOOKUP($A88,score!$B$7:$AB$146,11,FALSE)</f>
        <v>0</v>
      </c>
      <c r="J88" s="2">
        <f>VLOOKUP($A88,score!$B$7:$AB$146,12,FALSE)</f>
        <v>0</v>
      </c>
      <c r="K88" s="2">
        <f>VLOOKUP($A88,score!$B$7:$AB$146,13,FALSE)</f>
        <v>0</v>
      </c>
      <c r="L88" s="2">
        <f>VLOOKUP($A88,score!$B$7:$AB$146,14,FALSE)</f>
        <v>0</v>
      </c>
      <c r="M88" s="2">
        <f>VLOOKUP($A88,score!$B$7:$AB$146,15,FALSE)</f>
        <v>0</v>
      </c>
      <c r="N88" s="2">
        <f>VLOOKUP($A88,score!$B$7:$AB$146,16,FALSE)</f>
        <v>0</v>
      </c>
      <c r="O88" s="2">
        <f>VLOOKUP($A88,score!$B$7:$AB$146,17,FALSE)</f>
        <v>0</v>
      </c>
      <c r="P88" s="2">
        <f>VLOOKUP($A88,score!$B$7:$AB$146,18,FALSE)</f>
        <v>0</v>
      </c>
      <c r="Q88" s="2">
        <f>VLOOKUP($A88,score!$B$7:$AB$146,19,FALSE)</f>
        <v>0</v>
      </c>
      <c r="R88" s="2">
        <f>VLOOKUP($A88,score!$B$7:$AB$146,20,FALSE)</f>
        <v>0</v>
      </c>
      <c r="S88" s="2">
        <f>VLOOKUP($A88,score!$B$7:$AB$146,21,FALSE)</f>
        <v>0</v>
      </c>
      <c r="T88" s="2">
        <f>VLOOKUP($A88,score!$B$7:$AB$146,22,FALSE)</f>
        <v>0</v>
      </c>
      <c r="U88" s="2">
        <f>VLOOKUP($A88,score!$B$7:$AB$146,23,FALSE)</f>
        <v>0</v>
      </c>
      <c r="V88" s="2">
        <f>VLOOKUP($A88,score!$B$7:$AB$146,24,FALSE)</f>
        <v>0</v>
      </c>
      <c r="W88" s="9">
        <f>VLOOKUP($A88,score!$B$7:$AB$146,25,FALSE)</f>
        <v>200</v>
      </c>
    </row>
    <row r="89" spans="1:23" ht="17" hidden="1" x14ac:dyDescent="0.4">
      <c r="A89" s="61">
        <v>83</v>
      </c>
      <c r="B89" s="22">
        <f>VLOOKUP($A89,score!$B$7:$AD$146,3,FALSE)</f>
        <v>36</v>
      </c>
      <c r="C89" s="28" t="str">
        <f>VLOOKUP($A89,score!$B$7:$AD$146,5,FALSE)</f>
        <v/>
      </c>
      <c r="D89" s="28">
        <f>VLOOKUP($A89,score!$B$7:$AD$146,6,FALSE)</f>
        <v>0</v>
      </c>
      <c r="E89" s="2">
        <f>VLOOKUP($A89,score!$B$7:$AB$146,7,FALSE)</f>
        <v>0</v>
      </c>
      <c r="F89" s="2">
        <f>VLOOKUP($A89,score!$B$7:$AB$146,8,FALSE)</f>
        <v>0</v>
      </c>
      <c r="G89" s="2">
        <f>VLOOKUP($A89,score!$B$7:$AB$146,9,FALSE)</f>
        <v>0</v>
      </c>
      <c r="H89" s="2">
        <f>VLOOKUP($A89,score!$B$7:$AB$146,10,FALSE)</f>
        <v>0</v>
      </c>
      <c r="I89" s="2">
        <f>VLOOKUP($A89,score!$B$7:$AB$146,11,FALSE)</f>
        <v>0</v>
      </c>
      <c r="J89" s="2">
        <f>VLOOKUP($A89,score!$B$7:$AB$146,12,FALSE)</f>
        <v>0</v>
      </c>
      <c r="K89" s="2">
        <f>VLOOKUP($A89,score!$B$7:$AB$146,13,FALSE)</f>
        <v>0</v>
      </c>
      <c r="L89" s="2">
        <f>VLOOKUP($A89,score!$B$7:$AB$146,14,FALSE)</f>
        <v>0</v>
      </c>
      <c r="M89" s="2">
        <f>VLOOKUP($A89,score!$B$7:$AB$146,15,FALSE)</f>
        <v>0</v>
      </c>
      <c r="N89" s="2">
        <f>VLOOKUP($A89,score!$B$7:$AB$146,16,FALSE)</f>
        <v>0</v>
      </c>
      <c r="O89" s="2">
        <f>VLOOKUP($A89,score!$B$7:$AB$146,17,FALSE)</f>
        <v>0</v>
      </c>
      <c r="P89" s="2">
        <f>VLOOKUP($A89,score!$B$7:$AB$146,18,FALSE)</f>
        <v>0</v>
      </c>
      <c r="Q89" s="2">
        <f>VLOOKUP($A89,score!$B$7:$AB$146,19,FALSE)</f>
        <v>0</v>
      </c>
      <c r="R89" s="2">
        <f>VLOOKUP($A89,score!$B$7:$AB$146,20,FALSE)</f>
        <v>0</v>
      </c>
      <c r="S89" s="2">
        <f>VLOOKUP($A89,score!$B$7:$AB$146,21,FALSE)</f>
        <v>0</v>
      </c>
      <c r="T89" s="2">
        <f>VLOOKUP($A89,score!$B$7:$AB$146,22,FALSE)</f>
        <v>0</v>
      </c>
      <c r="U89" s="2">
        <f>VLOOKUP($A89,score!$B$7:$AB$146,23,FALSE)</f>
        <v>0</v>
      </c>
      <c r="V89" s="2">
        <f>VLOOKUP($A89,score!$B$7:$AB$146,24,FALSE)</f>
        <v>0</v>
      </c>
      <c r="W89" s="9">
        <f>VLOOKUP($A89,score!$B$7:$AB$146,25,FALSE)</f>
        <v>200</v>
      </c>
    </row>
    <row r="90" spans="1:23" ht="17" hidden="1" x14ac:dyDescent="0.4">
      <c r="A90" s="61">
        <v>84</v>
      </c>
      <c r="B90" s="22">
        <f>VLOOKUP($A90,score!$B$7:$AD$146,3,FALSE)</f>
        <v>36</v>
      </c>
      <c r="C90" s="28" t="str">
        <f>VLOOKUP($A90,score!$B$7:$AD$146,5,FALSE)</f>
        <v/>
      </c>
      <c r="D90" s="28">
        <f>VLOOKUP($A90,score!$B$7:$AD$146,6,FALSE)</f>
        <v>0</v>
      </c>
      <c r="E90" s="2">
        <f>VLOOKUP($A90,score!$B$7:$AB$146,7,FALSE)</f>
        <v>0</v>
      </c>
      <c r="F90" s="2">
        <f>VLOOKUP($A90,score!$B$7:$AB$146,8,FALSE)</f>
        <v>0</v>
      </c>
      <c r="G90" s="2">
        <f>VLOOKUP($A90,score!$B$7:$AB$146,9,FALSE)</f>
        <v>0</v>
      </c>
      <c r="H90" s="2">
        <f>VLOOKUP($A90,score!$B$7:$AB$146,10,FALSE)</f>
        <v>0</v>
      </c>
      <c r="I90" s="2">
        <f>VLOOKUP($A90,score!$B$7:$AB$146,11,FALSE)</f>
        <v>0</v>
      </c>
      <c r="J90" s="2">
        <f>VLOOKUP($A90,score!$B$7:$AB$146,12,FALSE)</f>
        <v>0</v>
      </c>
      <c r="K90" s="2">
        <f>VLOOKUP($A90,score!$B$7:$AB$146,13,FALSE)</f>
        <v>0</v>
      </c>
      <c r="L90" s="2">
        <f>VLOOKUP($A90,score!$B$7:$AB$146,14,FALSE)</f>
        <v>0</v>
      </c>
      <c r="M90" s="2">
        <f>VLOOKUP($A90,score!$B$7:$AB$146,15,FALSE)</f>
        <v>0</v>
      </c>
      <c r="N90" s="2">
        <f>VLOOKUP($A90,score!$B$7:$AB$146,16,FALSE)</f>
        <v>0</v>
      </c>
      <c r="O90" s="2">
        <f>VLOOKUP($A90,score!$B$7:$AB$146,17,FALSE)</f>
        <v>0</v>
      </c>
      <c r="P90" s="2">
        <f>VLOOKUP($A90,score!$B$7:$AB$146,18,FALSE)</f>
        <v>0</v>
      </c>
      <c r="Q90" s="2">
        <f>VLOOKUP($A90,score!$B$7:$AB$146,19,FALSE)</f>
        <v>0</v>
      </c>
      <c r="R90" s="2">
        <f>VLOOKUP($A90,score!$B$7:$AB$146,20,FALSE)</f>
        <v>0</v>
      </c>
      <c r="S90" s="2">
        <f>VLOOKUP($A90,score!$B$7:$AB$146,21,FALSE)</f>
        <v>0</v>
      </c>
      <c r="T90" s="2">
        <f>VLOOKUP($A90,score!$B$7:$AB$146,22,FALSE)</f>
        <v>0</v>
      </c>
      <c r="U90" s="2">
        <f>VLOOKUP($A90,score!$B$7:$AB$146,23,FALSE)</f>
        <v>0</v>
      </c>
      <c r="V90" s="2">
        <f>VLOOKUP($A90,score!$B$7:$AB$146,24,FALSE)</f>
        <v>0</v>
      </c>
      <c r="W90" s="9">
        <f>VLOOKUP($A90,score!$B$7:$AB$146,25,FALSE)</f>
        <v>200</v>
      </c>
    </row>
    <row r="91" spans="1:23" ht="17" hidden="1" x14ac:dyDescent="0.4">
      <c r="A91" s="61">
        <v>85</v>
      </c>
      <c r="B91" s="22">
        <f>VLOOKUP($A91,score!$B$7:$AD$146,3,FALSE)</f>
        <v>36</v>
      </c>
      <c r="C91" s="28" t="str">
        <f>VLOOKUP($A91,score!$B$7:$AD$146,5,FALSE)</f>
        <v/>
      </c>
      <c r="D91" s="28">
        <f>VLOOKUP($A91,score!$B$7:$AD$146,6,FALSE)</f>
        <v>0</v>
      </c>
      <c r="E91" s="2">
        <f>VLOOKUP($A91,score!$B$7:$AB$146,7,FALSE)</f>
        <v>0</v>
      </c>
      <c r="F91" s="2">
        <f>VLOOKUP($A91,score!$B$7:$AB$146,8,FALSE)</f>
        <v>0</v>
      </c>
      <c r="G91" s="2">
        <f>VLOOKUP($A91,score!$B$7:$AB$146,9,FALSE)</f>
        <v>0</v>
      </c>
      <c r="H91" s="2">
        <f>VLOOKUP($A91,score!$B$7:$AB$146,10,FALSE)</f>
        <v>0</v>
      </c>
      <c r="I91" s="2">
        <f>VLOOKUP($A91,score!$B$7:$AB$146,11,FALSE)</f>
        <v>0</v>
      </c>
      <c r="J91" s="2">
        <f>VLOOKUP($A91,score!$B$7:$AB$146,12,FALSE)</f>
        <v>0</v>
      </c>
      <c r="K91" s="2">
        <f>VLOOKUP($A91,score!$B$7:$AB$146,13,FALSE)</f>
        <v>0</v>
      </c>
      <c r="L91" s="2">
        <f>VLOOKUP($A91,score!$B$7:$AB$146,14,FALSE)</f>
        <v>0</v>
      </c>
      <c r="M91" s="2">
        <f>VLOOKUP($A91,score!$B$7:$AB$146,15,FALSE)</f>
        <v>0</v>
      </c>
      <c r="N91" s="2">
        <f>VLOOKUP($A91,score!$B$7:$AB$146,16,FALSE)</f>
        <v>0</v>
      </c>
      <c r="O91" s="2">
        <f>VLOOKUP($A91,score!$B$7:$AB$146,17,FALSE)</f>
        <v>0</v>
      </c>
      <c r="P91" s="2">
        <f>VLOOKUP($A91,score!$B$7:$AB$146,18,FALSE)</f>
        <v>0</v>
      </c>
      <c r="Q91" s="2">
        <f>VLOOKUP($A91,score!$B$7:$AB$146,19,FALSE)</f>
        <v>0</v>
      </c>
      <c r="R91" s="2">
        <f>VLOOKUP($A91,score!$B$7:$AB$146,20,FALSE)</f>
        <v>0</v>
      </c>
      <c r="S91" s="2">
        <f>VLOOKUP($A91,score!$B$7:$AB$146,21,FALSE)</f>
        <v>0</v>
      </c>
      <c r="T91" s="2">
        <f>VLOOKUP($A91,score!$B$7:$AB$146,22,FALSE)</f>
        <v>0</v>
      </c>
      <c r="U91" s="2">
        <f>VLOOKUP($A91,score!$B$7:$AB$146,23,FALSE)</f>
        <v>0</v>
      </c>
      <c r="V91" s="2">
        <f>VLOOKUP($A91,score!$B$7:$AB$146,24,FALSE)</f>
        <v>0</v>
      </c>
      <c r="W91" s="9">
        <f>VLOOKUP($A91,score!$B$7:$AB$146,25,FALSE)</f>
        <v>200</v>
      </c>
    </row>
    <row r="92" spans="1:23" ht="17" hidden="1" x14ac:dyDescent="0.4">
      <c r="A92" s="61">
        <v>86</v>
      </c>
      <c r="B92" s="22">
        <f>VLOOKUP($A92,score!$B$7:$AD$146,3,FALSE)</f>
        <v>36</v>
      </c>
      <c r="C92" s="28" t="str">
        <f>VLOOKUP($A92,score!$B$7:$AD$146,5,FALSE)</f>
        <v/>
      </c>
      <c r="D92" s="28">
        <f>VLOOKUP($A92,score!$B$7:$AD$146,6,FALSE)</f>
        <v>0</v>
      </c>
      <c r="E92" s="2">
        <f>VLOOKUP($A92,score!$B$7:$AB$146,7,FALSE)</f>
        <v>0</v>
      </c>
      <c r="F92" s="2">
        <f>VLOOKUP($A92,score!$B$7:$AB$146,8,FALSE)</f>
        <v>0</v>
      </c>
      <c r="G92" s="2">
        <f>VLOOKUP($A92,score!$B$7:$AB$146,9,FALSE)</f>
        <v>0</v>
      </c>
      <c r="H92" s="2">
        <f>VLOOKUP($A92,score!$B$7:$AB$146,10,FALSE)</f>
        <v>0</v>
      </c>
      <c r="I92" s="2">
        <f>VLOOKUP($A92,score!$B$7:$AB$146,11,FALSE)</f>
        <v>0</v>
      </c>
      <c r="J92" s="2">
        <f>VLOOKUP($A92,score!$B$7:$AB$146,12,FALSE)</f>
        <v>0</v>
      </c>
      <c r="K92" s="2">
        <f>VLOOKUP($A92,score!$B$7:$AB$146,13,FALSE)</f>
        <v>0</v>
      </c>
      <c r="L92" s="2">
        <f>VLOOKUP($A92,score!$B$7:$AB$146,14,FALSE)</f>
        <v>0</v>
      </c>
      <c r="M92" s="2">
        <f>VLOOKUP($A92,score!$B$7:$AB$146,15,FALSE)</f>
        <v>0</v>
      </c>
      <c r="N92" s="2">
        <f>VLOOKUP($A92,score!$B$7:$AB$146,16,FALSE)</f>
        <v>0</v>
      </c>
      <c r="O92" s="2">
        <f>VLOOKUP($A92,score!$B$7:$AB$146,17,FALSE)</f>
        <v>0</v>
      </c>
      <c r="P92" s="2">
        <f>VLOOKUP($A92,score!$B$7:$AB$146,18,FALSE)</f>
        <v>0</v>
      </c>
      <c r="Q92" s="2">
        <f>VLOOKUP($A92,score!$B$7:$AB$146,19,FALSE)</f>
        <v>0</v>
      </c>
      <c r="R92" s="2">
        <f>VLOOKUP($A92,score!$B$7:$AB$146,20,FALSE)</f>
        <v>0</v>
      </c>
      <c r="S92" s="2">
        <f>VLOOKUP($A92,score!$B$7:$AB$146,21,FALSE)</f>
        <v>0</v>
      </c>
      <c r="T92" s="2">
        <f>VLOOKUP($A92,score!$B$7:$AB$146,22,FALSE)</f>
        <v>0</v>
      </c>
      <c r="U92" s="2">
        <f>VLOOKUP($A92,score!$B$7:$AB$146,23,FALSE)</f>
        <v>0</v>
      </c>
      <c r="V92" s="2">
        <f>VLOOKUP($A92,score!$B$7:$AB$146,24,FALSE)</f>
        <v>0</v>
      </c>
      <c r="W92" s="9">
        <f>VLOOKUP($A92,score!$B$7:$AB$146,25,FALSE)</f>
        <v>200</v>
      </c>
    </row>
    <row r="93" spans="1:23" ht="17" hidden="1" x14ac:dyDescent="0.4">
      <c r="A93" s="61">
        <v>87</v>
      </c>
      <c r="B93" s="22">
        <f>VLOOKUP($A93,score!$B$7:$AD$146,3,FALSE)</f>
        <v>36</v>
      </c>
      <c r="C93" s="28" t="str">
        <f>VLOOKUP($A93,score!$B$7:$AD$146,5,FALSE)</f>
        <v/>
      </c>
      <c r="D93" s="28">
        <f>VLOOKUP($A93,score!$B$7:$AD$146,6,FALSE)</f>
        <v>0</v>
      </c>
      <c r="E93" s="2">
        <f>VLOOKUP($A93,score!$B$7:$AB$146,7,FALSE)</f>
        <v>0</v>
      </c>
      <c r="F93" s="2">
        <f>VLOOKUP($A93,score!$B$7:$AB$146,8,FALSE)</f>
        <v>0</v>
      </c>
      <c r="G93" s="2">
        <f>VLOOKUP($A93,score!$B$7:$AB$146,9,FALSE)</f>
        <v>0</v>
      </c>
      <c r="H93" s="2">
        <f>VLOOKUP($A93,score!$B$7:$AB$146,10,FALSE)</f>
        <v>0</v>
      </c>
      <c r="I93" s="2">
        <f>VLOOKUP($A93,score!$B$7:$AB$146,11,FALSE)</f>
        <v>0</v>
      </c>
      <c r="J93" s="2">
        <f>VLOOKUP($A93,score!$B$7:$AB$146,12,FALSE)</f>
        <v>0</v>
      </c>
      <c r="K93" s="2">
        <f>VLOOKUP($A93,score!$B$7:$AB$146,13,FALSE)</f>
        <v>0</v>
      </c>
      <c r="L93" s="2">
        <f>VLOOKUP($A93,score!$B$7:$AB$146,14,FALSE)</f>
        <v>0</v>
      </c>
      <c r="M93" s="2">
        <f>VLOOKUP($A93,score!$B$7:$AB$146,15,FALSE)</f>
        <v>0</v>
      </c>
      <c r="N93" s="2">
        <f>VLOOKUP($A93,score!$B$7:$AB$146,16,FALSE)</f>
        <v>0</v>
      </c>
      <c r="O93" s="2">
        <f>VLOOKUP($A93,score!$B$7:$AB$146,17,FALSE)</f>
        <v>0</v>
      </c>
      <c r="P93" s="2">
        <f>VLOOKUP($A93,score!$B$7:$AB$146,18,FALSE)</f>
        <v>0</v>
      </c>
      <c r="Q93" s="2">
        <f>VLOOKUP($A93,score!$B$7:$AB$146,19,FALSE)</f>
        <v>0</v>
      </c>
      <c r="R93" s="2">
        <f>VLOOKUP($A93,score!$B$7:$AB$146,20,FALSE)</f>
        <v>0</v>
      </c>
      <c r="S93" s="2">
        <f>VLOOKUP($A93,score!$B$7:$AB$146,21,FALSE)</f>
        <v>0</v>
      </c>
      <c r="T93" s="2">
        <f>VLOOKUP($A93,score!$B$7:$AB$146,22,FALSE)</f>
        <v>0</v>
      </c>
      <c r="U93" s="2">
        <f>VLOOKUP($A93,score!$B$7:$AB$146,23,FALSE)</f>
        <v>0</v>
      </c>
      <c r="V93" s="2">
        <f>VLOOKUP($A93,score!$B$7:$AB$146,24,FALSE)</f>
        <v>0</v>
      </c>
      <c r="W93" s="9">
        <f>VLOOKUP($A93,score!$B$7:$AB$146,25,FALSE)</f>
        <v>200</v>
      </c>
    </row>
    <row r="94" spans="1:23" ht="17" hidden="1" x14ac:dyDescent="0.4">
      <c r="A94" s="61">
        <v>88</v>
      </c>
      <c r="B94" s="22">
        <f>VLOOKUP($A94,score!$B$7:$AD$146,3,FALSE)</f>
        <v>36</v>
      </c>
      <c r="C94" s="28" t="str">
        <f>VLOOKUP($A94,score!$B$7:$AD$146,5,FALSE)</f>
        <v/>
      </c>
      <c r="D94" s="28">
        <f>VLOOKUP($A94,score!$B$7:$AD$146,6,FALSE)</f>
        <v>0</v>
      </c>
      <c r="E94" s="2">
        <f>VLOOKUP($A94,score!$B$7:$AB$146,7,FALSE)</f>
        <v>0</v>
      </c>
      <c r="F94" s="2">
        <f>VLOOKUP($A94,score!$B$7:$AB$146,8,FALSE)</f>
        <v>0</v>
      </c>
      <c r="G94" s="2">
        <f>VLOOKUP($A94,score!$B$7:$AB$146,9,FALSE)</f>
        <v>0</v>
      </c>
      <c r="H94" s="2">
        <f>VLOOKUP($A94,score!$B$7:$AB$146,10,FALSE)</f>
        <v>0</v>
      </c>
      <c r="I94" s="2">
        <f>VLOOKUP($A94,score!$B$7:$AB$146,11,FALSE)</f>
        <v>0</v>
      </c>
      <c r="J94" s="2">
        <f>VLOOKUP($A94,score!$B$7:$AB$146,12,FALSE)</f>
        <v>0</v>
      </c>
      <c r="K94" s="2">
        <f>VLOOKUP($A94,score!$B$7:$AB$146,13,FALSE)</f>
        <v>0</v>
      </c>
      <c r="L94" s="2">
        <f>VLOOKUP($A94,score!$B$7:$AB$146,14,FALSE)</f>
        <v>0</v>
      </c>
      <c r="M94" s="2">
        <f>VLOOKUP($A94,score!$B$7:$AB$146,15,FALSE)</f>
        <v>0</v>
      </c>
      <c r="N94" s="2">
        <f>VLOOKUP($A94,score!$B$7:$AB$146,16,FALSE)</f>
        <v>0</v>
      </c>
      <c r="O94" s="2">
        <f>VLOOKUP($A94,score!$B$7:$AB$146,17,FALSE)</f>
        <v>0</v>
      </c>
      <c r="P94" s="2">
        <f>VLOOKUP($A94,score!$B$7:$AB$146,18,FALSE)</f>
        <v>0</v>
      </c>
      <c r="Q94" s="2">
        <f>VLOOKUP($A94,score!$B$7:$AB$146,19,FALSE)</f>
        <v>0</v>
      </c>
      <c r="R94" s="2">
        <f>VLOOKUP($A94,score!$B$7:$AB$146,20,FALSE)</f>
        <v>0</v>
      </c>
      <c r="S94" s="2">
        <f>VLOOKUP($A94,score!$B$7:$AB$146,21,FALSE)</f>
        <v>0</v>
      </c>
      <c r="T94" s="2">
        <f>VLOOKUP($A94,score!$B$7:$AB$146,22,FALSE)</f>
        <v>0</v>
      </c>
      <c r="U94" s="2">
        <f>VLOOKUP($A94,score!$B$7:$AB$146,23,FALSE)</f>
        <v>0</v>
      </c>
      <c r="V94" s="2">
        <f>VLOOKUP($A94,score!$B$7:$AB$146,24,FALSE)</f>
        <v>0</v>
      </c>
      <c r="W94" s="9">
        <f>VLOOKUP($A94,score!$B$7:$AB$146,25,FALSE)</f>
        <v>200</v>
      </c>
    </row>
    <row r="95" spans="1:23" ht="17" hidden="1" x14ac:dyDescent="0.4">
      <c r="A95" s="61">
        <v>89</v>
      </c>
      <c r="B95" s="22">
        <f>VLOOKUP($A95,score!$B$7:$AD$146,3,FALSE)</f>
        <v>36</v>
      </c>
      <c r="C95" s="28" t="str">
        <f>VLOOKUP($A95,score!$B$7:$AD$146,5,FALSE)</f>
        <v/>
      </c>
      <c r="D95" s="28">
        <f>VLOOKUP($A95,score!$B$7:$AD$146,6,FALSE)</f>
        <v>0</v>
      </c>
      <c r="E95" s="2">
        <f>VLOOKUP($A95,score!$B$7:$AB$146,7,FALSE)</f>
        <v>0</v>
      </c>
      <c r="F95" s="2">
        <f>VLOOKUP($A95,score!$B$7:$AB$146,8,FALSE)</f>
        <v>0</v>
      </c>
      <c r="G95" s="2">
        <f>VLOOKUP($A95,score!$B$7:$AB$146,9,FALSE)</f>
        <v>0</v>
      </c>
      <c r="H95" s="2">
        <f>VLOOKUP($A95,score!$B$7:$AB$146,10,FALSE)</f>
        <v>0</v>
      </c>
      <c r="I95" s="2">
        <f>VLOOKUP($A95,score!$B$7:$AB$146,11,FALSE)</f>
        <v>0</v>
      </c>
      <c r="J95" s="2">
        <f>VLOOKUP($A95,score!$B$7:$AB$146,12,FALSE)</f>
        <v>0</v>
      </c>
      <c r="K95" s="2">
        <f>VLOOKUP($A95,score!$B$7:$AB$146,13,FALSE)</f>
        <v>0</v>
      </c>
      <c r="L95" s="2">
        <f>VLOOKUP($A95,score!$B$7:$AB$146,14,FALSE)</f>
        <v>0</v>
      </c>
      <c r="M95" s="2">
        <f>VLOOKUP($A95,score!$B$7:$AB$146,15,FALSE)</f>
        <v>0</v>
      </c>
      <c r="N95" s="2">
        <f>VLOOKUP($A95,score!$B$7:$AB$146,16,FALSE)</f>
        <v>0</v>
      </c>
      <c r="O95" s="2">
        <f>VLOOKUP($A95,score!$B$7:$AB$146,17,FALSE)</f>
        <v>0</v>
      </c>
      <c r="P95" s="2">
        <f>VLOOKUP($A95,score!$B$7:$AB$146,18,FALSE)</f>
        <v>0</v>
      </c>
      <c r="Q95" s="2">
        <f>VLOOKUP($A95,score!$B$7:$AB$146,19,FALSE)</f>
        <v>0</v>
      </c>
      <c r="R95" s="2">
        <f>VLOOKUP($A95,score!$B$7:$AB$146,20,FALSE)</f>
        <v>0</v>
      </c>
      <c r="S95" s="2">
        <f>VLOOKUP($A95,score!$B$7:$AB$146,21,FALSE)</f>
        <v>0</v>
      </c>
      <c r="T95" s="2">
        <f>VLOOKUP($A95,score!$B$7:$AB$146,22,FALSE)</f>
        <v>0</v>
      </c>
      <c r="U95" s="2">
        <f>VLOOKUP($A95,score!$B$7:$AB$146,23,FALSE)</f>
        <v>0</v>
      </c>
      <c r="V95" s="2">
        <f>VLOOKUP($A95,score!$B$7:$AB$146,24,FALSE)</f>
        <v>0</v>
      </c>
      <c r="W95" s="9">
        <f>VLOOKUP($A95,score!$B$7:$AB$146,25,FALSE)</f>
        <v>200</v>
      </c>
    </row>
    <row r="96" spans="1:23" ht="17" hidden="1" x14ac:dyDescent="0.4">
      <c r="A96" s="61">
        <v>90</v>
      </c>
      <c r="B96" s="22">
        <f>VLOOKUP($A96,score!$B$7:$AD$146,3,FALSE)</f>
        <v>36</v>
      </c>
      <c r="C96" s="28" t="str">
        <f>VLOOKUP($A96,score!$B$7:$AD$146,5,FALSE)</f>
        <v/>
      </c>
      <c r="D96" s="28">
        <f>VLOOKUP($A96,score!$B$7:$AD$146,6,FALSE)</f>
        <v>0</v>
      </c>
      <c r="E96" s="2">
        <f>VLOOKUP($A96,score!$B$7:$AB$146,7,FALSE)</f>
        <v>0</v>
      </c>
      <c r="F96" s="2">
        <f>VLOOKUP($A96,score!$B$7:$AB$146,8,FALSE)</f>
        <v>0</v>
      </c>
      <c r="G96" s="2">
        <f>VLOOKUP($A96,score!$B$7:$AB$146,9,FALSE)</f>
        <v>0</v>
      </c>
      <c r="H96" s="2">
        <f>VLOOKUP($A96,score!$B$7:$AB$146,10,FALSE)</f>
        <v>0</v>
      </c>
      <c r="I96" s="2">
        <f>VLOOKUP($A96,score!$B$7:$AB$146,11,FALSE)</f>
        <v>0</v>
      </c>
      <c r="J96" s="2">
        <f>VLOOKUP($A96,score!$B$7:$AB$146,12,FALSE)</f>
        <v>0</v>
      </c>
      <c r="K96" s="2">
        <f>VLOOKUP($A96,score!$B$7:$AB$146,13,FALSE)</f>
        <v>0</v>
      </c>
      <c r="L96" s="2">
        <f>VLOOKUP($A96,score!$B$7:$AB$146,14,FALSE)</f>
        <v>0</v>
      </c>
      <c r="M96" s="2">
        <f>VLOOKUP($A96,score!$B$7:$AB$146,15,FALSE)</f>
        <v>0</v>
      </c>
      <c r="N96" s="2">
        <f>VLOOKUP($A96,score!$B$7:$AB$146,16,FALSE)</f>
        <v>0</v>
      </c>
      <c r="O96" s="2">
        <f>VLOOKUP($A96,score!$B$7:$AB$146,17,FALSE)</f>
        <v>0</v>
      </c>
      <c r="P96" s="2">
        <f>VLOOKUP($A96,score!$B$7:$AB$146,18,FALSE)</f>
        <v>0</v>
      </c>
      <c r="Q96" s="2">
        <f>VLOOKUP($A96,score!$B$7:$AB$146,19,FALSE)</f>
        <v>0</v>
      </c>
      <c r="R96" s="2">
        <f>VLOOKUP($A96,score!$B$7:$AB$146,20,FALSE)</f>
        <v>0</v>
      </c>
      <c r="S96" s="2">
        <f>VLOOKUP($A96,score!$B$7:$AB$146,21,FALSE)</f>
        <v>0</v>
      </c>
      <c r="T96" s="2">
        <f>VLOOKUP($A96,score!$B$7:$AB$146,22,FALSE)</f>
        <v>0</v>
      </c>
      <c r="U96" s="2">
        <f>VLOOKUP($A96,score!$B$7:$AB$146,23,FALSE)</f>
        <v>0</v>
      </c>
      <c r="V96" s="2">
        <f>VLOOKUP($A96,score!$B$7:$AB$146,24,FALSE)</f>
        <v>0</v>
      </c>
      <c r="W96" s="9">
        <f>VLOOKUP($A96,score!$B$7:$AB$146,25,FALSE)</f>
        <v>200</v>
      </c>
    </row>
    <row r="97" spans="1:23" ht="17" hidden="1" x14ac:dyDescent="0.4">
      <c r="A97" s="61">
        <v>91</v>
      </c>
      <c r="B97" s="22">
        <f>VLOOKUP($A97,score!$B$7:$AD$146,3,FALSE)</f>
        <v>36</v>
      </c>
      <c r="C97" s="28" t="str">
        <f>VLOOKUP($A97,score!$B$7:$AD$146,5,FALSE)</f>
        <v/>
      </c>
      <c r="D97" s="28">
        <f>VLOOKUP($A97,score!$B$7:$AD$146,6,FALSE)</f>
        <v>0</v>
      </c>
      <c r="E97" s="2">
        <f>VLOOKUP($A97,score!$B$7:$AB$146,7,FALSE)</f>
        <v>0</v>
      </c>
      <c r="F97" s="2">
        <f>VLOOKUP($A97,score!$B$7:$AB$146,8,FALSE)</f>
        <v>0</v>
      </c>
      <c r="G97" s="2">
        <f>VLOOKUP($A97,score!$B$7:$AB$146,9,FALSE)</f>
        <v>0</v>
      </c>
      <c r="H97" s="2">
        <f>VLOOKUP($A97,score!$B$7:$AB$146,10,FALSE)</f>
        <v>0</v>
      </c>
      <c r="I97" s="2">
        <f>VLOOKUP($A97,score!$B$7:$AB$146,11,FALSE)</f>
        <v>0</v>
      </c>
      <c r="J97" s="2">
        <f>VLOOKUP($A97,score!$B$7:$AB$146,12,FALSE)</f>
        <v>0</v>
      </c>
      <c r="K97" s="2">
        <f>VLOOKUP($A97,score!$B$7:$AB$146,13,FALSE)</f>
        <v>0</v>
      </c>
      <c r="L97" s="2">
        <f>VLOOKUP($A97,score!$B$7:$AB$146,14,FALSE)</f>
        <v>0</v>
      </c>
      <c r="M97" s="2">
        <f>VLOOKUP($A97,score!$B$7:$AB$146,15,FALSE)</f>
        <v>0</v>
      </c>
      <c r="N97" s="2">
        <f>VLOOKUP($A97,score!$B$7:$AB$146,16,FALSE)</f>
        <v>0</v>
      </c>
      <c r="O97" s="2">
        <f>VLOOKUP($A97,score!$B$7:$AB$146,17,FALSE)</f>
        <v>0</v>
      </c>
      <c r="P97" s="2">
        <f>VLOOKUP($A97,score!$B$7:$AB$146,18,FALSE)</f>
        <v>0</v>
      </c>
      <c r="Q97" s="2">
        <f>VLOOKUP($A97,score!$B$7:$AB$146,19,FALSE)</f>
        <v>0</v>
      </c>
      <c r="R97" s="2">
        <f>VLOOKUP($A97,score!$B$7:$AB$146,20,FALSE)</f>
        <v>0</v>
      </c>
      <c r="S97" s="2">
        <f>VLOOKUP($A97,score!$B$7:$AB$146,21,FALSE)</f>
        <v>0</v>
      </c>
      <c r="T97" s="2">
        <f>VLOOKUP($A97,score!$B$7:$AB$146,22,FALSE)</f>
        <v>0</v>
      </c>
      <c r="U97" s="2">
        <f>VLOOKUP($A97,score!$B$7:$AB$146,23,FALSE)</f>
        <v>0</v>
      </c>
      <c r="V97" s="2">
        <f>VLOOKUP($A97,score!$B$7:$AB$146,24,FALSE)</f>
        <v>0</v>
      </c>
      <c r="W97" s="9">
        <f>VLOOKUP($A97,score!$B$7:$AB$146,25,FALSE)</f>
        <v>200</v>
      </c>
    </row>
    <row r="98" spans="1:23" ht="17" hidden="1" x14ac:dyDescent="0.4">
      <c r="A98" s="61">
        <v>92</v>
      </c>
      <c r="B98" s="22">
        <f>VLOOKUP($A98,score!$B$7:$AD$146,3,FALSE)</f>
        <v>36</v>
      </c>
      <c r="C98" s="28" t="str">
        <f>VLOOKUP($A98,score!$B$7:$AD$146,5,FALSE)</f>
        <v/>
      </c>
      <c r="D98" s="28">
        <f>VLOOKUP($A98,score!$B$7:$AD$146,6,FALSE)</f>
        <v>0</v>
      </c>
      <c r="E98" s="2">
        <f>VLOOKUP($A98,score!$B$7:$AB$146,7,FALSE)</f>
        <v>0</v>
      </c>
      <c r="F98" s="2">
        <f>VLOOKUP($A98,score!$B$7:$AB$146,8,FALSE)</f>
        <v>0</v>
      </c>
      <c r="G98" s="2">
        <f>VLOOKUP($A98,score!$B$7:$AB$146,9,FALSE)</f>
        <v>0</v>
      </c>
      <c r="H98" s="2">
        <f>VLOOKUP($A98,score!$B$7:$AB$146,10,FALSE)</f>
        <v>0</v>
      </c>
      <c r="I98" s="2">
        <f>VLOOKUP($A98,score!$B$7:$AB$146,11,FALSE)</f>
        <v>0</v>
      </c>
      <c r="J98" s="2">
        <f>VLOOKUP($A98,score!$B$7:$AB$146,12,FALSE)</f>
        <v>0</v>
      </c>
      <c r="K98" s="2">
        <f>VLOOKUP($A98,score!$B$7:$AB$146,13,FALSE)</f>
        <v>0</v>
      </c>
      <c r="L98" s="2">
        <f>VLOOKUP($A98,score!$B$7:$AB$146,14,FALSE)</f>
        <v>0</v>
      </c>
      <c r="M98" s="2">
        <f>VLOOKUP($A98,score!$B$7:$AB$146,15,FALSE)</f>
        <v>0</v>
      </c>
      <c r="N98" s="2">
        <f>VLOOKUP($A98,score!$B$7:$AB$146,16,FALSE)</f>
        <v>0</v>
      </c>
      <c r="O98" s="2">
        <f>VLOOKUP($A98,score!$B$7:$AB$146,17,FALSE)</f>
        <v>0</v>
      </c>
      <c r="P98" s="2">
        <f>VLOOKUP($A98,score!$B$7:$AB$146,18,FALSE)</f>
        <v>0</v>
      </c>
      <c r="Q98" s="2">
        <f>VLOOKUP($A98,score!$B$7:$AB$146,19,FALSE)</f>
        <v>0</v>
      </c>
      <c r="R98" s="2">
        <f>VLOOKUP($A98,score!$B$7:$AB$146,20,FALSE)</f>
        <v>0</v>
      </c>
      <c r="S98" s="2">
        <f>VLOOKUP($A98,score!$B$7:$AB$146,21,FALSE)</f>
        <v>0</v>
      </c>
      <c r="T98" s="2">
        <f>VLOOKUP($A98,score!$B$7:$AB$146,22,FALSE)</f>
        <v>0</v>
      </c>
      <c r="U98" s="2">
        <f>VLOOKUP($A98,score!$B$7:$AB$146,23,FALSE)</f>
        <v>0</v>
      </c>
      <c r="V98" s="2">
        <f>VLOOKUP($A98,score!$B$7:$AB$146,24,FALSE)</f>
        <v>0</v>
      </c>
      <c r="W98" s="9">
        <f>VLOOKUP($A98,score!$B$7:$AB$146,25,FALSE)</f>
        <v>200</v>
      </c>
    </row>
    <row r="99" spans="1:23" ht="17" hidden="1" x14ac:dyDescent="0.4">
      <c r="A99" s="61">
        <v>93</v>
      </c>
      <c r="B99" s="22">
        <f>VLOOKUP($A99,score!$B$7:$AD$146,3,FALSE)</f>
        <v>36</v>
      </c>
      <c r="C99" s="28" t="str">
        <f>VLOOKUP($A99,score!$B$7:$AD$146,5,FALSE)</f>
        <v/>
      </c>
      <c r="D99" s="28">
        <f>VLOOKUP($A99,score!$B$7:$AD$146,6,FALSE)</f>
        <v>0</v>
      </c>
      <c r="E99" s="2">
        <f>VLOOKUP($A99,score!$B$7:$AB$146,7,FALSE)</f>
        <v>0</v>
      </c>
      <c r="F99" s="2">
        <f>VLOOKUP($A99,score!$B$7:$AB$146,8,FALSE)</f>
        <v>0</v>
      </c>
      <c r="G99" s="2">
        <f>VLOOKUP($A99,score!$B$7:$AB$146,9,FALSE)</f>
        <v>0</v>
      </c>
      <c r="H99" s="2">
        <f>VLOOKUP($A99,score!$B$7:$AB$146,10,FALSE)</f>
        <v>0</v>
      </c>
      <c r="I99" s="2">
        <f>VLOOKUP($A99,score!$B$7:$AB$146,11,FALSE)</f>
        <v>0</v>
      </c>
      <c r="J99" s="2">
        <f>VLOOKUP($A99,score!$B$7:$AB$146,12,FALSE)</f>
        <v>0</v>
      </c>
      <c r="K99" s="2">
        <f>VLOOKUP($A99,score!$B$7:$AB$146,13,FALSE)</f>
        <v>0</v>
      </c>
      <c r="L99" s="2">
        <f>VLOOKUP($A99,score!$B$7:$AB$146,14,FALSE)</f>
        <v>0</v>
      </c>
      <c r="M99" s="2">
        <f>VLOOKUP($A99,score!$B$7:$AB$146,15,FALSE)</f>
        <v>0</v>
      </c>
      <c r="N99" s="2">
        <f>VLOOKUP($A99,score!$B$7:$AB$146,16,FALSE)</f>
        <v>0</v>
      </c>
      <c r="O99" s="2">
        <f>VLOOKUP($A99,score!$B$7:$AB$146,17,FALSE)</f>
        <v>0</v>
      </c>
      <c r="P99" s="2">
        <f>VLOOKUP($A99,score!$B$7:$AB$146,18,FALSE)</f>
        <v>0</v>
      </c>
      <c r="Q99" s="2">
        <f>VLOOKUP($A99,score!$B$7:$AB$146,19,FALSE)</f>
        <v>0</v>
      </c>
      <c r="R99" s="2">
        <f>VLOOKUP($A99,score!$B$7:$AB$146,20,FALSE)</f>
        <v>0</v>
      </c>
      <c r="S99" s="2">
        <f>VLOOKUP($A99,score!$B$7:$AB$146,21,FALSE)</f>
        <v>0</v>
      </c>
      <c r="T99" s="2">
        <f>VLOOKUP($A99,score!$B$7:$AB$146,22,FALSE)</f>
        <v>0</v>
      </c>
      <c r="U99" s="2">
        <f>VLOOKUP($A99,score!$B$7:$AB$146,23,FALSE)</f>
        <v>0</v>
      </c>
      <c r="V99" s="2">
        <f>VLOOKUP($A99,score!$B$7:$AB$146,24,FALSE)</f>
        <v>0</v>
      </c>
      <c r="W99" s="9">
        <f>VLOOKUP($A99,score!$B$7:$AB$146,25,FALSE)</f>
        <v>200</v>
      </c>
    </row>
    <row r="100" spans="1:23" ht="17" hidden="1" x14ac:dyDescent="0.4">
      <c r="A100" s="61">
        <v>94</v>
      </c>
      <c r="B100" s="22">
        <f>VLOOKUP($A100,score!$B$7:$AD$146,3,FALSE)</f>
        <v>36</v>
      </c>
      <c r="C100" s="28" t="str">
        <f>VLOOKUP($A100,score!$B$7:$AD$146,5,FALSE)</f>
        <v/>
      </c>
      <c r="D100" s="28">
        <f>VLOOKUP($A100,score!$B$7:$AD$146,6,FALSE)</f>
        <v>0</v>
      </c>
      <c r="E100" s="2">
        <f>VLOOKUP($A100,score!$B$7:$AB$146,7,FALSE)</f>
        <v>0</v>
      </c>
      <c r="F100" s="2">
        <f>VLOOKUP($A100,score!$B$7:$AB$146,8,FALSE)</f>
        <v>0</v>
      </c>
      <c r="G100" s="2">
        <f>VLOOKUP($A100,score!$B$7:$AB$146,9,FALSE)</f>
        <v>0</v>
      </c>
      <c r="H100" s="2">
        <f>VLOOKUP($A100,score!$B$7:$AB$146,10,FALSE)</f>
        <v>0</v>
      </c>
      <c r="I100" s="2">
        <f>VLOOKUP($A100,score!$B$7:$AB$146,11,FALSE)</f>
        <v>0</v>
      </c>
      <c r="J100" s="2">
        <f>VLOOKUP($A100,score!$B$7:$AB$146,12,FALSE)</f>
        <v>0</v>
      </c>
      <c r="K100" s="2">
        <f>VLOOKUP($A100,score!$B$7:$AB$146,13,FALSE)</f>
        <v>0</v>
      </c>
      <c r="L100" s="2">
        <f>VLOOKUP($A100,score!$B$7:$AB$146,14,FALSE)</f>
        <v>0</v>
      </c>
      <c r="M100" s="2">
        <f>VLOOKUP($A100,score!$B$7:$AB$146,15,FALSE)</f>
        <v>0</v>
      </c>
      <c r="N100" s="2">
        <f>VLOOKUP($A100,score!$B$7:$AB$146,16,FALSE)</f>
        <v>0</v>
      </c>
      <c r="O100" s="2">
        <f>VLOOKUP($A100,score!$B$7:$AB$146,17,FALSE)</f>
        <v>0</v>
      </c>
      <c r="P100" s="2">
        <f>VLOOKUP($A100,score!$B$7:$AB$146,18,FALSE)</f>
        <v>0</v>
      </c>
      <c r="Q100" s="2">
        <f>VLOOKUP($A100,score!$B$7:$AB$146,19,FALSE)</f>
        <v>0</v>
      </c>
      <c r="R100" s="2">
        <f>VLOOKUP($A100,score!$B$7:$AB$146,20,FALSE)</f>
        <v>0</v>
      </c>
      <c r="S100" s="2">
        <f>VLOOKUP($A100,score!$B$7:$AB$146,21,FALSE)</f>
        <v>0</v>
      </c>
      <c r="T100" s="2">
        <f>VLOOKUP($A100,score!$B$7:$AB$146,22,FALSE)</f>
        <v>0</v>
      </c>
      <c r="U100" s="2">
        <f>VLOOKUP($A100,score!$B$7:$AB$146,23,FALSE)</f>
        <v>0</v>
      </c>
      <c r="V100" s="2">
        <f>VLOOKUP($A100,score!$B$7:$AB$146,24,FALSE)</f>
        <v>0</v>
      </c>
      <c r="W100" s="9">
        <f>VLOOKUP($A100,score!$B$7:$AB$146,25,FALSE)</f>
        <v>200</v>
      </c>
    </row>
    <row r="101" spans="1:23" ht="17" hidden="1" x14ac:dyDescent="0.4">
      <c r="A101" s="61">
        <v>95</v>
      </c>
      <c r="B101" s="22">
        <f>VLOOKUP($A101,score!$B$7:$AD$146,3,FALSE)</f>
        <v>36</v>
      </c>
      <c r="C101" s="28" t="str">
        <f>VLOOKUP($A101,score!$B$7:$AD$146,5,FALSE)</f>
        <v/>
      </c>
      <c r="D101" s="28">
        <f>VLOOKUP($A101,score!$B$7:$AD$146,6,FALSE)</f>
        <v>0</v>
      </c>
      <c r="E101" s="2">
        <f>VLOOKUP($A101,score!$B$7:$AB$146,7,FALSE)</f>
        <v>0</v>
      </c>
      <c r="F101" s="2">
        <f>VLOOKUP($A101,score!$B$7:$AB$146,8,FALSE)</f>
        <v>0</v>
      </c>
      <c r="G101" s="2">
        <f>VLOOKUP($A101,score!$B$7:$AB$146,9,FALSE)</f>
        <v>0</v>
      </c>
      <c r="H101" s="2">
        <f>VLOOKUP($A101,score!$B$7:$AB$146,10,FALSE)</f>
        <v>0</v>
      </c>
      <c r="I101" s="2">
        <f>VLOOKUP($A101,score!$B$7:$AB$146,11,FALSE)</f>
        <v>0</v>
      </c>
      <c r="J101" s="2">
        <f>VLOOKUP($A101,score!$B$7:$AB$146,12,FALSE)</f>
        <v>0</v>
      </c>
      <c r="K101" s="2">
        <f>VLOOKUP($A101,score!$B$7:$AB$146,13,FALSE)</f>
        <v>0</v>
      </c>
      <c r="L101" s="2">
        <f>VLOOKUP($A101,score!$B$7:$AB$146,14,FALSE)</f>
        <v>0</v>
      </c>
      <c r="M101" s="2">
        <f>VLOOKUP($A101,score!$B$7:$AB$146,15,FALSE)</f>
        <v>0</v>
      </c>
      <c r="N101" s="2">
        <f>VLOOKUP($A101,score!$B$7:$AB$146,16,FALSE)</f>
        <v>0</v>
      </c>
      <c r="O101" s="2">
        <f>VLOOKUP($A101,score!$B$7:$AB$146,17,FALSE)</f>
        <v>0</v>
      </c>
      <c r="P101" s="2">
        <f>VLOOKUP($A101,score!$B$7:$AB$146,18,FALSE)</f>
        <v>0</v>
      </c>
      <c r="Q101" s="2">
        <f>VLOOKUP($A101,score!$B$7:$AB$146,19,FALSE)</f>
        <v>0</v>
      </c>
      <c r="R101" s="2">
        <f>VLOOKUP($A101,score!$B$7:$AB$146,20,FALSE)</f>
        <v>0</v>
      </c>
      <c r="S101" s="2">
        <f>VLOOKUP($A101,score!$B$7:$AB$146,21,FALSE)</f>
        <v>0</v>
      </c>
      <c r="T101" s="2">
        <f>VLOOKUP($A101,score!$B$7:$AB$146,22,FALSE)</f>
        <v>0</v>
      </c>
      <c r="U101" s="2">
        <f>VLOOKUP($A101,score!$B$7:$AB$146,23,FALSE)</f>
        <v>0</v>
      </c>
      <c r="V101" s="2">
        <f>VLOOKUP($A101,score!$B$7:$AB$146,24,FALSE)</f>
        <v>0</v>
      </c>
      <c r="W101" s="9">
        <f>VLOOKUP($A101,score!$B$7:$AB$146,25,FALSE)</f>
        <v>200</v>
      </c>
    </row>
    <row r="102" spans="1:23" ht="17" hidden="1" x14ac:dyDescent="0.4">
      <c r="A102" s="61">
        <v>96</v>
      </c>
      <c r="B102" s="22">
        <f>VLOOKUP($A102,score!$B$7:$AD$146,3,FALSE)</f>
        <v>36</v>
      </c>
      <c r="C102" s="28" t="str">
        <f>VLOOKUP($A102,score!$B$7:$AD$146,5,FALSE)</f>
        <v/>
      </c>
      <c r="D102" s="28">
        <f>VLOOKUP($A102,score!$B$7:$AD$146,6,FALSE)</f>
        <v>0</v>
      </c>
      <c r="E102" s="2">
        <f>VLOOKUP($A102,score!$B$7:$AB$146,7,FALSE)</f>
        <v>0</v>
      </c>
      <c r="F102" s="2">
        <f>VLOOKUP($A102,score!$B$7:$AB$146,8,FALSE)</f>
        <v>0</v>
      </c>
      <c r="G102" s="2">
        <f>VLOOKUP($A102,score!$B$7:$AB$146,9,FALSE)</f>
        <v>0</v>
      </c>
      <c r="H102" s="2">
        <f>VLOOKUP($A102,score!$B$7:$AB$146,10,FALSE)</f>
        <v>0</v>
      </c>
      <c r="I102" s="2">
        <f>VLOOKUP($A102,score!$B$7:$AB$146,11,FALSE)</f>
        <v>0</v>
      </c>
      <c r="J102" s="2">
        <f>VLOOKUP($A102,score!$B$7:$AB$146,12,FALSE)</f>
        <v>0</v>
      </c>
      <c r="K102" s="2">
        <f>VLOOKUP($A102,score!$B$7:$AB$146,13,FALSE)</f>
        <v>0</v>
      </c>
      <c r="L102" s="2">
        <f>VLOOKUP($A102,score!$B$7:$AB$146,14,FALSE)</f>
        <v>0</v>
      </c>
      <c r="M102" s="2">
        <f>VLOOKUP($A102,score!$B$7:$AB$146,15,FALSE)</f>
        <v>0</v>
      </c>
      <c r="N102" s="2">
        <f>VLOOKUP($A102,score!$B$7:$AB$146,16,FALSE)</f>
        <v>0</v>
      </c>
      <c r="O102" s="2">
        <f>VLOOKUP($A102,score!$B$7:$AB$146,17,FALSE)</f>
        <v>0</v>
      </c>
      <c r="P102" s="2">
        <f>VLOOKUP($A102,score!$B$7:$AB$146,18,FALSE)</f>
        <v>0</v>
      </c>
      <c r="Q102" s="2">
        <f>VLOOKUP($A102,score!$B$7:$AB$146,19,FALSE)</f>
        <v>0</v>
      </c>
      <c r="R102" s="2">
        <f>VLOOKUP($A102,score!$B$7:$AB$146,20,FALSE)</f>
        <v>0</v>
      </c>
      <c r="S102" s="2">
        <f>VLOOKUP($A102,score!$B$7:$AB$146,21,FALSE)</f>
        <v>0</v>
      </c>
      <c r="T102" s="2">
        <f>VLOOKUP($A102,score!$B$7:$AB$146,22,FALSE)</f>
        <v>0</v>
      </c>
      <c r="U102" s="2">
        <f>VLOOKUP($A102,score!$B$7:$AB$146,23,FALSE)</f>
        <v>0</v>
      </c>
      <c r="V102" s="2">
        <f>VLOOKUP($A102,score!$B$7:$AB$146,24,FALSE)</f>
        <v>0</v>
      </c>
      <c r="W102" s="9">
        <f>VLOOKUP($A102,score!$B$7:$AB$146,25,FALSE)</f>
        <v>200</v>
      </c>
    </row>
    <row r="103" spans="1:23" ht="17" hidden="1" x14ac:dyDescent="0.4">
      <c r="A103" s="61">
        <v>97</v>
      </c>
      <c r="B103" s="22">
        <f>VLOOKUP($A103,score!$B$7:$AD$146,3,FALSE)</f>
        <v>36</v>
      </c>
      <c r="C103" s="28" t="str">
        <f>VLOOKUP($A103,score!$B$7:$AD$146,5,FALSE)</f>
        <v/>
      </c>
      <c r="D103" s="28">
        <f>VLOOKUP($A103,score!$B$7:$AD$146,6,FALSE)</f>
        <v>0</v>
      </c>
      <c r="E103" s="2">
        <f>VLOOKUP($A103,score!$B$7:$AB$146,7,FALSE)</f>
        <v>0</v>
      </c>
      <c r="F103" s="2">
        <f>VLOOKUP($A103,score!$B$7:$AB$146,8,FALSE)</f>
        <v>0</v>
      </c>
      <c r="G103" s="2">
        <f>VLOOKUP($A103,score!$B$7:$AB$146,9,FALSE)</f>
        <v>0</v>
      </c>
      <c r="H103" s="2">
        <f>VLOOKUP($A103,score!$B$7:$AB$146,10,FALSE)</f>
        <v>0</v>
      </c>
      <c r="I103" s="2">
        <f>VLOOKUP($A103,score!$B$7:$AB$146,11,FALSE)</f>
        <v>0</v>
      </c>
      <c r="J103" s="2">
        <f>VLOOKUP($A103,score!$B$7:$AB$146,12,FALSE)</f>
        <v>0</v>
      </c>
      <c r="K103" s="2">
        <f>VLOOKUP($A103,score!$B$7:$AB$146,13,FALSE)</f>
        <v>0</v>
      </c>
      <c r="L103" s="2">
        <f>VLOOKUP($A103,score!$B$7:$AB$146,14,FALSE)</f>
        <v>0</v>
      </c>
      <c r="M103" s="2">
        <f>VLOOKUP($A103,score!$B$7:$AB$146,15,FALSE)</f>
        <v>0</v>
      </c>
      <c r="N103" s="2">
        <f>VLOOKUP($A103,score!$B$7:$AB$146,16,FALSE)</f>
        <v>0</v>
      </c>
      <c r="O103" s="2">
        <f>VLOOKUP($A103,score!$B$7:$AB$146,17,FALSE)</f>
        <v>0</v>
      </c>
      <c r="P103" s="2">
        <f>VLOOKUP($A103,score!$B$7:$AB$146,18,FALSE)</f>
        <v>0</v>
      </c>
      <c r="Q103" s="2">
        <f>VLOOKUP($A103,score!$B$7:$AB$146,19,FALSE)</f>
        <v>0</v>
      </c>
      <c r="R103" s="2">
        <f>VLOOKUP($A103,score!$B$7:$AB$146,20,FALSE)</f>
        <v>0</v>
      </c>
      <c r="S103" s="2">
        <f>VLOOKUP($A103,score!$B$7:$AB$146,21,FALSE)</f>
        <v>0</v>
      </c>
      <c r="T103" s="2">
        <f>VLOOKUP($A103,score!$B$7:$AB$146,22,FALSE)</f>
        <v>0</v>
      </c>
      <c r="U103" s="2">
        <f>VLOOKUP($A103,score!$B$7:$AB$146,23,FALSE)</f>
        <v>0</v>
      </c>
      <c r="V103" s="2">
        <f>VLOOKUP($A103,score!$B$7:$AB$146,24,FALSE)</f>
        <v>0</v>
      </c>
      <c r="W103" s="9">
        <f>VLOOKUP($A103,score!$B$7:$AB$146,25,FALSE)</f>
        <v>200</v>
      </c>
    </row>
    <row r="104" spans="1:23" ht="17" hidden="1" x14ac:dyDescent="0.4">
      <c r="A104" s="61">
        <v>98</v>
      </c>
      <c r="B104" s="22">
        <f>VLOOKUP($A104,score!$B$7:$AD$146,3,FALSE)</f>
        <v>36</v>
      </c>
      <c r="C104" s="28" t="str">
        <f>VLOOKUP($A104,score!$B$7:$AD$146,5,FALSE)</f>
        <v/>
      </c>
      <c r="D104" s="28">
        <f>VLOOKUP($A104,score!$B$7:$AD$146,6,FALSE)</f>
        <v>0</v>
      </c>
      <c r="E104" s="2">
        <f>VLOOKUP($A104,score!$B$7:$AB$146,7,FALSE)</f>
        <v>0</v>
      </c>
      <c r="F104" s="2">
        <f>VLOOKUP($A104,score!$B$7:$AB$146,8,FALSE)</f>
        <v>0</v>
      </c>
      <c r="G104" s="2">
        <f>VLOOKUP($A104,score!$B$7:$AB$146,9,FALSE)</f>
        <v>0</v>
      </c>
      <c r="H104" s="2">
        <f>VLOOKUP($A104,score!$B$7:$AB$146,10,FALSE)</f>
        <v>0</v>
      </c>
      <c r="I104" s="2">
        <f>VLOOKUP($A104,score!$B$7:$AB$146,11,FALSE)</f>
        <v>0</v>
      </c>
      <c r="J104" s="2">
        <f>VLOOKUP($A104,score!$B$7:$AB$146,12,FALSE)</f>
        <v>0</v>
      </c>
      <c r="K104" s="2">
        <f>VLOOKUP($A104,score!$B$7:$AB$146,13,FALSE)</f>
        <v>0</v>
      </c>
      <c r="L104" s="2">
        <f>VLOOKUP($A104,score!$B$7:$AB$146,14,FALSE)</f>
        <v>0</v>
      </c>
      <c r="M104" s="2">
        <f>VLOOKUP($A104,score!$B$7:$AB$146,15,FALSE)</f>
        <v>0</v>
      </c>
      <c r="N104" s="2">
        <f>VLOOKUP($A104,score!$B$7:$AB$146,16,FALSE)</f>
        <v>0</v>
      </c>
      <c r="O104" s="2">
        <f>VLOOKUP($A104,score!$B$7:$AB$146,17,FALSE)</f>
        <v>0</v>
      </c>
      <c r="P104" s="2">
        <f>VLOOKUP($A104,score!$B$7:$AB$146,18,FALSE)</f>
        <v>0</v>
      </c>
      <c r="Q104" s="2">
        <f>VLOOKUP($A104,score!$B$7:$AB$146,19,FALSE)</f>
        <v>0</v>
      </c>
      <c r="R104" s="2">
        <f>VLOOKUP($A104,score!$B$7:$AB$146,20,FALSE)</f>
        <v>0</v>
      </c>
      <c r="S104" s="2">
        <f>VLOOKUP($A104,score!$B$7:$AB$146,21,FALSE)</f>
        <v>0</v>
      </c>
      <c r="T104" s="2">
        <f>VLOOKUP($A104,score!$B$7:$AB$146,22,FALSE)</f>
        <v>0</v>
      </c>
      <c r="U104" s="2">
        <f>VLOOKUP($A104,score!$B$7:$AB$146,23,FALSE)</f>
        <v>0</v>
      </c>
      <c r="V104" s="2">
        <f>VLOOKUP($A104,score!$B$7:$AB$146,24,FALSE)</f>
        <v>0</v>
      </c>
      <c r="W104" s="9">
        <f>VLOOKUP($A104,score!$B$7:$AB$146,25,FALSE)</f>
        <v>200</v>
      </c>
    </row>
    <row r="105" spans="1:23" ht="17" hidden="1" x14ac:dyDescent="0.4">
      <c r="A105" s="61">
        <v>99</v>
      </c>
      <c r="B105" s="22">
        <f>VLOOKUP($A105,score!$B$7:$AD$146,3,FALSE)</f>
        <v>36</v>
      </c>
      <c r="C105" s="28" t="str">
        <f>VLOOKUP($A105,score!$B$7:$AD$146,5,FALSE)</f>
        <v/>
      </c>
      <c r="D105" s="28">
        <f>VLOOKUP($A105,score!$B$7:$AD$146,6,FALSE)</f>
        <v>0</v>
      </c>
      <c r="E105" s="2">
        <f>VLOOKUP($A105,score!$B$7:$AB$146,7,FALSE)</f>
        <v>0</v>
      </c>
      <c r="F105" s="2">
        <f>VLOOKUP($A105,score!$B$7:$AB$146,8,FALSE)</f>
        <v>0</v>
      </c>
      <c r="G105" s="2">
        <f>VLOOKUP($A105,score!$B$7:$AB$146,9,FALSE)</f>
        <v>0</v>
      </c>
      <c r="H105" s="2">
        <f>VLOOKUP($A105,score!$B$7:$AB$146,10,FALSE)</f>
        <v>0</v>
      </c>
      <c r="I105" s="2">
        <f>VLOOKUP($A105,score!$B$7:$AB$146,11,FALSE)</f>
        <v>0</v>
      </c>
      <c r="J105" s="2">
        <f>VLOOKUP($A105,score!$B$7:$AB$146,12,FALSE)</f>
        <v>0</v>
      </c>
      <c r="K105" s="2">
        <f>VLOOKUP($A105,score!$B$7:$AB$146,13,FALSE)</f>
        <v>0</v>
      </c>
      <c r="L105" s="2">
        <f>VLOOKUP($A105,score!$B$7:$AB$146,14,FALSE)</f>
        <v>0</v>
      </c>
      <c r="M105" s="2">
        <f>VLOOKUP($A105,score!$B$7:$AB$146,15,FALSE)</f>
        <v>0</v>
      </c>
      <c r="N105" s="2">
        <f>VLOOKUP($A105,score!$B$7:$AB$146,16,FALSE)</f>
        <v>0</v>
      </c>
      <c r="O105" s="2">
        <f>VLOOKUP($A105,score!$B$7:$AB$146,17,FALSE)</f>
        <v>0</v>
      </c>
      <c r="P105" s="2">
        <f>VLOOKUP($A105,score!$B$7:$AB$146,18,FALSE)</f>
        <v>0</v>
      </c>
      <c r="Q105" s="2">
        <f>VLOOKUP($A105,score!$B$7:$AB$146,19,FALSE)</f>
        <v>0</v>
      </c>
      <c r="R105" s="2">
        <f>VLOOKUP($A105,score!$B$7:$AB$146,20,FALSE)</f>
        <v>0</v>
      </c>
      <c r="S105" s="2">
        <f>VLOOKUP($A105,score!$B$7:$AB$146,21,FALSE)</f>
        <v>0</v>
      </c>
      <c r="T105" s="2">
        <f>VLOOKUP($A105,score!$B$7:$AB$146,22,FALSE)</f>
        <v>0</v>
      </c>
      <c r="U105" s="2">
        <f>VLOOKUP($A105,score!$B$7:$AB$146,23,FALSE)</f>
        <v>0</v>
      </c>
      <c r="V105" s="2">
        <f>VLOOKUP($A105,score!$B$7:$AB$146,24,FALSE)</f>
        <v>0</v>
      </c>
      <c r="W105" s="9">
        <f>VLOOKUP($A105,score!$B$7:$AB$146,25,FALSE)</f>
        <v>200</v>
      </c>
    </row>
    <row r="106" spans="1:23" ht="17" hidden="1" x14ac:dyDescent="0.4">
      <c r="A106" s="61">
        <v>100</v>
      </c>
      <c r="B106" s="22">
        <f>VLOOKUP($A106,score!$B$7:$AD$146,3,FALSE)</f>
        <v>36</v>
      </c>
      <c r="C106" s="28" t="str">
        <f>VLOOKUP($A106,score!$B$7:$AD$146,5,FALSE)</f>
        <v/>
      </c>
      <c r="D106" s="28">
        <f>VLOOKUP($A106,score!$B$7:$AD$146,6,FALSE)</f>
        <v>0</v>
      </c>
      <c r="E106" s="2">
        <f>VLOOKUP($A106,score!$B$7:$AB$146,7,FALSE)</f>
        <v>0</v>
      </c>
      <c r="F106" s="2">
        <f>VLOOKUP($A106,score!$B$7:$AB$146,8,FALSE)</f>
        <v>0</v>
      </c>
      <c r="G106" s="2">
        <f>VLOOKUP($A106,score!$B$7:$AB$146,9,FALSE)</f>
        <v>0</v>
      </c>
      <c r="H106" s="2">
        <f>VLOOKUP($A106,score!$B$7:$AB$146,10,FALSE)</f>
        <v>0</v>
      </c>
      <c r="I106" s="2">
        <f>VLOOKUP($A106,score!$B$7:$AB$146,11,FALSE)</f>
        <v>0</v>
      </c>
      <c r="J106" s="2">
        <f>VLOOKUP($A106,score!$B$7:$AB$146,12,FALSE)</f>
        <v>0</v>
      </c>
      <c r="K106" s="2">
        <f>VLOOKUP($A106,score!$B$7:$AB$146,13,FALSE)</f>
        <v>0</v>
      </c>
      <c r="L106" s="2">
        <f>VLOOKUP($A106,score!$B$7:$AB$146,14,FALSE)</f>
        <v>0</v>
      </c>
      <c r="M106" s="2">
        <f>VLOOKUP($A106,score!$B$7:$AB$146,15,FALSE)</f>
        <v>0</v>
      </c>
      <c r="N106" s="2">
        <f>VLOOKUP($A106,score!$B$7:$AB$146,16,FALSE)</f>
        <v>0</v>
      </c>
      <c r="O106" s="2">
        <f>VLOOKUP($A106,score!$B$7:$AB$146,17,FALSE)</f>
        <v>0</v>
      </c>
      <c r="P106" s="2">
        <f>VLOOKUP($A106,score!$B$7:$AB$146,18,FALSE)</f>
        <v>0</v>
      </c>
      <c r="Q106" s="2">
        <f>VLOOKUP($A106,score!$B$7:$AB$146,19,FALSE)</f>
        <v>0</v>
      </c>
      <c r="R106" s="2">
        <f>VLOOKUP($A106,score!$B$7:$AB$146,20,FALSE)</f>
        <v>0</v>
      </c>
      <c r="S106" s="2">
        <f>VLOOKUP($A106,score!$B$7:$AB$146,21,FALSE)</f>
        <v>0</v>
      </c>
      <c r="T106" s="2">
        <f>VLOOKUP($A106,score!$B$7:$AB$146,22,FALSE)</f>
        <v>0</v>
      </c>
      <c r="U106" s="2">
        <f>VLOOKUP($A106,score!$B$7:$AB$146,23,FALSE)</f>
        <v>0</v>
      </c>
      <c r="V106" s="2">
        <f>VLOOKUP($A106,score!$B$7:$AB$146,24,FALSE)</f>
        <v>0</v>
      </c>
      <c r="W106" s="9">
        <f>VLOOKUP($A106,score!$B$7:$AB$146,25,FALSE)</f>
        <v>200</v>
      </c>
    </row>
    <row r="107" spans="1:23" ht="17" hidden="1" x14ac:dyDescent="0.4">
      <c r="A107" s="61">
        <v>101</v>
      </c>
      <c r="B107" s="22">
        <f>VLOOKUP($A107,score!$B$7:$AD$146,3,FALSE)</f>
        <v>36</v>
      </c>
      <c r="C107" s="28" t="str">
        <f>VLOOKUP($A107,score!$B$7:$AD$146,5,FALSE)</f>
        <v/>
      </c>
      <c r="D107" s="28">
        <f>VLOOKUP($A107,score!$B$7:$AD$146,6,FALSE)</f>
        <v>0</v>
      </c>
      <c r="E107" s="2">
        <f>VLOOKUP($A107,score!$B$7:$AB$146,7,FALSE)</f>
        <v>0</v>
      </c>
      <c r="F107" s="2">
        <f>VLOOKUP($A107,score!$B$7:$AB$146,8,FALSE)</f>
        <v>0</v>
      </c>
      <c r="G107" s="2">
        <f>VLOOKUP($A107,score!$B$7:$AB$146,9,FALSE)</f>
        <v>0</v>
      </c>
      <c r="H107" s="2">
        <f>VLOOKUP($A107,score!$B$7:$AB$146,10,FALSE)</f>
        <v>0</v>
      </c>
      <c r="I107" s="2">
        <f>VLOOKUP($A107,score!$B$7:$AB$146,11,FALSE)</f>
        <v>0</v>
      </c>
      <c r="J107" s="2">
        <f>VLOOKUP($A107,score!$B$7:$AB$146,12,FALSE)</f>
        <v>0</v>
      </c>
      <c r="K107" s="2">
        <f>VLOOKUP($A107,score!$B$7:$AB$146,13,FALSE)</f>
        <v>0</v>
      </c>
      <c r="L107" s="2">
        <f>VLOOKUP($A107,score!$B$7:$AB$146,14,FALSE)</f>
        <v>0</v>
      </c>
      <c r="M107" s="2">
        <f>VLOOKUP($A107,score!$B$7:$AB$146,15,FALSE)</f>
        <v>0</v>
      </c>
      <c r="N107" s="2">
        <f>VLOOKUP($A107,score!$B$7:$AB$146,16,FALSE)</f>
        <v>0</v>
      </c>
      <c r="O107" s="2">
        <f>VLOOKUP($A107,score!$B$7:$AB$146,17,FALSE)</f>
        <v>0</v>
      </c>
      <c r="P107" s="2">
        <f>VLOOKUP($A107,score!$B$7:$AB$146,18,FALSE)</f>
        <v>0</v>
      </c>
      <c r="Q107" s="2">
        <f>VLOOKUP($A107,score!$B$7:$AB$146,19,FALSE)</f>
        <v>0</v>
      </c>
      <c r="R107" s="2">
        <f>VLOOKUP($A107,score!$B$7:$AB$146,20,FALSE)</f>
        <v>0</v>
      </c>
      <c r="S107" s="2">
        <f>VLOOKUP($A107,score!$B$7:$AB$146,21,FALSE)</f>
        <v>0</v>
      </c>
      <c r="T107" s="2">
        <f>VLOOKUP($A107,score!$B$7:$AB$146,22,FALSE)</f>
        <v>0</v>
      </c>
      <c r="U107" s="2">
        <f>VLOOKUP($A107,score!$B$7:$AB$146,23,FALSE)</f>
        <v>0</v>
      </c>
      <c r="V107" s="2">
        <f>VLOOKUP($A107,score!$B$7:$AB$146,24,FALSE)</f>
        <v>0</v>
      </c>
      <c r="W107" s="9">
        <f>VLOOKUP($A107,score!$B$7:$AB$146,25,FALSE)</f>
        <v>200</v>
      </c>
    </row>
    <row r="108" spans="1:23" ht="17" hidden="1" x14ac:dyDescent="0.4">
      <c r="A108" s="61">
        <v>102</v>
      </c>
      <c r="B108" s="22">
        <f>VLOOKUP($A108,score!$B$7:$AD$146,3,FALSE)</f>
        <v>36</v>
      </c>
      <c r="C108" s="28" t="str">
        <f>VLOOKUP($A108,score!$B$7:$AD$146,5,FALSE)</f>
        <v/>
      </c>
      <c r="D108" s="28">
        <f>VLOOKUP($A108,score!$B$7:$AD$146,6,FALSE)</f>
        <v>0</v>
      </c>
      <c r="E108" s="2">
        <f>VLOOKUP($A108,score!$B$7:$AB$146,7,FALSE)</f>
        <v>0</v>
      </c>
      <c r="F108" s="2">
        <f>VLOOKUP($A108,score!$B$7:$AB$146,8,FALSE)</f>
        <v>0</v>
      </c>
      <c r="G108" s="2">
        <f>VLOOKUP($A108,score!$B$7:$AB$146,9,FALSE)</f>
        <v>0</v>
      </c>
      <c r="H108" s="2">
        <f>VLOOKUP($A108,score!$B$7:$AB$146,10,FALSE)</f>
        <v>0</v>
      </c>
      <c r="I108" s="2">
        <f>VLOOKUP($A108,score!$B$7:$AB$146,11,FALSE)</f>
        <v>0</v>
      </c>
      <c r="J108" s="2">
        <f>VLOOKUP($A108,score!$B$7:$AB$146,12,FALSE)</f>
        <v>0</v>
      </c>
      <c r="K108" s="2">
        <f>VLOOKUP($A108,score!$B$7:$AB$146,13,FALSE)</f>
        <v>0</v>
      </c>
      <c r="L108" s="2">
        <f>VLOOKUP($A108,score!$B$7:$AB$146,14,FALSE)</f>
        <v>0</v>
      </c>
      <c r="M108" s="2">
        <f>VLOOKUP($A108,score!$B$7:$AB$146,15,FALSE)</f>
        <v>0</v>
      </c>
      <c r="N108" s="2">
        <f>VLOOKUP($A108,score!$B$7:$AB$146,16,FALSE)</f>
        <v>0</v>
      </c>
      <c r="O108" s="2">
        <f>VLOOKUP($A108,score!$B$7:$AB$146,17,FALSE)</f>
        <v>0</v>
      </c>
      <c r="P108" s="2">
        <f>VLOOKUP($A108,score!$B$7:$AB$146,18,FALSE)</f>
        <v>0</v>
      </c>
      <c r="Q108" s="2">
        <f>VLOOKUP($A108,score!$B$7:$AB$146,19,FALSE)</f>
        <v>0</v>
      </c>
      <c r="R108" s="2">
        <f>VLOOKUP($A108,score!$B$7:$AB$146,20,FALSE)</f>
        <v>0</v>
      </c>
      <c r="S108" s="2">
        <f>VLOOKUP($A108,score!$B$7:$AB$146,21,FALSE)</f>
        <v>0</v>
      </c>
      <c r="T108" s="2">
        <f>VLOOKUP($A108,score!$B$7:$AB$146,22,FALSE)</f>
        <v>0</v>
      </c>
      <c r="U108" s="2">
        <f>VLOOKUP($A108,score!$B$7:$AB$146,23,FALSE)</f>
        <v>0</v>
      </c>
      <c r="V108" s="2">
        <f>VLOOKUP($A108,score!$B$7:$AB$146,24,FALSE)</f>
        <v>0</v>
      </c>
      <c r="W108" s="9">
        <f>VLOOKUP($A108,score!$B$7:$AB$146,25,FALSE)</f>
        <v>200</v>
      </c>
    </row>
    <row r="109" spans="1:23" ht="17" hidden="1" x14ac:dyDescent="0.4">
      <c r="A109" s="61">
        <v>103</v>
      </c>
      <c r="B109" s="22">
        <f>VLOOKUP($A109,score!$B$7:$AD$146,3,FALSE)</f>
        <v>36</v>
      </c>
      <c r="C109" s="28" t="str">
        <f>VLOOKUP($A109,score!$B$7:$AD$146,5,FALSE)</f>
        <v/>
      </c>
      <c r="D109" s="28">
        <f>VLOOKUP($A109,score!$B$7:$AD$146,6,FALSE)</f>
        <v>0</v>
      </c>
      <c r="E109" s="2">
        <f>VLOOKUP($A109,score!$B$7:$AB$146,7,FALSE)</f>
        <v>0</v>
      </c>
      <c r="F109" s="2">
        <f>VLOOKUP($A109,score!$B$7:$AB$146,8,FALSE)</f>
        <v>0</v>
      </c>
      <c r="G109" s="2">
        <f>VLOOKUP($A109,score!$B$7:$AB$146,9,FALSE)</f>
        <v>0</v>
      </c>
      <c r="H109" s="2">
        <f>VLOOKUP($A109,score!$B$7:$AB$146,10,FALSE)</f>
        <v>0</v>
      </c>
      <c r="I109" s="2">
        <f>VLOOKUP($A109,score!$B$7:$AB$146,11,FALSE)</f>
        <v>0</v>
      </c>
      <c r="J109" s="2">
        <f>VLOOKUP($A109,score!$B$7:$AB$146,12,FALSE)</f>
        <v>0</v>
      </c>
      <c r="K109" s="2">
        <f>VLOOKUP($A109,score!$B$7:$AB$146,13,FALSE)</f>
        <v>0</v>
      </c>
      <c r="L109" s="2">
        <f>VLOOKUP($A109,score!$B$7:$AB$146,14,FALSE)</f>
        <v>0</v>
      </c>
      <c r="M109" s="2">
        <f>VLOOKUP($A109,score!$B$7:$AB$146,15,FALSE)</f>
        <v>0</v>
      </c>
      <c r="N109" s="2">
        <f>VLOOKUP($A109,score!$B$7:$AB$146,16,FALSE)</f>
        <v>0</v>
      </c>
      <c r="O109" s="2">
        <f>VLOOKUP($A109,score!$B$7:$AB$146,17,FALSE)</f>
        <v>0</v>
      </c>
      <c r="P109" s="2">
        <f>VLOOKUP($A109,score!$B$7:$AB$146,18,FALSE)</f>
        <v>0</v>
      </c>
      <c r="Q109" s="2">
        <f>VLOOKUP($A109,score!$B$7:$AB$146,19,FALSE)</f>
        <v>0</v>
      </c>
      <c r="R109" s="2">
        <f>VLOOKUP($A109,score!$B$7:$AB$146,20,FALSE)</f>
        <v>0</v>
      </c>
      <c r="S109" s="2">
        <f>VLOOKUP($A109,score!$B$7:$AB$146,21,FALSE)</f>
        <v>0</v>
      </c>
      <c r="T109" s="2">
        <f>VLOOKUP($A109,score!$B$7:$AB$146,22,FALSE)</f>
        <v>0</v>
      </c>
      <c r="U109" s="2">
        <f>VLOOKUP($A109,score!$B$7:$AB$146,23,FALSE)</f>
        <v>0</v>
      </c>
      <c r="V109" s="2">
        <f>VLOOKUP($A109,score!$B$7:$AB$146,24,FALSE)</f>
        <v>0</v>
      </c>
      <c r="W109" s="9">
        <f>VLOOKUP($A109,score!$B$7:$AB$146,25,FALSE)</f>
        <v>200</v>
      </c>
    </row>
    <row r="110" spans="1:23" ht="17" hidden="1" x14ac:dyDescent="0.4">
      <c r="A110" s="61">
        <v>104</v>
      </c>
      <c r="B110" s="22">
        <f>VLOOKUP($A110,score!$B$7:$AD$146,3,FALSE)</f>
        <v>36</v>
      </c>
      <c r="C110" s="28" t="str">
        <f>VLOOKUP($A110,score!$B$7:$AD$146,5,FALSE)</f>
        <v/>
      </c>
      <c r="D110" s="28">
        <f>VLOOKUP($A110,score!$B$7:$AD$146,6,FALSE)</f>
        <v>0</v>
      </c>
      <c r="E110" s="2">
        <f>VLOOKUP($A110,score!$B$7:$AB$146,7,FALSE)</f>
        <v>0</v>
      </c>
      <c r="F110" s="2">
        <f>VLOOKUP($A110,score!$B$7:$AB$146,8,FALSE)</f>
        <v>0</v>
      </c>
      <c r="G110" s="2">
        <f>VLOOKUP($A110,score!$B$7:$AB$146,9,FALSE)</f>
        <v>0</v>
      </c>
      <c r="H110" s="2">
        <f>VLOOKUP($A110,score!$B$7:$AB$146,10,FALSE)</f>
        <v>0</v>
      </c>
      <c r="I110" s="2">
        <f>VLOOKUP($A110,score!$B$7:$AB$146,11,FALSE)</f>
        <v>0</v>
      </c>
      <c r="J110" s="2">
        <f>VLOOKUP($A110,score!$B$7:$AB$146,12,FALSE)</f>
        <v>0</v>
      </c>
      <c r="K110" s="2">
        <f>VLOOKUP($A110,score!$B$7:$AB$146,13,FALSE)</f>
        <v>0</v>
      </c>
      <c r="L110" s="2">
        <f>VLOOKUP($A110,score!$B$7:$AB$146,14,FALSE)</f>
        <v>0</v>
      </c>
      <c r="M110" s="2">
        <f>VLOOKUP($A110,score!$B$7:$AB$146,15,FALSE)</f>
        <v>0</v>
      </c>
      <c r="N110" s="2">
        <f>VLOOKUP($A110,score!$B$7:$AB$146,16,FALSE)</f>
        <v>0</v>
      </c>
      <c r="O110" s="2">
        <f>VLOOKUP($A110,score!$B$7:$AB$146,17,FALSE)</f>
        <v>0</v>
      </c>
      <c r="P110" s="2">
        <f>VLOOKUP($A110,score!$B$7:$AB$146,18,FALSE)</f>
        <v>0</v>
      </c>
      <c r="Q110" s="2">
        <f>VLOOKUP($A110,score!$B$7:$AB$146,19,FALSE)</f>
        <v>0</v>
      </c>
      <c r="R110" s="2">
        <f>VLOOKUP($A110,score!$B$7:$AB$146,20,FALSE)</f>
        <v>0</v>
      </c>
      <c r="S110" s="2">
        <f>VLOOKUP($A110,score!$B$7:$AB$146,21,FALSE)</f>
        <v>0</v>
      </c>
      <c r="T110" s="2">
        <f>VLOOKUP($A110,score!$B$7:$AB$146,22,FALSE)</f>
        <v>0</v>
      </c>
      <c r="U110" s="2">
        <f>VLOOKUP($A110,score!$B$7:$AB$146,23,FALSE)</f>
        <v>0</v>
      </c>
      <c r="V110" s="2">
        <f>VLOOKUP($A110,score!$B$7:$AB$146,24,FALSE)</f>
        <v>0</v>
      </c>
      <c r="W110" s="9">
        <f>VLOOKUP($A110,score!$B$7:$AB$146,25,FALSE)</f>
        <v>200</v>
      </c>
    </row>
    <row r="111" spans="1:23" ht="17" hidden="1" x14ac:dyDescent="0.4">
      <c r="A111" s="61">
        <v>105</v>
      </c>
      <c r="B111" s="22">
        <f>VLOOKUP($A111,score!$B$7:$AD$146,3,FALSE)</f>
        <v>36</v>
      </c>
      <c r="C111" s="28" t="str">
        <f>VLOOKUP($A111,score!$B$7:$AD$146,5,FALSE)</f>
        <v/>
      </c>
      <c r="D111" s="28">
        <f>VLOOKUP($A111,score!$B$7:$AD$146,6,FALSE)</f>
        <v>0</v>
      </c>
      <c r="E111" s="2">
        <f>VLOOKUP($A111,score!$B$7:$AB$146,7,FALSE)</f>
        <v>0</v>
      </c>
      <c r="F111" s="2">
        <f>VLOOKUP($A111,score!$B$7:$AB$146,8,FALSE)</f>
        <v>0</v>
      </c>
      <c r="G111" s="2">
        <f>VLOOKUP($A111,score!$B$7:$AB$146,9,FALSE)</f>
        <v>0</v>
      </c>
      <c r="H111" s="2">
        <f>VLOOKUP($A111,score!$B$7:$AB$146,10,FALSE)</f>
        <v>0</v>
      </c>
      <c r="I111" s="2">
        <f>VLOOKUP($A111,score!$B$7:$AB$146,11,FALSE)</f>
        <v>0</v>
      </c>
      <c r="J111" s="2">
        <f>VLOOKUP($A111,score!$B$7:$AB$146,12,FALSE)</f>
        <v>0</v>
      </c>
      <c r="K111" s="2">
        <f>VLOOKUP($A111,score!$B$7:$AB$146,13,FALSE)</f>
        <v>0</v>
      </c>
      <c r="L111" s="2">
        <f>VLOOKUP($A111,score!$B$7:$AB$146,14,FALSE)</f>
        <v>0</v>
      </c>
      <c r="M111" s="2">
        <f>VLOOKUP($A111,score!$B$7:$AB$146,15,FALSE)</f>
        <v>0</v>
      </c>
      <c r="N111" s="2">
        <f>VLOOKUP($A111,score!$B$7:$AB$146,16,FALSE)</f>
        <v>0</v>
      </c>
      <c r="O111" s="2">
        <f>VLOOKUP($A111,score!$B$7:$AB$146,17,FALSE)</f>
        <v>0</v>
      </c>
      <c r="P111" s="2">
        <f>VLOOKUP($A111,score!$B$7:$AB$146,18,FALSE)</f>
        <v>0</v>
      </c>
      <c r="Q111" s="2">
        <f>VLOOKUP($A111,score!$B$7:$AB$146,19,FALSE)</f>
        <v>0</v>
      </c>
      <c r="R111" s="2">
        <f>VLOOKUP($A111,score!$B$7:$AB$146,20,FALSE)</f>
        <v>0</v>
      </c>
      <c r="S111" s="2">
        <f>VLOOKUP($A111,score!$B$7:$AB$146,21,FALSE)</f>
        <v>0</v>
      </c>
      <c r="T111" s="2">
        <f>VLOOKUP($A111,score!$B$7:$AB$146,22,FALSE)</f>
        <v>0</v>
      </c>
      <c r="U111" s="2">
        <f>VLOOKUP($A111,score!$B$7:$AB$146,23,FALSE)</f>
        <v>0</v>
      </c>
      <c r="V111" s="2">
        <f>VLOOKUP($A111,score!$B$7:$AB$146,24,FALSE)</f>
        <v>0</v>
      </c>
      <c r="W111" s="9">
        <f>VLOOKUP($A111,score!$B$7:$AB$146,25,FALSE)</f>
        <v>200</v>
      </c>
    </row>
    <row r="112" spans="1:23" ht="17" hidden="1" x14ac:dyDescent="0.4">
      <c r="A112" s="61">
        <v>106</v>
      </c>
      <c r="B112" s="22">
        <f>VLOOKUP($A112,score!$B$7:$AD$146,3,FALSE)</f>
        <v>36</v>
      </c>
      <c r="C112" s="28" t="str">
        <f>VLOOKUP($A112,score!$B$7:$AD$146,5,FALSE)</f>
        <v/>
      </c>
      <c r="D112" s="28">
        <f>VLOOKUP($A112,score!$B$7:$AD$146,6,FALSE)</f>
        <v>0</v>
      </c>
      <c r="E112" s="2">
        <f>VLOOKUP($A112,score!$B$7:$AB$146,7,FALSE)</f>
        <v>0</v>
      </c>
      <c r="F112" s="2">
        <f>VLOOKUP($A112,score!$B$7:$AB$146,8,FALSE)</f>
        <v>0</v>
      </c>
      <c r="G112" s="2">
        <f>VLOOKUP($A112,score!$B$7:$AB$146,9,FALSE)</f>
        <v>0</v>
      </c>
      <c r="H112" s="2">
        <f>VLOOKUP($A112,score!$B$7:$AB$146,10,FALSE)</f>
        <v>0</v>
      </c>
      <c r="I112" s="2">
        <f>VLOOKUP($A112,score!$B$7:$AB$146,11,FALSE)</f>
        <v>0</v>
      </c>
      <c r="J112" s="2">
        <f>VLOOKUP($A112,score!$B$7:$AB$146,12,FALSE)</f>
        <v>0</v>
      </c>
      <c r="K112" s="2">
        <f>VLOOKUP($A112,score!$B$7:$AB$146,13,FALSE)</f>
        <v>0</v>
      </c>
      <c r="L112" s="2">
        <f>VLOOKUP($A112,score!$B$7:$AB$146,14,FALSE)</f>
        <v>0</v>
      </c>
      <c r="M112" s="2">
        <f>VLOOKUP($A112,score!$B$7:$AB$146,15,FALSE)</f>
        <v>0</v>
      </c>
      <c r="N112" s="2">
        <f>VLOOKUP($A112,score!$B$7:$AB$146,16,FALSE)</f>
        <v>0</v>
      </c>
      <c r="O112" s="2">
        <f>VLOOKUP($A112,score!$B$7:$AB$146,17,FALSE)</f>
        <v>0</v>
      </c>
      <c r="P112" s="2">
        <f>VLOOKUP($A112,score!$B$7:$AB$146,18,FALSE)</f>
        <v>0</v>
      </c>
      <c r="Q112" s="2">
        <f>VLOOKUP($A112,score!$B$7:$AB$146,19,FALSE)</f>
        <v>0</v>
      </c>
      <c r="R112" s="2">
        <f>VLOOKUP($A112,score!$B$7:$AB$146,20,FALSE)</f>
        <v>0</v>
      </c>
      <c r="S112" s="2">
        <f>VLOOKUP($A112,score!$B$7:$AB$146,21,FALSE)</f>
        <v>0</v>
      </c>
      <c r="T112" s="2">
        <f>VLOOKUP($A112,score!$B$7:$AB$146,22,FALSE)</f>
        <v>0</v>
      </c>
      <c r="U112" s="2">
        <f>VLOOKUP($A112,score!$B$7:$AB$146,23,FALSE)</f>
        <v>0</v>
      </c>
      <c r="V112" s="2">
        <f>VLOOKUP($A112,score!$B$7:$AB$146,24,FALSE)</f>
        <v>0</v>
      </c>
      <c r="W112" s="9">
        <f>VLOOKUP($A112,score!$B$7:$AB$146,25,FALSE)</f>
        <v>200</v>
      </c>
    </row>
    <row r="113" spans="1:23" ht="17" hidden="1" x14ac:dyDescent="0.4">
      <c r="A113" s="61">
        <v>107</v>
      </c>
      <c r="B113" s="22">
        <f>VLOOKUP($A113,score!$B$7:$AD$146,3,FALSE)</f>
        <v>36</v>
      </c>
      <c r="C113" s="28" t="str">
        <f>VLOOKUP($A113,score!$B$7:$AD$146,5,FALSE)</f>
        <v/>
      </c>
      <c r="D113" s="28">
        <f>VLOOKUP($A113,score!$B$7:$AD$146,6,FALSE)</f>
        <v>0</v>
      </c>
      <c r="E113" s="2">
        <f>VLOOKUP($A113,score!$B$7:$AB$146,7,FALSE)</f>
        <v>0</v>
      </c>
      <c r="F113" s="2">
        <f>VLOOKUP($A113,score!$B$7:$AB$146,8,FALSE)</f>
        <v>0</v>
      </c>
      <c r="G113" s="2">
        <f>VLOOKUP($A113,score!$B$7:$AB$146,9,FALSE)</f>
        <v>0</v>
      </c>
      <c r="H113" s="2">
        <f>VLOOKUP($A113,score!$B$7:$AB$146,10,FALSE)</f>
        <v>0</v>
      </c>
      <c r="I113" s="2">
        <f>VLOOKUP($A113,score!$B$7:$AB$146,11,FALSE)</f>
        <v>0</v>
      </c>
      <c r="J113" s="2">
        <f>VLOOKUP($A113,score!$B$7:$AB$146,12,FALSE)</f>
        <v>0</v>
      </c>
      <c r="K113" s="2">
        <f>VLOOKUP($A113,score!$B$7:$AB$146,13,FALSE)</f>
        <v>0</v>
      </c>
      <c r="L113" s="2">
        <f>VLOOKUP($A113,score!$B$7:$AB$146,14,FALSE)</f>
        <v>0</v>
      </c>
      <c r="M113" s="2">
        <f>VLOOKUP($A113,score!$B$7:$AB$146,15,FALSE)</f>
        <v>0</v>
      </c>
      <c r="N113" s="2">
        <f>VLOOKUP($A113,score!$B$7:$AB$146,16,FALSE)</f>
        <v>0</v>
      </c>
      <c r="O113" s="2">
        <f>VLOOKUP($A113,score!$B$7:$AB$146,17,FALSE)</f>
        <v>0</v>
      </c>
      <c r="P113" s="2">
        <f>VLOOKUP($A113,score!$B$7:$AB$146,18,FALSE)</f>
        <v>0</v>
      </c>
      <c r="Q113" s="2">
        <f>VLOOKUP($A113,score!$B$7:$AB$146,19,FALSE)</f>
        <v>0</v>
      </c>
      <c r="R113" s="2">
        <f>VLOOKUP($A113,score!$B$7:$AB$146,20,FALSE)</f>
        <v>0</v>
      </c>
      <c r="S113" s="2">
        <f>VLOOKUP($A113,score!$B$7:$AB$146,21,FALSE)</f>
        <v>0</v>
      </c>
      <c r="T113" s="2">
        <f>VLOOKUP($A113,score!$B$7:$AB$146,22,FALSE)</f>
        <v>0</v>
      </c>
      <c r="U113" s="2">
        <f>VLOOKUP($A113,score!$B$7:$AB$146,23,FALSE)</f>
        <v>0</v>
      </c>
      <c r="V113" s="2">
        <f>VLOOKUP($A113,score!$B$7:$AB$146,24,FALSE)</f>
        <v>0</v>
      </c>
      <c r="W113" s="9">
        <f>VLOOKUP($A113,score!$B$7:$AB$146,25,FALSE)</f>
        <v>200</v>
      </c>
    </row>
    <row r="114" spans="1:23" ht="17" hidden="1" x14ac:dyDescent="0.4">
      <c r="A114" s="61">
        <v>108</v>
      </c>
      <c r="B114" s="22">
        <f>VLOOKUP($A114,score!$B$7:$AD$146,3,FALSE)</f>
        <v>36</v>
      </c>
      <c r="C114" s="28" t="str">
        <f>VLOOKUP($A114,score!$B$7:$AD$146,5,FALSE)</f>
        <v/>
      </c>
      <c r="D114" s="28">
        <f>VLOOKUP($A114,score!$B$7:$AD$146,6,FALSE)</f>
        <v>0</v>
      </c>
      <c r="E114" s="2">
        <f>VLOOKUP($A114,score!$B$7:$AB$146,7,FALSE)</f>
        <v>0</v>
      </c>
      <c r="F114" s="2">
        <f>VLOOKUP($A114,score!$B$7:$AB$146,8,FALSE)</f>
        <v>0</v>
      </c>
      <c r="G114" s="2">
        <f>VLOOKUP($A114,score!$B$7:$AB$146,9,FALSE)</f>
        <v>0</v>
      </c>
      <c r="H114" s="2">
        <f>VLOOKUP($A114,score!$B$7:$AB$146,10,FALSE)</f>
        <v>0</v>
      </c>
      <c r="I114" s="2">
        <f>VLOOKUP($A114,score!$B$7:$AB$146,11,FALSE)</f>
        <v>0</v>
      </c>
      <c r="J114" s="2">
        <f>VLOOKUP($A114,score!$B$7:$AB$146,12,FALSE)</f>
        <v>0</v>
      </c>
      <c r="K114" s="2">
        <f>VLOOKUP($A114,score!$B$7:$AB$146,13,FALSE)</f>
        <v>0</v>
      </c>
      <c r="L114" s="2">
        <f>VLOOKUP($A114,score!$B$7:$AB$146,14,FALSE)</f>
        <v>0</v>
      </c>
      <c r="M114" s="2">
        <f>VLOOKUP($A114,score!$B$7:$AB$146,15,FALSE)</f>
        <v>0</v>
      </c>
      <c r="N114" s="2">
        <f>VLOOKUP($A114,score!$B$7:$AB$146,16,FALSE)</f>
        <v>0</v>
      </c>
      <c r="O114" s="2">
        <f>VLOOKUP($A114,score!$B$7:$AB$146,17,FALSE)</f>
        <v>0</v>
      </c>
      <c r="P114" s="2">
        <f>VLOOKUP($A114,score!$B$7:$AB$146,18,FALSE)</f>
        <v>0</v>
      </c>
      <c r="Q114" s="2">
        <f>VLOOKUP($A114,score!$B$7:$AB$146,19,FALSE)</f>
        <v>0</v>
      </c>
      <c r="R114" s="2">
        <f>VLOOKUP($A114,score!$B$7:$AB$146,20,FALSE)</f>
        <v>0</v>
      </c>
      <c r="S114" s="2">
        <f>VLOOKUP($A114,score!$B$7:$AB$146,21,FALSE)</f>
        <v>0</v>
      </c>
      <c r="T114" s="2">
        <f>VLOOKUP($A114,score!$B$7:$AB$146,22,FALSE)</f>
        <v>0</v>
      </c>
      <c r="U114" s="2">
        <f>VLOOKUP($A114,score!$B$7:$AB$146,23,FALSE)</f>
        <v>0</v>
      </c>
      <c r="V114" s="2">
        <f>VLOOKUP($A114,score!$B$7:$AB$146,24,FALSE)</f>
        <v>0</v>
      </c>
      <c r="W114" s="9">
        <f>VLOOKUP($A114,score!$B$7:$AB$146,25,FALSE)</f>
        <v>200</v>
      </c>
    </row>
    <row r="115" spans="1:23" ht="17" hidden="1" x14ac:dyDescent="0.4">
      <c r="A115" s="61">
        <v>109</v>
      </c>
      <c r="B115" s="22">
        <f>VLOOKUP($A115,score!$B$7:$AD$146,3,FALSE)</f>
        <v>36</v>
      </c>
      <c r="C115" s="28" t="str">
        <f>VLOOKUP($A115,score!$B$7:$AD$146,5,FALSE)</f>
        <v/>
      </c>
      <c r="D115" s="28">
        <f>VLOOKUP($A115,score!$B$7:$AD$146,6,FALSE)</f>
        <v>0</v>
      </c>
      <c r="E115" s="2">
        <f>VLOOKUP($A115,score!$B$7:$AB$146,7,FALSE)</f>
        <v>0</v>
      </c>
      <c r="F115" s="2">
        <f>VLOOKUP($A115,score!$B$7:$AB$146,8,FALSE)</f>
        <v>0</v>
      </c>
      <c r="G115" s="2">
        <f>VLOOKUP($A115,score!$B$7:$AB$146,9,FALSE)</f>
        <v>0</v>
      </c>
      <c r="H115" s="2">
        <f>VLOOKUP($A115,score!$B$7:$AB$146,10,FALSE)</f>
        <v>0</v>
      </c>
      <c r="I115" s="2">
        <f>VLOOKUP($A115,score!$B$7:$AB$146,11,FALSE)</f>
        <v>0</v>
      </c>
      <c r="J115" s="2">
        <f>VLOOKUP($A115,score!$B$7:$AB$146,12,FALSE)</f>
        <v>0</v>
      </c>
      <c r="K115" s="2">
        <f>VLOOKUP($A115,score!$B$7:$AB$146,13,FALSE)</f>
        <v>0</v>
      </c>
      <c r="L115" s="2">
        <f>VLOOKUP($A115,score!$B$7:$AB$146,14,FALSE)</f>
        <v>0</v>
      </c>
      <c r="M115" s="2">
        <f>VLOOKUP($A115,score!$B$7:$AB$146,15,FALSE)</f>
        <v>0</v>
      </c>
      <c r="N115" s="2">
        <f>VLOOKUP($A115,score!$B$7:$AB$146,16,FALSE)</f>
        <v>0</v>
      </c>
      <c r="O115" s="2">
        <f>VLOOKUP($A115,score!$B$7:$AB$146,17,FALSE)</f>
        <v>0</v>
      </c>
      <c r="P115" s="2">
        <f>VLOOKUP($A115,score!$B$7:$AB$146,18,FALSE)</f>
        <v>0</v>
      </c>
      <c r="Q115" s="2">
        <f>VLOOKUP($A115,score!$B$7:$AB$146,19,FALSE)</f>
        <v>0</v>
      </c>
      <c r="R115" s="2">
        <f>VLOOKUP($A115,score!$B$7:$AB$146,20,FALSE)</f>
        <v>0</v>
      </c>
      <c r="S115" s="2">
        <f>VLOOKUP($A115,score!$B$7:$AB$146,21,FALSE)</f>
        <v>0</v>
      </c>
      <c r="T115" s="2">
        <f>VLOOKUP($A115,score!$B$7:$AB$146,22,FALSE)</f>
        <v>0</v>
      </c>
      <c r="U115" s="2">
        <f>VLOOKUP($A115,score!$B$7:$AB$146,23,FALSE)</f>
        <v>0</v>
      </c>
      <c r="V115" s="2">
        <f>VLOOKUP($A115,score!$B$7:$AB$146,24,FALSE)</f>
        <v>0</v>
      </c>
      <c r="W115" s="9">
        <f>VLOOKUP($A115,score!$B$7:$AB$146,25,FALSE)</f>
        <v>200</v>
      </c>
    </row>
    <row r="116" spans="1:23" ht="17" hidden="1" x14ac:dyDescent="0.4">
      <c r="A116" s="61">
        <v>110</v>
      </c>
      <c r="B116" s="22">
        <f>VLOOKUP($A116,score!$B$7:$AD$146,3,FALSE)</f>
        <v>36</v>
      </c>
      <c r="C116" s="28" t="str">
        <f>VLOOKUP($A116,score!$B$7:$AD$146,5,FALSE)</f>
        <v/>
      </c>
      <c r="D116" s="28">
        <f>VLOOKUP($A116,score!$B$7:$AD$146,6,FALSE)</f>
        <v>0</v>
      </c>
      <c r="E116" s="2">
        <f>VLOOKUP($A116,score!$B$7:$AB$146,7,FALSE)</f>
        <v>0</v>
      </c>
      <c r="F116" s="2">
        <f>VLOOKUP($A116,score!$B$7:$AB$146,8,FALSE)</f>
        <v>0</v>
      </c>
      <c r="G116" s="2">
        <f>VLOOKUP($A116,score!$B$7:$AB$146,9,FALSE)</f>
        <v>0</v>
      </c>
      <c r="H116" s="2">
        <f>VLOOKUP($A116,score!$B$7:$AB$146,10,FALSE)</f>
        <v>0</v>
      </c>
      <c r="I116" s="2">
        <f>VLOOKUP($A116,score!$B$7:$AB$146,11,FALSE)</f>
        <v>0</v>
      </c>
      <c r="J116" s="2">
        <f>VLOOKUP($A116,score!$B$7:$AB$146,12,FALSE)</f>
        <v>0</v>
      </c>
      <c r="K116" s="2">
        <f>VLOOKUP($A116,score!$B$7:$AB$146,13,FALSE)</f>
        <v>0</v>
      </c>
      <c r="L116" s="2">
        <f>VLOOKUP($A116,score!$B$7:$AB$146,14,FALSE)</f>
        <v>0</v>
      </c>
      <c r="M116" s="2">
        <f>VLOOKUP($A116,score!$B$7:$AB$146,15,FALSE)</f>
        <v>0</v>
      </c>
      <c r="N116" s="2">
        <f>VLOOKUP($A116,score!$B$7:$AB$146,16,FALSE)</f>
        <v>0</v>
      </c>
      <c r="O116" s="2">
        <f>VLOOKUP($A116,score!$B$7:$AB$146,17,FALSE)</f>
        <v>0</v>
      </c>
      <c r="P116" s="2">
        <f>VLOOKUP($A116,score!$B$7:$AB$146,18,FALSE)</f>
        <v>0</v>
      </c>
      <c r="Q116" s="2">
        <f>VLOOKUP($A116,score!$B$7:$AB$146,19,FALSE)</f>
        <v>0</v>
      </c>
      <c r="R116" s="2">
        <f>VLOOKUP($A116,score!$B$7:$AB$146,20,FALSE)</f>
        <v>0</v>
      </c>
      <c r="S116" s="2">
        <f>VLOOKUP($A116,score!$B$7:$AB$146,21,FALSE)</f>
        <v>0</v>
      </c>
      <c r="T116" s="2">
        <f>VLOOKUP($A116,score!$B$7:$AB$146,22,FALSE)</f>
        <v>0</v>
      </c>
      <c r="U116" s="2">
        <f>VLOOKUP($A116,score!$B$7:$AB$146,23,FALSE)</f>
        <v>0</v>
      </c>
      <c r="V116" s="2">
        <f>VLOOKUP($A116,score!$B$7:$AB$146,24,FALSE)</f>
        <v>0</v>
      </c>
      <c r="W116" s="9">
        <f>VLOOKUP($A116,score!$B$7:$AB$146,25,FALSE)</f>
        <v>200</v>
      </c>
    </row>
    <row r="117" spans="1:23" ht="17" hidden="1" x14ac:dyDescent="0.4">
      <c r="A117" s="61">
        <v>111</v>
      </c>
      <c r="B117" s="22">
        <f>VLOOKUP($A117,score!$B$7:$AD$146,3,FALSE)</f>
        <v>36</v>
      </c>
      <c r="C117" s="28" t="str">
        <f>VLOOKUP($A117,score!$B$7:$AD$146,5,FALSE)</f>
        <v/>
      </c>
      <c r="D117" s="28">
        <f>VLOOKUP($A117,score!$B$7:$AD$146,6,FALSE)</f>
        <v>0</v>
      </c>
      <c r="E117" s="2">
        <f>VLOOKUP($A117,score!$B$7:$AB$146,7,FALSE)</f>
        <v>0</v>
      </c>
      <c r="F117" s="2">
        <f>VLOOKUP($A117,score!$B$7:$AB$146,8,FALSE)</f>
        <v>0</v>
      </c>
      <c r="G117" s="2">
        <f>VLOOKUP($A117,score!$B$7:$AB$146,9,FALSE)</f>
        <v>0</v>
      </c>
      <c r="H117" s="2">
        <f>VLOOKUP($A117,score!$B$7:$AB$146,10,FALSE)</f>
        <v>0</v>
      </c>
      <c r="I117" s="2">
        <f>VLOOKUP($A117,score!$B$7:$AB$146,11,FALSE)</f>
        <v>0</v>
      </c>
      <c r="J117" s="2">
        <f>VLOOKUP($A117,score!$B$7:$AB$146,12,FALSE)</f>
        <v>0</v>
      </c>
      <c r="K117" s="2">
        <f>VLOOKUP($A117,score!$B$7:$AB$146,13,FALSE)</f>
        <v>0</v>
      </c>
      <c r="L117" s="2">
        <f>VLOOKUP($A117,score!$B$7:$AB$146,14,FALSE)</f>
        <v>0</v>
      </c>
      <c r="M117" s="2">
        <f>VLOOKUP($A117,score!$B$7:$AB$146,15,FALSE)</f>
        <v>0</v>
      </c>
      <c r="N117" s="2">
        <f>VLOOKUP($A117,score!$B$7:$AB$146,16,FALSE)</f>
        <v>0</v>
      </c>
      <c r="O117" s="2">
        <f>VLOOKUP($A117,score!$B$7:$AB$146,17,FALSE)</f>
        <v>0</v>
      </c>
      <c r="P117" s="2">
        <f>VLOOKUP($A117,score!$B$7:$AB$146,18,FALSE)</f>
        <v>0</v>
      </c>
      <c r="Q117" s="2">
        <f>VLOOKUP($A117,score!$B$7:$AB$146,19,FALSE)</f>
        <v>0</v>
      </c>
      <c r="R117" s="2">
        <f>VLOOKUP($A117,score!$B$7:$AB$146,20,FALSE)</f>
        <v>0</v>
      </c>
      <c r="S117" s="2">
        <f>VLOOKUP($A117,score!$B$7:$AB$146,21,FALSE)</f>
        <v>0</v>
      </c>
      <c r="T117" s="2">
        <f>VLOOKUP($A117,score!$B$7:$AB$146,22,FALSE)</f>
        <v>0</v>
      </c>
      <c r="U117" s="2">
        <f>VLOOKUP($A117,score!$B$7:$AB$146,23,FALSE)</f>
        <v>0</v>
      </c>
      <c r="V117" s="2">
        <f>VLOOKUP($A117,score!$B$7:$AB$146,24,FALSE)</f>
        <v>0</v>
      </c>
      <c r="W117" s="9">
        <f>VLOOKUP($A117,score!$B$7:$AB$146,25,FALSE)</f>
        <v>200</v>
      </c>
    </row>
    <row r="118" spans="1:23" ht="17" hidden="1" x14ac:dyDescent="0.4">
      <c r="A118" s="61">
        <v>112</v>
      </c>
      <c r="B118" s="22">
        <f>VLOOKUP($A118,score!$B$7:$AD$146,3,FALSE)</f>
        <v>36</v>
      </c>
      <c r="C118" s="28" t="str">
        <f>VLOOKUP($A118,score!$B$7:$AD$146,5,FALSE)</f>
        <v/>
      </c>
      <c r="D118" s="28">
        <f>VLOOKUP($A118,score!$B$7:$AD$146,6,FALSE)</f>
        <v>0</v>
      </c>
      <c r="E118" s="2">
        <f>VLOOKUP($A118,score!$B$7:$AB$146,7,FALSE)</f>
        <v>0</v>
      </c>
      <c r="F118" s="2">
        <f>VLOOKUP($A118,score!$B$7:$AB$146,8,FALSE)</f>
        <v>0</v>
      </c>
      <c r="G118" s="2">
        <f>VLOOKUP($A118,score!$B$7:$AB$146,9,FALSE)</f>
        <v>0</v>
      </c>
      <c r="H118" s="2">
        <f>VLOOKUP($A118,score!$B$7:$AB$146,10,FALSE)</f>
        <v>0</v>
      </c>
      <c r="I118" s="2">
        <f>VLOOKUP($A118,score!$B$7:$AB$146,11,FALSE)</f>
        <v>0</v>
      </c>
      <c r="J118" s="2">
        <f>VLOOKUP($A118,score!$B$7:$AB$146,12,FALSE)</f>
        <v>0</v>
      </c>
      <c r="K118" s="2">
        <f>VLOOKUP($A118,score!$B$7:$AB$146,13,FALSE)</f>
        <v>0</v>
      </c>
      <c r="L118" s="2">
        <f>VLOOKUP($A118,score!$B$7:$AB$146,14,FALSE)</f>
        <v>0</v>
      </c>
      <c r="M118" s="2">
        <f>VLOOKUP($A118,score!$B$7:$AB$146,15,FALSE)</f>
        <v>0</v>
      </c>
      <c r="N118" s="2">
        <f>VLOOKUP($A118,score!$B$7:$AB$146,16,FALSE)</f>
        <v>0</v>
      </c>
      <c r="O118" s="2">
        <f>VLOOKUP($A118,score!$B$7:$AB$146,17,FALSE)</f>
        <v>0</v>
      </c>
      <c r="P118" s="2">
        <f>VLOOKUP($A118,score!$B$7:$AB$146,18,FALSE)</f>
        <v>0</v>
      </c>
      <c r="Q118" s="2">
        <f>VLOOKUP($A118,score!$B$7:$AB$146,19,FALSE)</f>
        <v>0</v>
      </c>
      <c r="R118" s="2">
        <f>VLOOKUP($A118,score!$B$7:$AB$146,20,FALSE)</f>
        <v>0</v>
      </c>
      <c r="S118" s="2">
        <f>VLOOKUP($A118,score!$B$7:$AB$146,21,FALSE)</f>
        <v>0</v>
      </c>
      <c r="T118" s="2">
        <f>VLOOKUP($A118,score!$B$7:$AB$146,22,FALSE)</f>
        <v>0</v>
      </c>
      <c r="U118" s="2">
        <f>VLOOKUP($A118,score!$B$7:$AB$146,23,FALSE)</f>
        <v>0</v>
      </c>
      <c r="V118" s="2">
        <f>VLOOKUP($A118,score!$B$7:$AB$146,24,FALSE)</f>
        <v>0</v>
      </c>
      <c r="W118" s="9">
        <f>VLOOKUP($A118,score!$B$7:$AB$146,25,FALSE)</f>
        <v>200</v>
      </c>
    </row>
    <row r="119" spans="1:23" ht="17" hidden="1" x14ac:dyDescent="0.4">
      <c r="A119" s="61">
        <v>113</v>
      </c>
      <c r="B119" s="22">
        <f>VLOOKUP($A119,score!$B$7:$AD$146,3,FALSE)</f>
        <v>36</v>
      </c>
      <c r="C119" s="28" t="str">
        <f>VLOOKUP($A119,score!$B$7:$AD$146,5,FALSE)</f>
        <v/>
      </c>
      <c r="D119" s="28">
        <f>VLOOKUP($A119,score!$B$7:$AD$146,6,FALSE)</f>
        <v>0</v>
      </c>
      <c r="E119" s="2">
        <f>VLOOKUP($A119,score!$B$7:$AB$146,7,FALSE)</f>
        <v>0</v>
      </c>
      <c r="F119" s="2">
        <f>VLOOKUP($A119,score!$B$7:$AB$146,8,FALSE)</f>
        <v>0</v>
      </c>
      <c r="G119" s="2">
        <f>VLOOKUP($A119,score!$B$7:$AB$146,9,FALSE)</f>
        <v>0</v>
      </c>
      <c r="H119" s="2">
        <f>VLOOKUP($A119,score!$B$7:$AB$146,10,FALSE)</f>
        <v>0</v>
      </c>
      <c r="I119" s="2">
        <f>VLOOKUP($A119,score!$B$7:$AB$146,11,FALSE)</f>
        <v>0</v>
      </c>
      <c r="J119" s="2">
        <f>VLOOKUP($A119,score!$B$7:$AB$146,12,FALSE)</f>
        <v>0</v>
      </c>
      <c r="K119" s="2">
        <f>VLOOKUP($A119,score!$B$7:$AB$146,13,FALSE)</f>
        <v>0</v>
      </c>
      <c r="L119" s="2">
        <f>VLOOKUP($A119,score!$B$7:$AB$146,14,FALSE)</f>
        <v>0</v>
      </c>
      <c r="M119" s="2">
        <f>VLOOKUP($A119,score!$B$7:$AB$146,15,FALSE)</f>
        <v>0</v>
      </c>
      <c r="N119" s="2">
        <f>VLOOKUP($A119,score!$B$7:$AB$146,16,FALSE)</f>
        <v>0</v>
      </c>
      <c r="O119" s="2">
        <f>VLOOKUP($A119,score!$B$7:$AB$146,17,FALSE)</f>
        <v>0</v>
      </c>
      <c r="P119" s="2">
        <f>VLOOKUP($A119,score!$B$7:$AB$146,18,FALSE)</f>
        <v>0</v>
      </c>
      <c r="Q119" s="2">
        <f>VLOOKUP($A119,score!$B$7:$AB$146,19,FALSE)</f>
        <v>0</v>
      </c>
      <c r="R119" s="2">
        <f>VLOOKUP($A119,score!$B$7:$AB$146,20,FALSE)</f>
        <v>0</v>
      </c>
      <c r="S119" s="2">
        <f>VLOOKUP($A119,score!$B$7:$AB$146,21,FALSE)</f>
        <v>0</v>
      </c>
      <c r="T119" s="2">
        <f>VLOOKUP($A119,score!$B$7:$AB$146,22,FALSE)</f>
        <v>0</v>
      </c>
      <c r="U119" s="2">
        <f>VLOOKUP($A119,score!$B$7:$AB$146,23,FALSE)</f>
        <v>0</v>
      </c>
      <c r="V119" s="2">
        <f>VLOOKUP($A119,score!$B$7:$AB$146,24,FALSE)</f>
        <v>0</v>
      </c>
      <c r="W119" s="9">
        <f>VLOOKUP($A119,score!$B$7:$AB$146,25,FALSE)</f>
        <v>200</v>
      </c>
    </row>
    <row r="120" spans="1:23" ht="17" hidden="1" x14ac:dyDescent="0.4">
      <c r="A120" s="61">
        <v>114</v>
      </c>
      <c r="B120" s="22">
        <f>VLOOKUP($A120,score!$B$7:$AD$146,3,FALSE)</f>
        <v>36</v>
      </c>
      <c r="C120" s="28" t="str">
        <f>VLOOKUP($A120,score!$B$7:$AD$146,5,FALSE)</f>
        <v/>
      </c>
      <c r="D120" s="28">
        <f>VLOOKUP($A120,score!$B$7:$AD$146,6,FALSE)</f>
        <v>0</v>
      </c>
      <c r="E120" s="2">
        <f>VLOOKUP($A120,score!$B$7:$AB$146,7,FALSE)</f>
        <v>0</v>
      </c>
      <c r="F120" s="2">
        <f>VLOOKUP($A120,score!$B$7:$AB$146,8,FALSE)</f>
        <v>0</v>
      </c>
      <c r="G120" s="2">
        <f>VLOOKUP($A120,score!$B$7:$AB$146,9,FALSE)</f>
        <v>0</v>
      </c>
      <c r="H120" s="2">
        <f>VLOOKUP($A120,score!$B$7:$AB$146,10,FALSE)</f>
        <v>0</v>
      </c>
      <c r="I120" s="2">
        <f>VLOOKUP($A120,score!$B$7:$AB$146,11,FALSE)</f>
        <v>0</v>
      </c>
      <c r="J120" s="2">
        <f>VLOOKUP($A120,score!$B$7:$AB$146,12,FALSE)</f>
        <v>0</v>
      </c>
      <c r="K120" s="2">
        <f>VLOOKUP($A120,score!$B$7:$AB$146,13,FALSE)</f>
        <v>0</v>
      </c>
      <c r="L120" s="2">
        <f>VLOOKUP($A120,score!$B$7:$AB$146,14,FALSE)</f>
        <v>0</v>
      </c>
      <c r="M120" s="2">
        <f>VLOOKUP($A120,score!$B$7:$AB$146,15,FALSE)</f>
        <v>0</v>
      </c>
      <c r="N120" s="2">
        <f>VLOOKUP($A120,score!$B$7:$AB$146,16,FALSE)</f>
        <v>0</v>
      </c>
      <c r="O120" s="2">
        <f>VLOOKUP($A120,score!$B$7:$AB$146,17,FALSE)</f>
        <v>0</v>
      </c>
      <c r="P120" s="2">
        <f>VLOOKUP($A120,score!$B$7:$AB$146,18,FALSE)</f>
        <v>0</v>
      </c>
      <c r="Q120" s="2">
        <f>VLOOKUP($A120,score!$B$7:$AB$146,19,FALSE)</f>
        <v>0</v>
      </c>
      <c r="R120" s="2">
        <f>VLOOKUP($A120,score!$B$7:$AB$146,20,FALSE)</f>
        <v>0</v>
      </c>
      <c r="S120" s="2">
        <f>VLOOKUP($A120,score!$B$7:$AB$146,21,FALSE)</f>
        <v>0</v>
      </c>
      <c r="T120" s="2">
        <f>VLOOKUP($A120,score!$B$7:$AB$146,22,FALSE)</f>
        <v>0</v>
      </c>
      <c r="U120" s="2">
        <f>VLOOKUP($A120,score!$B$7:$AB$146,23,FALSE)</f>
        <v>0</v>
      </c>
      <c r="V120" s="2">
        <f>VLOOKUP($A120,score!$B$7:$AB$146,24,FALSE)</f>
        <v>0</v>
      </c>
      <c r="W120" s="9">
        <f>VLOOKUP($A120,score!$B$7:$AB$146,25,FALSE)</f>
        <v>200</v>
      </c>
    </row>
    <row r="121" spans="1:23" ht="17" hidden="1" x14ac:dyDescent="0.4">
      <c r="A121" s="61">
        <v>115</v>
      </c>
      <c r="B121" s="22">
        <f>VLOOKUP($A121,score!$B$7:$AD$146,3,FALSE)</f>
        <v>36</v>
      </c>
      <c r="C121" s="28" t="str">
        <f>VLOOKUP($A121,score!$B$7:$AD$146,5,FALSE)</f>
        <v/>
      </c>
      <c r="D121" s="28">
        <f>VLOOKUP($A121,score!$B$7:$AD$146,6,FALSE)</f>
        <v>0</v>
      </c>
      <c r="E121" s="2">
        <f>VLOOKUP($A121,score!$B$7:$AB$146,7,FALSE)</f>
        <v>0</v>
      </c>
      <c r="F121" s="2">
        <f>VLOOKUP($A121,score!$B$7:$AB$146,8,FALSE)</f>
        <v>0</v>
      </c>
      <c r="G121" s="2">
        <f>VLOOKUP($A121,score!$B$7:$AB$146,9,FALSE)</f>
        <v>0</v>
      </c>
      <c r="H121" s="2">
        <f>VLOOKUP($A121,score!$B$7:$AB$146,10,FALSE)</f>
        <v>0</v>
      </c>
      <c r="I121" s="2">
        <f>VLOOKUP($A121,score!$B$7:$AB$146,11,FALSE)</f>
        <v>0</v>
      </c>
      <c r="J121" s="2">
        <f>VLOOKUP($A121,score!$B$7:$AB$146,12,FALSE)</f>
        <v>0</v>
      </c>
      <c r="K121" s="2">
        <f>VLOOKUP($A121,score!$B$7:$AB$146,13,FALSE)</f>
        <v>0</v>
      </c>
      <c r="L121" s="2">
        <f>VLOOKUP($A121,score!$B$7:$AB$146,14,FALSE)</f>
        <v>0</v>
      </c>
      <c r="M121" s="2">
        <f>VLOOKUP($A121,score!$B$7:$AB$146,15,FALSE)</f>
        <v>0</v>
      </c>
      <c r="N121" s="2">
        <f>VLOOKUP($A121,score!$B$7:$AB$146,16,FALSE)</f>
        <v>0</v>
      </c>
      <c r="O121" s="2">
        <f>VLOOKUP($A121,score!$B$7:$AB$146,17,FALSE)</f>
        <v>0</v>
      </c>
      <c r="P121" s="2">
        <f>VLOOKUP($A121,score!$B$7:$AB$146,18,FALSE)</f>
        <v>0</v>
      </c>
      <c r="Q121" s="2">
        <f>VLOOKUP($A121,score!$B$7:$AB$146,19,FALSE)</f>
        <v>0</v>
      </c>
      <c r="R121" s="2">
        <f>VLOOKUP($A121,score!$B$7:$AB$146,20,FALSE)</f>
        <v>0</v>
      </c>
      <c r="S121" s="2">
        <f>VLOOKUP($A121,score!$B$7:$AB$146,21,FALSE)</f>
        <v>0</v>
      </c>
      <c r="T121" s="2">
        <f>VLOOKUP($A121,score!$B$7:$AB$146,22,FALSE)</f>
        <v>0</v>
      </c>
      <c r="U121" s="2">
        <f>VLOOKUP($A121,score!$B$7:$AB$146,23,FALSE)</f>
        <v>0</v>
      </c>
      <c r="V121" s="2">
        <f>VLOOKUP($A121,score!$B$7:$AB$146,24,FALSE)</f>
        <v>0</v>
      </c>
      <c r="W121" s="9">
        <f>VLOOKUP($A121,score!$B$7:$AB$146,25,FALSE)</f>
        <v>200</v>
      </c>
    </row>
    <row r="122" spans="1:23" ht="17" hidden="1" x14ac:dyDescent="0.4">
      <c r="A122" s="61">
        <v>116</v>
      </c>
      <c r="B122" s="22">
        <f>VLOOKUP($A122,score!$B$7:$AD$146,3,FALSE)</f>
        <v>36</v>
      </c>
      <c r="C122" s="28" t="str">
        <f>VLOOKUP($A122,score!$B$7:$AD$146,5,FALSE)</f>
        <v/>
      </c>
      <c r="D122" s="28">
        <f>VLOOKUP($A122,score!$B$7:$AD$146,6,FALSE)</f>
        <v>0</v>
      </c>
      <c r="E122" s="2">
        <f>VLOOKUP($A122,score!$B$7:$AB$146,7,FALSE)</f>
        <v>0</v>
      </c>
      <c r="F122" s="2">
        <f>VLOOKUP($A122,score!$B$7:$AB$146,8,FALSE)</f>
        <v>0</v>
      </c>
      <c r="G122" s="2">
        <f>VLOOKUP($A122,score!$B$7:$AB$146,9,FALSE)</f>
        <v>0</v>
      </c>
      <c r="H122" s="2">
        <f>VLOOKUP($A122,score!$B$7:$AB$146,10,FALSE)</f>
        <v>0</v>
      </c>
      <c r="I122" s="2">
        <f>VLOOKUP($A122,score!$B$7:$AB$146,11,FALSE)</f>
        <v>0</v>
      </c>
      <c r="J122" s="2">
        <f>VLOOKUP($A122,score!$B$7:$AB$146,12,FALSE)</f>
        <v>0</v>
      </c>
      <c r="K122" s="2">
        <f>VLOOKUP($A122,score!$B$7:$AB$146,13,FALSE)</f>
        <v>0</v>
      </c>
      <c r="L122" s="2">
        <f>VLOOKUP($A122,score!$B$7:$AB$146,14,FALSE)</f>
        <v>0</v>
      </c>
      <c r="M122" s="2">
        <f>VLOOKUP($A122,score!$B$7:$AB$146,15,FALSE)</f>
        <v>0</v>
      </c>
      <c r="N122" s="2">
        <f>VLOOKUP($A122,score!$B$7:$AB$146,16,FALSE)</f>
        <v>0</v>
      </c>
      <c r="O122" s="2">
        <f>VLOOKUP($A122,score!$B$7:$AB$146,17,FALSE)</f>
        <v>0</v>
      </c>
      <c r="P122" s="2">
        <f>VLOOKUP($A122,score!$B$7:$AB$146,18,FALSE)</f>
        <v>0</v>
      </c>
      <c r="Q122" s="2">
        <f>VLOOKUP($A122,score!$B$7:$AB$146,19,FALSE)</f>
        <v>0</v>
      </c>
      <c r="R122" s="2">
        <f>VLOOKUP($A122,score!$B$7:$AB$146,20,FALSE)</f>
        <v>0</v>
      </c>
      <c r="S122" s="2">
        <f>VLOOKUP($A122,score!$B$7:$AB$146,21,FALSE)</f>
        <v>0</v>
      </c>
      <c r="T122" s="2">
        <f>VLOOKUP($A122,score!$B$7:$AB$146,22,FALSE)</f>
        <v>0</v>
      </c>
      <c r="U122" s="2">
        <f>VLOOKUP($A122,score!$B$7:$AB$146,23,FALSE)</f>
        <v>0</v>
      </c>
      <c r="V122" s="2">
        <f>VLOOKUP($A122,score!$B$7:$AB$146,24,FALSE)</f>
        <v>0</v>
      </c>
      <c r="W122" s="9">
        <f>VLOOKUP($A122,score!$B$7:$AB$146,25,FALSE)</f>
        <v>200</v>
      </c>
    </row>
    <row r="123" spans="1:23" ht="17" hidden="1" x14ac:dyDescent="0.4">
      <c r="A123" s="61">
        <v>117</v>
      </c>
      <c r="B123" s="22">
        <f>VLOOKUP($A123,score!$B$7:$AD$146,3,FALSE)</f>
        <v>36</v>
      </c>
      <c r="C123" s="28" t="str">
        <f>VLOOKUP($A123,score!$B$7:$AD$146,5,FALSE)</f>
        <v/>
      </c>
      <c r="D123" s="28">
        <f>VLOOKUP($A123,score!$B$7:$AD$146,6,FALSE)</f>
        <v>0</v>
      </c>
      <c r="E123" s="2">
        <f>VLOOKUP($A123,score!$B$7:$AB$146,7,FALSE)</f>
        <v>0</v>
      </c>
      <c r="F123" s="2">
        <f>VLOOKUP($A123,score!$B$7:$AB$146,8,FALSE)</f>
        <v>0</v>
      </c>
      <c r="G123" s="2">
        <f>VLOOKUP($A123,score!$B$7:$AB$146,9,FALSE)</f>
        <v>0</v>
      </c>
      <c r="H123" s="2">
        <f>VLOOKUP($A123,score!$B$7:$AB$146,10,FALSE)</f>
        <v>0</v>
      </c>
      <c r="I123" s="2">
        <f>VLOOKUP($A123,score!$B$7:$AB$146,11,FALSE)</f>
        <v>0</v>
      </c>
      <c r="J123" s="2">
        <f>VLOOKUP($A123,score!$B$7:$AB$146,12,FALSE)</f>
        <v>0</v>
      </c>
      <c r="K123" s="2">
        <f>VLOOKUP($A123,score!$B$7:$AB$146,13,FALSE)</f>
        <v>0</v>
      </c>
      <c r="L123" s="2">
        <f>VLOOKUP($A123,score!$B$7:$AB$146,14,FALSE)</f>
        <v>0</v>
      </c>
      <c r="M123" s="2">
        <f>VLOOKUP($A123,score!$B$7:$AB$146,15,FALSE)</f>
        <v>0</v>
      </c>
      <c r="N123" s="2">
        <f>VLOOKUP($A123,score!$B$7:$AB$146,16,FALSE)</f>
        <v>0</v>
      </c>
      <c r="O123" s="2">
        <f>VLOOKUP($A123,score!$B$7:$AB$146,17,FALSE)</f>
        <v>0</v>
      </c>
      <c r="P123" s="2">
        <f>VLOOKUP($A123,score!$B$7:$AB$146,18,FALSE)</f>
        <v>0</v>
      </c>
      <c r="Q123" s="2">
        <f>VLOOKUP($A123,score!$B$7:$AB$146,19,FALSE)</f>
        <v>0</v>
      </c>
      <c r="R123" s="2">
        <f>VLOOKUP($A123,score!$B$7:$AB$146,20,FALSE)</f>
        <v>0</v>
      </c>
      <c r="S123" s="2">
        <f>VLOOKUP($A123,score!$B$7:$AB$146,21,FALSE)</f>
        <v>0</v>
      </c>
      <c r="T123" s="2">
        <f>VLOOKUP($A123,score!$B$7:$AB$146,22,FALSE)</f>
        <v>0</v>
      </c>
      <c r="U123" s="2">
        <f>VLOOKUP($A123,score!$B$7:$AB$146,23,FALSE)</f>
        <v>0</v>
      </c>
      <c r="V123" s="2">
        <f>VLOOKUP($A123,score!$B$7:$AB$146,24,FALSE)</f>
        <v>0</v>
      </c>
      <c r="W123" s="9">
        <f>VLOOKUP($A123,score!$B$7:$AB$146,25,FALSE)</f>
        <v>200</v>
      </c>
    </row>
    <row r="124" spans="1:23" ht="17" hidden="1" x14ac:dyDescent="0.4">
      <c r="A124" s="61">
        <v>118</v>
      </c>
      <c r="B124" s="22">
        <f>VLOOKUP($A124,score!$B$7:$AD$146,3,FALSE)</f>
        <v>36</v>
      </c>
      <c r="C124" s="28" t="str">
        <f>VLOOKUP($A124,score!$B$7:$AD$146,5,FALSE)</f>
        <v/>
      </c>
      <c r="D124" s="28">
        <f>VLOOKUP($A124,score!$B$7:$AD$146,6,FALSE)</f>
        <v>0</v>
      </c>
      <c r="E124" s="2">
        <f>VLOOKUP($A124,score!$B$7:$AB$146,7,FALSE)</f>
        <v>0</v>
      </c>
      <c r="F124" s="2">
        <f>VLOOKUP($A124,score!$B$7:$AB$146,8,FALSE)</f>
        <v>0</v>
      </c>
      <c r="G124" s="2">
        <f>VLOOKUP($A124,score!$B$7:$AB$146,9,FALSE)</f>
        <v>0</v>
      </c>
      <c r="H124" s="2">
        <f>VLOOKUP($A124,score!$B$7:$AB$146,10,FALSE)</f>
        <v>0</v>
      </c>
      <c r="I124" s="2">
        <f>VLOOKUP($A124,score!$B$7:$AB$146,11,FALSE)</f>
        <v>0</v>
      </c>
      <c r="J124" s="2">
        <f>VLOOKUP($A124,score!$B$7:$AB$146,12,FALSE)</f>
        <v>0</v>
      </c>
      <c r="K124" s="2">
        <f>VLOOKUP($A124,score!$B$7:$AB$146,13,FALSE)</f>
        <v>0</v>
      </c>
      <c r="L124" s="2">
        <f>VLOOKUP($A124,score!$B$7:$AB$146,14,FALSE)</f>
        <v>0</v>
      </c>
      <c r="M124" s="2">
        <f>VLOOKUP($A124,score!$B$7:$AB$146,15,FALSE)</f>
        <v>0</v>
      </c>
      <c r="N124" s="2">
        <f>VLOOKUP($A124,score!$B$7:$AB$146,16,FALSE)</f>
        <v>0</v>
      </c>
      <c r="O124" s="2">
        <f>VLOOKUP($A124,score!$B$7:$AB$146,17,FALSE)</f>
        <v>0</v>
      </c>
      <c r="P124" s="2">
        <f>VLOOKUP($A124,score!$B$7:$AB$146,18,FALSE)</f>
        <v>0</v>
      </c>
      <c r="Q124" s="2">
        <f>VLOOKUP($A124,score!$B$7:$AB$146,19,FALSE)</f>
        <v>0</v>
      </c>
      <c r="R124" s="2">
        <f>VLOOKUP($A124,score!$B$7:$AB$146,20,FALSE)</f>
        <v>0</v>
      </c>
      <c r="S124" s="2">
        <f>VLOOKUP($A124,score!$B$7:$AB$146,21,FALSE)</f>
        <v>0</v>
      </c>
      <c r="T124" s="2">
        <f>VLOOKUP($A124,score!$B$7:$AB$146,22,FALSE)</f>
        <v>0</v>
      </c>
      <c r="U124" s="2">
        <f>VLOOKUP($A124,score!$B$7:$AB$146,23,FALSE)</f>
        <v>0</v>
      </c>
      <c r="V124" s="2">
        <f>VLOOKUP($A124,score!$B$7:$AB$146,24,FALSE)</f>
        <v>0</v>
      </c>
      <c r="W124" s="9">
        <f>VLOOKUP($A124,score!$B$7:$AB$146,25,FALSE)</f>
        <v>200</v>
      </c>
    </row>
    <row r="125" spans="1:23" ht="17" hidden="1" x14ac:dyDescent="0.4">
      <c r="A125" s="61">
        <v>119</v>
      </c>
      <c r="B125" s="22">
        <f>VLOOKUP($A125,score!$B$7:$AD$146,3,FALSE)</f>
        <v>36</v>
      </c>
      <c r="C125" s="28" t="str">
        <f>VLOOKUP($A125,score!$B$7:$AD$146,5,FALSE)</f>
        <v/>
      </c>
      <c r="D125" s="28">
        <f>VLOOKUP($A125,score!$B$7:$AD$146,6,FALSE)</f>
        <v>0</v>
      </c>
      <c r="E125" s="2">
        <f>VLOOKUP($A125,score!$B$7:$AB$146,7,FALSE)</f>
        <v>0</v>
      </c>
      <c r="F125" s="2">
        <f>VLOOKUP($A125,score!$B$7:$AB$146,8,FALSE)</f>
        <v>0</v>
      </c>
      <c r="G125" s="2">
        <f>VLOOKUP($A125,score!$B$7:$AB$146,9,FALSE)</f>
        <v>0</v>
      </c>
      <c r="H125" s="2">
        <f>VLOOKUP($A125,score!$B$7:$AB$146,10,FALSE)</f>
        <v>0</v>
      </c>
      <c r="I125" s="2">
        <f>VLOOKUP($A125,score!$B$7:$AB$146,11,FALSE)</f>
        <v>0</v>
      </c>
      <c r="J125" s="2">
        <f>VLOOKUP($A125,score!$B$7:$AB$146,12,FALSE)</f>
        <v>0</v>
      </c>
      <c r="K125" s="2">
        <f>VLOOKUP($A125,score!$B$7:$AB$146,13,FALSE)</f>
        <v>0</v>
      </c>
      <c r="L125" s="2">
        <f>VLOOKUP($A125,score!$B$7:$AB$146,14,FALSE)</f>
        <v>0</v>
      </c>
      <c r="M125" s="2">
        <f>VLOOKUP($A125,score!$B$7:$AB$146,15,FALSE)</f>
        <v>0</v>
      </c>
      <c r="N125" s="2">
        <f>VLOOKUP($A125,score!$B$7:$AB$146,16,FALSE)</f>
        <v>0</v>
      </c>
      <c r="O125" s="2">
        <f>VLOOKUP($A125,score!$B$7:$AB$146,17,FALSE)</f>
        <v>0</v>
      </c>
      <c r="P125" s="2">
        <f>VLOOKUP($A125,score!$B$7:$AB$146,18,FALSE)</f>
        <v>0</v>
      </c>
      <c r="Q125" s="2">
        <f>VLOOKUP($A125,score!$B$7:$AB$146,19,FALSE)</f>
        <v>0</v>
      </c>
      <c r="R125" s="2">
        <f>VLOOKUP($A125,score!$B$7:$AB$146,20,FALSE)</f>
        <v>0</v>
      </c>
      <c r="S125" s="2">
        <f>VLOOKUP($A125,score!$B$7:$AB$146,21,FALSE)</f>
        <v>0</v>
      </c>
      <c r="T125" s="2">
        <f>VLOOKUP($A125,score!$B$7:$AB$146,22,FALSE)</f>
        <v>0</v>
      </c>
      <c r="U125" s="2">
        <f>VLOOKUP($A125,score!$B$7:$AB$146,23,FALSE)</f>
        <v>0</v>
      </c>
      <c r="V125" s="2">
        <f>VLOOKUP($A125,score!$B$7:$AB$146,24,FALSE)</f>
        <v>0</v>
      </c>
      <c r="W125" s="9">
        <f>VLOOKUP($A125,score!$B$7:$AB$146,25,FALSE)</f>
        <v>200</v>
      </c>
    </row>
    <row r="126" spans="1:23" ht="17" hidden="1" x14ac:dyDescent="0.4">
      <c r="A126" s="61">
        <v>120</v>
      </c>
      <c r="B126" s="22">
        <f>VLOOKUP($A126,score!$B$7:$AD$146,3,FALSE)</f>
        <v>36</v>
      </c>
      <c r="C126" s="28" t="str">
        <f>VLOOKUP($A126,score!$B$7:$AD$146,5,FALSE)</f>
        <v/>
      </c>
      <c r="D126" s="28">
        <f>VLOOKUP($A126,score!$B$7:$AD$146,6,FALSE)</f>
        <v>0</v>
      </c>
      <c r="E126" s="2">
        <f>VLOOKUP($A126,score!$B$7:$AB$146,7,FALSE)</f>
        <v>0</v>
      </c>
      <c r="F126" s="2">
        <f>VLOOKUP($A126,score!$B$7:$AB$146,8,FALSE)</f>
        <v>0</v>
      </c>
      <c r="G126" s="2">
        <f>VLOOKUP($A126,score!$B$7:$AB$146,9,FALSE)</f>
        <v>0</v>
      </c>
      <c r="H126" s="2">
        <f>VLOOKUP($A126,score!$B$7:$AB$146,10,FALSE)</f>
        <v>0</v>
      </c>
      <c r="I126" s="2">
        <f>VLOOKUP($A126,score!$B$7:$AB$146,11,FALSE)</f>
        <v>0</v>
      </c>
      <c r="J126" s="2">
        <f>VLOOKUP($A126,score!$B$7:$AB$146,12,FALSE)</f>
        <v>0</v>
      </c>
      <c r="K126" s="2">
        <f>VLOOKUP($A126,score!$B$7:$AB$146,13,FALSE)</f>
        <v>0</v>
      </c>
      <c r="L126" s="2">
        <f>VLOOKUP($A126,score!$B$7:$AB$146,14,FALSE)</f>
        <v>0</v>
      </c>
      <c r="M126" s="2">
        <f>VLOOKUP($A126,score!$B$7:$AB$146,15,FALSE)</f>
        <v>0</v>
      </c>
      <c r="N126" s="2">
        <f>VLOOKUP($A126,score!$B$7:$AB$146,16,FALSE)</f>
        <v>0</v>
      </c>
      <c r="O126" s="2">
        <f>VLOOKUP($A126,score!$B$7:$AB$146,17,FALSE)</f>
        <v>0</v>
      </c>
      <c r="P126" s="2">
        <f>VLOOKUP($A126,score!$B$7:$AB$146,18,FALSE)</f>
        <v>0</v>
      </c>
      <c r="Q126" s="2">
        <f>VLOOKUP($A126,score!$B$7:$AB$146,19,FALSE)</f>
        <v>0</v>
      </c>
      <c r="R126" s="2">
        <f>VLOOKUP($A126,score!$B$7:$AB$146,20,FALSE)</f>
        <v>0</v>
      </c>
      <c r="S126" s="2">
        <f>VLOOKUP($A126,score!$B$7:$AB$146,21,FALSE)</f>
        <v>0</v>
      </c>
      <c r="T126" s="2">
        <f>VLOOKUP($A126,score!$B$7:$AB$146,22,FALSE)</f>
        <v>0</v>
      </c>
      <c r="U126" s="2">
        <f>VLOOKUP($A126,score!$B$7:$AB$146,23,FALSE)</f>
        <v>0</v>
      </c>
      <c r="V126" s="2">
        <f>VLOOKUP($A126,score!$B$7:$AB$146,24,FALSE)</f>
        <v>0</v>
      </c>
      <c r="W126" s="9">
        <f>VLOOKUP($A126,score!$B$7:$AB$146,25,FALSE)</f>
        <v>200</v>
      </c>
    </row>
    <row r="127" spans="1:23" ht="17" hidden="1" x14ac:dyDescent="0.4">
      <c r="A127" s="61">
        <v>121</v>
      </c>
      <c r="B127" s="22">
        <f>VLOOKUP($A127,score!$B$7:$AD$146,3,FALSE)</f>
        <v>36</v>
      </c>
      <c r="C127" s="28" t="str">
        <f>VLOOKUP($A127,score!$B$7:$AD$146,5,FALSE)</f>
        <v/>
      </c>
      <c r="D127" s="28">
        <f>VLOOKUP($A127,score!$B$7:$AD$146,6,FALSE)</f>
        <v>0</v>
      </c>
      <c r="E127" s="2">
        <f>VLOOKUP($A127,score!$B$7:$AB$146,7,FALSE)</f>
        <v>0</v>
      </c>
      <c r="F127" s="2">
        <f>VLOOKUP($A127,score!$B$7:$AB$146,8,FALSE)</f>
        <v>0</v>
      </c>
      <c r="G127" s="2">
        <f>VLOOKUP($A127,score!$B$7:$AB$146,9,FALSE)</f>
        <v>0</v>
      </c>
      <c r="H127" s="2">
        <f>VLOOKUP($A127,score!$B$7:$AB$146,10,FALSE)</f>
        <v>0</v>
      </c>
      <c r="I127" s="2">
        <f>VLOOKUP($A127,score!$B$7:$AB$146,11,FALSE)</f>
        <v>0</v>
      </c>
      <c r="J127" s="2">
        <f>VLOOKUP($A127,score!$B$7:$AB$146,12,FALSE)</f>
        <v>0</v>
      </c>
      <c r="K127" s="2">
        <f>VLOOKUP($A127,score!$B$7:$AB$146,13,FALSE)</f>
        <v>0</v>
      </c>
      <c r="L127" s="2">
        <f>VLOOKUP($A127,score!$B$7:$AB$146,14,FALSE)</f>
        <v>0</v>
      </c>
      <c r="M127" s="2">
        <f>VLOOKUP($A127,score!$B$7:$AB$146,15,FALSE)</f>
        <v>0</v>
      </c>
      <c r="N127" s="2">
        <f>VLOOKUP($A127,score!$B$7:$AB$146,16,FALSE)</f>
        <v>0</v>
      </c>
      <c r="O127" s="2">
        <f>VLOOKUP($A127,score!$B$7:$AB$146,17,FALSE)</f>
        <v>0</v>
      </c>
      <c r="P127" s="2">
        <f>VLOOKUP($A127,score!$B$7:$AB$146,18,FALSE)</f>
        <v>0</v>
      </c>
      <c r="Q127" s="2">
        <f>VLOOKUP($A127,score!$B$7:$AB$146,19,FALSE)</f>
        <v>0</v>
      </c>
      <c r="R127" s="2">
        <f>VLOOKUP($A127,score!$B$7:$AB$146,20,FALSE)</f>
        <v>0</v>
      </c>
      <c r="S127" s="2">
        <f>VLOOKUP($A127,score!$B$7:$AB$146,21,FALSE)</f>
        <v>0</v>
      </c>
      <c r="T127" s="2">
        <f>VLOOKUP($A127,score!$B$7:$AB$146,22,FALSE)</f>
        <v>0</v>
      </c>
      <c r="U127" s="2">
        <f>VLOOKUP($A127,score!$B$7:$AB$146,23,FALSE)</f>
        <v>0</v>
      </c>
      <c r="V127" s="2">
        <f>VLOOKUP($A127,score!$B$7:$AB$146,24,FALSE)</f>
        <v>0</v>
      </c>
      <c r="W127" s="9">
        <f>VLOOKUP($A127,score!$B$7:$AB$146,25,FALSE)</f>
        <v>200</v>
      </c>
    </row>
    <row r="128" spans="1:23" ht="17" hidden="1" x14ac:dyDescent="0.4">
      <c r="A128" s="61">
        <v>122</v>
      </c>
      <c r="B128" s="22">
        <f>VLOOKUP($A128,score!$B$7:$AD$146,3,FALSE)</f>
        <v>36</v>
      </c>
      <c r="C128" s="28" t="str">
        <f>VLOOKUP($A128,score!$B$7:$AD$146,5,FALSE)</f>
        <v/>
      </c>
      <c r="D128" s="28">
        <f>VLOOKUP($A128,score!$B$7:$AD$146,6,FALSE)</f>
        <v>0</v>
      </c>
      <c r="E128" s="2">
        <f>VLOOKUP($A128,score!$B$7:$AB$146,7,FALSE)</f>
        <v>0</v>
      </c>
      <c r="F128" s="2">
        <f>VLOOKUP($A128,score!$B$7:$AB$146,8,FALSE)</f>
        <v>0</v>
      </c>
      <c r="G128" s="2">
        <f>VLOOKUP($A128,score!$B$7:$AB$146,9,FALSE)</f>
        <v>0</v>
      </c>
      <c r="H128" s="2">
        <f>VLOOKUP($A128,score!$B$7:$AB$146,10,FALSE)</f>
        <v>0</v>
      </c>
      <c r="I128" s="2">
        <f>VLOOKUP($A128,score!$B$7:$AB$146,11,FALSE)</f>
        <v>0</v>
      </c>
      <c r="J128" s="2">
        <f>VLOOKUP($A128,score!$B$7:$AB$146,12,FALSE)</f>
        <v>0</v>
      </c>
      <c r="K128" s="2">
        <f>VLOOKUP($A128,score!$B$7:$AB$146,13,FALSE)</f>
        <v>0</v>
      </c>
      <c r="L128" s="2">
        <f>VLOOKUP($A128,score!$B$7:$AB$146,14,FALSE)</f>
        <v>0</v>
      </c>
      <c r="M128" s="2">
        <f>VLOOKUP($A128,score!$B$7:$AB$146,15,FALSE)</f>
        <v>0</v>
      </c>
      <c r="N128" s="2">
        <f>VLOOKUP($A128,score!$B$7:$AB$146,16,FALSE)</f>
        <v>0</v>
      </c>
      <c r="O128" s="2">
        <f>VLOOKUP($A128,score!$B$7:$AB$146,17,FALSE)</f>
        <v>0</v>
      </c>
      <c r="P128" s="2">
        <f>VLOOKUP($A128,score!$B$7:$AB$146,18,FALSE)</f>
        <v>0</v>
      </c>
      <c r="Q128" s="2">
        <f>VLOOKUP($A128,score!$B$7:$AB$146,19,FALSE)</f>
        <v>0</v>
      </c>
      <c r="R128" s="2">
        <f>VLOOKUP($A128,score!$B$7:$AB$146,20,FALSE)</f>
        <v>0</v>
      </c>
      <c r="S128" s="2">
        <f>VLOOKUP($A128,score!$B$7:$AB$146,21,FALSE)</f>
        <v>0</v>
      </c>
      <c r="T128" s="2">
        <f>VLOOKUP($A128,score!$B$7:$AB$146,22,FALSE)</f>
        <v>0</v>
      </c>
      <c r="U128" s="2">
        <f>VLOOKUP($A128,score!$B$7:$AB$146,23,FALSE)</f>
        <v>0</v>
      </c>
      <c r="V128" s="2">
        <f>VLOOKUP($A128,score!$B$7:$AB$146,24,FALSE)</f>
        <v>0</v>
      </c>
      <c r="W128" s="9">
        <f>VLOOKUP($A128,score!$B$7:$AB$146,25,FALSE)</f>
        <v>200</v>
      </c>
    </row>
    <row r="129" spans="1:23" ht="17" hidden="1" x14ac:dyDescent="0.4">
      <c r="A129" s="61">
        <v>123</v>
      </c>
      <c r="B129" s="22">
        <f>VLOOKUP($A129,score!$B$7:$AD$146,3,FALSE)</f>
        <v>36</v>
      </c>
      <c r="C129" s="28" t="str">
        <f>VLOOKUP($A129,score!$B$7:$AD$146,5,FALSE)</f>
        <v/>
      </c>
      <c r="D129" s="28">
        <f>VLOOKUP($A129,score!$B$7:$AD$146,6,FALSE)</f>
        <v>0</v>
      </c>
      <c r="E129" s="2">
        <f>VLOOKUP($A129,score!$B$7:$AB$146,7,FALSE)</f>
        <v>0</v>
      </c>
      <c r="F129" s="2">
        <f>VLOOKUP($A129,score!$B$7:$AB$146,8,FALSE)</f>
        <v>0</v>
      </c>
      <c r="G129" s="2">
        <f>VLOOKUP($A129,score!$B$7:$AB$146,9,FALSE)</f>
        <v>0</v>
      </c>
      <c r="H129" s="2">
        <f>VLOOKUP($A129,score!$B$7:$AB$146,10,FALSE)</f>
        <v>0</v>
      </c>
      <c r="I129" s="2">
        <f>VLOOKUP($A129,score!$B$7:$AB$146,11,FALSE)</f>
        <v>0</v>
      </c>
      <c r="J129" s="2">
        <f>VLOOKUP($A129,score!$B$7:$AB$146,12,FALSE)</f>
        <v>0</v>
      </c>
      <c r="K129" s="2">
        <f>VLOOKUP($A129,score!$B$7:$AB$146,13,FALSE)</f>
        <v>0</v>
      </c>
      <c r="L129" s="2">
        <f>VLOOKUP($A129,score!$B$7:$AB$146,14,FALSE)</f>
        <v>0</v>
      </c>
      <c r="M129" s="2">
        <f>VLOOKUP($A129,score!$B$7:$AB$146,15,FALSE)</f>
        <v>0</v>
      </c>
      <c r="N129" s="2">
        <f>VLOOKUP($A129,score!$B$7:$AB$146,16,FALSE)</f>
        <v>0</v>
      </c>
      <c r="O129" s="2">
        <f>VLOOKUP($A129,score!$B$7:$AB$146,17,FALSE)</f>
        <v>0</v>
      </c>
      <c r="P129" s="2">
        <f>VLOOKUP($A129,score!$B$7:$AB$146,18,FALSE)</f>
        <v>0</v>
      </c>
      <c r="Q129" s="2">
        <f>VLOOKUP($A129,score!$B$7:$AB$146,19,FALSE)</f>
        <v>0</v>
      </c>
      <c r="R129" s="2">
        <f>VLOOKUP($A129,score!$B$7:$AB$146,20,FALSE)</f>
        <v>0</v>
      </c>
      <c r="S129" s="2">
        <f>VLOOKUP($A129,score!$B$7:$AB$146,21,FALSE)</f>
        <v>0</v>
      </c>
      <c r="T129" s="2">
        <f>VLOOKUP($A129,score!$B$7:$AB$146,22,FALSE)</f>
        <v>0</v>
      </c>
      <c r="U129" s="2">
        <f>VLOOKUP($A129,score!$B$7:$AB$146,23,FALSE)</f>
        <v>0</v>
      </c>
      <c r="V129" s="2">
        <f>VLOOKUP($A129,score!$B$7:$AB$146,24,FALSE)</f>
        <v>0</v>
      </c>
      <c r="W129" s="9">
        <f>VLOOKUP($A129,score!$B$7:$AB$146,25,FALSE)</f>
        <v>200</v>
      </c>
    </row>
    <row r="130" spans="1:23" ht="17" hidden="1" x14ac:dyDescent="0.4">
      <c r="A130" s="61">
        <v>124</v>
      </c>
      <c r="B130" s="22">
        <f>VLOOKUP($A130,score!$B$7:$AD$146,3,FALSE)</f>
        <v>36</v>
      </c>
      <c r="C130" s="28" t="str">
        <f>VLOOKUP($A130,score!$B$7:$AD$146,5,FALSE)</f>
        <v/>
      </c>
      <c r="D130" s="28">
        <f>VLOOKUP($A130,score!$B$7:$AD$146,6,FALSE)</f>
        <v>0</v>
      </c>
      <c r="E130" s="2">
        <f>VLOOKUP($A130,score!$B$7:$AB$146,7,FALSE)</f>
        <v>0</v>
      </c>
      <c r="F130" s="2">
        <f>VLOOKUP($A130,score!$B$7:$AB$146,8,FALSE)</f>
        <v>0</v>
      </c>
      <c r="G130" s="2">
        <f>VLOOKUP($A130,score!$B$7:$AB$146,9,FALSE)</f>
        <v>0</v>
      </c>
      <c r="H130" s="2">
        <f>VLOOKUP($A130,score!$B$7:$AB$146,10,FALSE)</f>
        <v>0</v>
      </c>
      <c r="I130" s="2">
        <f>VLOOKUP($A130,score!$B$7:$AB$146,11,FALSE)</f>
        <v>0</v>
      </c>
      <c r="J130" s="2">
        <f>VLOOKUP($A130,score!$B$7:$AB$146,12,FALSE)</f>
        <v>0</v>
      </c>
      <c r="K130" s="2">
        <f>VLOOKUP($A130,score!$B$7:$AB$146,13,FALSE)</f>
        <v>0</v>
      </c>
      <c r="L130" s="2">
        <f>VLOOKUP($A130,score!$B$7:$AB$146,14,FALSE)</f>
        <v>0</v>
      </c>
      <c r="M130" s="2">
        <f>VLOOKUP($A130,score!$B$7:$AB$146,15,FALSE)</f>
        <v>0</v>
      </c>
      <c r="N130" s="2">
        <f>VLOOKUP($A130,score!$B$7:$AB$146,16,FALSE)</f>
        <v>0</v>
      </c>
      <c r="O130" s="2">
        <f>VLOOKUP($A130,score!$B$7:$AB$146,17,FALSE)</f>
        <v>0</v>
      </c>
      <c r="P130" s="2">
        <f>VLOOKUP($A130,score!$B$7:$AB$146,18,FALSE)</f>
        <v>0</v>
      </c>
      <c r="Q130" s="2">
        <f>VLOOKUP($A130,score!$B$7:$AB$146,19,FALSE)</f>
        <v>0</v>
      </c>
      <c r="R130" s="2">
        <f>VLOOKUP($A130,score!$B$7:$AB$146,20,FALSE)</f>
        <v>0</v>
      </c>
      <c r="S130" s="2">
        <f>VLOOKUP($A130,score!$B$7:$AB$146,21,FALSE)</f>
        <v>0</v>
      </c>
      <c r="T130" s="2">
        <f>VLOOKUP($A130,score!$B$7:$AB$146,22,FALSE)</f>
        <v>0</v>
      </c>
      <c r="U130" s="2">
        <f>VLOOKUP($A130,score!$B$7:$AB$146,23,FALSE)</f>
        <v>0</v>
      </c>
      <c r="V130" s="2">
        <f>VLOOKUP($A130,score!$B$7:$AB$146,24,FALSE)</f>
        <v>0</v>
      </c>
      <c r="W130" s="9">
        <f>VLOOKUP($A130,score!$B$7:$AB$146,25,FALSE)</f>
        <v>200</v>
      </c>
    </row>
    <row r="131" spans="1:23" ht="17" hidden="1" x14ac:dyDescent="0.4">
      <c r="A131" s="61">
        <v>125</v>
      </c>
      <c r="B131" s="22">
        <f>VLOOKUP($A131,score!$B$7:$AD$146,3,FALSE)</f>
        <v>36</v>
      </c>
      <c r="C131" s="28" t="str">
        <f>VLOOKUP($A131,score!$B$7:$AD$146,5,FALSE)</f>
        <v/>
      </c>
      <c r="D131" s="28">
        <f>VLOOKUP($A131,score!$B$7:$AD$146,6,FALSE)</f>
        <v>0</v>
      </c>
      <c r="E131" s="2">
        <f>VLOOKUP($A131,score!$B$7:$AB$146,7,FALSE)</f>
        <v>0</v>
      </c>
      <c r="F131" s="2">
        <f>VLOOKUP($A131,score!$B$7:$AB$146,8,FALSE)</f>
        <v>0</v>
      </c>
      <c r="G131" s="2">
        <f>VLOOKUP($A131,score!$B$7:$AB$146,9,FALSE)</f>
        <v>0</v>
      </c>
      <c r="H131" s="2">
        <f>VLOOKUP($A131,score!$B$7:$AB$146,10,FALSE)</f>
        <v>0</v>
      </c>
      <c r="I131" s="2">
        <f>VLOOKUP($A131,score!$B$7:$AB$146,11,FALSE)</f>
        <v>0</v>
      </c>
      <c r="J131" s="2">
        <f>VLOOKUP($A131,score!$B$7:$AB$146,12,FALSE)</f>
        <v>0</v>
      </c>
      <c r="K131" s="2">
        <f>VLOOKUP($A131,score!$B$7:$AB$146,13,FALSE)</f>
        <v>0</v>
      </c>
      <c r="L131" s="2">
        <f>VLOOKUP($A131,score!$B$7:$AB$146,14,FALSE)</f>
        <v>0</v>
      </c>
      <c r="M131" s="2">
        <f>VLOOKUP($A131,score!$B$7:$AB$146,15,FALSE)</f>
        <v>0</v>
      </c>
      <c r="N131" s="2">
        <f>VLOOKUP($A131,score!$B$7:$AB$146,16,FALSE)</f>
        <v>0</v>
      </c>
      <c r="O131" s="2">
        <f>VLOOKUP($A131,score!$B$7:$AB$146,17,FALSE)</f>
        <v>0</v>
      </c>
      <c r="P131" s="2">
        <f>VLOOKUP($A131,score!$B$7:$AB$146,18,FALSE)</f>
        <v>0</v>
      </c>
      <c r="Q131" s="2">
        <f>VLOOKUP($A131,score!$B$7:$AB$146,19,FALSE)</f>
        <v>0</v>
      </c>
      <c r="R131" s="2">
        <f>VLOOKUP($A131,score!$B$7:$AB$146,20,FALSE)</f>
        <v>0</v>
      </c>
      <c r="S131" s="2">
        <f>VLOOKUP($A131,score!$B$7:$AB$146,21,FALSE)</f>
        <v>0</v>
      </c>
      <c r="T131" s="2">
        <f>VLOOKUP($A131,score!$B$7:$AB$146,22,FALSE)</f>
        <v>0</v>
      </c>
      <c r="U131" s="2">
        <f>VLOOKUP($A131,score!$B$7:$AB$146,23,FALSE)</f>
        <v>0</v>
      </c>
      <c r="V131" s="2">
        <f>VLOOKUP($A131,score!$B$7:$AB$146,24,FALSE)</f>
        <v>0</v>
      </c>
      <c r="W131" s="9">
        <f>VLOOKUP($A131,score!$B$7:$AB$146,25,FALSE)</f>
        <v>200</v>
      </c>
    </row>
    <row r="132" spans="1:23" ht="17" hidden="1" x14ac:dyDescent="0.4">
      <c r="A132" s="61">
        <v>126</v>
      </c>
      <c r="B132" s="22">
        <f>VLOOKUP($A132,score!$B$7:$AD$146,3,FALSE)</f>
        <v>36</v>
      </c>
      <c r="C132" s="28" t="str">
        <f>VLOOKUP($A132,score!$B$7:$AD$146,5,FALSE)</f>
        <v/>
      </c>
      <c r="D132" s="28">
        <f>VLOOKUP($A132,score!$B$7:$AD$146,6,FALSE)</f>
        <v>0</v>
      </c>
      <c r="E132" s="2">
        <f>VLOOKUP($A132,score!$B$7:$AB$146,7,FALSE)</f>
        <v>0</v>
      </c>
      <c r="F132" s="2">
        <f>VLOOKUP($A132,score!$B$7:$AB$146,8,FALSE)</f>
        <v>0</v>
      </c>
      <c r="G132" s="2">
        <f>VLOOKUP($A132,score!$B$7:$AB$146,9,FALSE)</f>
        <v>0</v>
      </c>
      <c r="H132" s="2">
        <f>VLOOKUP($A132,score!$B$7:$AB$146,10,FALSE)</f>
        <v>0</v>
      </c>
      <c r="I132" s="2">
        <f>VLOOKUP($A132,score!$B$7:$AB$146,11,FALSE)</f>
        <v>0</v>
      </c>
      <c r="J132" s="2">
        <f>VLOOKUP($A132,score!$B$7:$AB$146,12,FALSE)</f>
        <v>0</v>
      </c>
      <c r="K132" s="2">
        <f>VLOOKUP($A132,score!$B$7:$AB$146,13,FALSE)</f>
        <v>0</v>
      </c>
      <c r="L132" s="2">
        <f>VLOOKUP($A132,score!$B$7:$AB$146,14,FALSE)</f>
        <v>0</v>
      </c>
      <c r="M132" s="2">
        <f>VLOOKUP($A132,score!$B$7:$AB$146,15,FALSE)</f>
        <v>0</v>
      </c>
      <c r="N132" s="2">
        <f>VLOOKUP($A132,score!$B$7:$AB$146,16,FALSE)</f>
        <v>0</v>
      </c>
      <c r="O132" s="2">
        <f>VLOOKUP($A132,score!$B$7:$AB$146,17,FALSE)</f>
        <v>0</v>
      </c>
      <c r="P132" s="2">
        <f>VLOOKUP($A132,score!$B$7:$AB$146,18,FALSE)</f>
        <v>0</v>
      </c>
      <c r="Q132" s="2">
        <f>VLOOKUP($A132,score!$B$7:$AB$146,19,FALSE)</f>
        <v>0</v>
      </c>
      <c r="R132" s="2">
        <f>VLOOKUP($A132,score!$B$7:$AB$146,20,FALSE)</f>
        <v>0</v>
      </c>
      <c r="S132" s="2">
        <f>VLOOKUP($A132,score!$B$7:$AB$146,21,FALSE)</f>
        <v>0</v>
      </c>
      <c r="T132" s="2">
        <f>VLOOKUP($A132,score!$B$7:$AB$146,22,FALSE)</f>
        <v>0</v>
      </c>
      <c r="U132" s="2">
        <f>VLOOKUP($A132,score!$B$7:$AB$146,23,FALSE)</f>
        <v>0</v>
      </c>
      <c r="V132" s="2">
        <f>VLOOKUP($A132,score!$B$7:$AB$146,24,FALSE)</f>
        <v>0</v>
      </c>
      <c r="W132" s="9">
        <f>VLOOKUP($A132,score!$B$7:$AB$146,25,FALSE)</f>
        <v>200</v>
      </c>
    </row>
    <row r="133" spans="1:23" ht="17" hidden="1" x14ac:dyDescent="0.4">
      <c r="A133" s="61">
        <v>127</v>
      </c>
      <c r="B133" s="22">
        <f>VLOOKUP($A133,score!$B$7:$AD$146,3,FALSE)</f>
        <v>36</v>
      </c>
      <c r="C133" s="28" t="str">
        <f>VLOOKUP($A133,score!$B$7:$AD$146,5,FALSE)</f>
        <v/>
      </c>
      <c r="D133" s="28">
        <f>VLOOKUP($A133,score!$B$7:$AD$146,6,FALSE)</f>
        <v>0</v>
      </c>
      <c r="E133" s="2">
        <f>VLOOKUP($A133,score!$B$7:$AB$146,7,FALSE)</f>
        <v>0</v>
      </c>
      <c r="F133" s="2">
        <f>VLOOKUP($A133,score!$B$7:$AB$146,8,FALSE)</f>
        <v>0</v>
      </c>
      <c r="G133" s="2">
        <f>VLOOKUP($A133,score!$B$7:$AB$146,9,FALSE)</f>
        <v>0</v>
      </c>
      <c r="H133" s="2">
        <f>VLOOKUP($A133,score!$B$7:$AB$146,10,FALSE)</f>
        <v>0</v>
      </c>
      <c r="I133" s="2">
        <f>VLOOKUP($A133,score!$B$7:$AB$146,11,FALSE)</f>
        <v>0</v>
      </c>
      <c r="J133" s="2">
        <f>VLOOKUP($A133,score!$B$7:$AB$146,12,FALSE)</f>
        <v>0</v>
      </c>
      <c r="K133" s="2">
        <f>VLOOKUP($A133,score!$B$7:$AB$146,13,FALSE)</f>
        <v>0</v>
      </c>
      <c r="L133" s="2">
        <f>VLOOKUP($A133,score!$B$7:$AB$146,14,FALSE)</f>
        <v>0</v>
      </c>
      <c r="M133" s="2">
        <f>VLOOKUP($A133,score!$B$7:$AB$146,15,FALSE)</f>
        <v>0</v>
      </c>
      <c r="N133" s="2">
        <f>VLOOKUP($A133,score!$B$7:$AB$146,16,FALSE)</f>
        <v>0</v>
      </c>
      <c r="O133" s="2">
        <f>VLOOKUP($A133,score!$B$7:$AB$146,17,FALSE)</f>
        <v>0</v>
      </c>
      <c r="P133" s="2">
        <f>VLOOKUP($A133,score!$B$7:$AB$146,18,FALSE)</f>
        <v>0</v>
      </c>
      <c r="Q133" s="2">
        <f>VLOOKUP($A133,score!$B$7:$AB$146,19,FALSE)</f>
        <v>0</v>
      </c>
      <c r="R133" s="2">
        <f>VLOOKUP($A133,score!$B$7:$AB$146,20,FALSE)</f>
        <v>0</v>
      </c>
      <c r="S133" s="2">
        <f>VLOOKUP($A133,score!$B$7:$AB$146,21,FALSE)</f>
        <v>0</v>
      </c>
      <c r="T133" s="2">
        <f>VLOOKUP($A133,score!$B$7:$AB$146,22,FALSE)</f>
        <v>0</v>
      </c>
      <c r="U133" s="2">
        <f>VLOOKUP($A133,score!$B$7:$AB$146,23,FALSE)</f>
        <v>0</v>
      </c>
      <c r="V133" s="2">
        <f>VLOOKUP($A133,score!$B$7:$AB$146,24,FALSE)</f>
        <v>0</v>
      </c>
      <c r="W133" s="9">
        <f>VLOOKUP($A133,score!$B$7:$AB$146,25,FALSE)</f>
        <v>200</v>
      </c>
    </row>
    <row r="134" spans="1:23" ht="17" hidden="1" x14ac:dyDescent="0.4">
      <c r="A134" s="61">
        <v>128</v>
      </c>
      <c r="B134" s="22">
        <f>VLOOKUP($A134,score!$B$7:$AD$146,3,FALSE)</f>
        <v>36</v>
      </c>
      <c r="C134" s="28" t="str">
        <f>VLOOKUP($A134,score!$B$7:$AD$146,5,FALSE)</f>
        <v/>
      </c>
      <c r="D134" s="28">
        <f>VLOOKUP($A134,score!$B$7:$AD$146,6,FALSE)</f>
        <v>0</v>
      </c>
      <c r="E134" s="2">
        <f>VLOOKUP($A134,score!$B$7:$AB$146,7,FALSE)</f>
        <v>0</v>
      </c>
      <c r="F134" s="2">
        <f>VLOOKUP($A134,score!$B$7:$AB$146,8,FALSE)</f>
        <v>0</v>
      </c>
      <c r="G134" s="2">
        <f>VLOOKUP($A134,score!$B$7:$AB$146,9,FALSE)</f>
        <v>0</v>
      </c>
      <c r="H134" s="2">
        <f>VLOOKUP($A134,score!$B$7:$AB$146,10,FALSE)</f>
        <v>0</v>
      </c>
      <c r="I134" s="2">
        <f>VLOOKUP($A134,score!$B$7:$AB$146,11,FALSE)</f>
        <v>0</v>
      </c>
      <c r="J134" s="2">
        <f>VLOOKUP($A134,score!$B$7:$AB$146,12,FALSE)</f>
        <v>0</v>
      </c>
      <c r="K134" s="2">
        <f>VLOOKUP($A134,score!$B$7:$AB$146,13,FALSE)</f>
        <v>0</v>
      </c>
      <c r="L134" s="2">
        <f>VLOOKUP($A134,score!$B$7:$AB$146,14,FALSE)</f>
        <v>0</v>
      </c>
      <c r="M134" s="2">
        <f>VLOOKUP($A134,score!$B$7:$AB$146,15,FALSE)</f>
        <v>0</v>
      </c>
      <c r="N134" s="2">
        <f>VLOOKUP($A134,score!$B$7:$AB$146,16,FALSE)</f>
        <v>0</v>
      </c>
      <c r="O134" s="2">
        <f>VLOOKUP($A134,score!$B$7:$AB$146,17,FALSE)</f>
        <v>0</v>
      </c>
      <c r="P134" s="2">
        <f>VLOOKUP($A134,score!$B$7:$AB$146,18,FALSE)</f>
        <v>0</v>
      </c>
      <c r="Q134" s="2">
        <f>VLOOKUP($A134,score!$B$7:$AB$146,19,FALSE)</f>
        <v>0</v>
      </c>
      <c r="R134" s="2">
        <f>VLOOKUP($A134,score!$B$7:$AB$146,20,FALSE)</f>
        <v>0</v>
      </c>
      <c r="S134" s="2">
        <f>VLOOKUP($A134,score!$B$7:$AB$146,21,FALSE)</f>
        <v>0</v>
      </c>
      <c r="T134" s="2">
        <f>VLOOKUP($A134,score!$B$7:$AB$146,22,FALSE)</f>
        <v>0</v>
      </c>
      <c r="U134" s="2">
        <f>VLOOKUP($A134,score!$B$7:$AB$146,23,FALSE)</f>
        <v>0</v>
      </c>
      <c r="V134" s="2">
        <f>VLOOKUP($A134,score!$B$7:$AB$146,24,FALSE)</f>
        <v>0</v>
      </c>
      <c r="W134" s="9">
        <f>VLOOKUP($A134,score!$B$7:$AB$146,25,FALSE)</f>
        <v>200</v>
      </c>
    </row>
    <row r="135" spans="1:23" ht="17" hidden="1" x14ac:dyDescent="0.4">
      <c r="A135" s="61">
        <v>129</v>
      </c>
      <c r="B135" s="22">
        <f>VLOOKUP($A135,score!$B$7:$AD$146,3,FALSE)</f>
        <v>36</v>
      </c>
      <c r="C135" s="28" t="str">
        <f>VLOOKUP($A135,score!$B$7:$AD$146,5,FALSE)</f>
        <v/>
      </c>
      <c r="D135" s="28">
        <f>VLOOKUP($A135,score!$B$7:$AD$146,6,FALSE)</f>
        <v>0</v>
      </c>
      <c r="E135" s="2">
        <f>VLOOKUP($A135,score!$B$7:$AB$146,7,FALSE)</f>
        <v>0</v>
      </c>
      <c r="F135" s="2">
        <f>VLOOKUP($A135,score!$B$7:$AB$146,8,FALSE)</f>
        <v>0</v>
      </c>
      <c r="G135" s="2">
        <f>VLOOKUP($A135,score!$B$7:$AB$146,9,FALSE)</f>
        <v>0</v>
      </c>
      <c r="H135" s="2">
        <f>VLOOKUP($A135,score!$B$7:$AB$146,10,FALSE)</f>
        <v>0</v>
      </c>
      <c r="I135" s="2">
        <f>VLOOKUP($A135,score!$B$7:$AB$146,11,FALSE)</f>
        <v>0</v>
      </c>
      <c r="J135" s="2">
        <f>VLOOKUP($A135,score!$B$7:$AB$146,12,FALSE)</f>
        <v>0</v>
      </c>
      <c r="K135" s="2">
        <f>VLOOKUP($A135,score!$B$7:$AB$146,13,FALSE)</f>
        <v>0</v>
      </c>
      <c r="L135" s="2">
        <f>VLOOKUP($A135,score!$B$7:$AB$146,14,FALSE)</f>
        <v>0</v>
      </c>
      <c r="M135" s="2">
        <f>VLOOKUP($A135,score!$B$7:$AB$146,15,FALSE)</f>
        <v>0</v>
      </c>
      <c r="N135" s="2">
        <f>VLOOKUP($A135,score!$B$7:$AB$146,16,FALSE)</f>
        <v>0</v>
      </c>
      <c r="O135" s="2">
        <f>VLOOKUP($A135,score!$B$7:$AB$146,17,FALSE)</f>
        <v>0</v>
      </c>
      <c r="P135" s="2">
        <f>VLOOKUP($A135,score!$B$7:$AB$146,18,FALSE)</f>
        <v>0</v>
      </c>
      <c r="Q135" s="2">
        <f>VLOOKUP($A135,score!$B$7:$AB$146,19,FALSE)</f>
        <v>0</v>
      </c>
      <c r="R135" s="2">
        <f>VLOOKUP($A135,score!$B$7:$AB$146,20,FALSE)</f>
        <v>0</v>
      </c>
      <c r="S135" s="2">
        <f>VLOOKUP($A135,score!$B$7:$AB$146,21,FALSE)</f>
        <v>0</v>
      </c>
      <c r="T135" s="2">
        <f>VLOOKUP($A135,score!$B$7:$AB$146,22,FALSE)</f>
        <v>0</v>
      </c>
      <c r="U135" s="2">
        <f>VLOOKUP($A135,score!$B$7:$AB$146,23,FALSE)</f>
        <v>0</v>
      </c>
      <c r="V135" s="2">
        <f>VLOOKUP($A135,score!$B$7:$AB$146,24,FALSE)</f>
        <v>0</v>
      </c>
      <c r="W135" s="9">
        <f>VLOOKUP($A135,score!$B$7:$AB$146,25,FALSE)</f>
        <v>200</v>
      </c>
    </row>
    <row r="136" spans="1:23" ht="17" hidden="1" x14ac:dyDescent="0.4">
      <c r="A136" s="61">
        <v>130</v>
      </c>
      <c r="B136" s="22">
        <f>VLOOKUP($A136,score!$B$7:$AD$146,3,FALSE)</f>
        <v>36</v>
      </c>
      <c r="C136" s="28" t="str">
        <f>VLOOKUP($A136,score!$B$7:$AD$146,5,FALSE)</f>
        <v/>
      </c>
      <c r="D136" s="28">
        <f>VLOOKUP($A136,score!$B$7:$AD$146,6,FALSE)</f>
        <v>0</v>
      </c>
      <c r="E136" s="2">
        <f>VLOOKUP($A136,score!$B$7:$AB$146,7,FALSE)</f>
        <v>0</v>
      </c>
      <c r="F136" s="2">
        <f>VLOOKUP($A136,score!$B$7:$AB$146,8,FALSE)</f>
        <v>0</v>
      </c>
      <c r="G136" s="2">
        <f>VLOOKUP($A136,score!$B$7:$AB$146,9,FALSE)</f>
        <v>0</v>
      </c>
      <c r="H136" s="2">
        <f>VLOOKUP($A136,score!$B$7:$AB$146,10,FALSE)</f>
        <v>0</v>
      </c>
      <c r="I136" s="2">
        <f>VLOOKUP($A136,score!$B$7:$AB$146,11,FALSE)</f>
        <v>0</v>
      </c>
      <c r="J136" s="2">
        <f>VLOOKUP($A136,score!$B$7:$AB$146,12,FALSE)</f>
        <v>0</v>
      </c>
      <c r="K136" s="2">
        <f>VLOOKUP($A136,score!$B$7:$AB$146,13,FALSE)</f>
        <v>0</v>
      </c>
      <c r="L136" s="2">
        <f>VLOOKUP($A136,score!$B$7:$AB$146,14,FALSE)</f>
        <v>0</v>
      </c>
      <c r="M136" s="2">
        <f>VLOOKUP($A136,score!$B$7:$AB$146,15,FALSE)</f>
        <v>0</v>
      </c>
      <c r="N136" s="2">
        <f>VLOOKUP($A136,score!$B$7:$AB$146,16,FALSE)</f>
        <v>0</v>
      </c>
      <c r="O136" s="2">
        <f>VLOOKUP($A136,score!$B$7:$AB$146,17,FALSE)</f>
        <v>0</v>
      </c>
      <c r="P136" s="2">
        <f>VLOOKUP($A136,score!$B$7:$AB$146,18,FALSE)</f>
        <v>0</v>
      </c>
      <c r="Q136" s="2">
        <f>VLOOKUP($A136,score!$B$7:$AB$146,19,FALSE)</f>
        <v>0</v>
      </c>
      <c r="R136" s="2">
        <f>VLOOKUP($A136,score!$B$7:$AB$146,20,FALSE)</f>
        <v>0</v>
      </c>
      <c r="S136" s="2">
        <f>VLOOKUP($A136,score!$B$7:$AB$146,21,FALSE)</f>
        <v>0</v>
      </c>
      <c r="T136" s="2">
        <f>VLOOKUP($A136,score!$B$7:$AB$146,22,FALSE)</f>
        <v>0</v>
      </c>
      <c r="U136" s="2">
        <f>VLOOKUP($A136,score!$B$7:$AB$146,23,FALSE)</f>
        <v>0</v>
      </c>
      <c r="V136" s="2">
        <f>VLOOKUP($A136,score!$B$7:$AB$146,24,FALSE)</f>
        <v>0</v>
      </c>
      <c r="W136" s="9">
        <f>VLOOKUP($A136,score!$B$7:$AB$146,25,FALSE)</f>
        <v>200</v>
      </c>
    </row>
    <row r="137" spans="1:23" ht="17" hidden="1" x14ac:dyDescent="0.4">
      <c r="A137" s="61">
        <v>131</v>
      </c>
      <c r="B137" s="22">
        <f>VLOOKUP($A137,score!$B$7:$AD$146,3,FALSE)</f>
        <v>36</v>
      </c>
      <c r="C137" s="28" t="str">
        <f>VLOOKUP($A137,score!$B$7:$AD$146,5,FALSE)</f>
        <v/>
      </c>
      <c r="D137" s="28">
        <f>VLOOKUP($A137,score!$B$7:$AD$146,6,FALSE)</f>
        <v>0</v>
      </c>
      <c r="E137" s="2">
        <f>VLOOKUP($A137,score!$B$7:$AB$146,7,FALSE)</f>
        <v>0</v>
      </c>
      <c r="F137" s="2">
        <f>VLOOKUP($A137,score!$B$7:$AB$146,8,FALSE)</f>
        <v>0</v>
      </c>
      <c r="G137" s="2">
        <f>VLOOKUP($A137,score!$B$7:$AB$146,9,FALSE)</f>
        <v>0</v>
      </c>
      <c r="H137" s="2">
        <f>VLOOKUP($A137,score!$B$7:$AB$146,10,FALSE)</f>
        <v>0</v>
      </c>
      <c r="I137" s="2">
        <f>VLOOKUP($A137,score!$B$7:$AB$146,11,FALSE)</f>
        <v>0</v>
      </c>
      <c r="J137" s="2">
        <f>VLOOKUP($A137,score!$B$7:$AB$146,12,FALSE)</f>
        <v>0</v>
      </c>
      <c r="K137" s="2">
        <f>VLOOKUP($A137,score!$B$7:$AB$146,13,FALSE)</f>
        <v>0</v>
      </c>
      <c r="L137" s="2">
        <f>VLOOKUP($A137,score!$B$7:$AB$146,14,FALSE)</f>
        <v>0</v>
      </c>
      <c r="M137" s="2">
        <f>VLOOKUP($A137,score!$B$7:$AB$146,15,FALSE)</f>
        <v>0</v>
      </c>
      <c r="N137" s="2">
        <f>VLOOKUP($A137,score!$B$7:$AB$146,16,FALSE)</f>
        <v>0</v>
      </c>
      <c r="O137" s="2">
        <f>VLOOKUP($A137,score!$B$7:$AB$146,17,FALSE)</f>
        <v>0</v>
      </c>
      <c r="P137" s="2">
        <f>VLOOKUP($A137,score!$B$7:$AB$146,18,FALSE)</f>
        <v>0</v>
      </c>
      <c r="Q137" s="2">
        <f>VLOOKUP($A137,score!$B$7:$AB$146,19,FALSE)</f>
        <v>0</v>
      </c>
      <c r="R137" s="2">
        <f>VLOOKUP($A137,score!$B$7:$AB$146,20,FALSE)</f>
        <v>0</v>
      </c>
      <c r="S137" s="2">
        <f>VLOOKUP($A137,score!$B$7:$AB$146,21,FALSE)</f>
        <v>0</v>
      </c>
      <c r="T137" s="2">
        <f>VLOOKUP($A137,score!$B$7:$AB$146,22,FALSE)</f>
        <v>0</v>
      </c>
      <c r="U137" s="2">
        <f>VLOOKUP($A137,score!$B$7:$AB$146,23,FALSE)</f>
        <v>0</v>
      </c>
      <c r="V137" s="2">
        <f>VLOOKUP($A137,score!$B$7:$AB$146,24,FALSE)</f>
        <v>0</v>
      </c>
      <c r="W137" s="9">
        <f>VLOOKUP($A137,score!$B$7:$AB$146,25,FALSE)</f>
        <v>200</v>
      </c>
    </row>
    <row r="138" spans="1:23" ht="17" hidden="1" x14ac:dyDescent="0.4">
      <c r="A138" s="61">
        <v>132</v>
      </c>
      <c r="B138" s="22">
        <f>VLOOKUP($A138,score!$B$7:$AD$146,3,FALSE)</f>
        <v>36</v>
      </c>
      <c r="C138" s="28" t="str">
        <f>VLOOKUP($A138,score!$B$7:$AD$146,5,FALSE)</f>
        <v/>
      </c>
      <c r="D138" s="28">
        <f>VLOOKUP($A138,score!$B$7:$AD$146,6,FALSE)</f>
        <v>0</v>
      </c>
      <c r="E138" s="2">
        <f>VLOOKUP($A138,score!$B$7:$AB$146,7,FALSE)</f>
        <v>0</v>
      </c>
      <c r="F138" s="2">
        <f>VLOOKUP($A138,score!$B$7:$AB$146,8,FALSE)</f>
        <v>0</v>
      </c>
      <c r="G138" s="2">
        <f>VLOOKUP($A138,score!$B$7:$AB$146,9,FALSE)</f>
        <v>0</v>
      </c>
      <c r="H138" s="2">
        <f>VLOOKUP($A138,score!$B$7:$AB$146,10,FALSE)</f>
        <v>0</v>
      </c>
      <c r="I138" s="2">
        <f>VLOOKUP($A138,score!$B$7:$AB$146,11,FALSE)</f>
        <v>0</v>
      </c>
      <c r="J138" s="2">
        <f>VLOOKUP($A138,score!$B$7:$AB$146,12,FALSE)</f>
        <v>0</v>
      </c>
      <c r="K138" s="2">
        <f>VLOOKUP($A138,score!$B$7:$AB$146,13,FALSE)</f>
        <v>0</v>
      </c>
      <c r="L138" s="2">
        <f>VLOOKUP($A138,score!$B$7:$AB$146,14,FALSE)</f>
        <v>0</v>
      </c>
      <c r="M138" s="2">
        <f>VLOOKUP($A138,score!$B$7:$AB$146,15,FALSE)</f>
        <v>0</v>
      </c>
      <c r="N138" s="2">
        <f>VLOOKUP($A138,score!$B$7:$AB$146,16,FALSE)</f>
        <v>0</v>
      </c>
      <c r="O138" s="2">
        <f>VLOOKUP($A138,score!$B$7:$AB$146,17,FALSE)</f>
        <v>0</v>
      </c>
      <c r="P138" s="2">
        <f>VLOOKUP($A138,score!$B$7:$AB$146,18,FALSE)</f>
        <v>0</v>
      </c>
      <c r="Q138" s="2">
        <f>VLOOKUP($A138,score!$B$7:$AB$146,19,FALSE)</f>
        <v>0</v>
      </c>
      <c r="R138" s="2">
        <f>VLOOKUP($A138,score!$B$7:$AB$146,20,FALSE)</f>
        <v>0</v>
      </c>
      <c r="S138" s="2">
        <f>VLOOKUP($A138,score!$B$7:$AB$146,21,FALSE)</f>
        <v>0</v>
      </c>
      <c r="T138" s="2">
        <f>VLOOKUP($A138,score!$B$7:$AB$146,22,FALSE)</f>
        <v>0</v>
      </c>
      <c r="U138" s="2">
        <f>VLOOKUP($A138,score!$B$7:$AB$146,23,FALSE)</f>
        <v>0</v>
      </c>
      <c r="V138" s="2">
        <f>VLOOKUP($A138,score!$B$7:$AB$146,24,FALSE)</f>
        <v>0</v>
      </c>
      <c r="W138" s="9">
        <f>VLOOKUP($A138,score!$B$7:$AB$146,25,FALSE)</f>
        <v>200</v>
      </c>
    </row>
    <row r="139" spans="1:23" ht="17" hidden="1" x14ac:dyDescent="0.4">
      <c r="A139" s="61">
        <v>133</v>
      </c>
      <c r="B139" s="22">
        <f>VLOOKUP($A139,score!$B$7:$AD$146,3,FALSE)</f>
        <v>36</v>
      </c>
      <c r="C139" s="28" t="str">
        <f>VLOOKUP($A139,score!$B$7:$AD$146,5,FALSE)</f>
        <v/>
      </c>
      <c r="D139" s="28">
        <f>VLOOKUP($A139,score!$B$7:$AD$146,6,FALSE)</f>
        <v>0</v>
      </c>
      <c r="E139" s="2">
        <f>VLOOKUP($A139,score!$B$7:$AB$146,7,FALSE)</f>
        <v>0</v>
      </c>
      <c r="F139" s="2">
        <f>VLOOKUP($A139,score!$B$7:$AB$146,8,FALSE)</f>
        <v>0</v>
      </c>
      <c r="G139" s="2">
        <f>VLOOKUP($A139,score!$B$7:$AB$146,9,FALSE)</f>
        <v>0</v>
      </c>
      <c r="H139" s="2">
        <f>VLOOKUP($A139,score!$B$7:$AB$146,10,FALSE)</f>
        <v>0</v>
      </c>
      <c r="I139" s="2">
        <f>VLOOKUP($A139,score!$B$7:$AB$146,11,FALSE)</f>
        <v>0</v>
      </c>
      <c r="J139" s="2">
        <f>VLOOKUP($A139,score!$B$7:$AB$146,12,FALSE)</f>
        <v>0</v>
      </c>
      <c r="K139" s="2">
        <f>VLOOKUP($A139,score!$B$7:$AB$146,13,FALSE)</f>
        <v>0</v>
      </c>
      <c r="L139" s="2">
        <f>VLOOKUP($A139,score!$B$7:$AB$146,14,FALSE)</f>
        <v>0</v>
      </c>
      <c r="M139" s="2">
        <f>VLOOKUP($A139,score!$B$7:$AB$146,15,FALSE)</f>
        <v>0</v>
      </c>
      <c r="N139" s="2">
        <f>VLOOKUP($A139,score!$B$7:$AB$146,16,FALSE)</f>
        <v>0</v>
      </c>
      <c r="O139" s="2">
        <f>VLOOKUP($A139,score!$B$7:$AB$146,17,FALSE)</f>
        <v>0</v>
      </c>
      <c r="P139" s="2">
        <f>VLOOKUP($A139,score!$B$7:$AB$146,18,FALSE)</f>
        <v>0</v>
      </c>
      <c r="Q139" s="2">
        <f>VLOOKUP($A139,score!$B$7:$AB$146,19,FALSE)</f>
        <v>0</v>
      </c>
      <c r="R139" s="2">
        <f>VLOOKUP($A139,score!$B$7:$AB$146,20,FALSE)</f>
        <v>0</v>
      </c>
      <c r="S139" s="2">
        <f>VLOOKUP($A139,score!$B$7:$AB$146,21,FALSE)</f>
        <v>0</v>
      </c>
      <c r="T139" s="2">
        <f>VLOOKUP($A139,score!$B$7:$AB$146,22,FALSE)</f>
        <v>0</v>
      </c>
      <c r="U139" s="2">
        <f>VLOOKUP($A139,score!$B$7:$AB$146,23,FALSE)</f>
        <v>0</v>
      </c>
      <c r="V139" s="2">
        <f>VLOOKUP($A139,score!$B$7:$AB$146,24,FALSE)</f>
        <v>0</v>
      </c>
      <c r="W139" s="9">
        <f>VLOOKUP($A139,score!$B$7:$AB$146,25,FALSE)</f>
        <v>200</v>
      </c>
    </row>
    <row r="140" spans="1:23" ht="17" hidden="1" x14ac:dyDescent="0.4">
      <c r="A140" s="61">
        <v>134</v>
      </c>
      <c r="B140" s="22">
        <f>VLOOKUP($A140,score!$B$7:$AD$146,3,FALSE)</f>
        <v>36</v>
      </c>
      <c r="C140" s="28" t="str">
        <f>VLOOKUP($A140,score!$B$7:$AD$146,5,FALSE)</f>
        <v/>
      </c>
      <c r="D140" s="28">
        <f>VLOOKUP($A140,score!$B$7:$AD$146,6,FALSE)</f>
        <v>0</v>
      </c>
      <c r="E140" s="2">
        <f>VLOOKUP($A140,score!$B$7:$AB$146,7,FALSE)</f>
        <v>0</v>
      </c>
      <c r="F140" s="2">
        <f>VLOOKUP($A140,score!$B$7:$AB$146,8,FALSE)</f>
        <v>0</v>
      </c>
      <c r="G140" s="2">
        <f>VLOOKUP($A140,score!$B$7:$AB$146,9,FALSE)</f>
        <v>0</v>
      </c>
      <c r="H140" s="2">
        <f>VLOOKUP($A140,score!$B$7:$AB$146,10,FALSE)</f>
        <v>0</v>
      </c>
      <c r="I140" s="2">
        <f>VLOOKUP($A140,score!$B$7:$AB$146,11,FALSE)</f>
        <v>0</v>
      </c>
      <c r="J140" s="2">
        <f>VLOOKUP($A140,score!$B$7:$AB$146,12,FALSE)</f>
        <v>0</v>
      </c>
      <c r="K140" s="2">
        <f>VLOOKUP($A140,score!$B$7:$AB$146,13,FALSE)</f>
        <v>0</v>
      </c>
      <c r="L140" s="2">
        <f>VLOOKUP($A140,score!$B$7:$AB$146,14,FALSE)</f>
        <v>0</v>
      </c>
      <c r="M140" s="2">
        <f>VLOOKUP($A140,score!$B$7:$AB$146,15,FALSE)</f>
        <v>0</v>
      </c>
      <c r="N140" s="2">
        <f>VLOOKUP($A140,score!$B$7:$AB$146,16,FALSE)</f>
        <v>0</v>
      </c>
      <c r="O140" s="2">
        <f>VLOOKUP($A140,score!$B$7:$AB$146,17,FALSE)</f>
        <v>0</v>
      </c>
      <c r="P140" s="2">
        <f>VLOOKUP($A140,score!$B$7:$AB$146,18,FALSE)</f>
        <v>0</v>
      </c>
      <c r="Q140" s="2">
        <f>VLOOKUP($A140,score!$B$7:$AB$146,19,FALSE)</f>
        <v>0</v>
      </c>
      <c r="R140" s="2">
        <f>VLOOKUP($A140,score!$B$7:$AB$146,20,FALSE)</f>
        <v>0</v>
      </c>
      <c r="S140" s="2">
        <f>VLOOKUP($A140,score!$B$7:$AB$146,21,FALSE)</f>
        <v>0</v>
      </c>
      <c r="T140" s="2">
        <f>VLOOKUP($A140,score!$B$7:$AB$146,22,FALSE)</f>
        <v>0</v>
      </c>
      <c r="U140" s="2">
        <f>VLOOKUP($A140,score!$B$7:$AB$146,23,FALSE)</f>
        <v>0</v>
      </c>
      <c r="V140" s="2">
        <f>VLOOKUP($A140,score!$B$7:$AB$146,24,FALSE)</f>
        <v>0</v>
      </c>
      <c r="W140" s="9">
        <f>VLOOKUP($A140,score!$B$7:$AB$146,25,FALSE)</f>
        <v>200</v>
      </c>
    </row>
    <row r="141" spans="1:23" ht="17" hidden="1" x14ac:dyDescent="0.4">
      <c r="A141" s="61">
        <v>135</v>
      </c>
      <c r="B141" s="22">
        <f>VLOOKUP($A141,score!$B$7:$AD$146,3,FALSE)</f>
        <v>36</v>
      </c>
      <c r="C141" s="28" t="str">
        <f>VLOOKUP($A141,score!$B$7:$AD$146,5,FALSE)</f>
        <v/>
      </c>
      <c r="D141" s="28">
        <f>VLOOKUP($A141,score!$B$7:$AD$146,6,FALSE)</f>
        <v>0</v>
      </c>
      <c r="E141" s="2">
        <f>VLOOKUP($A141,score!$B$7:$AB$146,7,FALSE)</f>
        <v>0</v>
      </c>
      <c r="F141" s="2">
        <f>VLOOKUP($A141,score!$B$7:$AB$146,8,FALSE)</f>
        <v>0</v>
      </c>
      <c r="G141" s="2">
        <f>VLOOKUP($A141,score!$B$7:$AB$146,9,FALSE)</f>
        <v>0</v>
      </c>
      <c r="H141" s="2">
        <f>VLOOKUP($A141,score!$B$7:$AB$146,10,FALSE)</f>
        <v>0</v>
      </c>
      <c r="I141" s="2">
        <f>VLOOKUP($A141,score!$B$7:$AB$146,11,FALSE)</f>
        <v>0</v>
      </c>
      <c r="J141" s="2">
        <f>VLOOKUP($A141,score!$B$7:$AB$146,12,FALSE)</f>
        <v>0</v>
      </c>
      <c r="K141" s="2">
        <f>VLOOKUP($A141,score!$B$7:$AB$146,13,FALSE)</f>
        <v>0</v>
      </c>
      <c r="L141" s="2">
        <f>VLOOKUP($A141,score!$B$7:$AB$146,14,FALSE)</f>
        <v>0</v>
      </c>
      <c r="M141" s="2">
        <f>VLOOKUP($A141,score!$B$7:$AB$146,15,FALSE)</f>
        <v>0</v>
      </c>
      <c r="N141" s="2">
        <f>VLOOKUP($A141,score!$B$7:$AB$146,16,FALSE)</f>
        <v>0</v>
      </c>
      <c r="O141" s="2">
        <f>VLOOKUP($A141,score!$B$7:$AB$146,17,FALSE)</f>
        <v>0</v>
      </c>
      <c r="P141" s="2">
        <f>VLOOKUP($A141,score!$B$7:$AB$146,18,FALSE)</f>
        <v>0</v>
      </c>
      <c r="Q141" s="2">
        <f>VLOOKUP($A141,score!$B$7:$AB$146,19,FALSE)</f>
        <v>0</v>
      </c>
      <c r="R141" s="2">
        <f>VLOOKUP($A141,score!$B$7:$AB$146,20,FALSE)</f>
        <v>0</v>
      </c>
      <c r="S141" s="2">
        <f>VLOOKUP($A141,score!$B$7:$AB$146,21,FALSE)</f>
        <v>0</v>
      </c>
      <c r="T141" s="2">
        <f>VLOOKUP($A141,score!$B$7:$AB$146,22,FALSE)</f>
        <v>0</v>
      </c>
      <c r="U141" s="2">
        <f>VLOOKUP($A141,score!$B$7:$AB$146,23,FALSE)</f>
        <v>0</v>
      </c>
      <c r="V141" s="2">
        <f>VLOOKUP($A141,score!$B$7:$AB$146,24,FALSE)</f>
        <v>0</v>
      </c>
      <c r="W141" s="9">
        <f>VLOOKUP($A141,score!$B$7:$AB$146,25,FALSE)</f>
        <v>200</v>
      </c>
    </row>
    <row r="142" spans="1:23" ht="17" hidden="1" x14ac:dyDescent="0.4">
      <c r="A142" s="61">
        <v>136</v>
      </c>
      <c r="B142" s="22">
        <f>VLOOKUP($A142,score!$B$7:$AD$146,3,FALSE)</f>
        <v>36</v>
      </c>
      <c r="C142" s="28" t="str">
        <f>VLOOKUP($A142,score!$B$7:$AD$146,5,FALSE)</f>
        <v/>
      </c>
      <c r="D142" s="28">
        <f>VLOOKUP($A142,score!$B$7:$AD$146,6,FALSE)</f>
        <v>0</v>
      </c>
      <c r="E142" s="2">
        <f>VLOOKUP($A142,score!$B$7:$AB$146,7,FALSE)</f>
        <v>0</v>
      </c>
      <c r="F142" s="2">
        <f>VLOOKUP($A142,score!$B$7:$AB$146,8,FALSE)</f>
        <v>0</v>
      </c>
      <c r="G142" s="2">
        <f>VLOOKUP($A142,score!$B$7:$AB$146,9,FALSE)</f>
        <v>0</v>
      </c>
      <c r="H142" s="2">
        <f>VLOOKUP($A142,score!$B$7:$AB$146,10,FALSE)</f>
        <v>0</v>
      </c>
      <c r="I142" s="2">
        <f>VLOOKUP($A142,score!$B$7:$AB$146,11,FALSE)</f>
        <v>0</v>
      </c>
      <c r="J142" s="2">
        <f>VLOOKUP($A142,score!$B$7:$AB$146,12,FALSE)</f>
        <v>0</v>
      </c>
      <c r="K142" s="2">
        <f>VLOOKUP($A142,score!$B$7:$AB$146,13,FALSE)</f>
        <v>0</v>
      </c>
      <c r="L142" s="2">
        <f>VLOOKUP($A142,score!$B$7:$AB$146,14,FALSE)</f>
        <v>0</v>
      </c>
      <c r="M142" s="2">
        <f>VLOOKUP($A142,score!$B$7:$AB$146,15,FALSE)</f>
        <v>0</v>
      </c>
      <c r="N142" s="2">
        <f>VLOOKUP($A142,score!$B$7:$AB$146,16,FALSE)</f>
        <v>0</v>
      </c>
      <c r="O142" s="2">
        <f>VLOOKUP($A142,score!$B$7:$AB$146,17,FALSE)</f>
        <v>0</v>
      </c>
      <c r="P142" s="2">
        <f>VLOOKUP($A142,score!$B$7:$AB$146,18,FALSE)</f>
        <v>0</v>
      </c>
      <c r="Q142" s="2">
        <f>VLOOKUP($A142,score!$B$7:$AB$146,19,FALSE)</f>
        <v>0</v>
      </c>
      <c r="R142" s="2">
        <f>VLOOKUP($A142,score!$B$7:$AB$146,20,FALSE)</f>
        <v>0</v>
      </c>
      <c r="S142" s="2">
        <f>VLOOKUP($A142,score!$B$7:$AB$146,21,FALSE)</f>
        <v>0</v>
      </c>
      <c r="T142" s="2">
        <f>VLOOKUP($A142,score!$B$7:$AB$146,22,FALSE)</f>
        <v>0</v>
      </c>
      <c r="U142" s="2">
        <f>VLOOKUP($A142,score!$B$7:$AB$146,23,FALSE)</f>
        <v>0</v>
      </c>
      <c r="V142" s="2">
        <f>VLOOKUP($A142,score!$B$7:$AB$146,24,FALSE)</f>
        <v>0</v>
      </c>
      <c r="W142" s="9">
        <f>VLOOKUP($A142,score!$B$7:$AB$146,25,FALSE)</f>
        <v>200</v>
      </c>
    </row>
    <row r="143" spans="1:23" ht="17" hidden="1" x14ac:dyDescent="0.4">
      <c r="A143" s="61">
        <v>137</v>
      </c>
      <c r="B143" s="22">
        <f>VLOOKUP($A143,score!$B$7:$AD$146,3,FALSE)</f>
        <v>36</v>
      </c>
      <c r="C143" s="28" t="str">
        <f>VLOOKUP($A143,score!$B$7:$AD$146,5,FALSE)</f>
        <v/>
      </c>
      <c r="D143" s="28">
        <f>VLOOKUP($A143,score!$B$7:$AD$146,6,FALSE)</f>
        <v>0</v>
      </c>
      <c r="E143" s="2">
        <f>VLOOKUP($A143,score!$B$7:$AB$146,7,FALSE)</f>
        <v>0</v>
      </c>
      <c r="F143" s="2">
        <f>VLOOKUP($A143,score!$B$7:$AB$146,8,FALSE)</f>
        <v>0</v>
      </c>
      <c r="G143" s="2">
        <f>VLOOKUP($A143,score!$B$7:$AB$146,9,FALSE)</f>
        <v>0</v>
      </c>
      <c r="H143" s="2">
        <f>VLOOKUP($A143,score!$B$7:$AB$146,10,FALSE)</f>
        <v>0</v>
      </c>
      <c r="I143" s="2">
        <f>VLOOKUP($A143,score!$B$7:$AB$146,11,FALSE)</f>
        <v>0</v>
      </c>
      <c r="J143" s="2">
        <f>VLOOKUP($A143,score!$B$7:$AB$146,12,FALSE)</f>
        <v>0</v>
      </c>
      <c r="K143" s="2">
        <f>VLOOKUP($A143,score!$B$7:$AB$146,13,FALSE)</f>
        <v>0</v>
      </c>
      <c r="L143" s="2">
        <f>VLOOKUP($A143,score!$B$7:$AB$146,14,FALSE)</f>
        <v>0</v>
      </c>
      <c r="M143" s="2">
        <f>VLOOKUP($A143,score!$B$7:$AB$146,15,FALSE)</f>
        <v>0</v>
      </c>
      <c r="N143" s="2">
        <f>VLOOKUP($A143,score!$B$7:$AB$146,16,FALSE)</f>
        <v>0</v>
      </c>
      <c r="O143" s="2">
        <f>VLOOKUP($A143,score!$B$7:$AB$146,17,FALSE)</f>
        <v>0</v>
      </c>
      <c r="P143" s="2">
        <f>VLOOKUP($A143,score!$B$7:$AB$146,18,FALSE)</f>
        <v>0</v>
      </c>
      <c r="Q143" s="2">
        <f>VLOOKUP($A143,score!$B$7:$AB$146,19,FALSE)</f>
        <v>0</v>
      </c>
      <c r="R143" s="2">
        <f>VLOOKUP($A143,score!$B$7:$AB$146,20,FALSE)</f>
        <v>0</v>
      </c>
      <c r="S143" s="2">
        <f>VLOOKUP($A143,score!$B$7:$AB$146,21,FALSE)</f>
        <v>0</v>
      </c>
      <c r="T143" s="2">
        <f>VLOOKUP($A143,score!$B$7:$AB$146,22,FALSE)</f>
        <v>0</v>
      </c>
      <c r="U143" s="2">
        <f>VLOOKUP($A143,score!$B$7:$AB$146,23,FALSE)</f>
        <v>0</v>
      </c>
      <c r="V143" s="2">
        <f>VLOOKUP($A143,score!$B$7:$AB$146,24,FALSE)</f>
        <v>0</v>
      </c>
      <c r="W143" s="9">
        <f>VLOOKUP($A143,score!$B$7:$AB$146,25,FALSE)</f>
        <v>200</v>
      </c>
    </row>
    <row r="144" spans="1:23" ht="17" hidden="1" x14ac:dyDescent="0.4">
      <c r="A144" s="61">
        <v>138</v>
      </c>
      <c r="B144" s="22">
        <f>VLOOKUP($A144,score!$B$7:$AD$146,3,FALSE)</f>
        <v>36</v>
      </c>
      <c r="C144" s="28" t="str">
        <f>VLOOKUP($A144,score!$B$7:$AD$146,5,FALSE)</f>
        <v/>
      </c>
      <c r="D144" s="28">
        <f>VLOOKUP($A144,score!$B$7:$AD$146,6,FALSE)</f>
        <v>0</v>
      </c>
      <c r="E144" s="2">
        <f>VLOOKUP($A144,score!$B$7:$AB$146,7,FALSE)</f>
        <v>0</v>
      </c>
      <c r="F144" s="2">
        <f>VLOOKUP($A144,score!$B$7:$AB$146,8,FALSE)</f>
        <v>0</v>
      </c>
      <c r="G144" s="2">
        <f>VLOOKUP($A144,score!$B$7:$AB$146,9,FALSE)</f>
        <v>0</v>
      </c>
      <c r="H144" s="2">
        <f>VLOOKUP($A144,score!$B$7:$AB$146,10,FALSE)</f>
        <v>0</v>
      </c>
      <c r="I144" s="2">
        <f>VLOOKUP($A144,score!$B$7:$AB$146,11,FALSE)</f>
        <v>0</v>
      </c>
      <c r="J144" s="2">
        <f>VLOOKUP($A144,score!$B$7:$AB$146,12,FALSE)</f>
        <v>0</v>
      </c>
      <c r="K144" s="2">
        <f>VLOOKUP($A144,score!$B$7:$AB$146,13,FALSE)</f>
        <v>0</v>
      </c>
      <c r="L144" s="2">
        <f>VLOOKUP($A144,score!$B$7:$AB$146,14,FALSE)</f>
        <v>0</v>
      </c>
      <c r="M144" s="2">
        <f>VLOOKUP($A144,score!$B$7:$AB$146,15,FALSE)</f>
        <v>0</v>
      </c>
      <c r="N144" s="2">
        <f>VLOOKUP($A144,score!$B$7:$AB$146,16,FALSE)</f>
        <v>0</v>
      </c>
      <c r="O144" s="2">
        <f>VLOOKUP($A144,score!$B$7:$AB$146,17,FALSE)</f>
        <v>0</v>
      </c>
      <c r="P144" s="2">
        <f>VLOOKUP($A144,score!$B$7:$AB$146,18,FALSE)</f>
        <v>0</v>
      </c>
      <c r="Q144" s="2">
        <f>VLOOKUP($A144,score!$B$7:$AB$146,19,FALSE)</f>
        <v>0</v>
      </c>
      <c r="R144" s="2">
        <f>VLOOKUP($A144,score!$B$7:$AB$146,20,FALSE)</f>
        <v>0</v>
      </c>
      <c r="S144" s="2">
        <f>VLOOKUP($A144,score!$B$7:$AB$146,21,FALSE)</f>
        <v>0</v>
      </c>
      <c r="T144" s="2">
        <f>VLOOKUP($A144,score!$B$7:$AB$146,22,FALSE)</f>
        <v>0</v>
      </c>
      <c r="U144" s="2">
        <f>VLOOKUP($A144,score!$B$7:$AB$146,23,FALSE)</f>
        <v>0</v>
      </c>
      <c r="V144" s="2">
        <f>VLOOKUP($A144,score!$B$7:$AB$146,24,FALSE)</f>
        <v>0</v>
      </c>
      <c r="W144" s="9">
        <f>VLOOKUP($A144,score!$B$7:$AB$146,25,FALSE)</f>
        <v>200</v>
      </c>
    </row>
    <row r="145" spans="1:23" ht="9.75" hidden="1" customHeight="1" x14ac:dyDescent="0.4">
      <c r="A145" s="61">
        <v>139</v>
      </c>
      <c r="B145" s="22">
        <f>VLOOKUP($A145,score!$B$7:$AD$146,3,FALSE)</f>
        <v>36</v>
      </c>
      <c r="C145" s="28" t="str">
        <f>VLOOKUP($A145,score!$B$7:$AD$146,5,FALSE)</f>
        <v/>
      </c>
      <c r="D145" s="28">
        <f>VLOOKUP($A145,score!$B$7:$AD$146,6,FALSE)</f>
        <v>0</v>
      </c>
      <c r="E145" s="2">
        <f>VLOOKUP($A145,score!$B$7:$AB$146,7,FALSE)</f>
        <v>0</v>
      </c>
      <c r="F145" s="2">
        <f>VLOOKUP($A145,score!$B$7:$AB$146,8,FALSE)</f>
        <v>0</v>
      </c>
      <c r="G145" s="2">
        <f>VLOOKUP($A145,score!$B$7:$AB$146,9,FALSE)</f>
        <v>0</v>
      </c>
      <c r="H145" s="2">
        <f>VLOOKUP($A145,score!$B$7:$AB$146,10,FALSE)</f>
        <v>0</v>
      </c>
      <c r="I145" s="2">
        <f>VLOOKUP($A145,score!$B$7:$AB$146,11,FALSE)</f>
        <v>0</v>
      </c>
      <c r="J145" s="2">
        <f>VLOOKUP($A145,score!$B$7:$AB$146,12,FALSE)</f>
        <v>0</v>
      </c>
      <c r="K145" s="2">
        <f>VLOOKUP($A145,score!$B$7:$AB$146,13,FALSE)</f>
        <v>0</v>
      </c>
      <c r="L145" s="2">
        <f>VLOOKUP($A145,score!$B$7:$AB$146,14,FALSE)</f>
        <v>0</v>
      </c>
      <c r="M145" s="2">
        <f>VLOOKUP($A145,score!$B$7:$AB$146,15,FALSE)</f>
        <v>0</v>
      </c>
      <c r="N145" s="2">
        <f>VLOOKUP($A145,score!$B$7:$AB$146,16,FALSE)</f>
        <v>0</v>
      </c>
      <c r="O145" s="2">
        <f>VLOOKUP($A145,score!$B$7:$AB$146,17,FALSE)</f>
        <v>0</v>
      </c>
      <c r="P145" s="2">
        <f>VLOOKUP($A145,score!$B$7:$AB$146,18,FALSE)</f>
        <v>0</v>
      </c>
      <c r="Q145" s="2">
        <f>VLOOKUP($A145,score!$B$7:$AB$146,19,FALSE)</f>
        <v>0</v>
      </c>
      <c r="R145" s="2">
        <f>VLOOKUP($A145,score!$B$7:$AB$146,20,FALSE)</f>
        <v>0</v>
      </c>
      <c r="S145" s="2">
        <f>VLOOKUP($A145,score!$B$7:$AB$146,21,FALSE)</f>
        <v>0</v>
      </c>
      <c r="T145" s="2">
        <f>VLOOKUP($A145,score!$B$7:$AB$146,22,FALSE)</f>
        <v>0</v>
      </c>
      <c r="U145" s="2">
        <f>VLOOKUP($A145,score!$B$7:$AB$146,23,FALSE)</f>
        <v>0</v>
      </c>
      <c r="V145" s="2">
        <f>VLOOKUP($A145,score!$B$7:$AB$146,24,FALSE)</f>
        <v>0</v>
      </c>
      <c r="W145" s="9">
        <f>VLOOKUP($A145,score!$B$7:$AB$146,25,FALSE)</f>
        <v>200</v>
      </c>
    </row>
    <row r="146" spans="1:23" ht="17.5" hidden="1" thickBot="1" x14ac:dyDescent="0.45">
      <c r="A146" s="61">
        <v>140</v>
      </c>
      <c r="B146" s="22">
        <f>VLOOKUP($A146,score!$B$7:$AD$146,3,FALSE)</f>
        <v>36</v>
      </c>
      <c r="C146" s="28" t="str">
        <f>VLOOKUP($A146,score!$B$7:$AD$146,5,FALSE)</f>
        <v/>
      </c>
      <c r="D146" s="28">
        <f>VLOOKUP($A146,score!$B$7:$AD$146,6,FALSE)</f>
        <v>0</v>
      </c>
      <c r="E146" s="49">
        <f>VLOOKUP($A146,score!$B$7:$AB$146,7,FALSE)</f>
        <v>0</v>
      </c>
      <c r="F146" s="49">
        <f>VLOOKUP($A146,score!$B$7:$AB$146,8,FALSE)</f>
        <v>0</v>
      </c>
      <c r="G146" s="49">
        <f>VLOOKUP($A146,score!$B$7:$AB$146,9,FALSE)</f>
        <v>0</v>
      </c>
      <c r="H146" s="49">
        <f>VLOOKUP($A146,score!$B$7:$AB$146,10,FALSE)</f>
        <v>0</v>
      </c>
      <c r="I146" s="49">
        <f>VLOOKUP($A146,score!$B$7:$AB$146,11,FALSE)</f>
        <v>0</v>
      </c>
      <c r="J146" s="49">
        <f>VLOOKUP($A146,score!$B$7:$AB$146,12,FALSE)</f>
        <v>0</v>
      </c>
      <c r="K146" s="49">
        <f>VLOOKUP($A146,score!$B$7:$AB$146,13,FALSE)</f>
        <v>0</v>
      </c>
      <c r="L146" s="49">
        <f>VLOOKUP($A146,score!$B$7:$AB$146,14,FALSE)</f>
        <v>0</v>
      </c>
      <c r="M146" s="49">
        <f>VLOOKUP($A146,score!$B$7:$AB$146,15,FALSE)</f>
        <v>0</v>
      </c>
      <c r="N146" s="49">
        <f>VLOOKUP($A146,score!$B$7:$AB$146,16,FALSE)</f>
        <v>0</v>
      </c>
      <c r="O146" s="49">
        <f>VLOOKUP($A146,score!$B$7:$AB$146,17,FALSE)</f>
        <v>0</v>
      </c>
      <c r="P146" s="49">
        <f>VLOOKUP($A146,score!$B$7:$AB$146,18,FALSE)</f>
        <v>0</v>
      </c>
      <c r="Q146" s="49">
        <f>VLOOKUP($A146,score!$B$7:$AB$146,19,FALSE)</f>
        <v>0</v>
      </c>
      <c r="R146" s="49">
        <f>VLOOKUP($A146,score!$B$7:$AB$146,20,FALSE)</f>
        <v>0</v>
      </c>
      <c r="S146" s="49">
        <f>VLOOKUP($A146,score!$B$7:$AB$146,21,FALSE)</f>
        <v>0</v>
      </c>
      <c r="T146" s="49">
        <f>VLOOKUP($A146,score!$B$7:$AB$146,22,FALSE)</f>
        <v>0</v>
      </c>
      <c r="U146" s="49">
        <f>VLOOKUP($A146,score!$B$7:$AB$146,23,FALSE)</f>
        <v>0</v>
      </c>
      <c r="V146" s="49">
        <f>VLOOKUP($A146,score!$B$7:$AB$146,24,FALSE)</f>
        <v>0</v>
      </c>
      <c r="W146" s="9">
        <f>VLOOKUP($A146,score!$B$7:$AB$146,25,FALSE)</f>
        <v>200</v>
      </c>
    </row>
    <row r="147" spans="1:23" ht="15.5" x14ac:dyDescent="0.35">
      <c r="C147" s="131" t="s">
        <v>7</v>
      </c>
      <c r="D147" s="132"/>
      <c r="E147" s="5">
        <f>score!H$147</f>
        <v>4</v>
      </c>
      <c r="F147" s="5">
        <f>score!$I$147</f>
        <v>3</v>
      </c>
      <c r="G147" s="5">
        <f>score!$J$147</f>
        <v>3</v>
      </c>
      <c r="H147" s="5">
        <f>score!$K$147</f>
        <v>4</v>
      </c>
      <c r="I147" s="5">
        <f>score!$L$147</f>
        <v>4</v>
      </c>
      <c r="J147" s="5">
        <f>score!$M$147</f>
        <v>4</v>
      </c>
      <c r="K147" s="5">
        <f>score!$N$147</f>
        <v>3</v>
      </c>
      <c r="L147" s="5">
        <f>score!$O$147</f>
        <v>4</v>
      </c>
      <c r="M147" s="5">
        <f>score!$P$147</f>
        <v>3</v>
      </c>
      <c r="N147" s="5">
        <f>score!$Q$147</f>
        <v>4</v>
      </c>
      <c r="O147" s="5">
        <f>score!$R$147</f>
        <v>3</v>
      </c>
      <c r="P147" s="5">
        <f>score!$S$147</f>
        <v>3</v>
      </c>
      <c r="Q147" s="5">
        <f>score!$T$147</f>
        <v>4</v>
      </c>
      <c r="R147" s="5">
        <f>score!$U$147</f>
        <v>4</v>
      </c>
      <c r="S147" s="5">
        <f>score!$V$147</f>
        <v>4</v>
      </c>
      <c r="T147" s="5">
        <f>score!$W$147</f>
        <v>3</v>
      </c>
      <c r="U147" s="5">
        <f>score!$X$147</f>
        <v>4</v>
      </c>
      <c r="V147" s="5">
        <f>score!$Y$147</f>
        <v>3</v>
      </c>
      <c r="W147" s="6">
        <f>SUM(E147:V147)</f>
        <v>64</v>
      </c>
    </row>
  </sheetData>
  <sheetProtection algorithmName="SHA-512" hashValue="4s9k+Cj0kyUI79llHJN8u5hDok0/dJy7V5XOkavs3qTjdY1HevVzy0xunU9h9INorRbLggczYW4LaF7lCY1ysg==" saltValue="16TlE92iCkxX0BtaHUEmfQ==" spinCount="100000" sheet="1" objects="1" scenarios="1"/>
  <mergeCells count="25">
    <mergeCell ref="E2:V2"/>
    <mergeCell ref="E4:V4"/>
    <mergeCell ref="J5:J6"/>
    <mergeCell ref="K5:K6"/>
    <mergeCell ref="P5:P6"/>
    <mergeCell ref="I5:I6"/>
    <mergeCell ref="L5:L6"/>
    <mergeCell ref="M5:M6"/>
    <mergeCell ref="N5:N6"/>
    <mergeCell ref="O5:O6"/>
    <mergeCell ref="E5:E6"/>
    <mergeCell ref="F5:F6"/>
    <mergeCell ref="G5:G6"/>
    <mergeCell ref="H5:H6"/>
    <mergeCell ref="B5:B6"/>
    <mergeCell ref="C5:C6"/>
    <mergeCell ref="W5:W6"/>
    <mergeCell ref="V5:V6"/>
    <mergeCell ref="C147:D147"/>
    <mergeCell ref="Q5:Q6"/>
    <mergeCell ref="R5:R6"/>
    <mergeCell ref="S5:S6"/>
    <mergeCell ref="T5:T6"/>
    <mergeCell ref="U5:U6"/>
    <mergeCell ref="D5:D6"/>
  </mergeCells>
  <conditionalFormatting sqref="C7:D146">
    <cfRule type="cellIs" dxfId="411" priority="109" operator="equal">
      <formula>0</formula>
    </cfRule>
  </conditionalFormatting>
  <conditionalFormatting sqref="D7:D126">
    <cfRule type="dataBar" priority="32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{36A56AE8-FA12-459D-95F5-837BA8EE70D7}</x14:id>
        </ext>
      </extLst>
    </cfRule>
  </conditionalFormatting>
  <conditionalFormatting sqref="D127:D146">
    <cfRule type="dataBar" priority="124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{5FE0CB4F-B35F-42A5-AD4F-15519F68EB2A}</x14:id>
        </ext>
      </extLst>
    </cfRule>
  </conditionalFormatting>
  <conditionalFormatting sqref="E7:E146">
    <cfRule type="cellIs" dxfId="410" priority="23" operator="greaterThan">
      <formula>5</formula>
    </cfRule>
    <cfRule type="cellIs" dxfId="409" priority="24" operator="equal">
      <formula>5</formula>
    </cfRule>
    <cfRule type="cellIs" dxfId="408" priority="25" operator="equal">
      <formula>3</formula>
    </cfRule>
    <cfRule type="cellIs" dxfId="407" priority="26" operator="equal">
      <formula>2</formula>
    </cfRule>
  </conditionalFormatting>
  <conditionalFormatting sqref="E7:V146">
    <cfRule type="cellIs" dxfId="406" priority="1" operator="equal">
      <formula>0</formula>
    </cfRule>
  </conditionalFormatting>
  <conditionalFormatting sqref="F7:G126 K7:K126 M7:M126 O7:P126 T7:T126 V7:V126">
    <cfRule type="containsBlanks" dxfId="405" priority="5">
      <formula>LEN(TRIM(F7))=0</formula>
    </cfRule>
    <cfRule type="cellIs" dxfId="404" priority="6" operator="equal">
      <formula>1</formula>
    </cfRule>
  </conditionalFormatting>
  <conditionalFormatting sqref="F7:G146 K7:K146 M7:M146 O7:P146 T7:T146 V7:V146">
    <cfRule type="cellIs" dxfId="403" priority="2" operator="greaterThan">
      <formula>4</formula>
    </cfRule>
    <cfRule type="cellIs" dxfId="402" priority="3" operator="equal">
      <formula>4</formula>
    </cfRule>
    <cfRule type="cellIs" dxfId="401" priority="4" operator="equal">
      <formula>2</formula>
    </cfRule>
  </conditionalFormatting>
  <conditionalFormatting sqref="H7:J146">
    <cfRule type="cellIs" dxfId="400" priority="13" operator="greaterThan">
      <formula>5</formula>
    </cfRule>
    <cfRule type="cellIs" dxfId="399" priority="14" operator="equal">
      <formula>5</formula>
    </cfRule>
    <cfRule type="cellIs" dxfId="398" priority="15" operator="equal">
      <formula>3</formula>
    </cfRule>
    <cfRule type="cellIs" dxfId="397" priority="16" operator="equal">
      <formula>2</formula>
    </cfRule>
  </conditionalFormatting>
  <conditionalFormatting sqref="L7:L146 N7:N146 Q7:S146 U7:U146">
    <cfRule type="cellIs" dxfId="396" priority="8" operator="greaterThan">
      <formula>5</formula>
    </cfRule>
    <cfRule type="cellIs" dxfId="395" priority="9" operator="equal">
      <formula>5</formula>
    </cfRule>
    <cfRule type="cellIs" dxfId="394" priority="10" operator="equal">
      <formula>3</formula>
    </cfRule>
    <cfRule type="cellIs" dxfId="393" priority="11" operator="equal">
      <formula>2</formula>
    </cfRule>
  </conditionalFormatting>
  <conditionalFormatting sqref="W7:W146">
    <cfRule type="cellIs" dxfId="392" priority="107" operator="equal">
      <formula>200</formula>
    </cfRule>
    <cfRule type="cellIs" dxfId="391" priority="108" operator="equal">
      <formula>0</formula>
    </cfRule>
  </conditionalFormatting>
  <printOptions gridLines="1"/>
  <pageMargins left="0" right="0" top="0" bottom="0" header="0.31496062992125984" footer="0.31496062992125984"/>
  <pageSetup paperSize="9" scale="6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A56AE8-FA12-459D-95F5-837BA8EE70D7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D7:D126</xm:sqref>
        </x14:conditionalFormatting>
        <x14:conditionalFormatting xmlns:xm="http://schemas.microsoft.com/office/excel/2006/main">
          <x14:cfRule type="dataBar" id="{5FE0CB4F-B35F-42A5-AD4F-15519F68EB2A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D127:D146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5708-C2EC-44E8-AB70-E613BA4A2695}">
  <sheetPr>
    <tabColor theme="6" tint="0.39997558519241921"/>
    <pageSetUpPr fitToPage="1"/>
  </sheetPr>
  <dimension ref="A1:AI147"/>
  <sheetViews>
    <sheetView zoomScale="80" zoomScaleNormal="80" workbookViewId="0">
      <pane ySplit="6" topLeftCell="A7" activePane="bottomLeft" state="frozen"/>
      <selection pane="bottomLeft" activeCell="B7" sqref="B7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3" ht="15" thickBot="1" x14ac:dyDescent="0.4"/>
    <row r="2" spans="1:33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'8thR'!B4&amp;" "&amp;"NETO"</f>
        <v>8. krog - 31.8.25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08" t="s">
        <v>1</v>
      </c>
      <c r="V5" s="101" t="s">
        <v>42</v>
      </c>
      <c r="W5" s="102" t="s">
        <v>2</v>
      </c>
      <c r="X5" s="65"/>
      <c r="Y5" s="104" t="s">
        <v>28</v>
      </c>
      <c r="Z5" s="65"/>
      <c r="AA5" s="104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5"/>
      <c r="V6" s="101"/>
      <c r="W6" s="103"/>
      <c r="X6" s="64"/>
      <c r="Y6" s="105"/>
      <c r="Z6" s="64"/>
      <c r="AA6" s="105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_xlfn._xlws.SORT('8thR'!B7:AA46,21)</f>
        <v>Rade Narančič&amp;Franci Kunšič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9">
        <v>0</v>
      </c>
      <c r="V7" s="67">
        <v>200</v>
      </c>
      <c r="W7" s="47">
        <v>12.6</v>
      </c>
      <c r="X7" s="9" t="str">
        <v>m</v>
      </c>
      <c r="Y7" s="9">
        <v>31.5</v>
      </c>
      <c r="Z7" s="9" t="str">
        <v>m</v>
      </c>
      <c r="AA7" s="9">
        <v>27.9</v>
      </c>
      <c r="AB7" s="60">
        <v>1</v>
      </c>
      <c r="AC7" s="62">
        <f>IF(B7&lt;&gt;"",'4thR'!AB7+AD7,0)</f>
        <v>4</v>
      </c>
      <c r="AD7" s="62">
        <f t="shared" ref="AD7:AD70" si="0">IF(U7&gt;0,1,0)</f>
        <v>0</v>
      </c>
      <c r="AE7" s="85">
        <f t="shared" ref="AE7:AE70" si="1">ROUND(IF(X7="m",(Y7*$AE$4/113+$AF$4-$AG$4),(Y7*$AE$2/113+$AF$2-$AG$2)),0)</f>
        <v>28</v>
      </c>
      <c r="AF7" s="85">
        <f t="shared" ref="AF7:AF70" si="2">ROUND(IF(Z7="m",(AA7*$AE$4/113+$AF$4-$AG$4),(AA7*$AE$2/113+$AF$2-$AG$2)),0)</f>
        <v>24</v>
      </c>
    </row>
    <row r="8" spans="1:33" ht="18.5" x14ac:dyDescent="0.45">
      <c r="A8" s="91">
        <f t="shared" ref="A8:A71" si="3">IF(V8=V7,A7,AB8)</f>
        <v>1</v>
      </c>
      <c r="B8" s="3" t="str">
        <v>Jan Pintar Verhunc&amp;Matic Zibelnik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9">
        <v>0</v>
      </c>
      <c r="V8" s="67">
        <v>200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60">
        <v>2</v>
      </c>
      <c r="AC8" s="62">
        <f>IF(B8&lt;&gt;"",'4thR'!AB8+AD8,0)</f>
        <v>3</v>
      </c>
      <c r="AD8" s="62">
        <f t="shared" si="0"/>
        <v>0</v>
      </c>
      <c r="AE8" s="85">
        <f t="shared" si="1"/>
        <v>40</v>
      </c>
      <c r="AF8" s="85">
        <f t="shared" si="2"/>
        <v>27</v>
      </c>
    </row>
    <row r="9" spans="1:33" ht="18.5" x14ac:dyDescent="0.45">
      <c r="A9" s="91">
        <f t="shared" si="3"/>
        <v>1</v>
      </c>
      <c r="B9" s="3" t="str">
        <v>Marina Ravnikar&amp;Tomaž Andolšek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9">
        <v>0</v>
      </c>
      <c r="V9" s="67">
        <v>200</v>
      </c>
      <c r="W9" s="47">
        <v>9.6999999999999993</v>
      </c>
      <c r="X9" s="9" t="str">
        <v>d</v>
      </c>
      <c r="Y9" s="9">
        <v>34.799999999999997</v>
      </c>
      <c r="Z9" s="9" t="str">
        <v>m</v>
      </c>
      <c r="AA9" s="9">
        <v>17</v>
      </c>
      <c r="AB9" s="60">
        <v>3</v>
      </c>
      <c r="AC9" s="62">
        <f>IF(B9&lt;&gt;"",'4thR'!AB9+AD9,0)</f>
        <v>2</v>
      </c>
      <c r="AD9" s="62">
        <f t="shared" si="0"/>
        <v>0</v>
      </c>
      <c r="AE9" s="85">
        <f t="shared" si="1"/>
        <v>32</v>
      </c>
      <c r="AF9" s="85">
        <f t="shared" si="2"/>
        <v>14</v>
      </c>
    </row>
    <row r="10" spans="1:33" ht="18.5" x14ac:dyDescent="0.45">
      <c r="A10" s="91">
        <f t="shared" si="3"/>
        <v>1</v>
      </c>
      <c r="B10" s="3" t="str">
        <v>Gal Grudnik&amp;Janez Ločniškar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9">
        <v>0</v>
      </c>
      <c r="V10" s="67">
        <v>200</v>
      </c>
      <c r="W10" s="47">
        <v>8.1999999999999993</v>
      </c>
      <c r="X10" s="9" t="str">
        <v>m</v>
      </c>
      <c r="Y10" s="9">
        <v>19.899999999999999</v>
      </c>
      <c r="Z10" s="9" t="str">
        <v>m</v>
      </c>
      <c r="AA10" s="9">
        <v>20.399999999999999</v>
      </c>
      <c r="AB10" s="60">
        <v>4</v>
      </c>
      <c r="AC10" s="62">
        <f>IF(B10&lt;&gt;"",'4thR'!AB10+AD10,0)</f>
        <v>2</v>
      </c>
      <c r="AD10" s="62">
        <f t="shared" si="0"/>
        <v>0</v>
      </c>
      <c r="AE10" s="85">
        <f t="shared" si="1"/>
        <v>16</v>
      </c>
      <c r="AF10" s="85">
        <f t="shared" si="2"/>
        <v>17</v>
      </c>
    </row>
    <row r="11" spans="1:33" ht="18.5" x14ac:dyDescent="0.45">
      <c r="A11" s="91">
        <f t="shared" si="3"/>
        <v>1</v>
      </c>
      <c r="B11" s="3" t="str">
        <v>Cvetka Burja&amp;Simon Žgavec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9">
        <v>0</v>
      </c>
      <c r="V11" s="67">
        <v>200</v>
      </c>
      <c r="W11" s="47">
        <v>10.7</v>
      </c>
      <c r="X11" s="9" t="str">
        <v>d</v>
      </c>
      <c r="Y11" s="9">
        <v>23.6</v>
      </c>
      <c r="Z11" s="9" t="str">
        <v>m</v>
      </c>
      <c r="AA11" s="9">
        <v>26</v>
      </c>
      <c r="AB11" s="60">
        <v>5</v>
      </c>
      <c r="AC11" s="62">
        <f>IF(B11&lt;&gt;"",'4thR'!AB11+AD11,0)</f>
        <v>3</v>
      </c>
      <c r="AD11" s="62">
        <f t="shared" si="0"/>
        <v>0</v>
      </c>
      <c r="AE11" s="85">
        <f t="shared" si="1"/>
        <v>21</v>
      </c>
      <c r="AF11" s="85">
        <f t="shared" si="2"/>
        <v>22</v>
      </c>
    </row>
    <row r="12" spans="1:33" ht="18.5" x14ac:dyDescent="0.45">
      <c r="A12" s="91">
        <f t="shared" si="3"/>
        <v>1</v>
      </c>
      <c r="B12" s="3" t="str">
        <v>Breda Jericijo&amp;Boris Debevec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9">
        <v>0</v>
      </c>
      <c r="V12" s="67">
        <v>200</v>
      </c>
      <c r="W12" s="47">
        <v>7.5</v>
      </c>
      <c r="X12" s="9" t="str">
        <v>d</v>
      </c>
      <c r="Y12" s="9">
        <v>25</v>
      </c>
      <c r="Z12" s="9" t="str">
        <v>m</v>
      </c>
      <c r="AA12" s="9">
        <v>15.8</v>
      </c>
      <c r="AB12" s="60">
        <v>6</v>
      </c>
      <c r="AC12" s="62">
        <f>IF(B12&lt;&gt;"",'4thR'!AB12+AD12,0)</f>
        <v>3</v>
      </c>
      <c r="AD12" s="62">
        <f t="shared" si="0"/>
        <v>0</v>
      </c>
      <c r="AE12" s="85">
        <f t="shared" si="1"/>
        <v>22</v>
      </c>
      <c r="AF12" s="85">
        <f t="shared" si="2"/>
        <v>12</v>
      </c>
    </row>
    <row r="13" spans="1:33" ht="18.5" x14ac:dyDescent="0.45">
      <c r="A13" s="91">
        <f t="shared" si="3"/>
        <v>1</v>
      </c>
      <c r="B13" s="3" t="str">
        <v>Ani&amp;Zoran Klemenčič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9">
        <v>0</v>
      </c>
      <c r="V13" s="67">
        <v>200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2</v>
      </c>
      <c r="AD13" s="62">
        <f t="shared" si="0"/>
        <v>0</v>
      </c>
      <c r="AE13" s="85">
        <f t="shared" si="1"/>
        <v>51</v>
      </c>
      <c r="AF13" s="85">
        <f t="shared" si="2"/>
        <v>15</v>
      </c>
    </row>
    <row r="14" spans="1:33" ht="18.5" x14ac:dyDescent="0.45">
      <c r="A14" s="91">
        <f t="shared" si="3"/>
        <v>1</v>
      </c>
      <c r="B14" s="3" t="str">
        <v>Nina Zidanič&amp;Miha Gregorčič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9">
        <v>0</v>
      </c>
      <c r="V14" s="67">
        <v>200</v>
      </c>
      <c r="W14" s="47">
        <v>12.8</v>
      </c>
      <c r="X14" s="9" t="str">
        <v>d</v>
      </c>
      <c r="Y14" s="9">
        <v>53.5</v>
      </c>
      <c r="Z14" s="9" t="str">
        <v>m</v>
      </c>
      <c r="AA14" s="9">
        <v>18.3</v>
      </c>
      <c r="AB14" s="60">
        <v>8</v>
      </c>
      <c r="AC14" s="62">
        <f>IF(B14&lt;&gt;"",'4thR'!AB14+AD14,0)</f>
        <v>3</v>
      </c>
      <c r="AD14" s="62">
        <f t="shared" si="0"/>
        <v>0</v>
      </c>
      <c r="AE14" s="85">
        <f t="shared" si="1"/>
        <v>50</v>
      </c>
      <c r="AF14" s="85">
        <f t="shared" si="2"/>
        <v>15</v>
      </c>
    </row>
    <row r="15" spans="1:33" ht="18.5" x14ac:dyDescent="0.45">
      <c r="A15" s="91">
        <f t="shared" si="3"/>
        <v>1</v>
      </c>
      <c r="B15" s="3" t="str">
        <v>Janez Saje&amp;Miloš Torbič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9">
        <v>0</v>
      </c>
      <c r="V15" s="67">
        <v>200</v>
      </c>
      <c r="W15" s="47">
        <v>13.1</v>
      </c>
      <c r="X15" s="9" t="str">
        <v>m</v>
      </c>
      <c r="Y15" s="9">
        <v>32.4</v>
      </c>
      <c r="Z15" s="9" t="str">
        <v>m</v>
      </c>
      <c r="AA15" s="9">
        <v>28.8</v>
      </c>
      <c r="AB15" s="60">
        <v>9</v>
      </c>
      <c r="AC15" s="62">
        <f>IF(B15&lt;&gt;"",'4thR'!AB15+AD15,0)</f>
        <v>3</v>
      </c>
      <c r="AD15" s="62">
        <f t="shared" si="0"/>
        <v>0</v>
      </c>
      <c r="AE15" s="85">
        <f t="shared" si="1"/>
        <v>29</v>
      </c>
      <c r="AF15" s="85">
        <f t="shared" si="2"/>
        <v>25</v>
      </c>
    </row>
    <row r="16" spans="1:33" ht="18.5" x14ac:dyDescent="0.45">
      <c r="A16" s="91">
        <f t="shared" si="3"/>
        <v>1</v>
      </c>
      <c r="B16" s="3" t="str">
        <v>Majda&amp;Bojan Lazar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9">
        <v>0</v>
      </c>
      <c r="V16" s="67">
        <v>200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60">
        <v>10</v>
      </c>
      <c r="AC16" s="62">
        <f>IF(B16&lt;&gt;"",'4thR'!AB16+AD16,0)</f>
        <v>4</v>
      </c>
      <c r="AD16" s="62">
        <f t="shared" si="0"/>
        <v>0</v>
      </c>
      <c r="AE16" s="85">
        <f t="shared" si="1"/>
        <v>25</v>
      </c>
      <c r="AF16" s="85">
        <f t="shared" si="2"/>
        <v>20</v>
      </c>
    </row>
    <row r="17" spans="1:32" ht="18.5" x14ac:dyDescent="0.45">
      <c r="A17" s="91">
        <f t="shared" si="3"/>
        <v>1</v>
      </c>
      <c r="B17" s="3" t="str">
        <v>Grega &amp; Tevž Košir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67">
        <v>200</v>
      </c>
      <c r="W17" s="47">
        <v>25</v>
      </c>
      <c r="X17" s="9" t="str">
        <v>m</v>
      </c>
      <c r="Y17" s="9">
        <v>54</v>
      </c>
      <c r="Z17" s="9" t="str">
        <v>m</v>
      </c>
      <c r="AA17" s="9">
        <v>54</v>
      </c>
      <c r="AB17" s="60">
        <v>11</v>
      </c>
      <c r="AC17" s="62">
        <f>IF(B17&lt;&gt;"",'4thR'!AB17+AD17,0)</f>
        <v>2</v>
      </c>
      <c r="AD17" s="62">
        <f t="shared" si="0"/>
        <v>0</v>
      </c>
      <c r="AE17" s="85">
        <f t="shared" si="1"/>
        <v>50</v>
      </c>
      <c r="AF17" s="85">
        <f t="shared" si="2"/>
        <v>50</v>
      </c>
    </row>
    <row r="18" spans="1:32" ht="18.5" x14ac:dyDescent="0.45">
      <c r="A18" s="91">
        <f t="shared" si="3"/>
        <v>1</v>
      </c>
      <c r="B18" s="3" t="str">
        <v>Vito &amp; Nada Šmit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67">
        <v>200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2</v>
      </c>
      <c r="AD18" s="62">
        <f t="shared" si="0"/>
        <v>0</v>
      </c>
      <c r="AE18" s="85">
        <f t="shared" si="1"/>
        <v>15</v>
      </c>
      <c r="AF18" s="85">
        <f t="shared" si="2"/>
        <v>21</v>
      </c>
    </row>
    <row r="19" spans="1:32" ht="18.5" x14ac:dyDescent="0.45">
      <c r="A19" s="91">
        <f t="shared" si="3"/>
        <v>1</v>
      </c>
      <c r="B19" s="3" t="str">
        <v>Breda &amp; Jani Konte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67">
        <v>200</v>
      </c>
      <c r="W19" s="47">
        <v>10.7</v>
      </c>
      <c r="X19" s="9" t="str">
        <v>d</v>
      </c>
      <c r="Y19" s="9">
        <v>24.2</v>
      </c>
      <c r="Z19" s="9" t="str">
        <v>m</v>
      </c>
      <c r="AA19" s="9">
        <v>26</v>
      </c>
      <c r="AB19" s="60">
        <v>13</v>
      </c>
      <c r="AC19" s="62">
        <f>IF(B19&lt;&gt;"",'4thR'!AB19+AD19,0)</f>
        <v>4</v>
      </c>
      <c r="AD19" s="62">
        <f t="shared" si="0"/>
        <v>0</v>
      </c>
      <c r="AE19" s="85">
        <f t="shared" si="1"/>
        <v>21</v>
      </c>
      <c r="AF19" s="85">
        <f t="shared" si="2"/>
        <v>22</v>
      </c>
    </row>
    <row r="20" spans="1:32" ht="18.5" x14ac:dyDescent="0.45">
      <c r="A20" s="91">
        <f t="shared" si="3"/>
        <v>1</v>
      </c>
      <c r="B20" s="3" t="str">
        <v>Meta Škufca&amp;Gal Grudnik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67">
        <v>200</v>
      </c>
      <c r="W20" s="47">
        <v>13.6</v>
      </c>
      <c r="X20" s="9" t="str">
        <v>d</v>
      </c>
      <c r="Y20" s="9">
        <v>54</v>
      </c>
      <c r="Z20" s="9" t="str">
        <v xml:space="preserve">m </v>
      </c>
      <c r="AA20" s="9">
        <v>19.899999999999999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51</v>
      </c>
      <c r="AF20" s="85">
        <f t="shared" si="2"/>
        <v>17</v>
      </c>
    </row>
    <row r="21" spans="1:32" ht="18.5" x14ac:dyDescent="0.45">
      <c r="A21" s="91">
        <f t="shared" si="3"/>
        <v>1</v>
      </c>
      <c r="B21" s="3" t="str">
        <v>Romana&amp;Sašo Kranjc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67">
        <v>200</v>
      </c>
      <c r="W21" s="47">
        <v>7.7</v>
      </c>
      <c r="X21" s="9" t="str">
        <v>d</v>
      </c>
      <c r="Y21" s="9">
        <v>26.3</v>
      </c>
      <c r="Z21" s="9" t="str">
        <v>m</v>
      </c>
      <c r="AA21" s="9">
        <v>15.1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23</v>
      </c>
      <c r="AF21" s="85">
        <f t="shared" si="2"/>
        <v>12</v>
      </c>
    </row>
    <row r="22" spans="1:32" ht="18.5" x14ac:dyDescent="0.45">
      <c r="A22" s="91">
        <f t="shared" si="3"/>
        <v>1</v>
      </c>
      <c r="B22" s="3" t="str">
        <v>Mirjana &amp;Grega Benedik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67">
        <v>200</v>
      </c>
      <c r="W22" s="47">
        <v>6.2</v>
      </c>
      <c r="X22" s="9" t="str">
        <v>d</v>
      </c>
      <c r="Y22" s="9">
        <v>15.8</v>
      </c>
      <c r="Z22" s="9" t="str">
        <v>m</v>
      </c>
      <c r="AA22" s="9">
        <v>15.9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13</v>
      </c>
      <c r="AF22" s="85">
        <f t="shared" si="2"/>
        <v>12</v>
      </c>
    </row>
    <row r="23" spans="1:32" ht="18.5" x14ac:dyDescent="0.45">
      <c r="A23" s="91">
        <f t="shared" si="3"/>
        <v>1</v>
      </c>
      <c r="B23" s="3" t="str">
        <v>Nika&amp;Rado Zalaznik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200</v>
      </c>
      <c r="W23" s="47">
        <v>10.9</v>
      </c>
      <c r="X23" s="9" t="str">
        <v>d</v>
      </c>
      <c r="Y23" s="9">
        <v>37.799999999999997</v>
      </c>
      <c r="Z23" s="9" t="str">
        <v>m</v>
      </c>
      <c r="AA23" s="9">
        <v>19.899999999999999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35</v>
      </c>
      <c r="AF23" s="85">
        <f t="shared" si="2"/>
        <v>16</v>
      </c>
    </row>
    <row r="24" spans="1:32" ht="18.5" x14ac:dyDescent="0.45">
      <c r="A24" s="91">
        <f t="shared" si="3"/>
        <v>1</v>
      </c>
      <c r="B24" s="3" t="str">
        <v>Tanja&amp;Andrej Košir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24.5</v>
      </c>
      <c r="X24" s="9" t="str">
        <v>d</v>
      </c>
      <c r="Y24" s="9">
        <v>54</v>
      </c>
      <c r="Z24" s="9" t="str">
        <v>m</v>
      </c>
      <c r="AA24" s="9">
        <v>52.8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48</v>
      </c>
    </row>
    <row r="25" spans="1:32" ht="18.5" x14ac:dyDescent="0.45">
      <c r="A25" s="91">
        <f t="shared" si="3"/>
        <v>1</v>
      </c>
      <c r="B25" s="3" t="str">
        <v>Breda&amp;Janko Kržič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18.5</v>
      </c>
      <c r="X25" s="9" t="str">
        <v>d</v>
      </c>
      <c r="Y25" s="9">
        <v>54</v>
      </c>
      <c r="Z25" s="9" t="str">
        <v xml:space="preserve">m </v>
      </c>
      <c r="AA25" s="9">
        <v>34.1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51</v>
      </c>
      <c r="AF25" s="85">
        <f t="shared" si="2"/>
        <v>31</v>
      </c>
    </row>
    <row r="26" spans="1:32" ht="18.5" x14ac:dyDescent="0.45">
      <c r="A26" s="91">
        <f t="shared" si="3"/>
        <v>1</v>
      </c>
      <c r="B26" s="3" t="str">
        <v>Milena Sedovnik&amp;Peter Dernič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10.3</v>
      </c>
      <c r="X26" s="9" t="str">
        <v>d</v>
      </c>
      <c r="Y26" s="9">
        <v>27.3</v>
      </c>
      <c r="Z26" s="9" t="str">
        <v>m</v>
      </c>
      <c r="AA26" s="9">
        <v>22.1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24</v>
      </c>
      <c r="AF26" s="85">
        <f t="shared" si="2"/>
        <v>19</v>
      </c>
    </row>
    <row r="27" spans="1:32" ht="18.5" x14ac:dyDescent="0.45">
      <c r="A27" s="91">
        <f t="shared" si="3"/>
        <v>1</v>
      </c>
      <c r="B27" s="3" t="str">
        <v>Irena Muster&amp;Vladimir Gurov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13.4</v>
      </c>
      <c r="X27" s="9" t="str">
        <v>d</v>
      </c>
      <c r="Y27" s="9">
        <v>35.9</v>
      </c>
      <c r="Z27" s="9" t="str">
        <v>m</v>
      </c>
      <c r="AA27" s="9">
        <v>28.1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33</v>
      </c>
      <c r="AF27" s="85">
        <f t="shared" si="2"/>
        <v>24</v>
      </c>
    </row>
    <row r="28" spans="1:32" ht="18.5" x14ac:dyDescent="0.45">
      <c r="A28" s="91">
        <f t="shared" si="3"/>
        <v>1</v>
      </c>
      <c r="B28" s="3" t="str">
        <v>Helena&amp;Bojan Vrabec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10</v>
      </c>
      <c r="X28" s="9" t="str">
        <v>d</v>
      </c>
      <c r="Y28" s="9">
        <v>30</v>
      </c>
      <c r="Z28" s="9" t="str">
        <v>m</v>
      </c>
      <c r="AA28" s="9">
        <v>20.399999999999999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27</v>
      </c>
      <c r="AF28" s="85">
        <f t="shared" si="2"/>
        <v>17</v>
      </c>
    </row>
    <row r="29" spans="1:32" ht="18.5" x14ac:dyDescent="0.45">
      <c r="A29" s="91">
        <f t="shared" si="3"/>
        <v>1</v>
      </c>
      <c r="B29" s="3" t="str">
        <v>Saša Bohinc &amp; Brane Verhunc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3.7</v>
      </c>
      <c r="X29" s="9" t="str">
        <v>d</v>
      </c>
      <c r="Y29" s="9">
        <v>2</v>
      </c>
      <c r="Z29" s="9" t="str">
        <v>m</v>
      </c>
      <c r="AA29" s="9">
        <v>30.6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-1</v>
      </c>
      <c r="AF29" s="85">
        <f t="shared" si="2"/>
        <v>27</v>
      </c>
    </row>
    <row r="30" spans="1:32" ht="18.5" x14ac:dyDescent="0.45">
      <c r="A30" s="91">
        <f t="shared" si="3"/>
        <v>1</v>
      </c>
      <c r="B30" s="3" t="str">
        <v>Maja&amp;Marko Stojkovič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7.8</v>
      </c>
      <c r="X30" s="9" t="str">
        <v>d</v>
      </c>
      <c r="Y30" s="9">
        <v>27.4</v>
      </c>
      <c r="Z30" s="9" t="str">
        <v>m</v>
      </c>
      <c r="AA30" s="9">
        <v>15.4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24</v>
      </c>
      <c r="AF30" s="85">
        <f t="shared" si="2"/>
        <v>12</v>
      </c>
    </row>
    <row r="31" spans="1:32" ht="18.5" x14ac:dyDescent="0.45">
      <c r="A31" s="91">
        <f t="shared" si="3"/>
        <v>1</v>
      </c>
      <c r="B31" s="3" t="str">
        <v>Brigita Aljaž &amp; Alojz Mlinar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10.1</v>
      </c>
      <c r="X31" s="9" t="str">
        <v>d</v>
      </c>
      <c r="Y31" s="9">
        <v>47.5</v>
      </c>
      <c r="Z31" s="9" t="str">
        <v>m</v>
      </c>
      <c r="AA31" s="9">
        <v>13.5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44</v>
      </c>
      <c r="AF31" s="85">
        <f t="shared" si="2"/>
        <v>10</v>
      </c>
    </row>
    <row r="32" spans="1:32" ht="18.5" x14ac:dyDescent="0.45">
      <c r="A32" s="91">
        <f t="shared" si="3"/>
        <v>1</v>
      </c>
      <c r="B32" s="3" t="str">
        <v>Maja Rebolj &amp; Andrej Rebolj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7.5</v>
      </c>
      <c r="X32" s="9" t="str">
        <v>d</v>
      </c>
      <c r="Y32" s="9">
        <v>25</v>
      </c>
      <c r="Z32" s="9" t="str">
        <v>m</v>
      </c>
      <c r="AA32" s="9">
        <v>15.7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22</v>
      </c>
      <c r="AF32" s="85">
        <f t="shared" si="2"/>
        <v>12</v>
      </c>
    </row>
    <row r="33" spans="1:32" ht="18.5" x14ac:dyDescent="0.45">
      <c r="A33" s="91">
        <f t="shared" si="3"/>
        <v>1</v>
      </c>
      <c r="B33" s="3" t="str">
        <v>Nikola Perkolič Railič &amp; Jaka Pesjak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15.2</v>
      </c>
      <c r="X33" s="9" t="str">
        <v>m</v>
      </c>
      <c r="Y33" s="9">
        <v>54</v>
      </c>
      <c r="Z33" s="9" t="str">
        <v>m</v>
      </c>
      <c r="AA33" s="9">
        <v>26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50</v>
      </c>
      <c r="AF33" s="85">
        <f t="shared" si="2"/>
        <v>22</v>
      </c>
    </row>
    <row r="34" spans="1:32" ht="18.5" x14ac:dyDescent="0.45">
      <c r="A34" s="91">
        <f t="shared" si="3"/>
        <v>1</v>
      </c>
      <c r="B34" s="3" t="str">
        <v>Anže Celar &amp; Klemen Strmljan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21.5</v>
      </c>
      <c r="X34" s="9" t="str">
        <v>m</v>
      </c>
      <c r="Y34" s="9">
        <v>44.1</v>
      </c>
      <c r="Z34" s="9" t="str">
        <v>m</v>
      </c>
      <c r="AA34" s="9">
        <v>54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40</v>
      </c>
      <c r="AF34" s="85">
        <f t="shared" si="2"/>
        <v>50</v>
      </c>
    </row>
    <row r="35" spans="1:32" ht="18.5" x14ac:dyDescent="0.45">
      <c r="A35" s="91">
        <f t="shared" si="3"/>
        <v>1</v>
      </c>
      <c r="B35" s="3" t="str">
        <v>Niko Rostohar &amp; Janez Videmšek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8</v>
      </c>
      <c r="X35" s="9" t="str">
        <v>m</v>
      </c>
      <c r="Y35" s="9">
        <v>15.6</v>
      </c>
      <c r="Z35" s="9" t="str">
        <v>m</v>
      </c>
      <c r="AA35" s="9">
        <v>28.8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12</v>
      </c>
      <c r="AF35" s="85">
        <f t="shared" si="2"/>
        <v>25</v>
      </c>
    </row>
    <row r="36" spans="1:32" ht="18.5" x14ac:dyDescent="0.45">
      <c r="A36" s="91">
        <f t="shared" si="3"/>
        <v>1</v>
      </c>
      <c r="B36" s="3" t="str">
        <v>Niko Rostohar&amp;Vito Šmit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6.5</v>
      </c>
      <c r="X36" s="9" t="str">
        <v>m</v>
      </c>
      <c r="Y36" s="9">
        <v>15.6</v>
      </c>
      <c r="Z36" s="9" t="str">
        <v>m</v>
      </c>
      <c r="AA36" s="9">
        <v>18.5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12</v>
      </c>
      <c r="AF36" s="85">
        <f t="shared" si="2"/>
        <v>15</v>
      </c>
    </row>
    <row r="37" spans="1:32" ht="18.5" x14ac:dyDescent="0.45">
      <c r="A37" s="91">
        <f t="shared" si="3"/>
        <v>1</v>
      </c>
      <c r="B37" s="3" t="str">
        <v>Kim&amp;Simon Žgavec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19.899999999999999</v>
      </c>
      <c r="X37" s="9" t="str">
        <v>d</v>
      </c>
      <c r="Y37" s="9">
        <v>54</v>
      </c>
      <c r="Z37" s="9" t="str">
        <v>m</v>
      </c>
      <c r="AA37" s="9">
        <v>39.299999999999997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51</v>
      </c>
      <c r="AF37" s="85">
        <f t="shared" si="2"/>
        <v>35</v>
      </c>
    </row>
    <row r="38" spans="1:32" ht="18.5" x14ac:dyDescent="0.45">
      <c r="A38" s="91">
        <f t="shared" si="3"/>
        <v>1</v>
      </c>
      <c r="B38" s="3" t="str">
        <v>Mirjana Misson&amp;Emil Tavčar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16.399999999999999</v>
      </c>
      <c r="X38" s="9" t="str">
        <v>d</v>
      </c>
      <c r="Y38" s="9">
        <v>54</v>
      </c>
      <c r="Z38" s="9" t="str">
        <v>m</v>
      </c>
      <c r="AA38" s="9">
        <v>28.4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51</v>
      </c>
      <c r="AF38" s="85">
        <f t="shared" si="2"/>
        <v>25</v>
      </c>
    </row>
    <row r="39" spans="1:32" ht="18.5" x14ac:dyDescent="0.45">
      <c r="A39" s="91">
        <f t="shared" si="3"/>
        <v>1</v>
      </c>
      <c r="B39" s="3" t="str">
        <v>Tatjana Taufer&amp;Igor Rus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14.4</v>
      </c>
      <c r="X39" s="9" t="str">
        <v>d</v>
      </c>
      <c r="Y39" s="9">
        <v>36.1</v>
      </c>
      <c r="Z39" s="9" t="str">
        <v>m</v>
      </c>
      <c r="AA39" s="9">
        <v>31.2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33</v>
      </c>
      <c r="AF39" s="85">
        <f t="shared" si="2"/>
        <v>27</v>
      </c>
    </row>
    <row r="40" spans="1:32" ht="18.5" x14ac:dyDescent="0.45">
      <c r="A40" s="91">
        <f t="shared" si="3"/>
        <v>1</v>
      </c>
      <c r="B40" s="3" t="str">
        <v>Jernej&amp;Urban Filipič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8.1999999999999993</v>
      </c>
      <c r="X40" s="9" t="str">
        <v>m</v>
      </c>
      <c r="Y40" s="9">
        <v>19.399999999999999</v>
      </c>
      <c r="Z40" s="9" t="str">
        <v>m</v>
      </c>
      <c r="AA40" s="9">
        <v>20.9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16</v>
      </c>
      <c r="AF40" s="85">
        <f t="shared" si="2"/>
        <v>17</v>
      </c>
    </row>
    <row r="41" spans="1:32" ht="18.5" x14ac:dyDescent="0.45">
      <c r="A41" s="91">
        <f t="shared" si="3"/>
        <v>1</v>
      </c>
      <c r="B41" s="3" t="str">
        <v>Vesna K. Horvat&amp;Kurt Wandaller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18.2</v>
      </c>
      <c r="X41" s="9" t="str">
        <v>d</v>
      </c>
      <c r="Y41" s="9">
        <v>54</v>
      </c>
      <c r="Z41" s="9" t="str">
        <v>m</v>
      </c>
      <c r="AA41" s="9">
        <v>33.9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51</v>
      </c>
      <c r="AF41" s="85">
        <f t="shared" si="2"/>
        <v>30</v>
      </c>
    </row>
    <row r="42" spans="1:32" ht="18.5" x14ac:dyDescent="0.45">
      <c r="A42" s="91">
        <f t="shared" si="3"/>
        <v>1</v>
      </c>
      <c r="B42" s="3" t="str">
        <v>Marcel Rodman&amp; Manca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13</v>
      </c>
      <c r="X42" s="9" t="str">
        <v>m</v>
      </c>
      <c r="Y42" s="9">
        <v>21</v>
      </c>
      <c r="Z42" s="9" t="str">
        <v>d</v>
      </c>
      <c r="AA42" s="9">
        <v>50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17</v>
      </c>
      <c r="AF42" s="85">
        <f t="shared" si="2"/>
        <v>47</v>
      </c>
    </row>
    <row r="43" spans="1:32" ht="18.5" x14ac:dyDescent="0.45">
      <c r="A43" s="91">
        <f t="shared" si="3"/>
        <v>1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</row>
    <row r="44" spans="1:32" ht="18.5" x14ac:dyDescent="0.45">
      <c r="A44" s="91">
        <f t="shared" si="3"/>
        <v>1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</row>
    <row r="45" spans="1:32" ht="18.5" x14ac:dyDescent="0.45">
      <c r="A45" s="91">
        <f t="shared" si="3"/>
        <v>1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</row>
    <row r="46" spans="1:32" ht="18.5" x14ac:dyDescent="0.45">
      <c r="A46" s="91">
        <f t="shared" si="3"/>
        <v>1</v>
      </c>
      <c r="B46" s="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67">
        <v>200</v>
      </c>
      <c r="W46" s="47">
        <v>-1.5</v>
      </c>
      <c r="X46" s="14">
        <v>0</v>
      </c>
      <c r="Y46" s="14">
        <v>0</v>
      </c>
      <c r="Z46" s="14">
        <v>0</v>
      </c>
      <c r="AA46" s="14">
        <v>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</row>
    <row r="47" spans="1:32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fvUFeIr4oq7EmNNKteft0AIARoJGbmNWjW2WqxhzoQEprAc/eOPSjgv9eO8Tl281vRWjh87vswazr1pMkC6D6g==" saltValue="UCjLKc84ZeHMsUYU9h0Q9w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123" priority="3" operator="equal">
      <formula>3</formula>
    </cfRule>
    <cfRule type="cellIs" dxfId="122" priority="4" operator="equal">
      <formula>2</formula>
    </cfRule>
    <cfRule type="cellIs" dxfId="121" priority="5" operator="equal">
      <formula>1</formula>
    </cfRule>
  </conditionalFormatting>
  <conditionalFormatting sqref="B7:B146">
    <cfRule type="cellIs" dxfId="120" priority="1" operator="equal">
      <formula>0</formula>
    </cfRule>
  </conditionalFormatting>
  <conditionalFormatting sqref="C7:C146">
    <cfRule type="cellIs" dxfId="119" priority="15" operator="greaterThan">
      <formula>$C$147+1</formula>
    </cfRule>
    <cfRule type="cellIs" dxfId="118" priority="16" operator="equal">
      <formula>$C$147+1</formula>
    </cfRule>
    <cfRule type="cellIs" dxfId="117" priority="17" operator="equal">
      <formula>$C$147-1</formula>
    </cfRule>
    <cfRule type="cellIs" dxfId="116" priority="18" operator="equal">
      <formula>$C$147-2</formula>
    </cfRule>
  </conditionalFormatting>
  <conditionalFormatting sqref="C7:T46">
    <cfRule type="cellIs" dxfId="115" priority="7" operator="equal">
      <formula>0</formula>
    </cfRule>
  </conditionalFormatting>
  <conditionalFormatting sqref="D7:T146">
    <cfRule type="cellIs" dxfId="114" priority="11" operator="greaterThan">
      <formula>D$147+1</formula>
    </cfRule>
    <cfRule type="cellIs" dxfId="113" priority="12" operator="equal">
      <formula>D$147+1</formula>
    </cfRule>
    <cfRule type="cellIs" dxfId="112" priority="13" operator="equal">
      <formula>D$147-1</formula>
    </cfRule>
    <cfRule type="cellIs" dxfId="111" priority="14" operator="equal">
      <formula>D$147-2</formula>
    </cfRule>
  </conditionalFormatting>
  <conditionalFormatting sqref="U7:V146">
    <cfRule type="cellIs" dxfId="110" priority="19" operator="equal">
      <formula>0</formula>
    </cfRule>
  </conditionalFormatting>
  <conditionalFormatting sqref="V7:V46">
    <cfRule type="cellIs" dxfId="109" priority="2" operator="equal">
      <formula>200</formula>
    </cfRule>
  </conditionalFormatting>
  <conditionalFormatting sqref="V7:V147">
    <cfRule type="cellIs" dxfId="108" priority="8" operator="equal">
      <formula>0</formula>
    </cfRule>
  </conditionalFormatting>
  <conditionalFormatting sqref="W1:W1048576">
    <cfRule type="cellIs" dxfId="107" priority="9" operator="equal">
      <formula>-1.5</formula>
    </cfRule>
  </conditionalFormatting>
  <conditionalFormatting sqref="X7:AA43 X44 X45:AA146">
    <cfRule type="cellIs" dxfId="106" priority="10" operator="equal">
      <formula>0</formula>
    </cfRule>
  </conditionalFormatting>
  <conditionalFormatting sqref="AB7:AB146">
    <cfRule type="cellIs" dxfId="105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AG147"/>
  <sheetViews>
    <sheetView zoomScale="80" zoomScaleNormal="80" workbookViewId="0">
      <pane ySplit="6" topLeftCell="A7" activePane="bottomLeft" state="frozen"/>
      <selection pane="bottomLeft" activeCell="P39" sqref="P39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6.179687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2" hidden="1" customWidth="1"/>
    <col min="30" max="30" width="8.453125" style="62" hidden="1" customWidth="1"/>
    <col min="31" max="31" width="8.26953125" style="62" hidden="1" customWidth="1"/>
    <col min="32" max="32" width="3" style="62" hidden="1" customWidth="1"/>
    <col min="33" max="33" width="8.7265625" style="8" hidden="1" customWidth="1"/>
  </cols>
  <sheetData>
    <row r="1" spans="1:32" ht="15" thickBot="1" x14ac:dyDescent="0.4"/>
    <row r="2" spans="1:32" ht="33.5" thickBot="1" x14ac:dyDescent="0.95"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6.75" customHeight="1" x14ac:dyDescent="0.35">
      <c r="AD3" s="60"/>
      <c r="AE3" s="60"/>
      <c r="AF3" s="60"/>
    </row>
    <row r="4" spans="1:32" ht="21.75" customHeight="1" x14ac:dyDescent="0.5">
      <c r="B4" s="78" t="s">
        <v>45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W4" s="69"/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/>
      <c r="Y5" s="147" t="s">
        <v>28</v>
      </c>
      <c r="Z5" s="71"/>
      <c r="AA5" s="147" t="s">
        <v>29</v>
      </c>
      <c r="AB5" s="84" t="s">
        <v>10</v>
      </c>
      <c r="AD5" s="62" t="s">
        <v>33</v>
      </c>
      <c r="AE5" s="62" t="s">
        <v>33</v>
      </c>
    </row>
    <row r="6" spans="1:32" x14ac:dyDescent="0.35">
      <c r="A6" s="18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/>
      <c r="Y6" s="148"/>
      <c r="Z6" s="42"/>
      <c r="AA6" s="148"/>
      <c r="AB6" s="84"/>
      <c r="AD6" s="62" t="s">
        <v>28</v>
      </c>
      <c r="AE6" s="62" t="s">
        <v>29</v>
      </c>
    </row>
    <row r="7" spans="1:32" x14ac:dyDescent="0.35">
      <c r="A7" s="18">
        <v>1</v>
      </c>
      <c r="B7" s="3" t="str">
        <f>'8thR'!B7</f>
        <v>Rade Narančič&amp;Franci Kunšič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>
        <f t="shared" ref="U7:U38" si="0">SUM(C7:T7)</f>
        <v>0</v>
      </c>
      <c r="V7" s="47">
        <f t="shared" ref="V7:V70" si="1">IF(U7=0,200,U7-W7)</f>
        <v>200</v>
      </c>
      <c r="W7" s="47">
        <f>ROUND(0.35*MIN(AD7,AE7)+0.15*MAX(AD7,AE7),1)</f>
        <v>12.6</v>
      </c>
      <c r="X7" s="9" t="str">
        <f>'8thR'!X7</f>
        <v>m</v>
      </c>
      <c r="Y7" s="47">
        <f>'8thR'!Y7</f>
        <v>31.5</v>
      </c>
      <c r="Z7" s="9" t="str">
        <f>'8thR'!Z7</f>
        <v>m</v>
      </c>
      <c r="AA7" s="47">
        <f>'8thR'!AA7</f>
        <v>27.9</v>
      </c>
      <c r="AB7" s="62">
        <f>IF(B7&lt;&gt;"",'8thR'!AB7+AC7,0)</f>
        <v>7</v>
      </c>
      <c r="AC7" s="62">
        <f t="shared" ref="AC7:AC70" si="2">IF(U7&gt;0,1,0)</f>
        <v>0</v>
      </c>
      <c r="AD7" s="85">
        <f>ROUND(IF(X7="m",(Y7*$AD$4/113+$AE$4-$AF$4),(Y7*$AD$2/113+$AE$2-$AF$2)),0)</f>
        <v>28</v>
      </c>
      <c r="AE7" s="85">
        <f>ROUND(IF(Z7="m",(AA7*$AD$4/113+$AE$4-$AF$4),(AA7*$AD$2/113+$AE$2-$AF$2)),0)</f>
        <v>24</v>
      </c>
    </row>
    <row r="8" spans="1:32" x14ac:dyDescent="0.35">
      <c r="A8" s="18">
        <v>2</v>
      </c>
      <c r="B8" s="3" t="str">
        <f>'8thR'!B8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si="1"/>
        <v>200</v>
      </c>
      <c r="W8" s="47">
        <f t="shared" ref="W8:W71" si="3">ROUND(0.35*MIN(AD8,AE8)+0.15*MAX(AD8,AE8),1)</f>
        <v>15.5</v>
      </c>
      <c r="X8" s="9" t="str">
        <f>'8thR'!X8</f>
        <v>m</v>
      </c>
      <c r="Y8" s="47">
        <f>'8thR'!Y8</f>
        <v>43.9</v>
      </c>
      <c r="Z8" s="9" t="str">
        <f>'8thR'!Z8</f>
        <v>m</v>
      </c>
      <c r="AA8" s="47">
        <f>'8thR'!AA8</f>
        <v>30.8</v>
      </c>
      <c r="AB8" s="62">
        <f>IF(B8&lt;&gt;"",'8thR'!AB8+AC8,0)</f>
        <v>6</v>
      </c>
      <c r="AC8" s="62">
        <f t="shared" si="2"/>
        <v>0</v>
      </c>
      <c r="AD8" s="85">
        <f t="shared" ref="AD8:AD71" si="4">ROUND(IF(X8="m",(Y8*$AD$4/113+$AE$4-$AF$4),(Y8*$AD$2/113+$AE$2-$AF$2)),0)</f>
        <v>40</v>
      </c>
      <c r="AE8" s="85">
        <f t="shared" ref="AE8:AE71" si="5">ROUND(IF(Z8="m",(AA8*$AD$4/113+$AE$4-$AF$4),(AA8*$AD$2/113+$AE$2-$AF$2)),0)</f>
        <v>27</v>
      </c>
    </row>
    <row r="9" spans="1:32" x14ac:dyDescent="0.35">
      <c r="A9" s="18">
        <v>3</v>
      </c>
      <c r="B9" s="3" t="str">
        <f>'8thR'!B9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'8thR'!X9</f>
        <v>d</v>
      </c>
      <c r="Y9" s="47">
        <f>'8thR'!Y9</f>
        <v>34.799999999999997</v>
      </c>
      <c r="Z9" s="9" t="str">
        <f>'8thR'!Z9</f>
        <v>m</v>
      </c>
      <c r="AA9" s="47">
        <f>'8thR'!AA9</f>
        <v>17</v>
      </c>
      <c r="AB9" s="62">
        <f>IF(B9&lt;&gt;"",'8thR'!AB9+AC9,0)</f>
        <v>3</v>
      </c>
      <c r="AC9" s="62">
        <f t="shared" si="2"/>
        <v>0</v>
      </c>
      <c r="AD9" s="85">
        <f t="shared" si="4"/>
        <v>32</v>
      </c>
      <c r="AE9" s="85">
        <f t="shared" si="5"/>
        <v>14</v>
      </c>
    </row>
    <row r="10" spans="1:32" x14ac:dyDescent="0.35">
      <c r="A10" s="18">
        <v>4</v>
      </c>
      <c r="B10" s="3" t="str">
        <f>'8thR'!B10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3"/>
        <v>8.1999999999999993</v>
      </c>
      <c r="X10" s="9" t="str">
        <f>'8thR'!X10</f>
        <v>m</v>
      </c>
      <c r="Y10" s="47">
        <f>'8thR'!Y10</f>
        <v>19.899999999999999</v>
      </c>
      <c r="Z10" s="9" t="str">
        <f>'8thR'!Z10</f>
        <v>m</v>
      </c>
      <c r="AA10" s="47">
        <f>'8thR'!AA10</f>
        <v>20.399999999999999</v>
      </c>
      <c r="AB10" s="62">
        <f>IF(B10&lt;&gt;"",'8thR'!AB10+AC10,0)</f>
        <v>3</v>
      </c>
      <c r="AC10" s="62">
        <f t="shared" si="2"/>
        <v>0</v>
      </c>
      <c r="AD10" s="85">
        <f t="shared" si="4"/>
        <v>16</v>
      </c>
      <c r="AE10" s="85">
        <f t="shared" si="5"/>
        <v>17</v>
      </c>
    </row>
    <row r="11" spans="1:32" x14ac:dyDescent="0.35">
      <c r="A11" s="18">
        <v>5</v>
      </c>
      <c r="B11" s="3" t="str">
        <f>'8thR'!B11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200</v>
      </c>
      <c r="W11" s="47">
        <f t="shared" si="3"/>
        <v>10.7</v>
      </c>
      <c r="X11" s="9" t="str">
        <f>'8thR'!X11</f>
        <v>d</v>
      </c>
      <c r="Y11" s="47">
        <f>'8thR'!Y11</f>
        <v>23.6</v>
      </c>
      <c r="Z11" s="9" t="str">
        <f>'8thR'!Z11</f>
        <v>m</v>
      </c>
      <c r="AA11" s="47">
        <f>'8thR'!AA11</f>
        <v>26</v>
      </c>
      <c r="AB11" s="62">
        <f>IF(B11&lt;&gt;"",'8thR'!AB11+AC11,0)</f>
        <v>5</v>
      </c>
      <c r="AC11" s="62">
        <f t="shared" si="2"/>
        <v>0</v>
      </c>
      <c r="AD11" s="85">
        <f t="shared" si="4"/>
        <v>21</v>
      </c>
      <c r="AE11" s="85">
        <f t="shared" si="5"/>
        <v>22</v>
      </c>
    </row>
    <row r="12" spans="1:32" x14ac:dyDescent="0.35">
      <c r="A12" s="18">
        <v>6</v>
      </c>
      <c r="B12" s="3" t="str">
        <f>'8thR'!B12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1"/>
        <v>200</v>
      </c>
      <c r="W12" s="47">
        <f t="shared" si="3"/>
        <v>7.5</v>
      </c>
      <c r="X12" s="9" t="str">
        <f>'8thR'!X12</f>
        <v>d</v>
      </c>
      <c r="Y12" s="47">
        <f>'8thR'!Y12</f>
        <v>25</v>
      </c>
      <c r="Z12" s="9" t="str">
        <f>'8thR'!Z12</f>
        <v>m</v>
      </c>
      <c r="AA12" s="47">
        <f>'8thR'!AA12</f>
        <v>15.8</v>
      </c>
      <c r="AB12" s="62">
        <f>IF(B12&lt;&gt;"",'8thR'!AB12+AC12,0)</f>
        <v>6</v>
      </c>
      <c r="AC12" s="62">
        <f t="shared" si="2"/>
        <v>0</v>
      </c>
      <c r="AD12" s="85">
        <f t="shared" si="4"/>
        <v>22</v>
      </c>
      <c r="AE12" s="85">
        <f t="shared" si="5"/>
        <v>12</v>
      </c>
    </row>
    <row r="13" spans="1:32" x14ac:dyDescent="0.35">
      <c r="A13" s="18">
        <v>7</v>
      </c>
      <c r="B13" s="3" t="str">
        <f>'8thR'!B13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3"/>
        <v>12.9</v>
      </c>
      <c r="X13" s="9" t="str">
        <f>'8thR'!X13</f>
        <v>d</v>
      </c>
      <c r="Y13" s="47">
        <f>'8thR'!Y13</f>
        <v>54</v>
      </c>
      <c r="Z13" s="9" t="str">
        <f>'8thR'!Z13</f>
        <v>m</v>
      </c>
      <c r="AA13" s="47">
        <f>'8thR'!AA13</f>
        <v>18.899999999999999</v>
      </c>
      <c r="AB13" s="62">
        <f>IF(B13&lt;&gt;"",'8thR'!AB13+AC13,0)</f>
        <v>4</v>
      </c>
      <c r="AC13" s="62">
        <f t="shared" si="2"/>
        <v>0</v>
      </c>
      <c r="AD13" s="85">
        <f t="shared" si="4"/>
        <v>51</v>
      </c>
      <c r="AE13" s="85">
        <f t="shared" si="5"/>
        <v>15</v>
      </c>
    </row>
    <row r="14" spans="1:32" x14ac:dyDescent="0.35">
      <c r="A14" s="18">
        <v>8</v>
      </c>
      <c r="B14" s="3" t="str">
        <f>'8thR'!B14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'8thR'!X14</f>
        <v>d</v>
      </c>
      <c r="Y14" s="47">
        <f>'8thR'!Y14</f>
        <v>53.5</v>
      </c>
      <c r="Z14" s="9" t="str">
        <f>'8thR'!Z14</f>
        <v>m</v>
      </c>
      <c r="AA14" s="47">
        <f>'8thR'!AA14</f>
        <v>18.3</v>
      </c>
      <c r="AB14" s="62">
        <f>IF(B14&lt;&gt;"",'8thR'!AB14+AC14,0)</f>
        <v>4</v>
      </c>
      <c r="AC14" s="62">
        <f t="shared" si="2"/>
        <v>0</v>
      </c>
      <c r="AD14" s="85">
        <f t="shared" si="4"/>
        <v>50</v>
      </c>
      <c r="AE14" s="85">
        <f t="shared" si="5"/>
        <v>15</v>
      </c>
    </row>
    <row r="15" spans="1:32" x14ac:dyDescent="0.35">
      <c r="A15" s="18">
        <v>9</v>
      </c>
      <c r="B15" s="3" t="str">
        <f>'8thR'!B15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3"/>
        <v>13.1</v>
      </c>
      <c r="X15" s="9" t="str">
        <f>'8thR'!X15</f>
        <v>m</v>
      </c>
      <c r="Y15" s="47">
        <f>'8thR'!Y15</f>
        <v>32.4</v>
      </c>
      <c r="Z15" s="9" t="str">
        <f>'8thR'!Z15</f>
        <v>m</v>
      </c>
      <c r="AA15" s="47">
        <f>'8thR'!AA15</f>
        <v>28.8</v>
      </c>
      <c r="AB15" s="62">
        <f>IF(B15&lt;&gt;"",'8thR'!AB15+AC15,0)</f>
        <v>5</v>
      </c>
      <c r="AC15" s="62">
        <f t="shared" si="2"/>
        <v>0</v>
      </c>
      <c r="AD15" s="85">
        <f t="shared" si="4"/>
        <v>29</v>
      </c>
      <c r="AE15" s="85">
        <f t="shared" si="5"/>
        <v>25</v>
      </c>
    </row>
    <row r="16" spans="1:32" x14ac:dyDescent="0.35">
      <c r="A16" s="18">
        <v>10</v>
      </c>
      <c r="B16" s="3" t="str">
        <f>'8thR'!B16</f>
        <v>Majda&amp;Bojan Lazar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>
        <f t="shared" si="0"/>
        <v>0</v>
      </c>
      <c r="V16" s="47">
        <f t="shared" si="1"/>
        <v>200</v>
      </c>
      <c r="W16" s="47">
        <f t="shared" si="3"/>
        <v>10.8</v>
      </c>
      <c r="X16" s="9" t="str">
        <f>'8thR'!X16</f>
        <v>d</v>
      </c>
      <c r="Y16" s="47">
        <f>'8thR'!Y16</f>
        <v>28.3</v>
      </c>
      <c r="Z16" s="9" t="str">
        <f>'8thR'!Z16</f>
        <v>m</v>
      </c>
      <c r="AA16" s="47">
        <f>'8thR'!AA16</f>
        <v>23.7</v>
      </c>
      <c r="AB16" s="62">
        <f>IF(B16&lt;&gt;"",'8thR'!AB16+AC16,0)</f>
        <v>7</v>
      </c>
      <c r="AC16" s="62">
        <f t="shared" si="2"/>
        <v>0</v>
      </c>
      <c r="AD16" s="85">
        <f t="shared" si="4"/>
        <v>25</v>
      </c>
      <c r="AE16" s="85">
        <f t="shared" si="5"/>
        <v>20</v>
      </c>
    </row>
    <row r="17" spans="1:31" x14ac:dyDescent="0.35">
      <c r="A17" s="18">
        <v>11</v>
      </c>
      <c r="B17" s="3" t="str">
        <f>'8thR'!B17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'8thR'!X17</f>
        <v>m</v>
      </c>
      <c r="Y17" s="47">
        <f>'8thR'!Y17</f>
        <v>54</v>
      </c>
      <c r="Z17" s="9" t="str">
        <f>'8thR'!Z17</f>
        <v>m</v>
      </c>
      <c r="AA17" s="47">
        <f>'8thR'!AA17</f>
        <v>54</v>
      </c>
      <c r="AB17" s="62">
        <f>IF(B17&lt;&gt;"",'8thR'!AB17+AC17,0)</f>
        <v>3</v>
      </c>
      <c r="AC17" s="62">
        <f t="shared" si="2"/>
        <v>0</v>
      </c>
      <c r="AD17" s="85">
        <f t="shared" si="4"/>
        <v>50</v>
      </c>
      <c r="AE17" s="85">
        <f t="shared" si="5"/>
        <v>50</v>
      </c>
    </row>
    <row r="18" spans="1:31" x14ac:dyDescent="0.35">
      <c r="A18" s="18">
        <v>12</v>
      </c>
      <c r="B18" s="3" t="str">
        <f>'8thR'!B18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3"/>
        <v>8.4</v>
      </c>
      <c r="X18" s="9" t="str">
        <f>'8thR'!X18</f>
        <v>m</v>
      </c>
      <c r="Y18" s="47">
        <f>'8thR'!Y18</f>
        <v>18.5</v>
      </c>
      <c r="Z18" s="9" t="str">
        <f>'8thR'!Z18</f>
        <v>d</v>
      </c>
      <c r="AA18" s="47">
        <f>'8thR'!AA18</f>
        <v>24.2</v>
      </c>
      <c r="AB18" s="62">
        <f>IF(B18&lt;&gt;"",'8thR'!AB18+AC18,0)</f>
        <v>3</v>
      </c>
      <c r="AC18" s="62">
        <f t="shared" si="2"/>
        <v>0</v>
      </c>
      <c r="AD18" s="85">
        <f t="shared" si="4"/>
        <v>15</v>
      </c>
      <c r="AE18" s="85">
        <f t="shared" si="5"/>
        <v>21</v>
      </c>
    </row>
    <row r="19" spans="1:31" x14ac:dyDescent="0.35">
      <c r="A19" s="18">
        <v>13</v>
      </c>
      <c r="B19" s="3" t="str">
        <f>'8thR'!B19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10.7</v>
      </c>
      <c r="X19" s="9" t="str">
        <f>'8thR'!X19</f>
        <v>d</v>
      </c>
      <c r="Y19" s="47">
        <f>'8thR'!Y19</f>
        <v>24.2</v>
      </c>
      <c r="Z19" s="9" t="str">
        <f>'8thR'!Z19</f>
        <v>m</v>
      </c>
      <c r="AA19" s="47">
        <f>'8thR'!AA19</f>
        <v>26</v>
      </c>
      <c r="AB19" s="62">
        <f>IF(B19&lt;&gt;"",'8thR'!AB19+AC19,0)</f>
        <v>6</v>
      </c>
      <c r="AC19" s="62">
        <f t="shared" si="2"/>
        <v>0</v>
      </c>
      <c r="AD19" s="85">
        <f t="shared" si="4"/>
        <v>21</v>
      </c>
      <c r="AE19" s="85">
        <f t="shared" si="5"/>
        <v>22</v>
      </c>
    </row>
    <row r="20" spans="1:31" x14ac:dyDescent="0.35">
      <c r="A20" s="18">
        <v>14</v>
      </c>
      <c r="B20" s="3" t="str">
        <f>'8thR'!B20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'8thR'!X20</f>
        <v>d</v>
      </c>
      <c r="Y20" s="47">
        <f>'8thR'!Y20</f>
        <v>54</v>
      </c>
      <c r="Z20" s="9" t="str">
        <f>'8thR'!Z20</f>
        <v xml:space="preserve">m </v>
      </c>
      <c r="AA20" s="47">
        <f>'8thR'!AA20</f>
        <v>19.899999999999999</v>
      </c>
      <c r="AB20" s="62">
        <f>IF(B20&lt;&gt;"",'8thR'!AB20+AC20,0)</f>
        <v>1</v>
      </c>
      <c r="AC20" s="62">
        <f t="shared" si="2"/>
        <v>0</v>
      </c>
      <c r="AD20" s="85">
        <f t="shared" si="4"/>
        <v>51</v>
      </c>
      <c r="AE20" s="85">
        <f t="shared" si="5"/>
        <v>17</v>
      </c>
    </row>
    <row r="21" spans="1:31" x14ac:dyDescent="0.35">
      <c r="A21" s="18">
        <v>15</v>
      </c>
      <c r="B21" s="3" t="str">
        <f>'8thR'!B21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3"/>
        <v>7.7</v>
      </c>
      <c r="X21" s="9" t="str">
        <f>'8thR'!X21</f>
        <v>d</v>
      </c>
      <c r="Y21" s="47">
        <f>'8thR'!Y21</f>
        <v>26.3</v>
      </c>
      <c r="Z21" s="9" t="str">
        <f>'8thR'!Z21</f>
        <v>m</v>
      </c>
      <c r="AA21" s="47">
        <f>'8thR'!AA21</f>
        <v>15.1</v>
      </c>
      <c r="AB21" s="62">
        <f>IF(B21&lt;&gt;"",'8thR'!AB21+AC21,0)</f>
        <v>2</v>
      </c>
      <c r="AC21" s="62">
        <f t="shared" si="2"/>
        <v>0</v>
      </c>
      <c r="AD21" s="85">
        <f t="shared" si="4"/>
        <v>23</v>
      </c>
      <c r="AE21" s="85">
        <f t="shared" si="5"/>
        <v>12</v>
      </c>
    </row>
    <row r="22" spans="1:31" x14ac:dyDescent="0.35">
      <c r="A22" s="18">
        <v>16</v>
      </c>
      <c r="B22" s="3" t="str">
        <f>'8thR'!B22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'8thR'!X22</f>
        <v>d</v>
      </c>
      <c r="Y22" s="47">
        <f>'8thR'!Y22</f>
        <v>15.8</v>
      </c>
      <c r="Z22" s="9" t="str">
        <f>'8thR'!Z22</f>
        <v>m</v>
      </c>
      <c r="AA22" s="47">
        <f>'8thR'!AA22</f>
        <v>15.9</v>
      </c>
      <c r="AB22" s="62">
        <f>IF(B22&lt;&gt;"",'8thR'!AB22+AC22,0)</f>
        <v>3</v>
      </c>
      <c r="AC22" s="62">
        <f t="shared" si="2"/>
        <v>0</v>
      </c>
      <c r="AD22" s="85">
        <f t="shared" si="4"/>
        <v>13</v>
      </c>
      <c r="AE22" s="85">
        <f t="shared" si="5"/>
        <v>12</v>
      </c>
    </row>
    <row r="23" spans="1:31" x14ac:dyDescent="0.35">
      <c r="A23" s="18">
        <v>17</v>
      </c>
      <c r="B23" s="3" t="str">
        <f>'8thR'!B23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10.9</v>
      </c>
      <c r="X23" s="9" t="str">
        <f>'8thR'!X23</f>
        <v>d</v>
      </c>
      <c r="Y23" s="47">
        <f>'8thR'!Y23</f>
        <v>37.799999999999997</v>
      </c>
      <c r="Z23" s="9" t="str">
        <f>'8thR'!Z23</f>
        <v>m</v>
      </c>
      <c r="AA23" s="47">
        <f>'8thR'!AA23</f>
        <v>19.899999999999999</v>
      </c>
      <c r="AB23" s="62">
        <f>IF(B23&lt;&gt;"",'8thR'!AB23+AC23,0)</f>
        <v>3</v>
      </c>
      <c r="AC23" s="62">
        <f t="shared" si="2"/>
        <v>0</v>
      </c>
      <c r="AD23" s="85">
        <f t="shared" si="4"/>
        <v>35</v>
      </c>
      <c r="AE23" s="85">
        <f t="shared" si="5"/>
        <v>16</v>
      </c>
    </row>
    <row r="24" spans="1:31" x14ac:dyDescent="0.35">
      <c r="A24" s="18">
        <v>18</v>
      </c>
      <c r="B24" s="3" t="str">
        <f>'8thR'!B24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'8thR'!X24</f>
        <v>d</v>
      </c>
      <c r="Y24" s="47">
        <f>'8thR'!Y24</f>
        <v>54</v>
      </c>
      <c r="Z24" s="9" t="str">
        <f>'8thR'!Z24</f>
        <v>m</v>
      </c>
      <c r="AA24" s="47">
        <f>'8thR'!AA24</f>
        <v>52.8</v>
      </c>
      <c r="AB24" s="62">
        <f>IF(B24&lt;&gt;"",'8thR'!AB24+AC24,0)</f>
        <v>4</v>
      </c>
      <c r="AC24" s="62">
        <f t="shared" si="2"/>
        <v>0</v>
      </c>
      <c r="AD24" s="85">
        <f t="shared" si="4"/>
        <v>51</v>
      </c>
      <c r="AE24" s="85">
        <f t="shared" si="5"/>
        <v>48</v>
      </c>
    </row>
    <row r="25" spans="1:31" x14ac:dyDescent="0.35">
      <c r="A25" s="18">
        <v>19</v>
      </c>
      <c r="B25" s="3" t="str">
        <f>'8thR'!B25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200</v>
      </c>
      <c r="W25" s="47">
        <f t="shared" si="3"/>
        <v>18.5</v>
      </c>
      <c r="X25" s="9" t="str">
        <f>'8thR'!X25</f>
        <v>d</v>
      </c>
      <c r="Y25" s="47">
        <f>'8thR'!Y25</f>
        <v>54</v>
      </c>
      <c r="Z25" s="9" t="str">
        <f>'8thR'!Z25</f>
        <v xml:space="preserve">m </v>
      </c>
      <c r="AA25" s="47">
        <f>'8thR'!AA25</f>
        <v>34.1</v>
      </c>
      <c r="AB25" s="62">
        <f>IF(B25&lt;&gt;"",'8thR'!AB25+AC25,0)</f>
        <v>5</v>
      </c>
      <c r="AC25" s="62">
        <f t="shared" si="2"/>
        <v>0</v>
      </c>
      <c r="AD25" s="85">
        <f t="shared" si="4"/>
        <v>51</v>
      </c>
      <c r="AE25" s="85">
        <f t="shared" si="5"/>
        <v>31</v>
      </c>
    </row>
    <row r="26" spans="1:31" x14ac:dyDescent="0.35">
      <c r="A26" s="18">
        <v>20</v>
      </c>
      <c r="B26" s="3" t="str">
        <f>'8thR'!B26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3"/>
        <v>10.3</v>
      </c>
      <c r="X26" s="9" t="str">
        <f>'8thR'!X26</f>
        <v>d</v>
      </c>
      <c r="Y26" s="47">
        <f>'8thR'!Y26</f>
        <v>27.3</v>
      </c>
      <c r="Z26" s="9" t="str">
        <f>'8thR'!Z26</f>
        <v>m</v>
      </c>
      <c r="AA26" s="47">
        <f>'8thR'!AA26</f>
        <v>22.1</v>
      </c>
      <c r="AB26" s="62">
        <f>IF(B26&lt;&gt;"",'8thR'!AB26+AC26,0)</f>
        <v>5</v>
      </c>
      <c r="AC26" s="62">
        <f t="shared" si="2"/>
        <v>0</v>
      </c>
      <c r="AD26" s="85">
        <f t="shared" si="4"/>
        <v>24</v>
      </c>
      <c r="AE26" s="85">
        <f t="shared" si="5"/>
        <v>19</v>
      </c>
    </row>
    <row r="27" spans="1:31" x14ac:dyDescent="0.35">
      <c r="A27" s="18">
        <v>21</v>
      </c>
      <c r="B27" s="3" t="str">
        <f>'8thR'!B27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200</v>
      </c>
      <c r="W27" s="47">
        <f t="shared" si="3"/>
        <v>13.4</v>
      </c>
      <c r="X27" s="9" t="str">
        <f>'8thR'!X27</f>
        <v>d</v>
      </c>
      <c r="Y27" s="47">
        <f>'8thR'!Y27</f>
        <v>35.9</v>
      </c>
      <c r="Z27" s="9" t="str">
        <f>'8thR'!Z27</f>
        <v>m</v>
      </c>
      <c r="AA27" s="47">
        <f>'8thR'!AA27</f>
        <v>28.1</v>
      </c>
      <c r="AB27" s="62">
        <f>IF(B27&lt;&gt;"",'8thR'!AB27+AC27,0)</f>
        <v>5</v>
      </c>
      <c r="AC27" s="62">
        <f t="shared" si="2"/>
        <v>0</v>
      </c>
      <c r="AD27" s="85">
        <f t="shared" si="4"/>
        <v>33</v>
      </c>
      <c r="AE27" s="85">
        <f t="shared" si="5"/>
        <v>24</v>
      </c>
    </row>
    <row r="28" spans="1:31" x14ac:dyDescent="0.35">
      <c r="A28" s="18">
        <v>22</v>
      </c>
      <c r="B28" s="3" t="str">
        <f>'8thR'!B28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'8thR'!X28</f>
        <v>d</v>
      </c>
      <c r="Y28" s="9">
        <f>'8thR'!Y28</f>
        <v>30</v>
      </c>
      <c r="Z28" s="9" t="str">
        <f>'8thR'!Z28</f>
        <v>m</v>
      </c>
      <c r="AA28" s="9">
        <f>'8thR'!AA28</f>
        <v>20.399999999999999</v>
      </c>
      <c r="AB28" s="62">
        <f>IF(B28&lt;&gt;"",'8thR'!AB28+AC28,0)</f>
        <v>3</v>
      </c>
      <c r="AC28" s="62">
        <f t="shared" si="2"/>
        <v>0</v>
      </c>
      <c r="AD28" s="85">
        <f t="shared" si="4"/>
        <v>27</v>
      </c>
      <c r="AE28" s="85">
        <f t="shared" si="5"/>
        <v>17</v>
      </c>
    </row>
    <row r="29" spans="1:31" x14ac:dyDescent="0.35">
      <c r="A29" s="18">
        <v>23</v>
      </c>
      <c r="B29" s="3" t="str">
        <f>'8thR'!B29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200</v>
      </c>
      <c r="W29" s="47">
        <f t="shared" si="3"/>
        <v>3.7</v>
      </c>
      <c r="X29" s="9" t="str">
        <f>'8thR'!X29</f>
        <v>d</v>
      </c>
      <c r="Y29" s="9">
        <f>'8thR'!Y29</f>
        <v>2</v>
      </c>
      <c r="Z29" s="9" t="str">
        <f>'8thR'!Z29</f>
        <v>m</v>
      </c>
      <c r="AA29" s="9">
        <f>'8thR'!AA29</f>
        <v>30.6</v>
      </c>
      <c r="AB29" s="62">
        <f>IF(B29&lt;&gt;"",'8thR'!AB29+AC29,0)</f>
        <v>5</v>
      </c>
      <c r="AC29" s="62">
        <f t="shared" si="2"/>
        <v>0</v>
      </c>
      <c r="AD29" s="85">
        <f t="shared" si="4"/>
        <v>-1</v>
      </c>
      <c r="AE29" s="85">
        <f t="shared" si="5"/>
        <v>27</v>
      </c>
    </row>
    <row r="30" spans="1:31" x14ac:dyDescent="0.35">
      <c r="A30" s="18">
        <v>24</v>
      </c>
      <c r="B30" s="3" t="str">
        <f>'8thR'!B30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'8thR'!X30</f>
        <v>d</v>
      </c>
      <c r="Y30" s="9">
        <f>'8thR'!Y30</f>
        <v>27.4</v>
      </c>
      <c r="Z30" s="9" t="str">
        <f>'8thR'!Z30</f>
        <v>m</v>
      </c>
      <c r="AA30" s="9">
        <f>'8thR'!AA30</f>
        <v>15.4</v>
      </c>
      <c r="AB30" s="62">
        <f>IF(B30&lt;&gt;"",'8thR'!AB30+AC30,0)</f>
        <v>1</v>
      </c>
      <c r="AC30" s="62">
        <f t="shared" si="2"/>
        <v>0</v>
      </c>
      <c r="AD30" s="85">
        <f t="shared" si="4"/>
        <v>24</v>
      </c>
      <c r="AE30" s="85">
        <f t="shared" si="5"/>
        <v>12</v>
      </c>
    </row>
    <row r="31" spans="1:31" x14ac:dyDescent="0.35">
      <c r="A31" s="18">
        <v>25</v>
      </c>
      <c r="B31" s="3" t="str">
        <f>'8thR'!B31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3"/>
        <v>10.1</v>
      </c>
      <c r="X31" s="9" t="str">
        <f>'8thR'!X31</f>
        <v>d</v>
      </c>
      <c r="Y31" s="9">
        <f>'8thR'!Y31</f>
        <v>47.5</v>
      </c>
      <c r="Z31" s="9" t="str">
        <f>'8thR'!Z31</f>
        <v>m</v>
      </c>
      <c r="AA31" s="9">
        <f>'8thR'!AA31</f>
        <v>13.5</v>
      </c>
      <c r="AB31" s="62">
        <f>IF(B31&lt;&gt;"",'8thR'!AB31+AC31,0)</f>
        <v>1</v>
      </c>
      <c r="AC31" s="62">
        <f t="shared" si="2"/>
        <v>0</v>
      </c>
      <c r="AD31" s="85">
        <f t="shared" si="4"/>
        <v>44</v>
      </c>
      <c r="AE31" s="85">
        <f t="shared" si="5"/>
        <v>10</v>
      </c>
    </row>
    <row r="32" spans="1:31" x14ac:dyDescent="0.35">
      <c r="A32" s="18">
        <v>26</v>
      </c>
      <c r="B32" s="3" t="str">
        <f>'8thR'!B32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3"/>
        <v>7.5</v>
      </c>
      <c r="X32" s="9" t="str">
        <f>'8thR'!X32</f>
        <v>d</v>
      </c>
      <c r="Y32" s="9">
        <f>'8thR'!Y32</f>
        <v>25</v>
      </c>
      <c r="Z32" s="9" t="str">
        <f>'8thR'!Z32</f>
        <v>m</v>
      </c>
      <c r="AA32" s="9">
        <f>'8thR'!AA32</f>
        <v>15.7</v>
      </c>
      <c r="AB32" s="62">
        <f>IF(B32&lt;&gt;"",'8thR'!AB32+AC32,0)</f>
        <v>0</v>
      </c>
      <c r="AC32" s="62">
        <f t="shared" si="2"/>
        <v>0</v>
      </c>
      <c r="AD32" s="85">
        <f t="shared" si="4"/>
        <v>22</v>
      </c>
      <c r="AE32" s="85">
        <f t="shared" si="5"/>
        <v>12</v>
      </c>
    </row>
    <row r="33" spans="1:31" x14ac:dyDescent="0.35">
      <c r="A33" s="18">
        <v>27</v>
      </c>
      <c r="B33" s="3" t="str">
        <f>'8thR'!B33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3"/>
        <v>15.2</v>
      </c>
      <c r="X33" s="9" t="str">
        <f>'8thR'!X33</f>
        <v>m</v>
      </c>
      <c r="Y33" s="9">
        <f>'8thR'!Y33</f>
        <v>54</v>
      </c>
      <c r="Z33" s="9" t="str">
        <f>'8thR'!Z33</f>
        <v>m</v>
      </c>
      <c r="AA33" s="9">
        <f>'8thR'!AA33</f>
        <v>26</v>
      </c>
      <c r="AB33" s="62">
        <f>IF(B33&lt;&gt;"",'8thR'!AB33+AC33,0)</f>
        <v>1</v>
      </c>
      <c r="AC33" s="62">
        <f t="shared" si="2"/>
        <v>0</v>
      </c>
      <c r="AD33" s="85">
        <f t="shared" si="4"/>
        <v>50</v>
      </c>
      <c r="AE33" s="85">
        <f t="shared" si="5"/>
        <v>22</v>
      </c>
    </row>
    <row r="34" spans="1:31" x14ac:dyDescent="0.35">
      <c r="A34" s="18">
        <v>28</v>
      </c>
      <c r="B34" s="3" t="str">
        <f>'8thR'!B34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ref="W34:W42" si="6">ROUND(0.35*MIN(AD34,AE34)+0.15*MAX(AD34,AE34),1)</f>
        <v>21.5</v>
      </c>
      <c r="X34" s="9" t="str">
        <f>'8thR'!X34</f>
        <v>m</v>
      </c>
      <c r="Y34" s="9">
        <f>'8thR'!Y34</f>
        <v>44.1</v>
      </c>
      <c r="Z34" s="9" t="str">
        <f>'8thR'!Z34</f>
        <v>m</v>
      </c>
      <c r="AA34" s="9">
        <f>'8thR'!AA34</f>
        <v>54</v>
      </c>
      <c r="AB34" s="62">
        <f>IF(B34&lt;&gt;"",'8thR'!AB34+AC34,0)</f>
        <v>1</v>
      </c>
      <c r="AC34" s="62">
        <f t="shared" ref="AC34:AC42" si="7">IF(U34&gt;0,1,0)</f>
        <v>0</v>
      </c>
      <c r="AD34" s="85">
        <f t="shared" ref="AD34:AD42" si="8">ROUND(IF(X34="m",(Y34*$AD$4/113+$AE$4-$AF$4),(Y34*$AD$2/113+$AE$2-$AF$2)),0)</f>
        <v>40</v>
      </c>
      <c r="AE34" s="85">
        <f t="shared" ref="AE34:AE42" si="9">ROUND(IF(Z34="m",(AA34*$AD$4/113+$AE$4-$AF$4),(AA34*$AD$2/113+$AE$2-$AF$2)),0)</f>
        <v>50</v>
      </c>
    </row>
    <row r="35" spans="1:31" x14ac:dyDescent="0.35">
      <c r="A35" s="18">
        <v>29</v>
      </c>
      <c r="B35" s="3" t="str">
        <f>'8thR'!B35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6"/>
        <v>8</v>
      </c>
      <c r="X35" s="9" t="str">
        <f>'8thR'!X35</f>
        <v>m</v>
      </c>
      <c r="Y35" s="9">
        <f>'8thR'!Y35</f>
        <v>15.6</v>
      </c>
      <c r="Z35" s="9" t="str">
        <f>'8thR'!Z35</f>
        <v>m</v>
      </c>
      <c r="AA35" s="9">
        <f>'8thR'!AA35</f>
        <v>28.8</v>
      </c>
      <c r="AB35" s="62">
        <f>IF(B35&lt;&gt;"",'8thR'!AB35+AC35,0)</f>
        <v>1</v>
      </c>
      <c r="AC35" s="62">
        <f t="shared" si="7"/>
        <v>0</v>
      </c>
      <c r="AD35" s="85">
        <f t="shared" si="8"/>
        <v>12</v>
      </c>
      <c r="AE35" s="85">
        <f t="shared" si="9"/>
        <v>25</v>
      </c>
    </row>
    <row r="36" spans="1:31" x14ac:dyDescent="0.35">
      <c r="A36" s="18">
        <v>30</v>
      </c>
      <c r="B36" s="3" t="str">
        <f>'8thR'!B36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6"/>
        <v>6.5</v>
      </c>
      <c r="X36" s="9" t="str">
        <f>'8thR'!X36</f>
        <v>m</v>
      </c>
      <c r="Y36" s="9">
        <f>'8thR'!Y36</f>
        <v>15.6</v>
      </c>
      <c r="Z36" s="9" t="str">
        <f>'8thR'!Z36</f>
        <v>m</v>
      </c>
      <c r="AA36" s="9">
        <f>'8thR'!AA36</f>
        <v>18.5</v>
      </c>
      <c r="AB36" s="62">
        <f>IF(B36&lt;&gt;"",'8thR'!AB36+AC36,0)</f>
        <v>1</v>
      </c>
      <c r="AC36" s="62">
        <f t="shared" si="7"/>
        <v>0</v>
      </c>
      <c r="AD36" s="85">
        <f t="shared" si="8"/>
        <v>12</v>
      </c>
      <c r="AE36" s="85">
        <f t="shared" si="9"/>
        <v>15</v>
      </c>
    </row>
    <row r="37" spans="1:31" x14ac:dyDescent="0.35">
      <c r="A37" s="18">
        <v>31</v>
      </c>
      <c r="B37" s="3" t="str">
        <f>'8thR'!B37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6"/>
        <v>19.899999999999999</v>
      </c>
      <c r="X37" s="9" t="str">
        <f>'8thR'!X37</f>
        <v>d</v>
      </c>
      <c r="Y37" s="9">
        <f>'8thR'!Y37</f>
        <v>54</v>
      </c>
      <c r="Z37" s="9" t="str">
        <f>'8thR'!Z37</f>
        <v>m</v>
      </c>
      <c r="AA37" s="9">
        <f>'8thR'!AA37</f>
        <v>39.299999999999997</v>
      </c>
      <c r="AB37" s="62">
        <f>IF(B37&lt;&gt;"",'8thR'!AB37+AC37,0)</f>
        <v>1</v>
      </c>
      <c r="AC37" s="62">
        <f t="shared" si="7"/>
        <v>0</v>
      </c>
      <c r="AD37" s="85">
        <f t="shared" si="8"/>
        <v>51</v>
      </c>
      <c r="AE37" s="85">
        <f t="shared" si="9"/>
        <v>35</v>
      </c>
    </row>
    <row r="38" spans="1:31" x14ac:dyDescent="0.35">
      <c r="A38" s="18">
        <v>32</v>
      </c>
      <c r="B38" s="3" t="str">
        <f>'8thR'!B38</f>
        <v>Mirjana Misson&amp;Emil Tavčar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1"/>
        <v>200</v>
      </c>
      <c r="W38" s="47">
        <f t="shared" si="6"/>
        <v>16.399999999999999</v>
      </c>
      <c r="X38" s="9" t="str">
        <f>'8thR'!X38</f>
        <v>d</v>
      </c>
      <c r="Y38" s="9">
        <f>'8thR'!Y38</f>
        <v>54</v>
      </c>
      <c r="Z38" s="9" t="str">
        <f>'8thR'!Z38</f>
        <v>m</v>
      </c>
      <c r="AA38" s="9">
        <f>'8thR'!AA38</f>
        <v>28.4</v>
      </c>
      <c r="AB38" s="62">
        <f>IF(B38&lt;&gt;"",'8thR'!AB38+AC38,0)</f>
        <v>3</v>
      </c>
      <c r="AC38" s="62">
        <f t="shared" si="7"/>
        <v>0</v>
      </c>
      <c r="AD38" s="85">
        <f t="shared" si="8"/>
        <v>51</v>
      </c>
      <c r="AE38" s="85">
        <f t="shared" si="9"/>
        <v>25</v>
      </c>
    </row>
    <row r="39" spans="1:31" x14ac:dyDescent="0.35">
      <c r="A39" s="18">
        <v>33</v>
      </c>
      <c r="B39" s="3" t="str">
        <f>'8thR'!B39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10">SUM(C39:T39)</f>
        <v>0</v>
      </c>
      <c r="V39" s="47">
        <f t="shared" si="1"/>
        <v>200</v>
      </c>
      <c r="W39" s="47">
        <f t="shared" si="6"/>
        <v>14.4</v>
      </c>
      <c r="X39" s="9" t="str">
        <f>'8thR'!X39</f>
        <v>d</v>
      </c>
      <c r="Y39" s="9">
        <f>'8thR'!Y39</f>
        <v>36.1</v>
      </c>
      <c r="Z39" s="9" t="str">
        <f>'8thR'!Z39</f>
        <v>m</v>
      </c>
      <c r="AA39" s="9">
        <f>'8thR'!AA39</f>
        <v>31.2</v>
      </c>
      <c r="AB39" s="62">
        <f>IF(B39&lt;&gt;"",'8thR'!AB39+AC39,0)</f>
        <v>1</v>
      </c>
      <c r="AC39" s="62">
        <f t="shared" si="7"/>
        <v>0</v>
      </c>
      <c r="AD39" s="85">
        <f t="shared" si="8"/>
        <v>33</v>
      </c>
      <c r="AE39" s="85">
        <f t="shared" si="9"/>
        <v>27</v>
      </c>
    </row>
    <row r="40" spans="1:31" x14ac:dyDescent="0.35">
      <c r="A40" s="18">
        <v>34</v>
      </c>
      <c r="B40" s="3" t="str">
        <f>'8thR'!B40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10"/>
        <v>0</v>
      </c>
      <c r="V40" s="47">
        <f t="shared" si="1"/>
        <v>200</v>
      </c>
      <c r="W40" s="47">
        <f t="shared" si="6"/>
        <v>8.1999999999999993</v>
      </c>
      <c r="X40" s="9" t="str">
        <f>'8thR'!X40</f>
        <v>m</v>
      </c>
      <c r="Y40" s="9">
        <f>'8thR'!Y40</f>
        <v>19.399999999999999</v>
      </c>
      <c r="Z40" s="9" t="str">
        <f>'8thR'!Z40</f>
        <v>m</v>
      </c>
      <c r="AA40" s="9">
        <f>'8thR'!AA40</f>
        <v>20.9</v>
      </c>
      <c r="AB40" s="62">
        <f>IF(B40&lt;&gt;"",'8thR'!AB40+AC40,0)</f>
        <v>1</v>
      </c>
      <c r="AC40" s="62">
        <f t="shared" si="7"/>
        <v>0</v>
      </c>
      <c r="AD40" s="85">
        <f t="shared" si="8"/>
        <v>16</v>
      </c>
      <c r="AE40" s="85">
        <f t="shared" si="9"/>
        <v>17</v>
      </c>
    </row>
    <row r="41" spans="1:31" x14ac:dyDescent="0.35">
      <c r="A41" s="18">
        <v>35</v>
      </c>
      <c r="B41" s="3" t="str">
        <f>'8thR'!B41</f>
        <v>Vesna K. Horvat&amp;Kurt Wandaller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10"/>
        <v>0</v>
      </c>
      <c r="V41" s="47">
        <f t="shared" si="1"/>
        <v>200</v>
      </c>
      <c r="W41" s="47">
        <f t="shared" si="6"/>
        <v>18.2</v>
      </c>
      <c r="X41" s="9" t="str">
        <f>'8thR'!X41</f>
        <v>d</v>
      </c>
      <c r="Y41" s="9">
        <f>'8thR'!Y41</f>
        <v>54</v>
      </c>
      <c r="Z41" s="9" t="str">
        <f>'8thR'!Z41</f>
        <v>m</v>
      </c>
      <c r="AA41" s="9">
        <f>'8thR'!AA41</f>
        <v>33.9</v>
      </c>
      <c r="AB41" s="62">
        <f>IF(B41&lt;&gt;"",'8thR'!AB41+AC41,0)</f>
        <v>2</v>
      </c>
      <c r="AC41" s="62">
        <f t="shared" si="7"/>
        <v>0</v>
      </c>
      <c r="AD41" s="85">
        <f t="shared" si="8"/>
        <v>51</v>
      </c>
      <c r="AE41" s="85">
        <f t="shared" si="9"/>
        <v>30</v>
      </c>
    </row>
    <row r="42" spans="1:31" x14ac:dyDescent="0.35">
      <c r="A42" s="18">
        <v>36</v>
      </c>
      <c r="B42" s="3" t="str">
        <f>'8thR'!B42</f>
        <v>Marcel Rodman&amp; Manca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10"/>
        <v>0</v>
      </c>
      <c r="V42" s="47">
        <f t="shared" si="1"/>
        <v>200</v>
      </c>
      <c r="W42" s="47">
        <f t="shared" si="6"/>
        <v>13</v>
      </c>
      <c r="X42" s="9" t="str">
        <f>'8thR'!X42</f>
        <v>m</v>
      </c>
      <c r="Y42" s="9">
        <f>'8thR'!Y42</f>
        <v>21</v>
      </c>
      <c r="Z42" s="9" t="str">
        <f>'8thR'!Z42</f>
        <v>d</v>
      </c>
      <c r="AA42" s="9">
        <f>'8thR'!AA42</f>
        <v>50</v>
      </c>
      <c r="AB42" s="62">
        <f>IF(B42&lt;&gt;"",'8thR'!AB42+AC42,0)</f>
        <v>1</v>
      </c>
      <c r="AC42" s="62">
        <f t="shared" si="7"/>
        <v>0</v>
      </c>
      <c r="AD42" s="85">
        <f t="shared" si="8"/>
        <v>17</v>
      </c>
      <c r="AE42" s="85">
        <f t="shared" si="9"/>
        <v>47</v>
      </c>
    </row>
    <row r="43" spans="1:31" x14ac:dyDescent="0.35">
      <c r="A43" s="18">
        <v>37</v>
      </c>
      <c r="B43" s="3">
        <f>'8thR'!B43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10"/>
        <v>0</v>
      </c>
      <c r="V43" s="47">
        <f t="shared" si="1"/>
        <v>200</v>
      </c>
      <c r="W43" s="47">
        <f t="shared" si="3"/>
        <v>-1.5</v>
      </c>
      <c r="X43" s="9">
        <f>'8thR'!X43</f>
        <v>0</v>
      </c>
      <c r="Y43" s="9">
        <f>'8thR'!Y43</f>
        <v>0</v>
      </c>
      <c r="Z43" s="9">
        <f>'8thR'!Z43</f>
        <v>0</v>
      </c>
      <c r="AA43" s="9">
        <f>'8thR'!AA43</f>
        <v>0</v>
      </c>
      <c r="AB43" s="62">
        <f>IF(B43&lt;&gt;"",'8thR'!AB43+AC43,0)</f>
        <v>0</v>
      </c>
      <c r="AC43" s="62">
        <f t="shared" si="2"/>
        <v>0</v>
      </c>
      <c r="AD43" s="85">
        <f t="shared" si="4"/>
        <v>-3</v>
      </c>
      <c r="AE43" s="85">
        <f t="shared" si="5"/>
        <v>-3</v>
      </c>
    </row>
    <row r="44" spans="1:31" x14ac:dyDescent="0.35">
      <c r="A44" s="18">
        <v>38</v>
      </c>
      <c r="B44" s="3">
        <f>'8thR'!B44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10"/>
        <v>0</v>
      </c>
      <c r="V44" s="47">
        <f t="shared" si="1"/>
        <v>200</v>
      </c>
      <c r="W44" s="47">
        <f t="shared" si="3"/>
        <v>-1.5</v>
      </c>
      <c r="X44" s="9">
        <f>'8thR'!X44</f>
        <v>0</v>
      </c>
      <c r="Y44" s="9">
        <f>'8thR'!Y44</f>
        <v>0</v>
      </c>
      <c r="Z44" s="9">
        <f>'8thR'!Z44</f>
        <v>0</v>
      </c>
      <c r="AA44" s="9">
        <f>'8thR'!AA44</f>
        <v>0</v>
      </c>
      <c r="AB44" s="62">
        <f>IF(B44&lt;&gt;"",'8thR'!AB44+AC44,0)</f>
        <v>0</v>
      </c>
      <c r="AC44" s="62">
        <f t="shared" si="2"/>
        <v>0</v>
      </c>
      <c r="AD44" s="85">
        <f t="shared" si="4"/>
        <v>-3</v>
      </c>
      <c r="AE44" s="85">
        <f t="shared" si="5"/>
        <v>-3</v>
      </c>
    </row>
    <row r="45" spans="1:31" x14ac:dyDescent="0.35">
      <c r="A45" s="18">
        <v>39</v>
      </c>
      <c r="B45" s="3">
        <f>'8thR'!B45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10"/>
        <v>0</v>
      </c>
      <c r="V45" s="47">
        <f t="shared" si="1"/>
        <v>200</v>
      </c>
      <c r="W45" s="47">
        <f t="shared" si="3"/>
        <v>-1.5</v>
      </c>
      <c r="X45" s="9">
        <f>'8thR'!X45</f>
        <v>0</v>
      </c>
      <c r="Y45" s="9">
        <f>'8thR'!Y45</f>
        <v>0</v>
      </c>
      <c r="Z45" s="9">
        <f>'8thR'!Z45</f>
        <v>0</v>
      </c>
      <c r="AA45" s="9">
        <f>'8thR'!AA45</f>
        <v>0</v>
      </c>
      <c r="AB45" s="62">
        <f>IF(B45&lt;&gt;"",'8thR'!AB45+AC45,0)</f>
        <v>0</v>
      </c>
      <c r="AC45" s="62">
        <f t="shared" si="2"/>
        <v>0</v>
      </c>
      <c r="AD45" s="85">
        <f t="shared" si="4"/>
        <v>-3</v>
      </c>
      <c r="AE45" s="85">
        <f t="shared" si="5"/>
        <v>-3</v>
      </c>
    </row>
    <row r="46" spans="1:31" x14ac:dyDescent="0.35">
      <c r="A46" s="18">
        <v>40</v>
      </c>
      <c r="B46" s="3">
        <f>'8thR'!B46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10"/>
        <v>0</v>
      </c>
      <c r="V46" s="47">
        <f t="shared" si="1"/>
        <v>200</v>
      </c>
      <c r="W46" s="47">
        <f t="shared" si="3"/>
        <v>-1.5</v>
      </c>
      <c r="X46" s="9">
        <f>'8thR'!X46</f>
        <v>0</v>
      </c>
      <c r="Y46" s="9">
        <f>'8thR'!Y46</f>
        <v>0</v>
      </c>
      <c r="Z46" s="9">
        <f>'8thR'!Z46</f>
        <v>0</v>
      </c>
      <c r="AA46" s="9">
        <f>'8thR'!AA46</f>
        <v>0</v>
      </c>
      <c r="AB46" s="62">
        <f>IF(B46&lt;&gt;"",'8thR'!AB46+AC46,0)</f>
        <v>0</v>
      </c>
      <c r="AC46" s="62">
        <f t="shared" si="2"/>
        <v>0</v>
      </c>
      <c r="AD46" s="85">
        <f t="shared" si="4"/>
        <v>-3</v>
      </c>
      <c r="AE46" s="85">
        <f t="shared" si="5"/>
        <v>-3</v>
      </c>
    </row>
    <row r="47" spans="1:31" hidden="1" x14ac:dyDescent="0.35">
      <c r="A47" s="18">
        <v>41</v>
      </c>
      <c r="B47" s="3">
        <f>'8thR'!B47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10"/>
        <v>0</v>
      </c>
      <c r="V47" s="47">
        <f t="shared" si="1"/>
        <v>200</v>
      </c>
      <c r="W47" s="47">
        <f t="shared" si="3"/>
        <v>-1.5</v>
      </c>
      <c r="X47" s="9">
        <f>'8thR'!X47</f>
        <v>0</v>
      </c>
      <c r="Y47" s="9">
        <f>'8thR'!Y47</f>
        <v>0</v>
      </c>
      <c r="Z47" s="9">
        <f>'8thR'!Z47</f>
        <v>0</v>
      </c>
      <c r="AA47" s="9">
        <f>'8thR'!AA47</f>
        <v>0</v>
      </c>
      <c r="AB47" s="62">
        <f>IF(B47&lt;&gt;"",'8thR'!AB47+AC47,0)</f>
        <v>0</v>
      </c>
      <c r="AC47" s="62">
        <f t="shared" si="2"/>
        <v>0</v>
      </c>
      <c r="AD47" s="85">
        <f t="shared" si="4"/>
        <v>-3</v>
      </c>
      <c r="AE47" s="85">
        <f t="shared" si="5"/>
        <v>-3</v>
      </c>
    </row>
    <row r="48" spans="1:31" hidden="1" x14ac:dyDescent="0.35">
      <c r="A48" s="18">
        <v>42</v>
      </c>
      <c r="B48" s="3">
        <f>'8thR'!B48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10"/>
        <v>0</v>
      </c>
      <c r="V48" s="47">
        <f t="shared" si="1"/>
        <v>200</v>
      </c>
      <c r="W48" s="47">
        <f t="shared" si="3"/>
        <v>-1.5</v>
      </c>
      <c r="X48" s="9">
        <f>'8thR'!X48</f>
        <v>0</v>
      </c>
      <c r="Y48" s="9">
        <f>'8thR'!Y48</f>
        <v>0</v>
      </c>
      <c r="Z48" s="9">
        <f>'8thR'!Z48</f>
        <v>0</v>
      </c>
      <c r="AA48" s="9">
        <f>'8thR'!AA48</f>
        <v>0</v>
      </c>
      <c r="AB48" s="62">
        <f>IF(B48&lt;&gt;"",'8thR'!AB48+AC48,0)</f>
        <v>0</v>
      </c>
      <c r="AC48" s="62">
        <f t="shared" si="2"/>
        <v>0</v>
      </c>
      <c r="AD48" s="85">
        <f t="shared" si="4"/>
        <v>-3</v>
      </c>
      <c r="AE48" s="85">
        <f t="shared" si="5"/>
        <v>-3</v>
      </c>
    </row>
    <row r="49" spans="1:31" hidden="1" x14ac:dyDescent="0.35">
      <c r="A49" s="18">
        <v>43</v>
      </c>
      <c r="B49" s="3">
        <f>'8thR'!B49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10"/>
        <v>0</v>
      </c>
      <c r="V49" s="47">
        <f t="shared" si="1"/>
        <v>200</v>
      </c>
      <c r="W49" s="47">
        <f t="shared" si="3"/>
        <v>-1.5</v>
      </c>
      <c r="X49" s="9">
        <f>'8thR'!X49</f>
        <v>0</v>
      </c>
      <c r="Y49" s="9">
        <f>'8thR'!Y49</f>
        <v>0</v>
      </c>
      <c r="Z49" s="9">
        <f>'8thR'!Z49</f>
        <v>0</v>
      </c>
      <c r="AA49" s="9">
        <f>'8thR'!AA49</f>
        <v>0</v>
      </c>
      <c r="AB49" s="62">
        <f>IF(B49&lt;&gt;"",'8thR'!AB49+AC49,0)</f>
        <v>0</v>
      </c>
      <c r="AC49" s="62">
        <f t="shared" si="2"/>
        <v>0</v>
      </c>
      <c r="AD49" s="85">
        <f t="shared" si="4"/>
        <v>-3</v>
      </c>
      <c r="AE49" s="85">
        <f t="shared" si="5"/>
        <v>-3</v>
      </c>
    </row>
    <row r="50" spans="1:31" hidden="1" x14ac:dyDescent="0.35">
      <c r="A50" s="18">
        <v>44</v>
      </c>
      <c r="B50" s="3">
        <f>'8thR'!B50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10"/>
        <v>0</v>
      </c>
      <c r="V50" s="47">
        <f t="shared" si="1"/>
        <v>200</v>
      </c>
      <c r="W50" s="47">
        <f t="shared" si="3"/>
        <v>-1.5</v>
      </c>
      <c r="X50" s="9">
        <f>'8thR'!X50</f>
        <v>0</v>
      </c>
      <c r="Y50" s="9">
        <f>'8thR'!Y50</f>
        <v>0</v>
      </c>
      <c r="Z50" s="9">
        <f>'8thR'!Z50</f>
        <v>0</v>
      </c>
      <c r="AA50" s="9">
        <f>'8thR'!AA50</f>
        <v>0</v>
      </c>
      <c r="AB50" s="62">
        <f>IF(B50&lt;&gt;"",'8thR'!AB50+AC50,0)</f>
        <v>0</v>
      </c>
      <c r="AC50" s="62">
        <f t="shared" si="2"/>
        <v>0</v>
      </c>
      <c r="AD50" s="85">
        <f t="shared" si="4"/>
        <v>-3</v>
      </c>
      <c r="AE50" s="85">
        <f t="shared" si="5"/>
        <v>-3</v>
      </c>
    </row>
    <row r="51" spans="1:31" hidden="1" x14ac:dyDescent="0.35">
      <c r="A51" s="18">
        <v>45</v>
      </c>
      <c r="B51" s="3">
        <f>'8thR'!B51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10"/>
        <v>0</v>
      </c>
      <c r="V51" s="47">
        <f t="shared" si="1"/>
        <v>200</v>
      </c>
      <c r="W51" s="47">
        <f t="shared" si="3"/>
        <v>-1.5</v>
      </c>
      <c r="X51" s="9">
        <f>'8thR'!X51</f>
        <v>0</v>
      </c>
      <c r="Y51" s="9">
        <f>'8thR'!Y51</f>
        <v>0</v>
      </c>
      <c r="Z51" s="9">
        <f>'8thR'!Z51</f>
        <v>0</v>
      </c>
      <c r="AA51" s="9">
        <f>'8thR'!AA51</f>
        <v>0</v>
      </c>
      <c r="AB51" s="62">
        <f>IF(B51&lt;&gt;"",'8thR'!AB51+AC51,0)</f>
        <v>0</v>
      </c>
      <c r="AC51" s="62">
        <f t="shared" si="2"/>
        <v>0</v>
      </c>
      <c r="AD51" s="85">
        <f t="shared" si="4"/>
        <v>-3</v>
      </c>
      <c r="AE51" s="85">
        <f t="shared" si="5"/>
        <v>-3</v>
      </c>
    </row>
    <row r="52" spans="1:31" hidden="1" x14ac:dyDescent="0.35">
      <c r="A52" s="18">
        <v>46</v>
      </c>
      <c r="B52" s="3">
        <f>'8thR'!B52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10"/>
        <v>0</v>
      </c>
      <c r="V52" s="47">
        <f t="shared" si="1"/>
        <v>200</v>
      </c>
      <c r="W52" s="47">
        <f t="shared" si="3"/>
        <v>-1.5</v>
      </c>
      <c r="X52" s="9">
        <f>'8thR'!X52</f>
        <v>0</v>
      </c>
      <c r="Y52" s="9">
        <f>'8thR'!Y52</f>
        <v>0</v>
      </c>
      <c r="Z52" s="9">
        <f>'8thR'!Z52</f>
        <v>0</v>
      </c>
      <c r="AA52" s="9">
        <f>'8thR'!AA52</f>
        <v>0</v>
      </c>
      <c r="AB52" s="62">
        <f>IF(B52&lt;&gt;"",'8thR'!AB52+AC52,0)</f>
        <v>0</v>
      </c>
      <c r="AC52" s="62">
        <f t="shared" si="2"/>
        <v>0</v>
      </c>
      <c r="AD52" s="85">
        <f t="shared" si="4"/>
        <v>-3</v>
      </c>
      <c r="AE52" s="85">
        <f t="shared" si="5"/>
        <v>-3</v>
      </c>
    </row>
    <row r="53" spans="1:31" hidden="1" x14ac:dyDescent="0.35">
      <c r="A53" s="18">
        <v>47</v>
      </c>
      <c r="B53" s="3">
        <f>'8thR'!B53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10"/>
        <v>0</v>
      </c>
      <c r="V53" s="47">
        <f t="shared" si="1"/>
        <v>200</v>
      </c>
      <c r="W53" s="47">
        <f t="shared" si="3"/>
        <v>-1.5</v>
      </c>
      <c r="X53" s="9">
        <f>'8thR'!X53</f>
        <v>0</v>
      </c>
      <c r="Y53" s="9">
        <f>'8thR'!Y53</f>
        <v>0</v>
      </c>
      <c r="Z53" s="9">
        <f>'8thR'!Z53</f>
        <v>0</v>
      </c>
      <c r="AA53" s="9">
        <f>'8thR'!AA53</f>
        <v>0</v>
      </c>
      <c r="AB53" s="62">
        <f>IF(B53&lt;&gt;"",'8thR'!AB53+AC53,0)</f>
        <v>0</v>
      </c>
      <c r="AC53" s="62">
        <f t="shared" si="2"/>
        <v>0</v>
      </c>
      <c r="AD53" s="85">
        <f t="shared" si="4"/>
        <v>-3</v>
      </c>
      <c r="AE53" s="85">
        <f t="shared" si="5"/>
        <v>-3</v>
      </c>
    </row>
    <row r="54" spans="1:31" hidden="1" x14ac:dyDescent="0.35">
      <c r="A54" s="18">
        <v>48</v>
      </c>
      <c r="B54" s="3">
        <f>'8thR'!B54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10"/>
        <v>0</v>
      </c>
      <c r="V54" s="47">
        <f t="shared" si="1"/>
        <v>200</v>
      </c>
      <c r="W54" s="47">
        <f t="shared" si="3"/>
        <v>-1.5</v>
      </c>
      <c r="X54" s="9">
        <f>'8thR'!X54</f>
        <v>0</v>
      </c>
      <c r="Y54" s="9">
        <f>'8thR'!Y54</f>
        <v>0</v>
      </c>
      <c r="Z54" s="9">
        <f>'8thR'!Z54</f>
        <v>0</v>
      </c>
      <c r="AA54" s="9">
        <f>'8thR'!AA54</f>
        <v>0</v>
      </c>
      <c r="AB54" s="62">
        <f>IF(B54&lt;&gt;"",'8thR'!AB54+AC54,0)</f>
        <v>0</v>
      </c>
      <c r="AC54" s="62">
        <f t="shared" si="2"/>
        <v>0</v>
      </c>
      <c r="AD54" s="85">
        <f t="shared" si="4"/>
        <v>-3</v>
      </c>
      <c r="AE54" s="85">
        <f t="shared" si="5"/>
        <v>-3</v>
      </c>
    </row>
    <row r="55" spans="1:31" hidden="1" x14ac:dyDescent="0.35">
      <c r="A55" s="18">
        <v>49</v>
      </c>
      <c r="B55" s="3">
        <f>'8thR'!B55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10"/>
        <v>0</v>
      </c>
      <c r="V55" s="47">
        <f t="shared" si="1"/>
        <v>200</v>
      </c>
      <c r="W55" s="47">
        <f t="shared" si="3"/>
        <v>-1.5</v>
      </c>
      <c r="X55" s="9">
        <f>'8thR'!X55</f>
        <v>0</v>
      </c>
      <c r="Y55" s="9">
        <f>'8thR'!Y55</f>
        <v>0</v>
      </c>
      <c r="Z55" s="9">
        <f>'8thR'!Z55</f>
        <v>0</v>
      </c>
      <c r="AA55" s="9">
        <f>'8thR'!AA55</f>
        <v>0</v>
      </c>
      <c r="AB55" s="62">
        <f>IF(B55&lt;&gt;"",'8thR'!AB55+AC55,0)</f>
        <v>0</v>
      </c>
      <c r="AC55" s="62">
        <f t="shared" si="2"/>
        <v>0</v>
      </c>
      <c r="AD55" s="85">
        <f t="shared" si="4"/>
        <v>-3</v>
      </c>
      <c r="AE55" s="85">
        <f t="shared" si="5"/>
        <v>-3</v>
      </c>
    </row>
    <row r="56" spans="1:31" hidden="1" x14ac:dyDescent="0.35">
      <c r="A56" s="18">
        <v>50</v>
      </c>
      <c r="B56" s="3">
        <f>'8thR'!B56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10"/>
        <v>0</v>
      </c>
      <c r="V56" s="47">
        <f t="shared" si="1"/>
        <v>200</v>
      </c>
      <c r="W56" s="47">
        <f t="shared" si="3"/>
        <v>-1.5</v>
      </c>
      <c r="X56" s="9">
        <f>'8thR'!X56</f>
        <v>0</v>
      </c>
      <c r="Y56" s="9">
        <f>'8thR'!Y56</f>
        <v>0</v>
      </c>
      <c r="Z56" s="9">
        <f>'8thR'!Z56</f>
        <v>0</v>
      </c>
      <c r="AA56" s="9">
        <f>'8thR'!AA56</f>
        <v>0</v>
      </c>
      <c r="AB56" s="62">
        <f>IF(B56&lt;&gt;"",'8thR'!AB56+AC56,0)</f>
        <v>0</v>
      </c>
      <c r="AC56" s="62">
        <f t="shared" si="2"/>
        <v>0</v>
      </c>
      <c r="AD56" s="85">
        <f t="shared" si="4"/>
        <v>-3</v>
      </c>
      <c r="AE56" s="85">
        <f t="shared" si="5"/>
        <v>-3</v>
      </c>
    </row>
    <row r="57" spans="1:31" hidden="1" x14ac:dyDescent="0.35">
      <c r="A57" s="18">
        <v>51</v>
      </c>
      <c r="B57" s="3">
        <f>'8thR'!B57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10"/>
        <v>0</v>
      </c>
      <c r="V57" s="47">
        <f t="shared" si="1"/>
        <v>200</v>
      </c>
      <c r="W57" s="47">
        <f t="shared" si="3"/>
        <v>-1.5</v>
      </c>
      <c r="X57" s="9">
        <f>'8thR'!X57</f>
        <v>0</v>
      </c>
      <c r="Y57" s="9">
        <f>'8thR'!Y57</f>
        <v>0</v>
      </c>
      <c r="Z57" s="9">
        <f>'8thR'!Z57</f>
        <v>0</v>
      </c>
      <c r="AA57" s="9">
        <f>'8thR'!AA57</f>
        <v>0</v>
      </c>
      <c r="AB57" s="62">
        <f>IF(B57&lt;&gt;"",'8thR'!AB57+AC57,0)</f>
        <v>0</v>
      </c>
      <c r="AC57" s="62">
        <f t="shared" si="2"/>
        <v>0</v>
      </c>
      <c r="AD57" s="85">
        <f t="shared" si="4"/>
        <v>-3</v>
      </c>
      <c r="AE57" s="85">
        <f t="shared" si="5"/>
        <v>-3</v>
      </c>
    </row>
    <row r="58" spans="1:31" hidden="1" x14ac:dyDescent="0.35">
      <c r="A58" s="18">
        <v>52</v>
      </c>
      <c r="B58" s="3">
        <f>'8thR'!B58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10"/>
        <v>0</v>
      </c>
      <c r="V58" s="47">
        <f t="shared" si="1"/>
        <v>200</v>
      </c>
      <c r="W58" s="47">
        <f t="shared" si="3"/>
        <v>-1.5</v>
      </c>
      <c r="X58" s="9">
        <f>'8thR'!X58</f>
        <v>0</v>
      </c>
      <c r="Y58" s="9">
        <f>'8thR'!Y58</f>
        <v>0</v>
      </c>
      <c r="Z58" s="9">
        <f>'8thR'!Z58</f>
        <v>0</v>
      </c>
      <c r="AA58" s="9">
        <f>'8thR'!AA58</f>
        <v>0</v>
      </c>
      <c r="AB58" s="62">
        <f>IF(B58&lt;&gt;"",'8thR'!AB58+AC58,0)</f>
        <v>0</v>
      </c>
      <c r="AC58" s="62">
        <f t="shared" si="2"/>
        <v>0</v>
      </c>
      <c r="AD58" s="85">
        <f t="shared" si="4"/>
        <v>-3</v>
      </c>
      <c r="AE58" s="85">
        <f t="shared" si="5"/>
        <v>-3</v>
      </c>
    </row>
    <row r="59" spans="1:31" hidden="1" x14ac:dyDescent="0.35">
      <c r="A59" s="18">
        <v>53</v>
      </c>
      <c r="B59" s="3">
        <f>'8thR'!B59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10"/>
        <v>0</v>
      </c>
      <c r="V59" s="47">
        <f t="shared" si="1"/>
        <v>200</v>
      </c>
      <c r="W59" s="47">
        <f t="shared" si="3"/>
        <v>-1.5</v>
      </c>
      <c r="X59" s="9">
        <f>'8thR'!X59</f>
        <v>0</v>
      </c>
      <c r="Y59" s="9">
        <f>'8thR'!Y59</f>
        <v>0</v>
      </c>
      <c r="Z59" s="9">
        <f>'8thR'!Z59</f>
        <v>0</v>
      </c>
      <c r="AA59" s="9">
        <f>'8thR'!AA59</f>
        <v>0</v>
      </c>
      <c r="AB59" s="62">
        <f>IF(B59&lt;&gt;"",'8thR'!AB59+AC59,0)</f>
        <v>0</v>
      </c>
      <c r="AC59" s="62">
        <f t="shared" si="2"/>
        <v>0</v>
      </c>
      <c r="AD59" s="85">
        <f t="shared" si="4"/>
        <v>-3</v>
      </c>
      <c r="AE59" s="85">
        <f t="shared" si="5"/>
        <v>-3</v>
      </c>
    </row>
    <row r="60" spans="1:31" hidden="1" x14ac:dyDescent="0.35">
      <c r="A60" s="18">
        <v>54</v>
      </c>
      <c r="B60" s="3">
        <f>'8thR'!B60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10"/>
        <v>0</v>
      </c>
      <c r="V60" s="47">
        <f t="shared" si="1"/>
        <v>200</v>
      </c>
      <c r="W60" s="47">
        <f t="shared" si="3"/>
        <v>-1.5</v>
      </c>
      <c r="X60" s="9">
        <f>'8thR'!X60</f>
        <v>0</v>
      </c>
      <c r="Y60" s="9">
        <f>'8thR'!Y60</f>
        <v>0</v>
      </c>
      <c r="Z60" s="9">
        <f>'8thR'!Z60</f>
        <v>0</v>
      </c>
      <c r="AA60" s="9">
        <f>'8thR'!AA60</f>
        <v>0</v>
      </c>
      <c r="AB60" s="62">
        <f>IF(B60&lt;&gt;"",'8thR'!AB60+AC60,0)</f>
        <v>0</v>
      </c>
      <c r="AC60" s="62">
        <f t="shared" si="2"/>
        <v>0</v>
      </c>
      <c r="AD60" s="85">
        <f t="shared" si="4"/>
        <v>-3</v>
      </c>
      <c r="AE60" s="85">
        <f t="shared" si="5"/>
        <v>-3</v>
      </c>
    </row>
    <row r="61" spans="1:31" hidden="1" x14ac:dyDescent="0.35">
      <c r="A61" s="18">
        <v>55</v>
      </c>
      <c r="B61" s="3">
        <f>'8thR'!B61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10"/>
        <v>0</v>
      </c>
      <c r="V61" s="47">
        <f t="shared" si="1"/>
        <v>200</v>
      </c>
      <c r="W61" s="47">
        <f t="shared" si="3"/>
        <v>-1.5</v>
      </c>
      <c r="X61" s="9">
        <f>'8thR'!X61</f>
        <v>0</v>
      </c>
      <c r="Y61" s="9">
        <f>'8thR'!Y61</f>
        <v>0</v>
      </c>
      <c r="Z61" s="9">
        <f>'8thR'!Z61</f>
        <v>0</v>
      </c>
      <c r="AA61" s="9">
        <f>'8thR'!AA61</f>
        <v>0</v>
      </c>
      <c r="AB61" s="62">
        <f>IF(B61&lt;&gt;"",'8thR'!AB61+AC61,0)</f>
        <v>0</v>
      </c>
      <c r="AC61" s="62">
        <f t="shared" si="2"/>
        <v>0</v>
      </c>
      <c r="AD61" s="85">
        <f t="shared" si="4"/>
        <v>-3</v>
      </c>
      <c r="AE61" s="85">
        <f t="shared" si="5"/>
        <v>-3</v>
      </c>
    </row>
    <row r="62" spans="1:31" hidden="1" x14ac:dyDescent="0.35">
      <c r="A62" s="18">
        <v>56</v>
      </c>
      <c r="B62" s="3">
        <f>'8thR'!B62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10"/>
        <v>0</v>
      </c>
      <c r="V62" s="47">
        <f t="shared" si="1"/>
        <v>200</v>
      </c>
      <c r="W62" s="47">
        <f t="shared" si="3"/>
        <v>-1.5</v>
      </c>
      <c r="X62" s="9">
        <f>'8thR'!X62</f>
        <v>0</v>
      </c>
      <c r="Y62" s="9">
        <f>'8thR'!Y62</f>
        <v>0</v>
      </c>
      <c r="Z62" s="9">
        <f>'8thR'!Z62</f>
        <v>0</v>
      </c>
      <c r="AA62" s="9">
        <f>'8thR'!AA62</f>
        <v>0</v>
      </c>
      <c r="AB62" s="62">
        <f>IF(B62&lt;&gt;"",'8thR'!AB62+AC62,0)</f>
        <v>0</v>
      </c>
      <c r="AC62" s="62">
        <f t="shared" si="2"/>
        <v>0</v>
      </c>
      <c r="AD62" s="85">
        <f t="shared" si="4"/>
        <v>-3</v>
      </c>
      <c r="AE62" s="85">
        <f t="shared" si="5"/>
        <v>-3</v>
      </c>
    </row>
    <row r="63" spans="1:31" hidden="1" x14ac:dyDescent="0.35">
      <c r="A63" s="18">
        <v>57</v>
      </c>
      <c r="B63" s="3">
        <f>'8thR'!B63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10"/>
        <v>0</v>
      </c>
      <c r="V63" s="47">
        <f t="shared" si="1"/>
        <v>200</v>
      </c>
      <c r="W63" s="47">
        <f t="shared" si="3"/>
        <v>-1.5</v>
      </c>
      <c r="X63" s="9">
        <f>'8thR'!X63</f>
        <v>0</v>
      </c>
      <c r="Y63" s="9">
        <f>'8thR'!Y63</f>
        <v>0</v>
      </c>
      <c r="Z63" s="9">
        <f>'8thR'!Z63</f>
        <v>0</v>
      </c>
      <c r="AA63" s="9">
        <f>'8thR'!AA63</f>
        <v>0</v>
      </c>
      <c r="AB63" s="62">
        <f>IF(B63&lt;&gt;"",'8thR'!AB63+AC63,0)</f>
        <v>0</v>
      </c>
      <c r="AC63" s="62">
        <f t="shared" si="2"/>
        <v>0</v>
      </c>
      <c r="AD63" s="85">
        <f t="shared" si="4"/>
        <v>-3</v>
      </c>
      <c r="AE63" s="85">
        <f t="shared" si="5"/>
        <v>-3</v>
      </c>
    </row>
    <row r="64" spans="1:31" hidden="1" x14ac:dyDescent="0.35">
      <c r="A64" s="18">
        <v>58</v>
      </c>
      <c r="B64" s="3">
        <f>'8thR'!B64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10"/>
        <v>0</v>
      </c>
      <c r="V64" s="47">
        <f t="shared" si="1"/>
        <v>200</v>
      </c>
      <c r="W64" s="47">
        <f t="shared" si="3"/>
        <v>-1.5</v>
      </c>
      <c r="X64" s="9">
        <f>'8thR'!X64</f>
        <v>0</v>
      </c>
      <c r="Y64" s="9">
        <f>'8thR'!Y64</f>
        <v>0</v>
      </c>
      <c r="Z64" s="9">
        <f>'8thR'!Z64</f>
        <v>0</v>
      </c>
      <c r="AA64" s="9">
        <f>'8thR'!AA64</f>
        <v>0</v>
      </c>
      <c r="AB64" s="62">
        <f>IF(B64&lt;&gt;"",'8thR'!AB64+AC64,0)</f>
        <v>0</v>
      </c>
      <c r="AC64" s="62">
        <f t="shared" si="2"/>
        <v>0</v>
      </c>
      <c r="AD64" s="85">
        <f t="shared" si="4"/>
        <v>-3</v>
      </c>
      <c r="AE64" s="85">
        <f t="shared" si="5"/>
        <v>-3</v>
      </c>
    </row>
    <row r="65" spans="1:31" hidden="1" x14ac:dyDescent="0.35">
      <c r="A65" s="18">
        <v>59</v>
      </c>
      <c r="B65" s="3">
        <f>'8thR'!B65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10"/>
        <v>0</v>
      </c>
      <c r="V65" s="47">
        <f t="shared" si="1"/>
        <v>200</v>
      </c>
      <c r="W65" s="47">
        <f t="shared" si="3"/>
        <v>-1.5</v>
      </c>
      <c r="X65" s="9">
        <f>'8thR'!X65</f>
        <v>0</v>
      </c>
      <c r="Y65" s="9">
        <f>'8thR'!Y65</f>
        <v>0</v>
      </c>
      <c r="Z65" s="9">
        <f>'8thR'!Z65</f>
        <v>0</v>
      </c>
      <c r="AA65" s="9">
        <f>'8thR'!AA65</f>
        <v>0</v>
      </c>
      <c r="AB65" s="62">
        <f>IF(B65&lt;&gt;"",'8thR'!AB65+AC65,0)</f>
        <v>0</v>
      </c>
      <c r="AC65" s="62">
        <f t="shared" si="2"/>
        <v>0</v>
      </c>
      <c r="AD65" s="85">
        <f t="shared" si="4"/>
        <v>-3</v>
      </c>
      <c r="AE65" s="85">
        <f t="shared" si="5"/>
        <v>-3</v>
      </c>
    </row>
    <row r="66" spans="1:31" hidden="1" x14ac:dyDescent="0.35">
      <c r="A66" s="18">
        <v>60</v>
      </c>
      <c r="B66" s="3">
        <f>'8thR'!B66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10"/>
        <v>0</v>
      </c>
      <c r="V66" s="47">
        <f t="shared" si="1"/>
        <v>200</v>
      </c>
      <c r="W66" s="47">
        <f t="shared" si="3"/>
        <v>-1.5</v>
      </c>
      <c r="X66" s="9">
        <f>'8thR'!X66</f>
        <v>0</v>
      </c>
      <c r="Y66" s="9">
        <f>'8thR'!Y66</f>
        <v>0</v>
      </c>
      <c r="Z66" s="9">
        <f>'8thR'!Z66</f>
        <v>0</v>
      </c>
      <c r="AA66" s="9">
        <f>'8thR'!AA66</f>
        <v>0</v>
      </c>
      <c r="AB66" s="62">
        <f>IF(B66&lt;&gt;"",'8thR'!AB66+AC66,0)</f>
        <v>0</v>
      </c>
      <c r="AC66" s="62">
        <f t="shared" si="2"/>
        <v>0</v>
      </c>
      <c r="AD66" s="85">
        <f t="shared" si="4"/>
        <v>-3</v>
      </c>
      <c r="AE66" s="85">
        <f t="shared" si="5"/>
        <v>-3</v>
      </c>
    </row>
    <row r="67" spans="1:31" hidden="1" x14ac:dyDescent="0.35">
      <c r="A67" s="18">
        <v>61</v>
      </c>
      <c r="B67" s="3">
        <f>'8thR'!B67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10"/>
        <v>0</v>
      </c>
      <c r="V67" s="47">
        <f t="shared" si="1"/>
        <v>200</v>
      </c>
      <c r="W67" s="47">
        <f t="shared" si="3"/>
        <v>-1.5</v>
      </c>
      <c r="X67" s="9">
        <f>'8thR'!X67</f>
        <v>0</v>
      </c>
      <c r="Y67" s="9">
        <f>'8thR'!Y67</f>
        <v>0</v>
      </c>
      <c r="Z67" s="9">
        <f>'8thR'!Z67</f>
        <v>0</v>
      </c>
      <c r="AA67" s="9">
        <f>'8thR'!AA67</f>
        <v>0</v>
      </c>
      <c r="AB67" s="62">
        <f>IF(B67&lt;&gt;"",'8thR'!AB67+AC67,0)</f>
        <v>0</v>
      </c>
      <c r="AC67" s="62">
        <f t="shared" si="2"/>
        <v>0</v>
      </c>
      <c r="AD67" s="85">
        <f t="shared" si="4"/>
        <v>-3</v>
      </c>
      <c r="AE67" s="85">
        <f t="shared" si="5"/>
        <v>-3</v>
      </c>
    </row>
    <row r="68" spans="1:31" hidden="1" x14ac:dyDescent="0.35">
      <c r="A68" s="18">
        <v>62</v>
      </c>
      <c r="B68" s="3">
        <f>'8thR'!B68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10"/>
        <v>0</v>
      </c>
      <c r="V68" s="47">
        <f t="shared" si="1"/>
        <v>200</v>
      </c>
      <c r="W68" s="47">
        <f t="shared" si="3"/>
        <v>-1.5</v>
      </c>
      <c r="X68" s="9">
        <f>'8thR'!X68</f>
        <v>0</v>
      </c>
      <c r="Y68" s="9">
        <f>'8thR'!Y68</f>
        <v>0</v>
      </c>
      <c r="Z68" s="9">
        <f>'8thR'!Z68</f>
        <v>0</v>
      </c>
      <c r="AA68" s="9">
        <f>'8thR'!AA68</f>
        <v>0</v>
      </c>
      <c r="AB68" s="62">
        <f>IF(B68&lt;&gt;"",'8thR'!AB68+AC68,0)</f>
        <v>0</v>
      </c>
      <c r="AC68" s="62">
        <f t="shared" si="2"/>
        <v>0</v>
      </c>
      <c r="AD68" s="85">
        <f t="shared" si="4"/>
        <v>-3</v>
      </c>
      <c r="AE68" s="85">
        <f t="shared" si="5"/>
        <v>-3</v>
      </c>
    </row>
    <row r="69" spans="1:31" hidden="1" x14ac:dyDescent="0.35">
      <c r="A69" s="18">
        <v>63</v>
      </c>
      <c r="B69" s="3" t="str">
        <f>'8thR'!B69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10"/>
        <v>0</v>
      </c>
      <c r="V69" s="47">
        <f t="shared" si="1"/>
        <v>200</v>
      </c>
      <c r="W69" s="47">
        <f t="shared" si="3"/>
        <v>-1.5</v>
      </c>
      <c r="X69" s="9">
        <f>'8thR'!X69</f>
        <v>0</v>
      </c>
      <c r="Y69" s="9">
        <f>'8thR'!Y69</f>
        <v>0</v>
      </c>
      <c r="Z69" s="9">
        <f>'8thR'!Z69</f>
        <v>0</v>
      </c>
      <c r="AA69" s="9">
        <f>'8thR'!AA69</f>
        <v>0</v>
      </c>
      <c r="AB69" s="62">
        <f>IF(B69&lt;&gt;"",'8thR'!AB69+AC69,0)</f>
        <v>0</v>
      </c>
      <c r="AC69" s="62">
        <f t="shared" si="2"/>
        <v>0</v>
      </c>
      <c r="AD69" s="85">
        <f t="shared" si="4"/>
        <v>-3</v>
      </c>
      <c r="AE69" s="85">
        <f t="shared" si="5"/>
        <v>-3</v>
      </c>
    </row>
    <row r="70" spans="1:31" hidden="1" x14ac:dyDescent="0.35">
      <c r="A70" s="18">
        <v>64</v>
      </c>
      <c r="B70" s="3" t="str">
        <f>'8thR'!B70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10"/>
        <v>0</v>
      </c>
      <c r="V70" s="47">
        <f t="shared" si="1"/>
        <v>200</v>
      </c>
      <c r="W70" s="47">
        <f t="shared" si="3"/>
        <v>-1.5</v>
      </c>
      <c r="X70" s="9">
        <f>'8thR'!X70</f>
        <v>0</v>
      </c>
      <c r="Y70" s="9">
        <f>'8thR'!Y70</f>
        <v>0</v>
      </c>
      <c r="Z70" s="9">
        <f>'8thR'!Z70</f>
        <v>0</v>
      </c>
      <c r="AA70" s="9">
        <f>'8thR'!AA70</f>
        <v>0</v>
      </c>
      <c r="AB70" s="62">
        <f>IF(B70&lt;&gt;"",'8thR'!AB70+AC70,0)</f>
        <v>0</v>
      </c>
      <c r="AC70" s="62">
        <f t="shared" si="2"/>
        <v>0</v>
      </c>
      <c r="AD70" s="85">
        <f t="shared" si="4"/>
        <v>-3</v>
      </c>
      <c r="AE70" s="85">
        <f t="shared" si="5"/>
        <v>-3</v>
      </c>
    </row>
    <row r="71" spans="1:31" hidden="1" x14ac:dyDescent="0.35">
      <c r="A71" s="18">
        <v>65</v>
      </c>
      <c r="B71" s="3" t="str">
        <f>'8thR'!B71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10"/>
        <v>0</v>
      </c>
      <c r="V71" s="47">
        <f t="shared" ref="V71:V134" si="11">IF(U71=0,200,U71-W71)</f>
        <v>200</v>
      </c>
      <c r="W71" s="47">
        <f t="shared" si="3"/>
        <v>-1.5</v>
      </c>
      <c r="X71" s="9">
        <f>'8thR'!X71</f>
        <v>0</v>
      </c>
      <c r="Y71" s="9">
        <f>'8thR'!Y71</f>
        <v>0</v>
      </c>
      <c r="Z71" s="9">
        <f>'8thR'!Z71</f>
        <v>0</v>
      </c>
      <c r="AA71" s="9">
        <f>'8thR'!AA71</f>
        <v>0</v>
      </c>
      <c r="AB71" s="62">
        <f>IF(B71&lt;&gt;"",'8thR'!AB71+AC71,0)</f>
        <v>0</v>
      </c>
      <c r="AC71" s="62">
        <f t="shared" ref="AC71:AC125" si="12">IF(U71&gt;0,1,0)</f>
        <v>0</v>
      </c>
      <c r="AD71" s="85">
        <f t="shared" si="4"/>
        <v>-3</v>
      </c>
      <c r="AE71" s="85">
        <f t="shared" si="5"/>
        <v>-3</v>
      </c>
    </row>
    <row r="72" spans="1:31" hidden="1" x14ac:dyDescent="0.35">
      <c r="A72" s="18">
        <v>66</v>
      </c>
      <c r="B72" s="3" t="str">
        <f>'8thR'!B72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0"/>
        <v>0</v>
      </c>
      <c r="V72" s="47">
        <f t="shared" si="11"/>
        <v>200</v>
      </c>
      <c r="W72" s="47">
        <f t="shared" ref="W72:W135" si="13">ROUND(0.35*MIN(AD72,AE72)+0.15*MAX(AD72,AE72),1)</f>
        <v>-1.5</v>
      </c>
      <c r="X72" s="9">
        <f>'8thR'!X72</f>
        <v>0</v>
      </c>
      <c r="Y72" s="9">
        <f>'8thR'!Y72</f>
        <v>0</v>
      </c>
      <c r="Z72" s="9">
        <f>'8thR'!Z72</f>
        <v>0</v>
      </c>
      <c r="AA72" s="9">
        <f>'8thR'!AA72</f>
        <v>0</v>
      </c>
      <c r="AB72" s="62">
        <f>IF(B72&lt;&gt;"",'8thR'!AB72+AC72,0)</f>
        <v>0</v>
      </c>
      <c r="AC72" s="62">
        <f t="shared" si="12"/>
        <v>0</v>
      </c>
      <c r="AD72" s="85">
        <f t="shared" ref="AD72:AD135" si="14">ROUND(IF(X72="m",(Y72*$AD$4/113+$AE$4-$AF$4),(Y72*$AD$2/113+$AE$2-$AF$2)),0)</f>
        <v>-3</v>
      </c>
      <c r="AE72" s="85">
        <f t="shared" ref="AE72:AE135" si="15">ROUND(IF(Z72="m",(AA72*$AD$4/113+$AE$4-$AF$4),(AA72*$AD$2/113+$AE$2-$AF$2)),0)</f>
        <v>-3</v>
      </c>
    </row>
    <row r="73" spans="1:31" hidden="1" x14ac:dyDescent="0.35">
      <c r="A73" s="18">
        <v>67</v>
      </c>
      <c r="B73" s="3" t="str">
        <f>'8thR'!B73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0"/>
        <v>0</v>
      </c>
      <c r="V73" s="47">
        <f t="shared" si="11"/>
        <v>200</v>
      </c>
      <c r="W73" s="47">
        <f t="shared" si="13"/>
        <v>-1.5</v>
      </c>
      <c r="X73" s="9">
        <f>'8thR'!X73</f>
        <v>0</v>
      </c>
      <c r="Y73" s="9">
        <f>'8thR'!Y73</f>
        <v>0</v>
      </c>
      <c r="Z73" s="9">
        <f>'8thR'!Z73</f>
        <v>0</v>
      </c>
      <c r="AA73" s="9">
        <f>'8thR'!AA73</f>
        <v>0</v>
      </c>
      <c r="AB73" s="62">
        <f>IF(B73&lt;&gt;"",'8thR'!AB73+AC73,0)</f>
        <v>0</v>
      </c>
      <c r="AC73" s="62">
        <f t="shared" si="12"/>
        <v>0</v>
      </c>
      <c r="AD73" s="85">
        <f t="shared" si="14"/>
        <v>-3</v>
      </c>
      <c r="AE73" s="85">
        <f t="shared" si="15"/>
        <v>-3</v>
      </c>
    </row>
    <row r="74" spans="1:31" hidden="1" x14ac:dyDescent="0.35">
      <c r="A74" s="18">
        <v>68</v>
      </c>
      <c r="B74" s="3" t="str">
        <f>'8thR'!B74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0"/>
        <v>0</v>
      </c>
      <c r="V74" s="47">
        <f t="shared" si="11"/>
        <v>200</v>
      </c>
      <c r="W74" s="47">
        <f t="shared" si="13"/>
        <v>-1.5</v>
      </c>
      <c r="X74" s="9">
        <f>'8thR'!X74</f>
        <v>0</v>
      </c>
      <c r="Y74" s="9">
        <f>'8thR'!Y74</f>
        <v>0</v>
      </c>
      <c r="Z74" s="9">
        <f>'8thR'!Z74</f>
        <v>0</v>
      </c>
      <c r="AA74" s="9">
        <f>'8thR'!AA74</f>
        <v>0</v>
      </c>
      <c r="AB74" s="62">
        <f>IF(B74&lt;&gt;"",'8thR'!AB74+AC74,0)</f>
        <v>0</v>
      </c>
      <c r="AC74" s="62">
        <f t="shared" si="12"/>
        <v>0</v>
      </c>
      <c r="AD74" s="85">
        <f t="shared" si="14"/>
        <v>-3</v>
      </c>
      <c r="AE74" s="85">
        <f t="shared" si="15"/>
        <v>-3</v>
      </c>
    </row>
    <row r="75" spans="1:31" hidden="1" x14ac:dyDescent="0.35">
      <c r="A75" s="18">
        <v>69</v>
      </c>
      <c r="B75" s="3" t="str">
        <f>'8thR'!B75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0"/>
        <v>0</v>
      </c>
      <c r="V75" s="47">
        <f t="shared" si="11"/>
        <v>200</v>
      </c>
      <c r="W75" s="47">
        <f t="shared" si="13"/>
        <v>-1.5</v>
      </c>
      <c r="X75" s="9">
        <f>'8thR'!X75</f>
        <v>0</v>
      </c>
      <c r="Y75" s="9">
        <f>'8thR'!Y75</f>
        <v>0</v>
      </c>
      <c r="Z75" s="9">
        <f>'8thR'!Z75</f>
        <v>0</v>
      </c>
      <c r="AA75" s="9">
        <f>'8thR'!AA75</f>
        <v>0</v>
      </c>
      <c r="AB75" s="62">
        <f>IF(B75&lt;&gt;"",'8thR'!AB75+AC75,0)</f>
        <v>0</v>
      </c>
      <c r="AC75" s="62">
        <f t="shared" si="12"/>
        <v>0</v>
      </c>
      <c r="AD75" s="85">
        <f t="shared" si="14"/>
        <v>-3</v>
      </c>
      <c r="AE75" s="85">
        <f t="shared" si="15"/>
        <v>-3</v>
      </c>
    </row>
    <row r="76" spans="1:31" hidden="1" x14ac:dyDescent="0.35">
      <c r="A76" s="18">
        <v>70</v>
      </c>
      <c r="B76" s="3" t="str">
        <f>'8thR'!B76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0"/>
        <v>0</v>
      </c>
      <c r="V76" s="47">
        <f t="shared" si="11"/>
        <v>200</v>
      </c>
      <c r="W76" s="47">
        <f t="shared" si="13"/>
        <v>-1.5</v>
      </c>
      <c r="X76" s="9">
        <f>'8thR'!X76</f>
        <v>0</v>
      </c>
      <c r="Y76" s="9">
        <f>'8thR'!Y76</f>
        <v>0</v>
      </c>
      <c r="Z76" s="9">
        <f>'8thR'!Z76</f>
        <v>0</v>
      </c>
      <c r="AA76" s="9">
        <f>'8thR'!AA76</f>
        <v>0</v>
      </c>
      <c r="AB76" s="62">
        <f>IF(B76&lt;&gt;"",'8thR'!AB76+AC76,0)</f>
        <v>0</v>
      </c>
      <c r="AC76" s="62">
        <f t="shared" si="12"/>
        <v>0</v>
      </c>
      <c r="AD76" s="85">
        <f t="shared" si="14"/>
        <v>-3</v>
      </c>
      <c r="AE76" s="85">
        <f t="shared" si="15"/>
        <v>-3</v>
      </c>
    </row>
    <row r="77" spans="1:31" hidden="1" x14ac:dyDescent="0.35">
      <c r="A77" s="18">
        <v>71</v>
      </c>
      <c r="B77" s="3" t="str">
        <f>'8thR'!B77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0"/>
        <v>0</v>
      </c>
      <c r="V77" s="47">
        <f t="shared" si="11"/>
        <v>200</v>
      </c>
      <c r="W77" s="47">
        <f t="shared" si="13"/>
        <v>-1.5</v>
      </c>
      <c r="X77" s="9">
        <f>'8thR'!X77</f>
        <v>0</v>
      </c>
      <c r="Y77" s="9">
        <f>'8thR'!Y77</f>
        <v>0</v>
      </c>
      <c r="Z77" s="9">
        <f>'8thR'!Z77</f>
        <v>0</v>
      </c>
      <c r="AA77" s="9">
        <f>'8thR'!AA77</f>
        <v>0</v>
      </c>
      <c r="AB77" s="62">
        <f>IF(B77&lt;&gt;"",'8thR'!AB77+AC77,0)</f>
        <v>0</v>
      </c>
      <c r="AC77" s="62">
        <f t="shared" si="12"/>
        <v>0</v>
      </c>
      <c r="AD77" s="85">
        <f t="shared" si="14"/>
        <v>-3</v>
      </c>
      <c r="AE77" s="85">
        <f t="shared" si="15"/>
        <v>-3</v>
      </c>
    </row>
    <row r="78" spans="1:31" hidden="1" x14ac:dyDescent="0.35">
      <c r="A78" s="18">
        <v>72</v>
      </c>
      <c r="B78" s="3" t="str">
        <f>'8thR'!B78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0"/>
        <v>0</v>
      </c>
      <c r="V78" s="47">
        <f t="shared" si="11"/>
        <v>200</v>
      </c>
      <c r="W78" s="47">
        <f t="shared" si="13"/>
        <v>-1.5</v>
      </c>
      <c r="X78" s="9">
        <f>'8thR'!X78</f>
        <v>0</v>
      </c>
      <c r="Y78" s="9">
        <f>'8thR'!Y78</f>
        <v>0</v>
      </c>
      <c r="Z78" s="9">
        <f>'8thR'!Z78</f>
        <v>0</v>
      </c>
      <c r="AA78" s="9">
        <f>'8thR'!AA78</f>
        <v>0</v>
      </c>
      <c r="AB78" s="62">
        <f>IF(B78&lt;&gt;"",'8thR'!AB78+AC78,0)</f>
        <v>0</v>
      </c>
      <c r="AC78" s="62">
        <f t="shared" si="12"/>
        <v>0</v>
      </c>
      <c r="AD78" s="85">
        <f t="shared" si="14"/>
        <v>-3</v>
      </c>
      <c r="AE78" s="85">
        <f t="shared" si="15"/>
        <v>-3</v>
      </c>
    </row>
    <row r="79" spans="1:31" hidden="1" x14ac:dyDescent="0.35">
      <c r="A79" s="18">
        <v>73</v>
      </c>
      <c r="B79" s="3" t="str">
        <f>'8thR'!B79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0"/>
        <v>0</v>
      </c>
      <c r="V79" s="47">
        <f t="shared" si="11"/>
        <v>200</v>
      </c>
      <c r="W79" s="47">
        <f t="shared" si="13"/>
        <v>-1.5</v>
      </c>
      <c r="X79" s="9">
        <f>'8thR'!X79</f>
        <v>0</v>
      </c>
      <c r="Y79" s="9">
        <f>'8thR'!Y79</f>
        <v>0</v>
      </c>
      <c r="Z79" s="9">
        <f>'8thR'!Z79</f>
        <v>0</v>
      </c>
      <c r="AA79" s="9">
        <f>'8thR'!AA79</f>
        <v>0</v>
      </c>
      <c r="AB79" s="62">
        <f>IF(B79&lt;&gt;"",'8thR'!AB79+AC79,0)</f>
        <v>0</v>
      </c>
      <c r="AC79" s="62">
        <f t="shared" si="12"/>
        <v>0</v>
      </c>
      <c r="AD79" s="85">
        <f t="shared" si="14"/>
        <v>-3</v>
      </c>
      <c r="AE79" s="85">
        <f t="shared" si="15"/>
        <v>-3</v>
      </c>
    </row>
    <row r="80" spans="1:31" hidden="1" x14ac:dyDescent="0.35">
      <c r="A80" s="18">
        <v>74</v>
      </c>
      <c r="B80" s="3" t="str">
        <f>'8thR'!B80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0"/>
        <v>0</v>
      </c>
      <c r="V80" s="47">
        <f t="shared" si="11"/>
        <v>200</v>
      </c>
      <c r="W80" s="47">
        <f t="shared" si="13"/>
        <v>-1.5</v>
      </c>
      <c r="X80" s="9">
        <f>'8thR'!X80</f>
        <v>0</v>
      </c>
      <c r="Y80" s="9">
        <f>'8thR'!Y80</f>
        <v>0</v>
      </c>
      <c r="Z80" s="9">
        <f>'8thR'!Z80</f>
        <v>0</v>
      </c>
      <c r="AA80" s="9">
        <f>'8thR'!AA80</f>
        <v>0</v>
      </c>
      <c r="AB80" s="62">
        <f>IF(B80&lt;&gt;"",'8thR'!AB80+AC80,0)</f>
        <v>0</v>
      </c>
      <c r="AC80" s="62">
        <f t="shared" si="12"/>
        <v>0</v>
      </c>
      <c r="AD80" s="85">
        <f t="shared" si="14"/>
        <v>-3</v>
      </c>
      <c r="AE80" s="85">
        <f t="shared" si="15"/>
        <v>-3</v>
      </c>
    </row>
    <row r="81" spans="1:31" hidden="1" x14ac:dyDescent="0.35">
      <c r="A81" s="18">
        <v>75</v>
      </c>
      <c r="B81" s="3" t="str">
        <f>'8thR'!B81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0"/>
        <v>0</v>
      </c>
      <c r="V81" s="47">
        <f t="shared" si="11"/>
        <v>200</v>
      </c>
      <c r="W81" s="47">
        <f t="shared" si="13"/>
        <v>-1.5</v>
      </c>
      <c r="X81" s="9">
        <f>'8thR'!X81</f>
        <v>0</v>
      </c>
      <c r="Y81" s="9">
        <f>'8thR'!Y81</f>
        <v>0</v>
      </c>
      <c r="Z81" s="9">
        <f>'8thR'!Z81</f>
        <v>0</v>
      </c>
      <c r="AA81" s="9">
        <f>'8thR'!AA81</f>
        <v>0</v>
      </c>
      <c r="AB81" s="62">
        <f>IF(B81&lt;&gt;"",'8thR'!AB81+AC81,0)</f>
        <v>0</v>
      </c>
      <c r="AC81" s="62">
        <f t="shared" si="12"/>
        <v>0</v>
      </c>
      <c r="AD81" s="85">
        <f t="shared" si="14"/>
        <v>-3</v>
      </c>
      <c r="AE81" s="85">
        <f t="shared" si="15"/>
        <v>-3</v>
      </c>
    </row>
    <row r="82" spans="1:31" hidden="1" x14ac:dyDescent="0.35">
      <c r="A82" s="18">
        <v>76</v>
      </c>
      <c r="B82" s="3" t="str">
        <f>'8thR'!B82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0"/>
        <v>0</v>
      </c>
      <c r="V82" s="47">
        <f t="shared" si="11"/>
        <v>200</v>
      </c>
      <c r="W82" s="47">
        <f t="shared" si="13"/>
        <v>-1.5</v>
      </c>
      <c r="X82" s="9">
        <f>'8thR'!X82</f>
        <v>0</v>
      </c>
      <c r="Y82" s="9">
        <f>'8thR'!Y82</f>
        <v>0</v>
      </c>
      <c r="Z82" s="9">
        <f>'8thR'!Z82</f>
        <v>0</v>
      </c>
      <c r="AA82" s="9">
        <f>'8thR'!AA82</f>
        <v>0</v>
      </c>
      <c r="AB82" s="62">
        <f>IF(B82&lt;&gt;"",'8thR'!AB82+AC82,0)</f>
        <v>0</v>
      </c>
      <c r="AC82" s="62">
        <f t="shared" si="12"/>
        <v>0</v>
      </c>
      <c r="AD82" s="85">
        <f t="shared" si="14"/>
        <v>-3</v>
      </c>
      <c r="AE82" s="85">
        <f t="shared" si="15"/>
        <v>-3</v>
      </c>
    </row>
    <row r="83" spans="1:31" hidden="1" x14ac:dyDescent="0.35">
      <c r="A83" s="18">
        <v>77</v>
      </c>
      <c r="B83" s="3" t="str">
        <f>'8thR'!B83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0"/>
        <v>0</v>
      </c>
      <c r="V83" s="47">
        <f t="shared" si="11"/>
        <v>200</v>
      </c>
      <c r="W83" s="47">
        <f t="shared" si="13"/>
        <v>-1.5</v>
      </c>
      <c r="X83" s="9">
        <f>'8thR'!X83</f>
        <v>0</v>
      </c>
      <c r="Y83" s="9">
        <f>'8thR'!Y83</f>
        <v>0</v>
      </c>
      <c r="Z83" s="9">
        <f>'8thR'!Z83</f>
        <v>0</v>
      </c>
      <c r="AA83" s="9">
        <f>'8thR'!AA83</f>
        <v>0</v>
      </c>
      <c r="AB83" s="62">
        <f>IF(B83&lt;&gt;"",'8thR'!AB83+AC83,0)</f>
        <v>0</v>
      </c>
      <c r="AC83" s="62">
        <f t="shared" si="12"/>
        <v>0</v>
      </c>
      <c r="AD83" s="85">
        <f t="shared" si="14"/>
        <v>-3</v>
      </c>
      <c r="AE83" s="85">
        <f t="shared" si="15"/>
        <v>-3</v>
      </c>
    </row>
    <row r="84" spans="1:31" hidden="1" x14ac:dyDescent="0.35">
      <c r="A84" s="18">
        <v>78</v>
      </c>
      <c r="B84" s="3" t="str">
        <f>'8thR'!B84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0"/>
        <v>0</v>
      </c>
      <c r="V84" s="47">
        <f t="shared" si="11"/>
        <v>200</v>
      </c>
      <c r="W84" s="47">
        <f t="shared" si="13"/>
        <v>-1.5</v>
      </c>
      <c r="X84" s="9">
        <f>'8thR'!X84</f>
        <v>0</v>
      </c>
      <c r="Y84" s="9">
        <f>'8thR'!Y84</f>
        <v>0</v>
      </c>
      <c r="Z84" s="9">
        <f>'8thR'!Z84</f>
        <v>0</v>
      </c>
      <c r="AA84" s="9">
        <f>'8thR'!AA84</f>
        <v>0</v>
      </c>
      <c r="AB84" s="62">
        <f>IF(B84&lt;&gt;"",'8thR'!AB84+AC84,0)</f>
        <v>0</v>
      </c>
      <c r="AC84" s="62">
        <f t="shared" si="12"/>
        <v>0</v>
      </c>
      <c r="AD84" s="85">
        <f t="shared" si="14"/>
        <v>-3</v>
      </c>
      <c r="AE84" s="85">
        <f t="shared" si="15"/>
        <v>-3</v>
      </c>
    </row>
    <row r="85" spans="1:31" hidden="1" x14ac:dyDescent="0.35">
      <c r="A85" s="18">
        <v>79</v>
      </c>
      <c r="B85" s="3" t="str">
        <f>'8thR'!B85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0"/>
        <v>0</v>
      </c>
      <c r="V85" s="47">
        <f t="shared" si="11"/>
        <v>200</v>
      </c>
      <c r="W85" s="47">
        <f t="shared" si="13"/>
        <v>-1.5</v>
      </c>
      <c r="X85" s="9">
        <f>'8thR'!X85</f>
        <v>0</v>
      </c>
      <c r="Y85" s="9">
        <f>'8thR'!Y85</f>
        <v>0</v>
      </c>
      <c r="Z85" s="9">
        <f>'8thR'!Z85</f>
        <v>0</v>
      </c>
      <c r="AA85" s="9">
        <f>'8thR'!AA85</f>
        <v>0</v>
      </c>
      <c r="AB85" s="62">
        <f>IF(B85&lt;&gt;"",'8thR'!AB85+AC85,0)</f>
        <v>0</v>
      </c>
      <c r="AC85" s="62">
        <f t="shared" si="12"/>
        <v>0</v>
      </c>
      <c r="AD85" s="85">
        <f t="shared" si="14"/>
        <v>-3</v>
      </c>
      <c r="AE85" s="85">
        <f t="shared" si="15"/>
        <v>-3</v>
      </c>
    </row>
    <row r="86" spans="1:31" hidden="1" x14ac:dyDescent="0.35">
      <c r="A86" s="18">
        <v>80</v>
      </c>
      <c r="B86" s="3" t="str">
        <f>'8thR'!B86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0"/>
        <v>0</v>
      </c>
      <c r="V86" s="47">
        <f t="shared" si="11"/>
        <v>200</v>
      </c>
      <c r="W86" s="47">
        <f t="shared" si="13"/>
        <v>-1.5</v>
      </c>
      <c r="X86" s="9">
        <f>'8thR'!X86</f>
        <v>0</v>
      </c>
      <c r="Y86" s="9">
        <f>'8thR'!Y86</f>
        <v>0</v>
      </c>
      <c r="Z86" s="9">
        <f>'8thR'!Z86</f>
        <v>0</v>
      </c>
      <c r="AA86" s="9">
        <f>'8thR'!AA86</f>
        <v>0</v>
      </c>
      <c r="AB86" s="62">
        <f>IF(B86&lt;&gt;"",'8thR'!AB86+AC86,0)</f>
        <v>0</v>
      </c>
      <c r="AC86" s="62">
        <f t="shared" si="12"/>
        <v>0</v>
      </c>
      <c r="AD86" s="85">
        <f t="shared" si="14"/>
        <v>-3</v>
      </c>
      <c r="AE86" s="85">
        <f t="shared" si="15"/>
        <v>-3</v>
      </c>
    </row>
    <row r="87" spans="1:31" hidden="1" x14ac:dyDescent="0.35">
      <c r="A87" s="18">
        <v>81</v>
      </c>
      <c r="B87" s="3" t="str">
        <f>'8thR'!B87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0"/>
        <v>0</v>
      </c>
      <c r="V87" s="47">
        <f t="shared" si="11"/>
        <v>200</v>
      </c>
      <c r="W87" s="47">
        <f t="shared" si="13"/>
        <v>-1.5</v>
      </c>
      <c r="X87" s="9">
        <f>'8thR'!X87</f>
        <v>0</v>
      </c>
      <c r="Y87" s="9">
        <f>'8thR'!Y87</f>
        <v>0</v>
      </c>
      <c r="Z87" s="9">
        <f>'8thR'!Z87</f>
        <v>0</v>
      </c>
      <c r="AA87" s="9">
        <f>'8thR'!AA87</f>
        <v>0</v>
      </c>
      <c r="AB87" s="62">
        <f>IF(B87&lt;&gt;"",'8thR'!AB87+AC87,0)</f>
        <v>0</v>
      </c>
      <c r="AC87" s="62">
        <f t="shared" si="12"/>
        <v>0</v>
      </c>
      <c r="AD87" s="85">
        <f t="shared" si="14"/>
        <v>-3</v>
      </c>
      <c r="AE87" s="85">
        <f t="shared" si="15"/>
        <v>-3</v>
      </c>
    </row>
    <row r="88" spans="1:31" hidden="1" x14ac:dyDescent="0.35">
      <c r="A88" s="18">
        <v>82</v>
      </c>
      <c r="B88" s="3" t="str">
        <f>'8thR'!B88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0"/>
        <v>0</v>
      </c>
      <c r="V88" s="47">
        <f t="shared" si="11"/>
        <v>200</v>
      </c>
      <c r="W88" s="47">
        <f t="shared" si="13"/>
        <v>-1.5</v>
      </c>
      <c r="X88" s="9">
        <f>'8thR'!X88</f>
        <v>0</v>
      </c>
      <c r="Y88" s="9">
        <f>'8thR'!Y88</f>
        <v>0</v>
      </c>
      <c r="Z88" s="9">
        <f>'8thR'!Z88</f>
        <v>0</v>
      </c>
      <c r="AA88" s="9">
        <f>'8thR'!AA88</f>
        <v>0</v>
      </c>
      <c r="AB88" s="62">
        <f>IF(B88&lt;&gt;"",'8thR'!AB88+AC88,0)</f>
        <v>0</v>
      </c>
      <c r="AC88" s="62">
        <f t="shared" si="12"/>
        <v>0</v>
      </c>
      <c r="AD88" s="85">
        <f t="shared" si="14"/>
        <v>-3</v>
      </c>
      <c r="AE88" s="85">
        <f t="shared" si="15"/>
        <v>-3</v>
      </c>
    </row>
    <row r="89" spans="1:31" hidden="1" x14ac:dyDescent="0.35">
      <c r="A89" s="18">
        <v>83</v>
      </c>
      <c r="B89" s="3" t="str">
        <f>'8thR'!B89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0"/>
        <v>0</v>
      </c>
      <c r="V89" s="47">
        <f t="shared" si="11"/>
        <v>200</v>
      </c>
      <c r="W89" s="47">
        <f t="shared" si="13"/>
        <v>-1.5</v>
      </c>
      <c r="X89" s="9">
        <f>'8thR'!X89</f>
        <v>0</v>
      </c>
      <c r="Y89" s="9">
        <f>'8thR'!Y89</f>
        <v>0</v>
      </c>
      <c r="Z89" s="9">
        <f>'8thR'!Z89</f>
        <v>0</v>
      </c>
      <c r="AA89" s="9">
        <f>'8thR'!AA89</f>
        <v>0</v>
      </c>
      <c r="AB89" s="62">
        <f>IF(B89&lt;&gt;"",'8thR'!AB89+AC89,0)</f>
        <v>0</v>
      </c>
      <c r="AC89" s="62">
        <f t="shared" si="12"/>
        <v>0</v>
      </c>
      <c r="AD89" s="85">
        <f t="shared" si="14"/>
        <v>-3</v>
      </c>
      <c r="AE89" s="85">
        <f t="shared" si="15"/>
        <v>-3</v>
      </c>
    </row>
    <row r="90" spans="1:31" hidden="1" x14ac:dyDescent="0.35">
      <c r="A90" s="18">
        <v>84</v>
      </c>
      <c r="B90" s="3" t="str">
        <f>'8thR'!B90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0"/>
        <v>0</v>
      </c>
      <c r="V90" s="47">
        <f t="shared" si="11"/>
        <v>200</v>
      </c>
      <c r="W90" s="47">
        <f t="shared" si="13"/>
        <v>-1.5</v>
      </c>
      <c r="X90" s="9">
        <f>'8thR'!X90</f>
        <v>0</v>
      </c>
      <c r="Y90" s="9">
        <f>'8thR'!Y90</f>
        <v>0</v>
      </c>
      <c r="Z90" s="9">
        <f>'8thR'!Z90</f>
        <v>0</v>
      </c>
      <c r="AA90" s="9">
        <f>'8thR'!AA90</f>
        <v>0</v>
      </c>
      <c r="AB90" s="62">
        <f>IF(B90&lt;&gt;"",'8thR'!AB90+AC90,0)</f>
        <v>0</v>
      </c>
      <c r="AC90" s="62">
        <f t="shared" si="12"/>
        <v>0</v>
      </c>
      <c r="AD90" s="85">
        <f t="shared" si="14"/>
        <v>-3</v>
      </c>
      <c r="AE90" s="85">
        <f t="shared" si="15"/>
        <v>-3</v>
      </c>
    </row>
    <row r="91" spans="1:31" hidden="1" x14ac:dyDescent="0.35">
      <c r="A91" s="18">
        <v>85</v>
      </c>
      <c r="B91" s="3" t="str">
        <f>'8thR'!B91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0"/>
        <v>0</v>
      </c>
      <c r="V91" s="47">
        <f t="shared" si="11"/>
        <v>200</v>
      </c>
      <c r="W91" s="47">
        <f t="shared" si="13"/>
        <v>-1.5</v>
      </c>
      <c r="X91" s="9">
        <f>'8thR'!X91</f>
        <v>0</v>
      </c>
      <c r="Y91" s="9">
        <f>'8thR'!Y91</f>
        <v>0</v>
      </c>
      <c r="Z91" s="9">
        <f>'8thR'!Z91</f>
        <v>0</v>
      </c>
      <c r="AA91" s="9">
        <f>'8thR'!AA91</f>
        <v>0</v>
      </c>
      <c r="AB91" s="62">
        <f>IF(B91&lt;&gt;"",'8thR'!AB91+AC91,0)</f>
        <v>0</v>
      </c>
      <c r="AC91" s="62">
        <f t="shared" si="12"/>
        <v>0</v>
      </c>
      <c r="AD91" s="85">
        <f t="shared" si="14"/>
        <v>-3</v>
      </c>
      <c r="AE91" s="85">
        <f t="shared" si="15"/>
        <v>-3</v>
      </c>
    </row>
    <row r="92" spans="1:31" hidden="1" x14ac:dyDescent="0.35">
      <c r="A92" s="18">
        <v>86</v>
      </c>
      <c r="B92" s="3" t="str">
        <f>'8thR'!B92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0"/>
        <v>0</v>
      </c>
      <c r="V92" s="47">
        <f t="shared" si="11"/>
        <v>200</v>
      </c>
      <c r="W92" s="47">
        <f t="shared" si="13"/>
        <v>-1.5</v>
      </c>
      <c r="X92" s="9">
        <f>'8thR'!X92</f>
        <v>0</v>
      </c>
      <c r="Y92" s="9">
        <f>'8thR'!Y92</f>
        <v>0</v>
      </c>
      <c r="Z92" s="9">
        <f>'8thR'!Z92</f>
        <v>0</v>
      </c>
      <c r="AA92" s="9">
        <f>'8thR'!AA92</f>
        <v>0</v>
      </c>
      <c r="AB92" s="62">
        <f>IF(B92&lt;&gt;"",'8thR'!AB92+AC92,0)</f>
        <v>0</v>
      </c>
      <c r="AC92" s="62">
        <f t="shared" si="12"/>
        <v>0</v>
      </c>
      <c r="AD92" s="85">
        <f t="shared" si="14"/>
        <v>-3</v>
      </c>
      <c r="AE92" s="85">
        <f t="shared" si="15"/>
        <v>-3</v>
      </c>
    </row>
    <row r="93" spans="1:31" hidden="1" x14ac:dyDescent="0.35">
      <c r="A93" s="18">
        <v>87</v>
      </c>
      <c r="B93" s="3" t="str">
        <f>'8thR'!B93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0"/>
        <v>0</v>
      </c>
      <c r="V93" s="47">
        <f t="shared" si="11"/>
        <v>200</v>
      </c>
      <c r="W93" s="47">
        <f t="shared" si="13"/>
        <v>-1.5</v>
      </c>
      <c r="X93" s="9">
        <f>'8thR'!X93</f>
        <v>0</v>
      </c>
      <c r="Y93" s="9">
        <f>'8thR'!Y93</f>
        <v>0</v>
      </c>
      <c r="Z93" s="9">
        <f>'8thR'!Z93</f>
        <v>0</v>
      </c>
      <c r="AA93" s="9">
        <f>'8thR'!AA93</f>
        <v>0</v>
      </c>
      <c r="AB93" s="62">
        <f>IF(B93&lt;&gt;"",'8thR'!AB93+AC93,0)</f>
        <v>0</v>
      </c>
      <c r="AC93" s="62">
        <f t="shared" si="12"/>
        <v>0</v>
      </c>
      <c r="AD93" s="85">
        <f t="shared" si="14"/>
        <v>-3</v>
      </c>
      <c r="AE93" s="85">
        <f t="shared" si="15"/>
        <v>-3</v>
      </c>
    </row>
    <row r="94" spans="1:31" hidden="1" x14ac:dyDescent="0.35">
      <c r="A94" s="18">
        <v>88</v>
      </c>
      <c r="B94" s="3" t="str">
        <f>'8thR'!B94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0"/>
        <v>0</v>
      </c>
      <c r="V94" s="47">
        <f t="shared" si="11"/>
        <v>200</v>
      </c>
      <c r="W94" s="47">
        <f t="shared" si="13"/>
        <v>-1.5</v>
      </c>
      <c r="X94" s="9">
        <f>'8thR'!X94</f>
        <v>0</v>
      </c>
      <c r="Y94" s="9">
        <f>'8thR'!Y94</f>
        <v>0</v>
      </c>
      <c r="Z94" s="9">
        <f>'8thR'!Z94</f>
        <v>0</v>
      </c>
      <c r="AA94" s="9">
        <f>'8thR'!AA94</f>
        <v>0</v>
      </c>
      <c r="AB94" s="62">
        <f>IF(B94&lt;&gt;"",'8thR'!AB94+AC94,0)</f>
        <v>0</v>
      </c>
      <c r="AC94" s="62">
        <f t="shared" si="12"/>
        <v>0</v>
      </c>
      <c r="AD94" s="85">
        <f t="shared" si="14"/>
        <v>-3</v>
      </c>
      <c r="AE94" s="85">
        <f t="shared" si="15"/>
        <v>-3</v>
      </c>
    </row>
    <row r="95" spans="1:31" hidden="1" x14ac:dyDescent="0.35">
      <c r="A95" s="18">
        <v>89</v>
      </c>
      <c r="B95" s="3" t="str">
        <f>'8thR'!B95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0"/>
        <v>0</v>
      </c>
      <c r="V95" s="47">
        <f t="shared" si="11"/>
        <v>200</v>
      </c>
      <c r="W95" s="47">
        <f t="shared" si="13"/>
        <v>-1.5</v>
      </c>
      <c r="X95" s="9">
        <f>'8thR'!X95</f>
        <v>0</v>
      </c>
      <c r="Y95" s="9">
        <f>'8thR'!Y95</f>
        <v>0</v>
      </c>
      <c r="Z95" s="9">
        <f>'8thR'!Z95</f>
        <v>0</v>
      </c>
      <c r="AA95" s="9">
        <f>'8thR'!AA95</f>
        <v>0</v>
      </c>
      <c r="AB95" s="62">
        <f>IF(B95&lt;&gt;"",'8thR'!AB95+AC95,0)</f>
        <v>0</v>
      </c>
      <c r="AC95" s="62">
        <f t="shared" si="12"/>
        <v>0</v>
      </c>
      <c r="AD95" s="85">
        <f t="shared" si="14"/>
        <v>-3</v>
      </c>
      <c r="AE95" s="85">
        <f t="shared" si="15"/>
        <v>-3</v>
      </c>
    </row>
    <row r="96" spans="1:31" hidden="1" x14ac:dyDescent="0.35">
      <c r="A96" s="18">
        <v>90</v>
      </c>
      <c r="B96" s="3" t="str">
        <f>'8thR'!B96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0"/>
        <v>0</v>
      </c>
      <c r="V96" s="47">
        <f t="shared" si="11"/>
        <v>200</v>
      </c>
      <c r="W96" s="47">
        <f t="shared" si="13"/>
        <v>-1.5</v>
      </c>
      <c r="X96" s="9">
        <f>'8thR'!X96</f>
        <v>0</v>
      </c>
      <c r="Y96" s="9">
        <f>'8thR'!Y96</f>
        <v>0</v>
      </c>
      <c r="Z96" s="9">
        <f>'8thR'!Z96</f>
        <v>0</v>
      </c>
      <c r="AA96" s="9">
        <f>'8thR'!AA96</f>
        <v>0</v>
      </c>
      <c r="AB96" s="62">
        <f>IF(B96&lt;&gt;"",'8thR'!AB96+AC96,0)</f>
        <v>0</v>
      </c>
      <c r="AC96" s="62">
        <f t="shared" si="12"/>
        <v>0</v>
      </c>
      <c r="AD96" s="85">
        <f t="shared" si="14"/>
        <v>-3</v>
      </c>
      <c r="AE96" s="85">
        <f t="shared" si="15"/>
        <v>-3</v>
      </c>
    </row>
    <row r="97" spans="1:31" hidden="1" x14ac:dyDescent="0.35">
      <c r="A97" s="18">
        <v>91</v>
      </c>
      <c r="B97" s="3" t="str">
        <f>'8thR'!B97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0"/>
        <v>0</v>
      </c>
      <c r="V97" s="47">
        <f t="shared" si="11"/>
        <v>200</v>
      </c>
      <c r="W97" s="47">
        <f t="shared" si="13"/>
        <v>-1.5</v>
      </c>
      <c r="X97" s="9">
        <f>'8thR'!X97</f>
        <v>0</v>
      </c>
      <c r="Y97" s="9">
        <f>'8thR'!Y97</f>
        <v>0</v>
      </c>
      <c r="Z97" s="9">
        <f>'8thR'!Z97</f>
        <v>0</v>
      </c>
      <c r="AA97" s="9">
        <f>'8thR'!AA97</f>
        <v>0</v>
      </c>
      <c r="AB97" s="62">
        <f>IF(B97&lt;&gt;"",'8thR'!AB97+AC97,0)</f>
        <v>0</v>
      </c>
      <c r="AC97" s="62">
        <f t="shared" si="12"/>
        <v>0</v>
      </c>
      <c r="AD97" s="85">
        <f t="shared" si="14"/>
        <v>-3</v>
      </c>
      <c r="AE97" s="85">
        <f t="shared" si="15"/>
        <v>-3</v>
      </c>
    </row>
    <row r="98" spans="1:31" hidden="1" x14ac:dyDescent="0.35">
      <c r="A98" s="18">
        <v>92</v>
      </c>
      <c r="B98" s="3" t="str">
        <f>'8thR'!B98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0"/>
        <v>0</v>
      </c>
      <c r="V98" s="47">
        <f t="shared" si="11"/>
        <v>200</v>
      </c>
      <c r="W98" s="47">
        <f t="shared" si="13"/>
        <v>-1.5</v>
      </c>
      <c r="X98" s="9">
        <f>'8thR'!X98</f>
        <v>0</v>
      </c>
      <c r="Y98" s="9">
        <f>'8thR'!Y98</f>
        <v>0</v>
      </c>
      <c r="Z98" s="9">
        <f>'8thR'!Z98</f>
        <v>0</v>
      </c>
      <c r="AA98" s="9">
        <f>'8thR'!AA98</f>
        <v>0</v>
      </c>
      <c r="AB98" s="62">
        <f>IF(B98&lt;&gt;"",'8thR'!AB98+AC98,0)</f>
        <v>0</v>
      </c>
      <c r="AC98" s="62">
        <f t="shared" si="12"/>
        <v>0</v>
      </c>
      <c r="AD98" s="85">
        <f t="shared" si="14"/>
        <v>-3</v>
      </c>
      <c r="AE98" s="85">
        <f t="shared" si="15"/>
        <v>-3</v>
      </c>
    </row>
    <row r="99" spans="1:31" hidden="1" x14ac:dyDescent="0.35">
      <c r="A99" s="18">
        <v>93</v>
      </c>
      <c r="B99" s="3" t="str">
        <f>'8thR'!B99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0"/>
        <v>0</v>
      </c>
      <c r="V99" s="47">
        <f t="shared" si="11"/>
        <v>200</v>
      </c>
      <c r="W99" s="47">
        <f t="shared" si="13"/>
        <v>-1.5</v>
      </c>
      <c r="X99" s="9">
        <f>'8thR'!X99</f>
        <v>0</v>
      </c>
      <c r="Y99" s="9">
        <f>'8thR'!Y99</f>
        <v>0</v>
      </c>
      <c r="Z99" s="9">
        <f>'8thR'!Z99</f>
        <v>0</v>
      </c>
      <c r="AA99" s="9">
        <f>'8thR'!AA99</f>
        <v>0</v>
      </c>
      <c r="AB99" s="62">
        <f>IF(B99&lt;&gt;"",'8thR'!AB99+AC99,0)</f>
        <v>0</v>
      </c>
      <c r="AC99" s="62">
        <f t="shared" si="12"/>
        <v>0</v>
      </c>
      <c r="AD99" s="85">
        <f t="shared" si="14"/>
        <v>-3</v>
      </c>
      <c r="AE99" s="85">
        <f t="shared" si="15"/>
        <v>-3</v>
      </c>
    </row>
    <row r="100" spans="1:31" hidden="1" x14ac:dyDescent="0.35">
      <c r="A100" s="18">
        <v>94</v>
      </c>
      <c r="B100" s="3" t="str">
        <f>'8thR'!B100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0"/>
        <v>0</v>
      </c>
      <c r="V100" s="47">
        <f t="shared" si="11"/>
        <v>200</v>
      </c>
      <c r="W100" s="47">
        <f t="shared" si="13"/>
        <v>-1.5</v>
      </c>
      <c r="X100" s="9">
        <f>'8thR'!X100</f>
        <v>0</v>
      </c>
      <c r="Y100" s="9">
        <f>'8thR'!Y100</f>
        <v>0</v>
      </c>
      <c r="Z100" s="9">
        <f>'8thR'!Z100</f>
        <v>0</v>
      </c>
      <c r="AA100" s="9">
        <f>'8thR'!AA100</f>
        <v>0</v>
      </c>
      <c r="AB100" s="62">
        <f>IF(B100&lt;&gt;"",'8thR'!AB100+AC100,0)</f>
        <v>0</v>
      </c>
      <c r="AC100" s="62">
        <f t="shared" si="12"/>
        <v>0</v>
      </c>
      <c r="AD100" s="85">
        <f t="shared" si="14"/>
        <v>-3</v>
      </c>
      <c r="AE100" s="85">
        <f t="shared" si="15"/>
        <v>-3</v>
      </c>
    </row>
    <row r="101" spans="1:31" hidden="1" x14ac:dyDescent="0.35">
      <c r="A101" s="18">
        <v>95</v>
      </c>
      <c r="B101" s="3" t="str">
        <f>'8thR'!B101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0"/>
        <v>0</v>
      </c>
      <c r="V101" s="47">
        <f t="shared" si="11"/>
        <v>200</v>
      </c>
      <c r="W101" s="47">
        <f t="shared" si="13"/>
        <v>-1.5</v>
      </c>
      <c r="X101" s="9">
        <f>'8thR'!X101</f>
        <v>0</v>
      </c>
      <c r="Y101" s="9">
        <f>'8thR'!Y101</f>
        <v>0</v>
      </c>
      <c r="Z101" s="9">
        <f>'8thR'!Z101</f>
        <v>0</v>
      </c>
      <c r="AA101" s="9">
        <f>'8thR'!AA101</f>
        <v>0</v>
      </c>
      <c r="AB101" s="62">
        <f>IF(B101&lt;&gt;"",'8thR'!AB101+AC101,0)</f>
        <v>0</v>
      </c>
      <c r="AC101" s="62">
        <f t="shared" si="12"/>
        <v>0</v>
      </c>
      <c r="AD101" s="85">
        <f t="shared" si="14"/>
        <v>-3</v>
      </c>
      <c r="AE101" s="85">
        <f t="shared" si="15"/>
        <v>-3</v>
      </c>
    </row>
    <row r="102" spans="1:31" hidden="1" x14ac:dyDescent="0.35">
      <c r="A102" s="18">
        <v>96</v>
      </c>
      <c r="B102" s="3" t="str">
        <f>'8thR'!B102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0"/>
        <v>0</v>
      </c>
      <c r="V102" s="47">
        <f t="shared" si="11"/>
        <v>200</v>
      </c>
      <c r="W102" s="47">
        <f t="shared" si="13"/>
        <v>-1.5</v>
      </c>
      <c r="X102" s="9">
        <f>'8thR'!X102</f>
        <v>0</v>
      </c>
      <c r="Y102" s="9">
        <f>'8thR'!Y102</f>
        <v>0</v>
      </c>
      <c r="Z102" s="9">
        <f>'8thR'!Z102</f>
        <v>0</v>
      </c>
      <c r="AA102" s="9">
        <f>'8thR'!AA102</f>
        <v>0</v>
      </c>
      <c r="AB102" s="62">
        <f>IF(B102&lt;&gt;"",'8thR'!AB102+AC102,0)</f>
        <v>0</v>
      </c>
      <c r="AC102" s="62">
        <f t="shared" si="12"/>
        <v>0</v>
      </c>
      <c r="AD102" s="85">
        <f t="shared" si="14"/>
        <v>-3</v>
      </c>
      <c r="AE102" s="85">
        <f t="shared" si="15"/>
        <v>-3</v>
      </c>
    </row>
    <row r="103" spans="1:31" hidden="1" x14ac:dyDescent="0.35">
      <c r="A103" s="18">
        <v>97</v>
      </c>
      <c r="B103" s="3" t="str">
        <f>'8thR'!B103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36" si="16">SUM(C103:T103)</f>
        <v>0</v>
      </c>
      <c r="V103" s="47">
        <f t="shared" si="11"/>
        <v>200</v>
      </c>
      <c r="W103" s="47">
        <f t="shared" si="13"/>
        <v>-1.5</v>
      </c>
      <c r="X103" s="9">
        <f>'8thR'!X103</f>
        <v>0</v>
      </c>
      <c r="Y103" s="9">
        <f>'8thR'!Y103</f>
        <v>0</v>
      </c>
      <c r="Z103" s="9">
        <f>'8thR'!Z103</f>
        <v>0</v>
      </c>
      <c r="AA103" s="9">
        <f>'8thR'!AA103</f>
        <v>0</v>
      </c>
      <c r="AB103" s="62">
        <f>IF(B103&lt;&gt;"",'8thR'!AB103+AC103,0)</f>
        <v>0</v>
      </c>
      <c r="AC103" s="62">
        <f t="shared" si="12"/>
        <v>0</v>
      </c>
      <c r="AD103" s="85">
        <f t="shared" si="14"/>
        <v>-3</v>
      </c>
      <c r="AE103" s="85">
        <f t="shared" si="15"/>
        <v>-3</v>
      </c>
    </row>
    <row r="104" spans="1:31" hidden="1" x14ac:dyDescent="0.35">
      <c r="A104" s="18">
        <v>98</v>
      </c>
      <c r="B104" s="3" t="str">
        <f>'8thR'!B104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6"/>
        <v>0</v>
      </c>
      <c r="V104" s="47">
        <f t="shared" si="11"/>
        <v>200</v>
      </c>
      <c r="W104" s="47">
        <f t="shared" si="13"/>
        <v>-1.5</v>
      </c>
      <c r="X104" s="9">
        <f>'8thR'!X104</f>
        <v>0</v>
      </c>
      <c r="Y104" s="9">
        <f>'8thR'!Y104</f>
        <v>0</v>
      </c>
      <c r="Z104" s="9">
        <f>'8thR'!Z104</f>
        <v>0</v>
      </c>
      <c r="AA104" s="9">
        <f>'8thR'!AA104</f>
        <v>0</v>
      </c>
      <c r="AB104" s="62">
        <f>IF(B104&lt;&gt;"",'8thR'!AB104+AC104,0)</f>
        <v>0</v>
      </c>
      <c r="AC104" s="62">
        <f t="shared" si="12"/>
        <v>0</v>
      </c>
      <c r="AD104" s="85">
        <f t="shared" si="14"/>
        <v>-3</v>
      </c>
      <c r="AE104" s="85">
        <f t="shared" si="15"/>
        <v>-3</v>
      </c>
    </row>
    <row r="105" spans="1:31" hidden="1" x14ac:dyDescent="0.35">
      <c r="A105" s="18">
        <v>99</v>
      </c>
      <c r="B105" s="3" t="str">
        <f>'8thR'!B105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6"/>
        <v>0</v>
      </c>
      <c r="V105" s="47">
        <f t="shared" si="11"/>
        <v>200</v>
      </c>
      <c r="W105" s="47">
        <f t="shared" si="13"/>
        <v>-1.5</v>
      </c>
      <c r="X105" s="9">
        <f>'8thR'!X105</f>
        <v>0</v>
      </c>
      <c r="Y105" s="9">
        <f>'8thR'!Y105</f>
        <v>0</v>
      </c>
      <c r="Z105" s="9">
        <f>'8thR'!Z105</f>
        <v>0</v>
      </c>
      <c r="AA105" s="9">
        <f>'8thR'!AA105</f>
        <v>0</v>
      </c>
      <c r="AB105" s="62">
        <f>IF(B105&lt;&gt;"",'8thR'!AB105+AC105,0)</f>
        <v>0</v>
      </c>
      <c r="AC105" s="62">
        <f t="shared" si="12"/>
        <v>0</v>
      </c>
      <c r="AD105" s="85">
        <f t="shared" si="14"/>
        <v>-3</v>
      </c>
      <c r="AE105" s="85">
        <f t="shared" si="15"/>
        <v>-3</v>
      </c>
    </row>
    <row r="106" spans="1:31" hidden="1" x14ac:dyDescent="0.35">
      <c r="A106" s="18">
        <v>100</v>
      </c>
      <c r="B106" s="3" t="str">
        <f>'8thR'!B106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6"/>
        <v>0</v>
      </c>
      <c r="V106" s="47">
        <f t="shared" si="11"/>
        <v>200</v>
      </c>
      <c r="W106" s="47">
        <f t="shared" si="13"/>
        <v>-1.5</v>
      </c>
      <c r="X106" s="9">
        <f>'8thR'!X106</f>
        <v>0</v>
      </c>
      <c r="Y106" s="9">
        <f>'8thR'!Y106</f>
        <v>0</v>
      </c>
      <c r="Z106" s="9">
        <f>'8thR'!Z106</f>
        <v>0</v>
      </c>
      <c r="AA106" s="9">
        <f>'8thR'!AA106</f>
        <v>0</v>
      </c>
      <c r="AB106" s="62">
        <f>IF(B106&lt;&gt;"",'8thR'!AB106+AC106,0)</f>
        <v>0</v>
      </c>
      <c r="AC106" s="62">
        <f t="shared" si="12"/>
        <v>0</v>
      </c>
      <c r="AD106" s="85">
        <f t="shared" si="14"/>
        <v>-3</v>
      </c>
      <c r="AE106" s="85">
        <f t="shared" si="15"/>
        <v>-3</v>
      </c>
    </row>
    <row r="107" spans="1:31" hidden="1" x14ac:dyDescent="0.35">
      <c r="A107" s="18">
        <v>101</v>
      </c>
      <c r="B107" s="3" t="str">
        <f>'8thR'!B107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6"/>
        <v>0</v>
      </c>
      <c r="V107" s="47">
        <f t="shared" si="11"/>
        <v>200</v>
      </c>
      <c r="W107" s="47">
        <f t="shared" si="13"/>
        <v>-1.5</v>
      </c>
      <c r="X107" s="9">
        <f>'8thR'!X107</f>
        <v>0</v>
      </c>
      <c r="Y107" s="9">
        <f>'8thR'!Y107</f>
        <v>0</v>
      </c>
      <c r="Z107" s="9">
        <f>'8thR'!Z107</f>
        <v>0</v>
      </c>
      <c r="AA107" s="9">
        <f>'8thR'!AA107</f>
        <v>0</v>
      </c>
      <c r="AB107" s="62">
        <f>IF(B107&lt;&gt;"",'8thR'!AB107+AC107,0)</f>
        <v>0</v>
      </c>
      <c r="AC107" s="62">
        <f t="shared" si="12"/>
        <v>0</v>
      </c>
      <c r="AD107" s="85">
        <f t="shared" si="14"/>
        <v>-3</v>
      </c>
      <c r="AE107" s="85">
        <f t="shared" si="15"/>
        <v>-3</v>
      </c>
    </row>
    <row r="108" spans="1:31" hidden="1" x14ac:dyDescent="0.35">
      <c r="A108" s="18">
        <v>102</v>
      </c>
      <c r="B108" s="3" t="str">
        <f>'8thR'!B108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6"/>
        <v>0</v>
      </c>
      <c r="V108" s="47">
        <f t="shared" si="11"/>
        <v>200</v>
      </c>
      <c r="W108" s="47">
        <f t="shared" si="13"/>
        <v>-1.5</v>
      </c>
      <c r="X108" s="9">
        <f>'8thR'!X108</f>
        <v>0</v>
      </c>
      <c r="Y108" s="9">
        <f>'8thR'!Y108</f>
        <v>0</v>
      </c>
      <c r="Z108" s="9">
        <f>'8thR'!Z108</f>
        <v>0</v>
      </c>
      <c r="AA108" s="9">
        <f>'8thR'!AA108</f>
        <v>0</v>
      </c>
      <c r="AB108" s="62">
        <f>IF(B108&lt;&gt;"",'8thR'!AB108+AC108,0)</f>
        <v>0</v>
      </c>
      <c r="AC108" s="62">
        <f t="shared" si="12"/>
        <v>0</v>
      </c>
      <c r="AD108" s="85">
        <f t="shared" si="14"/>
        <v>-3</v>
      </c>
      <c r="AE108" s="85">
        <f t="shared" si="15"/>
        <v>-3</v>
      </c>
    </row>
    <row r="109" spans="1:31" hidden="1" x14ac:dyDescent="0.35">
      <c r="A109" s="18">
        <v>103</v>
      </c>
      <c r="B109" s="3" t="str">
        <f>'8thR'!B109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6"/>
        <v>0</v>
      </c>
      <c r="V109" s="47">
        <f t="shared" si="11"/>
        <v>200</v>
      </c>
      <c r="W109" s="47">
        <f t="shared" si="13"/>
        <v>-1.5</v>
      </c>
      <c r="X109" s="9">
        <f>'8thR'!X109</f>
        <v>0</v>
      </c>
      <c r="Y109" s="9">
        <f>'8thR'!Y109</f>
        <v>0</v>
      </c>
      <c r="Z109" s="9">
        <f>'8thR'!Z109</f>
        <v>0</v>
      </c>
      <c r="AA109" s="9">
        <f>'8thR'!AA109</f>
        <v>0</v>
      </c>
      <c r="AB109" s="62">
        <f>IF(B109&lt;&gt;"",'8thR'!AB109+AC109,0)</f>
        <v>0</v>
      </c>
      <c r="AC109" s="62">
        <f t="shared" si="12"/>
        <v>0</v>
      </c>
      <c r="AD109" s="85">
        <f t="shared" si="14"/>
        <v>-3</v>
      </c>
      <c r="AE109" s="85">
        <f t="shared" si="15"/>
        <v>-3</v>
      </c>
    </row>
    <row r="110" spans="1:31" hidden="1" x14ac:dyDescent="0.35">
      <c r="A110" s="18">
        <v>104</v>
      </c>
      <c r="B110" s="3" t="str">
        <f>'8thR'!B110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6"/>
        <v>0</v>
      </c>
      <c r="V110" s="47">
        <f t="shared" si="11"/>
        <v>200</v>
      </c>
      <c r="W110" s="47">
        <f t="shared" si="13"/>
        <v>-1.5</v>
      </c>
      <c r="X110" s="9">
        <f>'8thR'!X110</f>
        <v>0</v>
      </c>
      <c r="Y110" s="9">
        <f>'8thR'!Y110</f>
        <v>0</v>
      </c>
      <c r="Z110" s="9">
        <f>'8thR'!Z110</f>
        <v>0</v>
      </c>
      <c r="AA110" s="9">
        <f>'8thR'!AA110</f>
        <v>0</v>
      </c>
      <c r="AB110" s="62">
        <f>IF(B110&lt;&gt;"",'8thR'!AB110+AC110,0)</f>
        <v>0</v>
      </c>
      <c r="AC110" s="62">
        <f t="shared" si="12"/>
        <v>0</v>
      </c>
      <c r="AD110" s="85">
        <f t="shared" si="14"/>
        <v>-3</v>
      </c>
      <c r="AE110" s="85">
        <f t="shared" si="15"/>
        <v>-3</v>
      </c>
    </row>
    <row r="111" spans="1:31" hidden="1" x14ac:dyDescent="0.35">
      <c r="A111" s="18">
        <v>105</v>
      </c>
      <c r="B111" s="3" t="str">
        <f>'8thR'!B111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6"/>
        <v>0</v>
      </c>
      <c r="V111" s="47">
        <f t="shared" si="11"/>
        <v>200</v>
      </c>
      <c r="W111" s="47">
        <f t="shared" si="13"/>
        <v>-1.5</v>
      </c>
      <c r="X111" s="9">
        <f>'8thR'!X111</f>
        <v>0</v>
      </c>
      <c r="Y111" s="9">
        <f>'8thR'!Y111</f>
        <v>0</v>
      </c>
      <c r="Z111" s="9">
        <f>'8thR'!Z111</f>
        <v>0</v>
      </c>
      <c r="AA111" s="9">
        <f>'8thR'!AA111</f>
        <v>0</v>
      </c>
      <c r="AB111" s="62">
        <f>IF(B111&lt;&gt;"",'8thR'!AB111+AC111,0)</f>
        <v>0</v>
      </c>
      <c r="AC111" s="62">
        <f t="shared" si="12"/>
        <v>0</v>
      </c>
      <c r="AD111" s="85">
        <f t="shared" si="14"/>
        <v>-3</v>
      </c>
      <c r="AE111" s="85">
        <f t="shared" si="15"/>
        <v>-3</v>
      </c>
    </row>
    <row r="112" spans="1:31" hidden="1" x14ac:dyDescent="0.35">
      <c r="A112" s="18">
        <v>106</v>
      </c>
      <c r="B112" s="3" t="str">
        <f>'8thR'!B112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6"/>
        <v>0</v>
      </c>
      <c r="V112" s="47">
        <f t="shared" si="11"/>
        <v>200</v>
      </c>
      <c r="W112" s="47">
        <f t="shared" si="13"/>
        <v>-1.5</v>
      </c>
      <c r="X112" s="9">
        <f>'8thR'!X112</f>
        <v>0</v>
      </c>
      <c r="Y112" s="9">
        <f>'8thR'!Y112</f>
        <v>0</v>
      </c>
      <c r="Z112" s="9">
        <f>'8thR'!Z112</f>
        <v>0</v>
      </c>
      <c r="AA112" s="9">
        <f>'8thR'!AA112</f>
        <v>0</v>
      </c>
      <c r="AB112" s="62">
        <f>IF(B112&lt;&gt;"",'8thR'!AB112+AC112,0)</f>
        <v>0</v>
      </c>
      <c r="AC112" s="62">
        <f t="shared" si="12"/>
        <v>0</v>
      </c>
      <c r="AD112" s="85">
        <f t="shared" si="14"/>
        <v>-3</v>
      </c>
      <c r="AE112" s="85">
        <f t="shared" si="15"/>
        <v>-3</v>
      </c>
    </row>
    <row r="113" spans="1:31" hidden="1" x14ac:dyDescent="0.35">
      <c r="A113" s="18">
        <v>107</v>
      </c>
      <c r="B113" s="3" t="str">
        <f>'8thR'!B113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6"/>
        <v>0</v>
      </c>
      <c r="V113" s="47">
        <f t="shared" si="11"/>
        <v>200</v>
      </c>
      <c r="W113" s="47">
        <f t="shared" si="13"/>
        <v>-1.5</v>
      </c>
      <c r="X113" s="9">
        <f>'8thR'!X113</f>
        <v>0</v>
      </c>
      <c r="Y113" s="9">
        <f>'8thR'!Y113</f>
        <v>0</v>
      </c>
      <c r="Z113" s="9">
        <f>'8thR'!Z113</f>
        <v>0</v>
      </c>
      <c r="AA113" s="9">
        <f>'8thR'!AA113</f>
        <v>0</v>
      </c>
      <c r="AB113" s="62">
        <f>IF(B113&lt;&gt;"",'8thR'!AB113+AC113,0)</f>
        <v>0</v>
      </c>
      <c r="AC113" s="62">
        <f t="shared" si="12"/>
        <v>0</v>
      </c>
      <c r="AD113" s="85">
        <f t="shared" si="14"/>
        <v>-3</v>
      </c>
      <c r="AE113" s="85">
        <f t="shared" si="15"/>
        <v>-3</v>
      </c>
    </row>
    <row r="114" spans="1:31" hidden="1" x14ac:dyDescent="0.35">
      <c r="A114" s="18">
        <v>108</v>
      </c>
      <c r="B114" s="3" t="str">
        <f>'8thR'!B114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6"/>
        <v>0</v>
      </c>
      <c r="V114" s="47">
        <f t="shared" si="11"/>
        <v>200</v>
      </c>
      <c r="W114" s="47">
        <f t="shared" si="13"/>
        <v>-1.5</v>
      </c>
      <c r="X114" s="9">
        <f>'8thR'!X114</f>
        <v>0</v>
      </c>
      <c r="Y114" s="9">
        <f>'8thR'!Y114</f>
        <v>0</v>
      </c>
      <c r="Z114" s="9">
        <f>'8thR'!Z114</f>
        <v>0</v>
      </c>
      <c r="AA114" s="9">
        <f>'8thR'!AA114</f>
        <v>0</v>
      </c>
      <c r="AB114" s="62">
        <f>IF(B114&lt;&gt;"",'8thR'!AB114+AC114,0)</f>
        <v>0</v>
      </c>
      <c r="AC114" s="62">
        <f t="shared" si="12"/>
        <v>0</v>
      </c>
      <c r="AD114" s="85">
        <f t="shared" si="14"/>
        <v>-3</v>
      </c>
      <c r="AE114" s="85">
        <f t="shared" si="15"/>
        <v>-3</v>
      </c>
    </row>
    <row r="115" spans="1:31" hidden="1" x14ac:dyDescent="0.35">
      <c r="A115" s="18">
        <v>109</v>
      </c>
      <c r="B115" s="3" t="str">
        <f>'8thR'!B115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6"/>
        <v>0</v>
      </c>
      <c r="V115" s="47">
        <f t="shared" si="11"/>
        <v>200</v>
      </c>
      <c r="W115" s="47">
        <f t="shared" si="13"/>
        <v>-1.5</v>
      </c>
      <c r="X115" s="9">
        <f>'8thR'!X115</f>
        <v>0</v>
      </c>
      <c r="Y115" s="9">
        <f>'8thR'!Y115</f>
        <v>0</v>
      </c>
      <c r="Z115" s="9">
        <f>'8thR'!Z115</f>
        <v>0</v>
      </c>
      <c r="AA115" s="9">
        <f>'8thR'!AA115</f>
        <v>0</v>
      </c>
      <c r="AB115" s="62">
        <f>IF(B115&lt;&gt;"",'8thR'!AB115+AC115,0)</f>
        <v>0</v>
      </c>
      <c r="AC115" s="62">
        <f t="shared" si="12"/>
        <v>0</v>
      </c>
      <c r="AD115" s="85">
        <f t="shared" si="14"/>
        <v>-3</v>
      </c>
      <c r="AE115" s="85">
        <f t="shared" si="15"/>
        <v>-3</v>
      </c>
    </row>
    <row r="116" spans="1:31" hidden="1" x14ac:dyDescent="0.35">
      <c r="A116" s="18">
        <v>110</v>
      </c>
      <c r="B116" s="3" t="str">
        <f>'8thR'!B116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6"/>
        <v>0</v>
      </c>
      <c r="V116" s="47">
        <f t="shared" si="11"/>
        <v>200</v>
      </c>
      <c r="W116" s="47">
        <f t="shared" si="13"/>
        <v>-1.5</v>
      </c>
      <c r="X116" s="9">
        <f>'8thR'!X116</f>
        <v>0</v>
      </c>
      <c r="Y116" s="9">
        <f>'8thR'!Y116</f>
        <v>0</v>
      </c>
      <c r="Z116" s="9">
        <f>'8thR'!Z116</f>
        <v>0</v>
      </c>
      <c r="AA116" s="9">
        <f>'8thR'!AA116</f>
        <v>0</v>
      </c>
      <c r="AB116" s="62">
        <f>IF(B116&lt;&gt;"",'8thR'!AB116+AC116,0)</f>
        <v>0</v>
      </c>
      <c r="AC116" s="62">
        <f t="shared" si="12"/>
        <v>0</v>
      </c>
      <c r="AD116" s="85">
        <f t="shared" si="14"/>
        <v>-3</v>
      </c>
      <c r="AE116" s="85">
        <f t="shared" si="15"/>
        <v>-3</v>
      </c>
    </row>
    <row r="117" spans="1:31" hidden="1" x14ac:dyDescent="0.35">
      <c r="A117" s="18">
        <v>111</v>
      </c>
      <c r="B117" s="3" t="str">
        <f>'8thR'!B117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6"/>
        <v>0</v>
      </c>
      <c r="V117" s="47">
        <f t="shared" si="11"/>
        <v>200</v>
      </c>
      <c r="W117" s="47">
        <f t="shared" si="13"/>
        <v>-1.5</v>
      </c>
      <c r="X117" s="9">
        <f>'8thR'!X117</f>
        <v>0</v>
      </c>
      <c r="Y117" s="9">
        <f>'8thR'!Y117</f>
        <v>0</v>
      </c>
      <c r="Z117" s="9">
        <f>'8thR'!Z117</f>
        <v>0</v>
      </c>
      <c r="AA117" s="9">
        <f>'8thR'!AA117</f>
        <v>0</v>
      </c>
      <c r="AB117" s="62">
        <f>IF(B117&lt;&gt;"",'8thR'!AB117+AC117,0)</f>
        <v>0</v>
      </c>
      <c r="AC117" s="62">
        <f t="shared" si="12"/>
        <v>0</v>
      </c>
      <c r="AD117" s="85">
        <f t="shared" si="14"/>
        <v>-3</v>
      </c>
      <c r="AE117" s="85">
        <f t="shared" si="15"/>
        <v>-3</v>
      </c>
    </row>
    <row r="118" spans="1:31" hidden="1" x14ac:dyDescent="0.35">
      <c r="A118" s="18">
        <v>112</v>
      </c>
      <c r="B118" s="3" t="str">
        <f>'8thR'!B118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6"/>
        <v>0</v>
      </c>
      <c r="V118" s="47">
        <f t="shared" si="11"/>
        <v>200</v>
      </c>
      <c r="W118" s="47">
        <f t="shared" si="13"/>
        <v>-1.5</v>
      </c>
      <c r="X118" s="9">
        <f>'8thR'!X118</f>
        <v>0</v>
      </c>
      <c r="Y118" s="9">
        <f>'8thR'!Y118</f>
        <v>0</v>
      </c>
      <c r="Z118" s="9">
        <f>'8thR'!Z118</f>
        <v>0</v>
      </c>
      <c r="AA118" s="9">
        <f>'8thR'!AA118</f>
        <v>0</v>
      </c>
      <c r="AB118" s="62">
        <f>IF(B118&lt;&gt;"",'8thR'!AB118+AC118,0)</f>
        <v>0</v>
      </c>
      <c r="AC118" s="62">
        <f t="shared" si="12"/>
        <v>0</v>
      </c>
      <c r="AD118" s="85">
        <f t="shared" si="14"/>
        <v>-3</v>
      </c>
      <c r="AE118" s="85">
        <f t="shared" si="15"/>
        <v>-3</v>
      </c>
    </row>
    <row r="119" spans="1:31" hidden="1" x14ac:dyDescent="0.35">
      <c r="A119" s="18">
        <v>113</v>
      </c>
      <c r="B119" s="3" t="str">
        <f>'8thR'!B119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6"/>
        <v>0</v>
      </c>
      <c r="V119" s="47">
        <f t="shared" si="11"/>
        <v>200</v>
      </c>
      <c r="W119" s="47">
        <f t="shared" si="13"/>
        <v>-1.5</v>
      </c>
      <c r="X119" s="9">
        <f>'8thR'!X119</f>
        <v>0</v>
      </c>
      <c r="Y119" s="9">
        <f>'8thR'!Y119</f>
        <v>0</v>
      </c>
      <c r="Z119" s="9">
        <f>'8thR'!Z119</f>
        <v>0</v>
      </c>
      <c r="AA119" s="9">
        <f>'8thR'!AA119</f>
        <v>0</v>
      </c>
      <c r="AB119" s="62">
        <f>IF(B119&lt;&gt;"",'8thR'!AB119+AC119,0)</f>
        <v>0</v>
      </c>
      <c r="AC119" s="62">
        <f t="shared" si="12"/>
        <v>0</v>
      </c>
      <c r="AD119" s="85">
        <f t="shared" si="14"/>
        <v>-3</v>
      </c>
      <c r="AE119" s="85">
        <f t="shared" si="15"/>
        <v>-3</v>
      </c>
    </row>
    <row r="120" spans="1:31" hidden="1" x14ac:dyDescent="0.35">
      <c r="A120" s="18">
        <v>114</v>
      </c>
      <c r="B120" s="3" t="str">
        <f>'8thR'!B120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6"/>
        <v>0</v>
      </c>
      <c r="V120" s="47">
        <f t="shared" si="11"/>
        <v>200</v>
      </c>
      <c r="W120" s="47">
        <f t="shared" si="13"/>
        <v>-1.5</v>
      </c>
      <c r="X120" s="9">
        <f>'8thR'!X120</f>
        <v>0</v>
      </c>
      <c r="Y120" s="9">
        <f>'8thR'!Y120</f>
        <v>0</v>
      </c>
      <c r="Z120" s="9">
        <f>'8thR'!Z120</f>
        <v>0</v>
      </c>
      <c r="AA120" s="9">
        <f>'8thR'!AA120</f>
        <v>0</v>
      </c>
      <c r="AB120" s="62">
        <f>IF(B120&lt;&gt;"",'8thR'!AB120+AC120,0)</f>
        <v>0</v>
      </c>
      <c r="AC120" s="62">
        <f t="shared" si="12"/>
        <v>0</v>
      </c>
      <c r="AD120" s="85">
        <f t="shared" si="14"/>
        <v>-3</v>
      </c>
      <c r="AE120" s="85">
        <f t="shared" si="15"/>
        <v>-3</v>
      </c>
    </row>
    <row r="121" spans="1:31" hidden="1" x14ac:dyDescent="0.35">
      <c r="A121" s="18">
        <v>115</v>
      </c>
      <c r="B121" s="3" t="str">
        <f>'8thR'!B121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6"/>
        <v>0</v>
      </c>
      <c r="V121" s="47">
        <f t="shared" si="11"/>
        <v>200</v>
      </c>
      <c r="W121" s="47">
        <f t="shared" si="13"/>
        <v>-1.5</v>
      </c>
      <c r="X121" s="9">
        <f>'8thR'!X121</f>
        <v>0</v>
      </c>
      <c r="Y121" s="9">
        <f>'8thR'!Y121</f>
        <v>0</v>
      </c>
      <c r="Z121" s="9">
        <f>'8thR'!Z121</f>
        <v>0</v>
      </c>
      <c r="AA121" s="9">
        <f>'8thR'!AA121</f>
        <v>0</v>
      </c>
      <c r="AB121" s="62">
        <f>IF(B121&lt;&gt;"",'8thR'!AB121+AC121,0)</f>
        <v>0</v>
      </c>
      <c r="AC121" s="62">
        <f t="shared" si="12"/>
        <v>0</v>
      </c>
      <c r="AD121" s="85">
        <f t="shared" si="14"/>
        <v>-3</v>
      </c>
      <c r="AE121" s="85">
        <f t="shared" si="15"/>
        <v>-3</v>
      </c>
    </row>
    <row r="122" spans="1:31" hidden="1" x14ac:dyDescent="0.35">
      <c r="A122" s="18">
        <v>116</v>
      </c>
      <c r="B122" s="3" t="str">
        <f>'8thR'!B122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6"/>
        <v>0</v>
      </c>
      <c r="V122" s="47">
        <f t="shared" si="11"/>
        <v>200</v>
      </c>
      <c r="W122" s="47">
        <f t="shared" si="13"/>
        <v>-1.5</v>
      </c>
      <c r="X122" s="9">
        <f>'8thR'!X122</f>
        <v>0</v>
      </c>
      <c r="Y122" s="9">
        <f>'8thR'!Y122</f>
        <v>0</v>
      </c>
      <c r="Z122" s="9">
        <f>'8thR'!Z122</f>
        <v>0</v>
      </c>
      <c r="AA122" s="9">
        <f>'8thR'!AA122</f>
        <v>0</v>
      </c>
      <c r="AB122" s="62">
        <f>IF(B122&lt;&gt;"",'8thR'!AB122+AC122,0)</f>
        <v>0</v>
      </c>
      <c r="AC122" s="62">
        <f t="shared" si="12"/>
        <v>0</v>
      </c>
      <c r="AD122" s="85">
        <f t="shared" si="14"/>
        <v>-3</v>
      </c>
      <c r="AE122" s="85">
        <f t="shared" si="15"/>
        <v>-3</v>
      </c>
    </row>
    <row r="123" spans="1:31" hidden="1" x14ac:dyDescent="0.35">
      <c r="A123" s="18">
        <v>117</v>
      </c>
      <c r="B123" s="3" t="str">
        <f>'8thR'!B123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6"/>
        <v>0</v>
      </c>
      <c r="V123" s="47">
        <f t="shared" si="11"/>
        <v>200</v>
      </c>
      <c r="W123" s="47">
        <f t="shared" si="13"/>
        <v>-1.5</v>
      </c>
      <c r="X123" s="9">
        <f>'8thR'!X123</f>
        <v>0</v>
      </c>
      <c r="Y123" s="9">
        <f>'8thR'!Y123</f>
        <v>0</v>
      </c>
      <c r="Z123" s="9">
        <f>'8thR'!Z123</f>
        <v>0</v>
      </c>
      <c r="AA123" s="9">
        <f>'8thR'!AA123</f>
        <v>0</v>
      </c>
      <c r="AB123" s="62">
        <f>IF(B123&lt;&gt;"",'8thR'!AB123+AC123,0)</f>
        <v>0</v>
      </c>
      <c r="AC123" s="62">
        <f t="shared" si="12"/>
        <v>0</v>
      </c>
      <c r="AD123" s="85">
        <f t="shared" si="14"/>
        <v>-3</v>
      </c>
      <c r="AE123" s="85">
        <f t="shared" si="15"/>
        <v>-3</v>
      </c>
    </row>
    <row r="124" spans="1:31" hidden="1" x14ac:dyDescent="0.35">
      <c r="A124" s="18">
        <v>118</v>
      </c>
      <c r="B124" s="3" t="str">
        <f>'8thR'!B124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6"/>
        <v>0</v>
      </c>
      <c r="V124" s="47">
        <f t="shared" si="11"/>
        <v>200</v>
      </c>
      <c r="W124" s="47">
        <f t="shared" si="13"/>
        <v>-1.5</v>
      </c>
      <c r="X124" s="9">
        <f>'8thR'!X124</f>
        <v>0</v>
      </c>
      <c r="Y124" s="9">
        <f>'8thR'!Y124</f>
        <v>0</v>
      </c>
      <c r="Z124" s="9">
        <f>'8thR'!Z124</f>
        <v>0</v>
      </c>
      <c r="AA124" s="9">
        <f>'8thR'!AA124</f>
        <v>0</v>
      </c>
      <c r="AB124" s="62">
        <f>IF(B124&lt;&gt;"",'8thR'!AB124+AC124,0)</f>
        <v>0</v>
      </c>
      <c r="AC124" s="62">
        <f t="shared" si="12"/>
        <v>0</v>
      </c>
      <c r="AD124" s="85">
        <f t="shared" si="14"/>
        <v>-3</v>
      </c>
      <c r="AE124" s="85">
        <f t="shared" si="15"/>
        <v>-3</v>
      </c>
    </row>
    <row r="125" spans="1:31" hidden="1" x14ac:dyDescent="0.35">
      <c r="A125" s="18">
        <v>119</v>
      </c>
      <c r="B125" s="3" t="str">
        <f>'8thR'!B125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6"/>
        <v>0</v>
      </c>
      <c r="V125" s="47">
        <f t="shared" si="11"/>
        <v>200</v>
      </c>
      <c r="W125" s="47">
        <f t="shared" si="13"/>
        <v>-1.5</v>
      </c>
      <c r="X125" s="9">
        <f>'8thR'!X125</f>
        <v>0</v>
      </c>
      <c r="Y125" s="9">
        <f>'8thR'!Y125</f>
        <v>0</v>
      </c>
      <c r="Z125" s="9">
        <f>'8thR'!Z125</f>
        <v>0</v>
      </c>
      <c r="AA125" s="9">
        <f>'8thR'!AA125</f>
        <v>0</v>
      </c>
      <c r="AB125" s="62">
        <f>IF(B125&lt;&gt;"",'8thR'!AB125+AC125,0)</f>
        <v>0</v>
      </c>
      <c r="AC125" s="62">
        <f t="shared" si="12"/>
        <v>0</v>
      </c>
      <c r="AD125" s="85">
        <f t="shared" si="14"/>
        <v>-3</v>
      </c>
      <c r="AE125" s="85">
        <f t="shared" si="15"/>
        <v>-3</v>
      </c>
    </row>
    <row r="126" spans="1:31" hidden="1" x14ac:dyDescent="0.35">
      <c r="A126" s="18">
        <v>120</v>
      </c>
      <c r="B126" s="3" t="str">
        <f>'8thR'!B126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6"/>
        <v>0</v>
      </c>
      <c r="V126" s="47">
        <f t="shared" si="11"/>
        <v>200</v>
      </c>
      <c r="W126" s="47">
        <f t="shared" si="13"/>
        <v>-1.5</v>
      </c>
      <c r="X126" s="9">
        <f>'8thR'!X126</f>
        <v>0</v>
      </c>
      <c r="Y126" s="9">
        <f>'8thR'!Y126</f>
        <v>0</v>
      </c>
      <c r="Z126" s="9">
        <f>'8thR'!Z126</f>
        <v>0</v>
      </c>
      <c r="AA126" s="9">
        <f>'8thR'!AA126</f>
        <v>0</v>
      </c>
      <c r="AB126" s="62">
        <f>IF(B126&lt;&gt;"",'8thR'!AB126+AC126,0)</f>
        <v>0</v>
      </c>
      <c r="AC126" s="62">
        <f>IF(U126&gt;0,1,0)</f>
        <v>0</v>
      </c>
      <c r="AD126" s="85">
        <f t="shared" si="14"/>
        <v>-3</v>
      </c>
      <c r="AE126" s="85">
        <f t="shared" si="15"/>
        <v>-3</v>
      </c>
    </row>
    <row r="127" spans="1:31" ht="15" hidden="1" customHeight="1" x14ac:dyDescent="0.35">
      <c r="A127" s="18">
        <v>121</v>
      </c>
      <c r="B127" s="3" t="str">
        <f>'8thR'!B127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si="16"/>
        <v>0</v>
      </c>
      <c r="V127" s="47">
        <f t="shared" si="11"/>
        <v>200</v>
      </c>
      <c r="W127" s="47">
        <f t="shared" si="13"/>
        <v>-1.5</v>
      </c>
      <c r="X127" s="9">
        <f>'8thR'!X127</f>
        <v>0</v>
      </c>
      <c r="Y127" s="9">
        <f>'8thR'!Y127</f>
        <v>0</v>
      </c>
      <c r="Z127" s="9">
        <f>'8thR'!Z127</f>
        <v>0</v>
      </c>
      <c r="AA127" s="9">
        <f>'8thR'!AA127</f>
        <v>0</v>
      </c>
      <c r="AB127" s="62">
        <f>IF(B127&lt;&gt;"",'8thR'!AB127+AC127,0)</f>
        <v>0</v>
      </c>
      <c r="AC127" s="62">
        <f t="shared" ref="AC127:AC146" si="17">IF(U127&gt;0,1,0)</f>
        <v>0</v>
      </c>
      <c r="AD127" s="85">
        <f t="shared" si="14"/>
        <v>-3</v>
      </c>
      <c r="AE127" s="85">
        <f t="shared" si="15"/>
        <v>-3</v>
      </c>
    </row>
    <row r="128" spans="1:31" hidden="1" x14ac:dyDescent="0.35">
      <c r="A128" s="18">
        <v>122</v>
      </c>
      <c r="B128" s="3" t="str">
        <f>'8thR'!B128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6"/>
        <v>0</v>
      </c>
      <c r="V128" s="47">
        <f t="shared" si="11"/>
        <v>200</v>
      </c>
      <c r="W128" s="47">
        <f t="shared" si="13"/>
        <v>-1.5</v>
      </c>
      <c r="X128" s="9">
        <f>'8thR'!X128</f>
        <v>0</v>
      </c>
      <c r="Y128" s="9">
        <f>'8thR'!Y128</f>
        <v>0</v>
      </c>
      <c r="Z128" s="9">
        <f>'8thR'!Z128</f>
        <v>0</v>
      </c>
      <c r="AA128" s="9">
        <f>'8thR'!AA128</f>
        <v>0</v>
      </c>
      <c r="AB128" s="62">
        <f>IF(B128&lt;&gt;"",'8thR'!AB128+AC128,0)</f>
        <v>0</v>
      </c>
      <c r="AC128" s="62">
        <f t="shared" si="17"/>
        <v>0</v>
      </c>
      <c r="AD128" s="85">
        <f t="shared" si="14"/>
        <v>-3</v>
      </c>
      <c r="AE128" s="85">
        <f t="shared" si="15"/>
        <v>-3</v>
      </c>
    </row>
    <row r="129" spans="1:31" hidden="1" x14ac:dyDescent="0.35">
      <c r="A129" s="18">
        <v>123</v>
      </c>
      <c r="B129" s="3" t="str">
        <f>'8thR'!B129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6"/>
        <v>0</v>
      </c>
      <c r="V129" s="47">
        <f t="shared" si="11"/>
        <v>200</v>
      </c>
      <c r="W129" s="47">
        <f t="shared" si="13"/>
        <v>-1.5</v>
      </c>
      <c r="X129" s="9">
        <f>'8thR'!X129</f>
        <v>0</v>
      </c>
      <c r="Y129" s="9">
        <f>'8thR'!Y129</f>
        <v>0</v>
      </c>
      <c r="Z129" s="9">
        <f>'8thR'!Z129</f>
        <v>0</v>
      </c>
      <c r="AA129" s="9">
        <f>'8thR'!AA129</f>
        <v>0</v>
      </c>
      <c r="AB129" s="62">
        <f>IF(B129&lt;&gt;"",'8thR'!AB129+AC129,0)</f>
        <v>0</v>
      </c>
      <c r="AC129" s="62">
        <f t="shared" si="17"/>
        <v>0</v>
      </c>
      <c r="AD129" s="85">
        <f t="shared" si="14"/>
        <v>-3</v>
      </c>
      <c r="AE129" s="85">
        <f t="shared" si="15"/>
        <v>-3</v>
      </c>
    </row>
    <row r="130" spans="1:31" hidden="1" x14ac:dyDescent="0.35">
      <c r="A130" s="18">
        <v>124</v>
      </c>
      <c r="B130" s="3" t="str">
        <f>'8thR'!B130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6"/>
        <v>0</v>
      </c>
      <c r="V130" s="47">
        <f t="shared" si="11"/>
        <v>200</v>
      </c>
      <c r="W130" s="47">
        <f t="shared" si="13"/>
        <v>-1.5</v>
      </c>
      <c r="X130" s="9">
        <f>'8thR'!X130</f>
        <v>0</v>
      </c>
      <c r="Y130" s="9">
        <f>'8thR'!Y130</f>
        <v>0</v>
      </c>
      <c r="Z130" s="9">
        <f>'8thR'!Z130</f>
        <v>0</v>
      </c>
      <c r="AA130" s="9">
        <f>'8thR'!AA130</f>
        <v>0</v>
      </c>
      <c r="AB130" s="62">
        <f>IF(B130&lt;&gt;"",'8thR'!AB130+AC130,0)</f>
        <v>0</v>
      </c>
      <c r="AC130" s="62">
        <f t="shared" si="17"/>
        <v>0</v>
      </c>
      <c r="AD130" s="85">
        <f t="shared" si="14"/>
        <v>-3</v>
      </c>
      <c r="AE130" s="85">
        <f t="shared" si="15"/>
        <v>-3</v>
      </c>
    </row>
    <row r="131" spans="1:31" hidden="1" x14ac:dyDescent="0.35">
      <c r="A131" s="18">
        <v>125</v>
      </c>
      <c r="B131" s="3" t="str">
        <f>'8thR'!B131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6"/>
        <v>0</v>
      </c>
      <c r="V131" s="47">
        <f t="shared" si="11"/>
        <v>200</v>
      </c>
      <c r="W131" s="47">
        <f t="shared" si="13"/>
        <v>-1.5</v>
      </c>
      <c r="X131" s="9">
        <f>'8thR'!X131</f>
        <v>0</v>
      </c>
      <c r="Y131" s="9">
        <f>'8thR'!Y131</f>
        <v>0</v>
      </c>
      <c r="Z131" s="9">
        <f>'8thR'!Z131</f>
        <v>0</v>
      </c>
      <c r="AA131" s="9">
        <f>'8thR'!AA131</f>
        <v>0</v>
      </c>
      <c r="AB131" s="62">
        <f>IF(B131&lt;&gt;"",'8thR'!AB131+AC131,0)</f>
        <v>0</v>
      </c>
      <c r="AC131" s="62">
        <f t="shared" si="17"/>
        <v>0</v>
      </c>
      <c r="AD131" s="85">
        <f t="shared" si="14"/>
        <v>-3</v>
      </c>
      <c r="AE131" s="85">
        <f t="shared" si="15"/>
        <v>-3</v>
      </c>
    </row>
    <row r="132" spans="1:31" hidden="1" x14ac:dyDescent="0.35">
      <c r="A132" s="18">
        <v>126</v>
      </c>
      <c r="B132" s="3" t="str">
        <f>'8thR'!B132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6"/>
        <v>0</v>
      </c>
      <c r="V132" s="47">
        <f t="shared" si="11"/>
        <v>200</v>
      </c>
      <c r="W132" s="47">
        <f t="shared" si="13"/>
        <v>-1.5</v>
      </c>
      <c r="X132" s="9">
        <f>'8thR'!X132</f>
        <v>0</v>
      </c>
      <c r="Y132" s="9">
        <f>'8thR'!Y132</f>
        <v>0</v>
      </c>
      <c r="Z132" s="9">
        <f>'8thR'!Z132</f>
        <v>0</v>
      </c>
      <c r="AA132" s="9">
        <f>'8thR'!AA132</f>
        <v>0</v>
      </c>
      <c r="AB132" s="62">
        <f>IF(B132&lt;&gt;"",'8thR'!AB132+AC132,0)</f>
        <v>0</v>
      </c>
      <c r="AC132" s="62">
        <f t="shared" si="17"/>
        <v>0</v>
      </c>
      <c r="AD132" s="85">
        <f t="shared" si="14"/>
        <v>-3</v>
      </c>
      <c r="AE132" s="85">
        <f t="shared" si="15"/>
        <v>-3</v>
      </c>
    </row>
    <row r="133" spans="1:31" hidden="1" x14ac:dyDescent="0.35">
      <c r="A133" s="18">
        <v>127</v>
      </c>
      <c r="B133" s="3" t="str">
        <f>'8thR'!B133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6"/>
        <v>0</v>
      </c>
      <c r="V133" s="47">
        <f t="shared" si="11"/>
        <v>200</v>
      </c>
      <c r="W133" s="47">
        <f t="shared" si="13"/>
        <v>-1.5</v>
      </c>
      <c r="X133" s="9">
        <f>'8thR'!X133</f>
        <v>0</v>
      </c>
      <c r="Y133" s="9">
        <f>'8thR'!Y133</f>
        <v>0</v>
      </c>
      <c r="Z133" s="9">
        <f>'8thR'!Z133</f>
        <v>0</v>
      </c>
      <c r="AA133" s="9">
        <f>'8thR'!AA133</f>
        <v>0</v>
      </c>
      <c r="AB133" s="62">
        <f>IF(B133&lt;&gt;"",'8thR'!AB133+AC133,0)</f>
        <v>0</v>
      </c>
      <c r="AC133" s="62">
        <f t="shared" si="17"/>
        <v>0</v>
      </c>
      <c r="AD133" s="85">
        <f t="shared" si="14"/>
        <v>-3</v>
      </c>
      <c r="AE133" s="85">
        <f t="shared" si="15"/>
        <v>-3</v>
      </c>
    </row>
    <row r="134" spans="1:31" hidden="1" x14ac:dyDescent="0.35">
      <c r="A134" s="18">
        <v>128</v>
      </c>
      <c r="B134" s="3" t="str">
        <f>'8thR'!B134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6"/>
        <v>0</v>
      </c>
      <c r="V134" s="47">
        <f t="shared" si="11"/>
        <v>200</v>
      </c>
      <c r="W134" s="47">
        <f t="shared" si="13"/>
        <v>-1.5</v>
      </c>
      <c r="X134" s="9">
        <f>'8thR'!X134</f>
        <v>0</v>
      </c>
      <c r="Y134" s="9">
        <f>'8thR'!Y134</f>
        <v>0</v>
      </c>
      <c r="Z134" s="9">
        <f>'8thR'!Z134</f>
        <v>0</v>
      </c>
      <c r="AA134" s="9">
        <f>'8thR'!AA134</f>
        <v>0</v>
      </c>
      <c r="AB134" s="62">
        <f>IF(B134&lt;&gt;"",'8thR'!AB134+AC134,0)</f>
        <v>0</v>
      </c>
      <c r="AC134" s="62">
        <f t="shared" si="17"/>
        <v>0</v>
      </c>
      <c r="AD134" s="85">
        <f t="shared" si="14"/>
        <v>-3</v>
      </c>
      <c r="AE134" s="85">
        <f t="shared" si="15"/>
        <v>-3</v>
      </c>
    </row>
    <row r="135" spans="1:31" hidden="1" x14ac:dyDescent="0.35">
      <c r="A135" s="18">
        <v>129</v>
      </c>
      <c r="B135" s="3" t="str">
        <f>'8thR'!B135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6"/>
        <v>0</v>
      </c>
      <c r="V135" s="47">
        <f t="shared" ref="V135:V147" si="18">IF(U135=0,200,U135-W135)</f>
        <v>200</v>
      </c>
      <c r="W135" s="47">
        <f t="shared" si="13"/>
        <v>-1.5</v>
      </c>
      <c r="X135" s="9">
        <f>'8thR'!X135</f>
        <v>0</v>
      </c>
      <c r="Y135" s="9">
        <f>'8thR'!Y135</f>
        <v>0</v>
      </c>
      <c r="Z135" s="9">
        <f>'8thR'!Z135</f>
        <v>0</v>
      </c>
      <c r="AA135" s="9">
        <f>'8thR'!AA135</f>
        <v>0</v>
      </c>
      <c r="AB135" s="62">
        <f>IF(B135&lt;&gt;"",'8thR'!AB135+AC135,0)</f>
        <v>0</v>
      </c>
      <c r="AC135" s="62">
        <f t="shared" si="17"/>
        <v>0</v>
      </c>
      <c r="AD135" s="85">
        <f t="shared" si="14"/>
        <v>-3</v>
      </c>
      <c r="AE135" s="85">
        <f t="shared" si="15"/>
        <v>-3</v>
      </c>
    </row>
    <row r="136" spans="1:31" hidden="1" x14ac:dyDescent="0.35">
      <c r="A136" s="18">
        <v>130</v>
      </c>
      <c r="B136" s="3" t="str">
        <f>'8thR'!B136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6"/>
        <v>0</v>
      </c>
      <c r="V136" s="47">
        <f t="shared" si="18"/>
        <v>200</v>
      </c>
      <c r="W136" s="47">
        <f t="shared" ref="W136:W146" si="19">ROUND(0.35*MIN(AD136,AE136)+0.15*MAX(AD136,AE136),1)</f>
        <v>-1.5</v>
      </c>
      <c r="X136" s="9">
        <f>'8thR'!X136</f>
        <v>0</v>
      </c>
      <c r="Y136" s="9">
        <f>'8thR'!Y136</f>
        <v>0</v>
      </c>
      <c r="Z136" s="9">
        <f>'8thR'!Z136</f>
        <v>0</v>
      </c>
      <c r="AA136" s="9">
        <f>'8thR'!AA136</f>
        <v>0</v>
      </c>
      <c r="AB136" s="62">
        <f>IF(B136&lt;&gt;"",'8thR'!AB136+AC136,0)</f>
        <v>0</v>
      </c>
      <c r="AC136" s="62">
        <f t="shared" si="17"/>
        <v>0</v>
      </c>
      <c r="AD136" s="85">
        <f t="shared" ref="AD136:AD146" si="20">ROUND(IF(X136="m",(Y136*$AD$4/113+$AE$4-$AF$4),(Y136*$AD$2/113+$AE$2-$AF$2)),0)</f>
        <v>-3</v>
      </c>
      <c r="AE136" s="85">
        <f t="shared" ref="AE136:AE146" si="21">ROUND(IF(Z136="m",(AA136*$AD$4/113+$AE$4-$AF$4),(AA136*$AD$2/113+$AE$2-$AF$2)),0)</f>
        <v>-3</v>
      </c>
    </row>
    <row r="137" spans="1:31" hidden="1" x14ac:dyDescent="0.35">
      <c r="A137" s="18">
        <v>131</v>
      </c>
      <c r="B137" s="3" t="str">
        <f>'8thR'!B137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ref="U137:U146" si="22">SUM(C137:T137)</f>
        <v>0</v>
      </c>
      <c r="V137" s="47">
        <f t="shared" si="18"/>
        <v>200</v>
      </c>
      <c r="W137" s="47">
        <f t="shared" si="19"/>
        <v>-1.5</v>
      </c>
      <c r="X137" s="9">
        <f>'8thR'!X137</f>
        <v>0</v>
      </c>
      <c r="Y137" s="9">
        <f>'8thR'!Y137</f>
        <v>0</v>
      </c>
      <c r="Z137" s="9">
        <f>'8thR'!Z137</f>
        <v>0</v>
      </c>
      <c r="AA137" s="9">
        <f>'8thR'!AA137</f>
        <v>0</v>
      </c>
      <c r="AB137" s="62">
        <f>IF(B137&lt;&gt;"",'8thR'!AB137+AC137,0)</f>
        <v>0</v>
      </c>
      <c r="AC137" s="62">
        <f t="shared" si="17"/>
        <v>0</v>
      </c>
      <c r="AD137" s="85">
        <f t="shared" si="20"/>
        <v>-3</v>
      </c>
      <c r="AE137" s="85">
        <f t="shared" si="21"/>
        <v>-3</v>
      </c>
    </row>
    <row r="138" spans="1:31" hidden="1" x14ac:dyDescent="0.35">
      <c r="A138" s="18">
        <v>132</v>
      </c>
      <c r="B138" s="3" t="str">
        <f>'8thR'!B138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2"/>
        <v>0</v>
      </c>
      <c r="V138" s="47">
        <f t="shared" si="18"/>
        <v>200</v>
      </c>
      <c r="W138" s="47">
        <f t="shared" si="19"/>
        <v>-1.5</v>
      </c>
      <c r="X138" s="9">
        <f>'8thR'!X138</f>
        <v>0</v>
      </c>
      <c r="Y138" s="9">
        <f>'8thR'!Y138</f>
        <v>0</v>
      </c>
      <c r="Z138" s="9">
        <f>'8thR'!Z138</f>
        <v>0</v>
      </c>
      <c r="AA138" s="9">
        <f>'8thR'!AA138</f>
        <v>0</v>
      </c>
      <c r="AB138" s="62">
        <f>IF(B138&lt;&gt;"",'8thR'!AB138+AC138,0)</f>
        <v>0</v>
      </c>
      <c r="AC138" s="62">
        <f t="shared" si="17"/>
        <v>0</v>
      </c>
      <c r="AD138" s="85">
        <f t="shared" si="20"/>
        <v>-3</v>
      </c>
      <c r="AE138" s="85">
        <f t="shared" si="21"/>
        <v>-3</v>
      </c>
    </row>
    <row r="139" spans="1:31" hidden="1" x14ac:dyDescent="0.35">
      <c r="A139" s="18">
        <v>133</v>
      </c>
      <c r="B139" s="3" t="str">
        <f>'8thR'!B139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22"/>
        <v>0</v>
      </c>
      <c r="V139" s="47">
        <f t="shared" si="18"/>
        <v>200</v>
      </c>
      <c r="W139" s="47">
        <f t="shared" si="19"/>
        <v>-1.5</v>
      </c>
      <c r="X139" s="9">
        <f>'8thR'!X139</f>
        <v>0</v>
      </c>
      <c r="Y139" s="9">
        <f>'8thR'!Y139</f>
        <v>0</v>
      </c>
      <c r="Z139" s="9">
        <f>'8thR'!Z139</f>
        <v>0</v>
      </c>
      <c r="AA139" s="9">
        <f>'8thR'!AA139</f>
        <v>0</v>
      </c>
      <c r="AB139" s="62">
        <f>IF(B139&lt;&gt;"",'8thR'!AB139+AC139,0)</f>
        <v>0</v>
      </c>
      <c r="AC139" s="62">
        <f t="shared" si="17"/>
        <v>0</v>
      </c>
      <c r="AD139" s="85">
        <f t="shared" si="20"/>
        <v>-3</v>
      </c>
      <c r="AE139" s="85">
        <f t="shared" si="21"/>
        <v>-3</v>
      </c>
    </row>
    <row r="140" spans="1:31" hidden="1" x14ac:dyDescent="0.35">
      <c r="A140" s="18">
        <v>134</v>
      </c>
      <c r="B140" s="3" t="str">
        <f>'8thR'!B140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22"/>
        <v>0</v>
      </c>
      <c r="V140" s="47">
        <f t="shared" si="18"/>
        <v>200</v>
      </c>
      <c r="W140" s="47">
        <f t="shared" si="19"/>
        <v>-1.5</v>
      </c>
      <c r="X140" s="9">
        <f>'8thR'!X140</f>
        <v>0</v>
      </c>
      <c r="Y140" s="9">
        <f>'8thR'!Y140</f>
        <v>0</v>
      </c>
      <c r="Z140" s="9">
        <f>'8thR'!Z140</f>
        <v>0</v>
      </c>
      <c r="AA140" s="9">
        <f>'8thR'!AA140</f>
        <v>0</v>
      </c>
      <c r="AB140" s="62">
        <f>IF(B140&lt;&gt;"",'8thR'!AB140+AC140,0)</f>
        <v>0</v>
      </c>
      <c r="AC140" s="62">
        <f t="shared" si="17"/>
        <v>0</v>
      </c>
      <c r="AD140" s="85">
        <f t="shared" si="20"/>
        <v>-3</v>
      </c>
      <c r="AE140" s="85">
        <f t="shared" si="21"/>
        <v>-3</v>
      </c>
    </row>
    <row r="141" spans="1:31" hidden="1" x14ac:dyDescent="0.35">
      <c r="A141" s="18">
        <v>135</v>
      </c>
      <c r="B141" s="3" t="str">
        <f>'8thR'!B141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22"/>
        <v>0</v>
      </c>
      <c r="V141" s="47">
        <f t="shared" si="18"/>
        <v>200</v>
      </c>
      <c r="W141" s="47">
        <f t="shared" si="19"/>
        <v>-1.5</v>
      </c>
      <c r="X141" s="9">
        <f>'8thR'!X141</f>
        <v>0</v>
      </c>
      <c r="Y141" s="9">
        <f>'8thR'!Y141</f>
        <v>0</v>
      </c>
      <c r="Z141" s="9">
        <f>'8thR'!Z141</f>
        <v>0</v>
      </c>
      <c r="AA141" s="9">
        <f>'8thR'!AA141</f>
        <v>0</v>
      </c>
      <c r="AB141" s="62">
        <f>IF(B141&lt;&gt;"",'8thR'!AB141+AC141,0)</f>
        <v>0</v>
      </c>
      <c r="AC141" s="62">
        <f t="shared" si="17"/>
        <v>0</v>
      </c>
      <c r="AD141" s="85">
        <f t="shared" si="20"/>
        <v>-3</v>
      </c>
      <c r="AE141" s="85">
        <f t="shared" si="21"/>
        <v>-3</v>
      </c>
    </row>
    <row r="142" spans="1:31" hidden="1" x14ac:dyDescent="0.35">
      <c r="A142" s="18">
        <v>136</v>
      </c>
      <c r="B142" s="3" t="str">
        <f>'8thR'!B142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22"/>
        <v>0</v>
      </c>
      <c r="V142" s="47">
        <f t="shared" si="18"/>
        <v>200</v>
      </c>
      <c r="W142" s="47">
        <f t="shared" si="19"/>
        <v>-1.5</v>
      </c>
      <c r="X142" s="9">
        <f>'8thR'!X142</f>
        <v>0</v>
      </c>
      <c r="Y142" s="9">
        <f>'8thR'!Y142</f>
        <v>0</v>
      </c>
      <c r="Z142" s="9">
        <f>'8thR'!Z142</f>
        <v>0</v>
      </c>
      <c r="AA142" s="9">
        <f>'8thR'!AA142</f>
        <v>0</v>
      </c>
      <c r="AB142" s="62">
        <f>IF(B142&lt;&gt;"",'8thR'!AB142+AC142,0)</f>
        <v>0</v>
      </c>
      <c r="AC142" s="62">
        <f t="shared" si="17"/>
        <v>0</v>
      </c>
      <c r="AD142" s="85">
        <f t="shared" si="20"/>
        <v>-3</v>
      </c>
      <c r="AE142" s="85">
        <f t="shared" si="21"/>
        <v>-3</v>
      </c>
    </row>
    <row r="143" spans="1:31" hidden="1" x14ac:dyDescent="0.35">
      <c r="A143" s="18">
        <v>137</v>
      </c>
      <c r="B143" s="3" t="str">
        <f>'8thR'!B143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22"/>
        <v>0</v>
      </c>
      <c r="V143" s="47">
        <f t="shared" si="18"/>
        <v>200</v>
      </c>
      <c r="W143" s="47">
        <f t="shared" si="19"/>
        <v>-1.5</v>
      </c>
      <c r="X143" s="9">
        <f>'8thR'!X143</f>
        <v>0</v>
      </c>
      <c r="Y143" s="9">
        <f>'8thR'!Y143</f>
        <v>0</v>
      </c>
      <c r="Z143" s="9">
        <f>'8thR'!Z143</f>
        <v>0</v>
      </c>
      <c r="AA143" s="9">
        <f>'8thR'!AA143</f>
        <v>0</v>
      </c>
      <c r="AB143" s="62">
        <f>IF(B143&lt;&gt;"",'8thR'!AB143+AC143,0)</f>
        <v>0</v>
      </c>
      <c r="AC143" s="62">
        <f t="shared" si="17"/>
        <v>0</v>
      </c>
      <c r="AD143" s="85">
        <f t="shared" si="20"/>
        <v>-3</v>
      </c>
      <c r="AE143" s="85">
        <f t="shared" si="21"/>
        <v>-3</v>
      </c>
    </row>
    <row r="144" spans="1:31" hidden="1" x14ac:dyDescent="0.35">
      <c r="A144" s="18">
        <v>138</v>
      </c>
      <c r="B144" s="3" t="str">
        <f>'8thR'!B144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22"/>
        <v>0</v>
      </c>
      <c r="V144" s="47">
        <f t="shared" si="18"/>
        <v>200</v>
      </c>
      <c r="W144" s="47">
        <f t="shared" si="19"/>
        <v>-1.5</v>
      </c>
      <c r="X144" s="9">
        <f>'8thR'!X144</f>
        <v>0</v>
      </c>
      <c r="Y144" s="9">
        <f>'8thR'!Y144</f>
        <v>0</v>
      </c>
      <c r="Z144" s="9">
        <f>'8thR'!Z144</f>
        <v>0</v>
      </c>
      <c r="AA144" s="9">
        <f>'8thR'!AA144</f>
        <v>0</v>
      </c>
      <c r="AB144" s="62">
        <f>IF(B144&lt;&gt;"",'8thR'!AB144+AC144,0)</f>
        <v>0</v>
      </c>
      <c r="AC144" s="62">
        <f t="shared" si="17"/>
        <v>0</v>
      </c>
      <c r="AD144" s="85">
        <f t="shared" si="20"/>
        <v>-3</v>
      </c>
      <c r="AE144" s="85">
        <f t="shared" si="21"/>
        <v>-3</v>
      </c>
    </row>
    <row r="145" spans="1:31" hidden="1" x14ac:dyDescent="0.35">
      <c r="A145" s="18">
        <v>139</v>
      </c>
      <c r="B145" s="3" t="str">
        <f>'8thR'!B145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22"/>
        <v>0</v>
      </c>
      <c r="V145" s="47">
        <f t="shared" si="18"/>
        <v>200</v>
      </c>
      <c r="W145" s="47">
        <f t="shared" si="19"/>
        <v>-1.5</v>
      </c>
      <c r="X145" s="9">
        <f>'8thR'!X145</f>
        <v>0</v>
      </c>
      <c r="Y145" s="9">
        <f>'8thR'!Y145</f>
        <v>0</v>
      </c>
      <c r="Z145" s="9">
        <f>'8thR'!Z145</f>
        <v>0</v>
      </c>
      <c r="AA145" s="9">
        <f>'8thR'!AA145</f>
        <v>0</v>
      </c>
      <c r="AB145" s="62">
        <f>IF(B145&lt;&gt;"",'8thR'!AB145+AC145,0)</f>
        <v>0</v>
      </c>
      <c r="AC145" s="62">
        <f t="shared" si="17"/>
        <v>0</v>
      </c>
      <c r="AD145" s="85">
        <f t="shared" si="20"/>
        <v>-3</v>
      </c>
      <c r="AE145" s="85">
        <f t="shared" si="21"/>
        <v>-3</v>
      </c>
    </row>
    <row r="146" spans="1:31" ht="15" hidden="1" thickBot="1" x14ac:dyDescent="0.4">
      <c r="A146" s="18">
        <v>140</v>
      </c>
      <c r="B146" s="3" t="str">
        <f>'8thR'!B146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22"/>
        <v>0</v>
      </c>
      <c r="V146" s="47">
        <f t="shared" si="18"/>
        <v>200</v>
      </c>
      <c r="W146" s="47">
        <f t="shared" si="19"/>
        <v>-1.5</v>
      </c>
      <c r="X146" s="9">
        <f>'8thR'!X146</f>
        <v>0</v>
      </c>
      <c r="Y146" s="9">
        <f>'8thR'!Y146</f>
        <v>0</v>
      </c>
      <c r="Z146" s="9">
        <f>'8thR'!Z146</f>
        <v>0</v>
      </c>
      <c r="AA146" s="9">
        <f>'8thR'!AA146</f>
        <v>0</v>
      </c>
      <c r="AB146" s="62">
        <f>IF(B146&lt;&gt;"",'8thR'!AB146+AC146,0)</f>
        <v>0</v>
      </c>
      <c r="AC146" s="62">
        <f t="shared" si="17"/>
        <v>0</v>
      </c>
      <c r="AD146" s="85">
        <f t="shared" si="20"/>
        <v>-3</v>
      </c>
      <c r="AE146" s="85">
        <f t="shared" si="21"/>
        <v>-3</v>
      </c>
    </row>
    <row r="147" spans="1:31" ht="18" customHeight="1" x14ac:dyDescent="0.35">
      <c r="B147" s="3" t="str">
        <f>'8thR'!B147</f>
        <v>Par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47">
        <f t="shared" si="18"/>
        <v>64</v>
      </c>
    </row>
  </sheetData>
  <sheetProtection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</mergeCells>
  <conditionalFormatting sqref="B7:B147">
    <cfRule type="cellIs" dxfId="104" priority="13" operator="equal">
      <formula>0</formula>
    </cfRule>
  </conditionalFormatting>
  <conditionalFormatting sqref="C7:C146">
    <cfRule type="cellIs" dxfId="103" priority="9" operator="greaterThan">
      <formula>$C$147+1</formula>
    </cfRule>
    <cfRule type="cellIs" dxfId="102" priority="10" operator="equal">
      <formula>$C$147+1</formula>
    </cfRule>
    <cfRule type="cellIs" dxfId="101" priority="11" operator="equal">
      <formula>$C$147-1</formula>
    </cfRule>
    <cfRule type="cellIs" dxfId="100" priority="12" operator="equal">
      <formula>$C$147-2</formula>
    </cfRule>
  </conditionalFormatting>
  <conditionalFormatting sqref="D7:T146">
    <cfRule type="cellIs" dxfId="99" priority="5" operator="greaterThan">
      <formula>D$147+1</formula>
    </cfRule>
    <cfRule type="cellIs" dxfId="98" priority="6" operator="equal">
      <formula>D$147+1</formula>
    </cfRule>
    <cfRule type="cellIs" dxfId="97" priority="7" operator="equal">
      <formula>D$147-1</formula>
    </cfRule>
    <cfRule type="cellIs" dxfId="96" priority="8" operator="equal">
      <formula>D$147-2</formula>
    </cfRule>
  </conditionalFormatting>
  <conditionalFormatting sqref="U7:U146">
    <cfRule type="cellIs" dxfId="95" priority="14" operator="equal">
      <formula>0</formula>
    </cfRule>
  </conditionalFormatting>
  <conditionalFormatting sqref="V7:V147">
    <cfRule type="cellIs" dxfId="94" priority="1" operator="equal">
      <formula>200</formula>
    </cfRule>
    <cfRule type="cellIs" dxfId="93" priority="2" operator="equal">
      <formula>0</formula>
    </cfRule>
  </conditionalFormatting>
  <conditionalFormatting sqref="W7:W146">
    <cfRule type="cellIs" dxfId="92" priority="4" operator="equal">
      <formula>-1.5</formula>
    </cfRule>
  </conditionalFormatting>
  <conditionalFormatting sqref="X7:AA146">
    <cfRule type="cellIs" dxfId="91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AG147"/>
  <sheetViews>
    <sheetView zoomScale="80" zoomScaleNormal="80" workbookViewId="0">
      <pane ySplit="6" topLeftCell="A7" activePane="bottomLeft" state="frozen"/>
      <selection pane="bottomLeft" activeCell="B38" sqref="B38:B43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6.179687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0" hidden="1" customWidth="1"/>
    <col min="30" max="30" width="8.453125" style="60" hidden="1" customWidth="1"/>
    <col min="31" max="31" width="8.26953125" style="60" hidden="1" customWidth="1"/>
    <col min="32" max="32" width="3" style="60" hidden="1" customWidth="1"/>
    <col min="33" max="33" width="8.7265625" style="27"/>
  </cols>
  <sheetData>
    <row r="1" spans="1:33" ht="15" thickBot="1" x14ac:dyDescent="0.4"/>
    <row r="2" spans="1:33" ht="33.5" thickBot="1" x14ac:dyDescent="0.95">
      <c r="A2" s="83"/>
      <c r="B2" s="34"/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U2" s="40"/>
      <c r="W2" s="69"/>
      <c r="X2" s="40"/>
      <c r="Y2" s="40"/>
      <c r="Z2" s="40"/>
      <c r="AA2" s="40"/>
      <c r="AD2" s="60">
        <f>'1stR'!AC2</f>
        <v>112</v>
      </c>
      <c r="AE2" s="60">
        <f>'1stR'!AD2</f>
        <v>61.2</v>
      </c>
      <c r="AF2" s="60">
        <f>'1stR'!AE2</f>
        <v>64</v>
      </c>
      <c r="AG2" s="60"/>
    </row>
    <row r="3" spans="1:33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G3" s="60"/>
    </row>
    <row r="4" spans="1:33" ht="21.75" customHeight="1" x14ac:dyDescent="0.5">
      <c r="A4" s="83"/>
      <c r="B4" s="78" t="s">
        <v>46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W4" s="69"/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  <c r="AG4" s="60"/>
    </row>
    <row r="5" spans="1:33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/>
      <c r="Y5" s="147" t="s">
        <v>28</v>
      </c>
      <c r="Z5" s="71"/>
      <c r="AA5" s="147" t="s">
        <v>29</v>
      </c>
      <c r="AB5" s="72" t="s">
        <v>10</v>
      </c>
      <c r="AD5" s="60" t="s">
        <v>33</v>
      </c>
      <c r="AE5" s="60" t="s">
        <v>33</v>
      </c>
      <c r="AG5" s="60"/>
    </row>
    <row r="6" spans="1:33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/>
      <c r="Y6" s="148"/>
      <c r="Z6" s="42"/>
      <c r="AA6" s="148"/>
      <c r="AB6" s="72"/>
      <c r="AD6" s="60" t="s">
        <v>28</v>
      </c>
      <c r="AE6" s="60" t="s">
        <v>29</v>
      </c>
      <c r="AG6" s="60"/>
    </row>
    <row r="7" spans="1:33" x14ac:dyDescent="0.35">
      <c r="A7" s="83">
        <v>1</v>
      </c>
      <c r="B7" s="3" t="str">
        <f>'9thR'!B7</f>
        <v>Rade Narančič&amp;Franci Kunšič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>
        <f t="shared" ref="U7:U38" si="0">SUM(C7:T7)</f>
        <v>0</v>
      </c>
      <c r="V7" s="47">
        <f t="shared" ref="V7:V70" si="1">IF(U7=0,200,U7-W7)</f>
        <v>200</v>
      </c>
      <c r="W7" s="47">
        <f>ROUND(0.35*MIN(AD7,AE7)+0.15*MAX(AD7,AE7),1)</f>
        <v>12.6</v>
      </c>
      <c r="X7" s="9" t="str">
        <f>'9thR'!X7</f>
        <v>m</v>
      </c>
      <c r="Y7" s="47">
        <f>'9thR'!Y7</f>
        <v>31.5</v>
      </c>
      <c r="Z7" s="9" t="str">
        <f>'9thR'!Z7</f>
        <v>m</v>
      </c>
      <c r="AA7" s="47">
        <f>'9thR'!AA7</f>
        <v>27.9</v>
      </c>
      <c r="AB7" s="60">
        <f>IF(B7&lt;&gt;"",'9thR'!AB7+AC7,0)</f>
        <v>7</v>
      </c>
      <c r="AC7" s="60">
        <f t="shared" ref="AC7:AC70" si="2">IF(U7&gt;0,1,0)</f>
        <v>0</v>
      </c>
      <c r="AD7" s="68">
        <f>ROUND(IF(X7="m",(Y7*$AD$4/113+$AE$4-$AF$4),(Y7*$AD$2/113+$AE$2-$AF$2)),0)</f>
        <v>28</v>
      </c>
      <c r="AE7" s="68">
        <f>ROUND(IF(Z7="m",(AA7*$AD$4/113+$AE$4-$AF$4),(AA7*$AD$2/113+$AE$2-$AF$2)),0)</f>
        <v>24</v>
      </c>
      <c r="AG7" s="60"/>
    </row>
    <row r="8" spans="1:33" x14ac:dyDescent="0.35">
      <c r="A8" s="83">
        <v>2</v>
      </c>
      <c r="B8" s="3" t="str">
        <f>'9thR'!B8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si="1"/>
        <v>200</v>
      </c>
      <c r="W8" s="47">
        <f t="shared" ref="W8:W71" si="3">ROUND(0.35*MIN(AD8,AE8)+0.15*MAX(AD8,AE8),1)</f>
        <v>15.5</v>
      </c>
      <c r="X8" s="9" t="str">
        <f>'9thR'!X8</f>
        <v>m</v>
      </c>
      <c r="Y8" s="47">
        <f>'9thR'!Y8</f>
        <v>43.9</v>
      </c>
      <c r="Z8" s="9" t="str">
        <f>'9thR'!Z8</f>
        <v>m</v>
      </c>
      <c r="AA8" s="47">
        <f>'9thR'!AA8</f>
        <v>30.8</v>
      </c>
      <c r="AB8" s="60">
        <f>IF(B8&lt;&gt;"",'9thR'!AB8+AC8,0)</f>
        <v>6</v>
      </c>
      <c r="AC8" s="60">
        <f t="shared" si="2"/>
        <v>0</v>
      </c>
      <c r="AD8" s="68">
        <f t="shared" ref="AD8:AD71" si="4">ROUND(IF(X8="m",(Y8*$AD$4/113+$AE$4-$AF$4),(Y8*$AD$2/113+$AE$2-$AF$2)),0)</f>
        <v>40</v>
      </c>
      <c r="AE8" s="68">
        <f t="shared" ref="AE8:AE71" si="5">ROUND(IF(Z8="m",(AA8*$AD$4/113+$AE$4-$AF$4),(AA8*$AD$2/113+$AE$2-$AF$2)),0)</f>
        <v>27</v>
      </c>
      <c r="AG8" s="60"/>
    </row>
    <row r="9" spans="1:33" x14ac:dyDescent="0.35">
      <c r="A9" s="83">
        <v>3</v>
      </c>
      <c r="B9" s="3" t="str">
        <f>'9thR'!B9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'9thR'!X9</f>
        <v>d</v>
      </c>
      <c r="Y9" s="47">
        <f>'9thR'!Y9</f>
        <v>34.799999999999997</v>
      </c>
      <c r="Z9" s="9" t="str">
        <f>'9thR'!Z9</f>
        <v>m</v>
      </c>
      <c r="AA9" s="47">
        <f>'9thR'!AA9</f>
        <v>17</v>
      </c>
      <c r="AB9" s="60">
        <f>IF(B9&lt;&gt;"",'9thR'!AB9+AC9,0)</f>
        <v>3</v>
      </c>
      <c r="AC9" s="60">
        <f t="shared" si="2"/>
        <v>0</v>
      </c>
      <c r="AD9" s="68">
        <f t="shared" si="4"/>
        <v>32</v>
      </c>
      <c r="AE9" s="68">
        <f t="shared" si="5"/>
        <v>14</v>
      </c>
      <c r="AG9" s="60"/>
    </row>
    <row r="10" spans="1:33" x14ac:dyDescent="0.35">
      <c r="A10" s="83">
        <v>4</v>
      </c>
      <c r="B10" s="3" t="str">
        <f>'9thR'!B10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3"/>
        <v>8.1999999999999993</v>
      </c>
      <c r="X10" s="9" t="str">
        <f>'9thR'!X10</f>
        <v>m</v>
      </c>
      <c r="Y10" s="47">
        <f>'9thR'!Y10</f>
        <v>19.899999999999999</v>
      </c>
      <c r="Z10" s="9" t="str">
        <f>'9thR'!Z10</f>
        <v>m</v>
      </c>
      <c r="AA10" s="47">
        <f>'9thR'!AA10</f>
        <v>20.399999999999999</v>
      </c>
      <c r="AB10" s="60">
        <f>IF(B10&lt;&gt;"",'9thR'!AB10+AC10,0)</f>
        <v>3</v>
      </c>
      <c r="AC10" s="60">
        <f t="shared" si="2"/>
        <v>0</v>
      </c>
      <c r="AD10" s="68">
        <f t="shared" si="4"/>
        <v>16</v>
      </c>
      <c r="AE10" s="68">
        <f t="shared" si="5"/>
        <v>17</v>
      </c>
      <c r="AG10" s="60"/>
    </row>
    <row r="11" spans="1:33" x14ac:dyDescent="0.35">
      <c r="A11" s="83">
        <v>5</v>
      </c>
      <c r="B11" s="3" t="str">
        <f>'9thR'!B11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200</v>
      </c>
      <c r="W11" s="47">
        <f t="shared" si="3"/>
        <v>10.7</v>
      </c>
      <c r="X11" s="9" t="str">
        <f>'9thR'!X11</f>
        <v>d</v>
      </c>
      <c r="Y11" s="47">
        <f>'9thR'!Y11</f>
        <v>23.6</v>
      </c>
      <c r="Z11" s="9" t="str">
        <f>'9thR'!Z11</f>
        <v>m</v>
      </c>
      <c r="AA11" s="47">
        <f>'9thR'!AA11</f>
        <v>26</v>
      </c>
      <c r="AB11" s="60">
        <f>IF(B11&lt;&gt;"",'9thR'!AB11+AC11,0)</f>
        <v>5</v>
      </c>
      <c r="AC11" s="60">
        <f t="shared" si="2"/>
        <v>0</v>
      </c>
      <c r="AD11" s="68">
        <f t="shared" si="4"/>
        <v>21</v>
      </c>
      <c r="AE11" s="68">
        <f t="shared" si="5"/>
        <v>22</v>
      </c>
      <c r="AG11" s="60"/>
    </row>
    <row r="12" spans="1:33" x14ac:dyDescent="0.35">
      <c r="A12" s="83">
        <v>6</v>
      </c>
      <c r="B12" s="3" t="str">
        <f>'9thR'!B12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1"/>
        <v>200</v>
      </c>
      <c r="W12" s="47">
        <f t="shared" si="3"/>
        <v>7.5</v>
      </c>
      <c r="X12" s="9" t="str">
        <f>'9thR'!X12</f>
        <v>d</v>
      </c>
      <c r="Y12" s="47">
        <f>'9thR'!Y12</f>
        <v>25</v>
      </c>
      <c r="Z12" s="9" t="str">
        <f>'9thR'!Z12</f>
        <v>m</v>
      </c>
      <c r="AA12" s="47">
        <f>'9thR'!AA12</f>
        <v>15.8</v>
      </c>
      <c r="AB12" s="60">
        <f>IF(B12&lt;&gt;"",'9thR'!AB12+AC12,0)</f>
        <v>6</v>
      </c>
      <c r="AC12" s="60">
        <f t="shared" si="2"/>
        <v>0</v>
      </c>
      <c r="AD12" s="68">
        <f t="shared" si="4"/>
        <v>22</v>
      </c>
      <c r="AE12" s="68">
        <f t="shared" si="5"/>
        <v>12</v>
      </c>
      <c r="AG12" s="60"/>
    </row>
    <row r="13" spans="1:33" x14ac:dyDescent="0.35">
      <c r="A13" s="83">
        <v>7</v>
      </c>
      <c r="B13" s="3" t="str">
        <f>'9thR'!B13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3"/>
        <v>12.9</v>
      </c>
      <c r="X13" s="9" t="str">
        <f>'9thR'!X13</f>
        <v>d</v>
      </c>
      <c r="Y13" s="47">
        <f>'9thR'!Y13</f>
        <v>54</v>
      </c>
      <c r="Z13" s="9" t="str">
        <f>'9thR'!Z13</f>
        <v>m</v>
      </c>
      <c r="AA13" s="47">
        <f>'9thR'!AA13</f>
        <v>18.899999999999999</v>
      </c>
      <c r="AB13" s="60">
        <f>IF(B13&lt;&gt;"",'9thR'!AB13+AC13,0)</f>
        <v>4</v>
      </c>
      <c r="AC13" s="60">
        <f t="shared" si="2"/>
        <v>0</v>
      </c>
      <c r="AD13" s="68">
        <f t="shared" si="4"/>
        <v>51</v>
      </c>
      <c r="AE13" s="68">
        <f t="shared" si="5"/>
        <v>15</v>
      </c>
      <c r="AG13" s="60"/>
    </row>
    <row r="14" spans="1:33" x14ac:dyDescent="0.35">
      <c r="A14" s="83">
        <v>8</v>
      </c>
      <c r="B14" s="3" t="str">
        <f>'9thR'!B14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'9thR'!X14</f>
        <v>d</v>
      </c>
      <c r="Y14" s="47">
        <f>'9thR'!Y14</f>
        <v>53.5</v>
      </c>
      <c r="Z14" s="9" t="str">
        <f>'9thR'!Z14</f>
        <v>m</v>
      </c>
      <c r="AA14" s="47">
        <f>'9thR'!AA14</f>
        <v>18.3</v>
      </c>
      <c r="AB14" s="60">
        <f>IF(B14&lt;&gt;"",'9thR'!AB14+AC14,0)</f>
        <v>4</v>
      </c>
      <c r="AC14" s="60">
        <f t="shared" si="2"/>
        <v>0</v>
      </c>
      <c r="AD14" s="68">
        <f t="shared" si="4"/>
        <v>50</v>
      </c>
      <c r="AE14" s="68">
        <f t="shared" si="5"/>
        <v>15</v>
      </c>
      <c r="AG14" s="60"/>
    </row>
    <row r="15" spans="1:33" x14ac:dyDescent="0.35">
      <c r="A15" s="83">
        <v>9</v>
      </c>
      <c r="B15" s="3" t="str">
        <f>'9thR'!B15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3"/>
        <v>13.1</v>
      </c>
      <c r="X15" s="9" t="str">
        <f>'9thR'!X15</f>
        <v>m</v>
      </c>
      <c r="Y15" s="47">
        <f>'9thR'!Y15</f>
        <v>32.4</v>
      </c>
      <c r="Z15" s="9" t="str">
        <f>'9thR'!Z15</f>
        <v>m</v>
      </c>
      <c r="AA15" s="47">
        <f>'9thR'!AA15</f>
        <v>28.8</v>
      </c>
      <c r="AB15" s="60">
        <f>IF(B15&lt;&gt;"",'9thR'!AB15+AC15,0)</f>
        <v>5</v>
      </c>
      <c r="AC15" s="60">
        <f t="shared" si="2"/>
        <v>0</v>
      </c>
      <c r="AD15" s="68">
        <f t="shared" si="4"/>
        <v>29</v>
      </c>
      <c r="AE15" s="68">
        <f t="shared" si="5"/>
        <v>25</v>
      </c>
      <c r="AG15" s="60"/>
    </row>
    <row r="16" spans="1:33" x14ac:dyDescent="0.35">
      <c r="A16" s="83">
        <v>10</v>
      </c>
      <c r="B16" s="3" t="str">
        <f>'9thR'!B16</f>
        <v>Majda&amp;Bojan Lazar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>
        <f t="shared" si="0"/>
        <v>0</v>
      </c>
      <c r="V16" s="47">
        <f t="shared" si="1"/>
        <v>200</v>
      </c>
      <c r="W16" s="47">
        <f t="shared" si="3"/>
        <v>10.8</v>
      </c>
      <c r="X16" s="9" t="str">
        <f>'9thR'!X16</f>
        <v>d</v>
      </c>
      <c r="Y16" s="47">
        <f>'9thR'!Y16</f>
        <v>28.3</v>
      </c>
      <c r="Z16" s="9" t="str">
        <f>'9thR'!Z16</f>
        <v>m</v>
      </c>
      <c r="AA16" s="47">
        <f>'9thR'!AA16</f>
        <v>23.7</v>
      </c>
      <c r="AB16" s="60">
        <f>IF(B16&lt;&gt;"",'9thR'!AB16+AC16,0)</f>
        <v>7</v>
      </c>
      <c r="AC16" s="60">
        <f t="shared" si="2"/>
        <v>0</v>
      </c>
      <c r="AD16" s="68">
        <f t="shared" si="4"/>
        <v>25</v>
      </c>
      <c r="AE16" s="68">
        <f t="shared" si="5"/>
        <v>20</v>
      </c>
      <c r="AG16" s="60"/>
    </row>
    <row r="17" spans="1:33" x14ac:dyDescent="0.35">
      <c r="A17" s="83">
        <v>11</v>
      </c>
      <c r="B17" s="3" t="str">
        <f>'9thR'!B17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'9thR'!X17</f>
        <v>m</v>
      </c>
      <c r="Y17" s="47">
        <f>'9thR'!Y17</f>
        <v>54</v>
      </c>
      <c r="Z17" s="9" t="str">
        <f>'9thR'!Z17</f>
        <v>m</v>
      </c>
      <c r="AA17" s="47">
        <f>'9thR'!AA17</f>
        <v>54</v>
      </c>
      <c r="AB17" s="60">
        <f>IF(B17&lt;&gt;"",'9thR'!AB17+AC17,0)</f>
        <v>3</v>
      </c>
      <c r="AC17" s="60">
        <f t="shared" si="2"/>
        <v>0</v>
      </c>
      <c r="AD17" s="68">
        <f t="shared" si="4"/>
        <v>50</v>
      </c>
      <c r="AE17" s="68">
        <f t="shared" si="5"/>
        <v>50</v>
      </c>
      <c r="AG17" s="60"/>
    </row>
    <row r="18" spans="1:33" x14ac:dyDescent="0.35">
      <c r="A18" s="83">
        <v>12</v>
      </c>
      <c r="B18" s="3" t="str">
        <f>'9thR'!B18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3"/>
        <v>8.4</v>
      </c>
      <c r="X18" s="9" t="str">
        <f>'9thR'!X18</f>
        <v>m</v>
      </c>
      <c r="Y18" s="47">
        <f>'9thR'!Y18</f>
        <v>18.5</v>
      </c>
      <c r="Z18" s="9" t="str">
        <f>'9thR'!Z18</f>
        <v>d</v>
      </c>
      <c r="AA18" s="47">
        <f>'9thR'!AA18</f>
        <v>24.2</v>
      </c>
      <c r="AB18" s="60">
        <f>IF(B18&lt;&gt;"",'9thR'!AB18+AC18,0)</f>
        <v>3</v>
      </c>
      <c r="AC18" s="60">
        <f t="shared" si="2"/>
        <v>0</v>
      </c>
      <c r="AD18" s="68">
        <f t="shared" si="4"/>
        <v>15</v>
      </c>
      <c r="AE18" s="68">
        <f t="shared" si="5"/>
        <v>21</v>
      </c>
      <c r="AG18" s="60"/>
    </row>
    <row r="19" spans="1:33" x14ac:dyDescent="0.35">
      <c r="A19" s="83">
        <v>13</v>
      </c>
      <c r="B19" s="3" t="str">
        <f>'9thR'!B19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10.7</v>
      </c>
      <c r="X19" s="9" t="str">
        <f>'9thR'!X19</f>
        <v>d</v>
      </c>
      <c r="Y19" s="47">
        <f>'9thR'!Y19</f>
        <v>24.2</v>
      </c>
      <c r="Z19" s="9" t="str">
        <f>'9thR'!Z19</f>
        <v>m</v>
      </c>
      <c r="AA19" s="47">
        <f>'9thR'!AA19</f>
        <v>26</v>
      </c>
      <c r="AB19" s="60">
        <f>IF(B19&lt;&gt;"",'9thR'!AB19+AC19,0)</f>
        <v>6</v>
      </c>
      <c r="AC19" s="60">
        <f t="shared" si="2"/>
        <v>0</v>
      </c>
      <c r="AD19" s="68">
        <f t="shared" si="4"/>
        <v>21</v>
      </c>
      <c r="AE19" s="68">
        <f t="shared" si="5"/>
        <v>22</v>
      </c>
      <c r="AG19" s="60"/>
    </row>
    <row r="20" spans="1:33" x14ac:dyDescent="0.35">
      <c r="A20" s="83">
        <v>14</v>
      </c>
      <c r="B20" s="3" t="str">
        <f>'9thR'!B20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'9thR'!X20</f>
        <v>d</v>
      </c>
      <c r="Y20" s="47">
        <f>'9thR'!Y20</f>
        <v>54</v>
      </c>
      <c r="Z20" s="9" t="str">
        <f>'9thR'!Z20</f>
        <v xml:space="preserve">m </v>
      </c>
      <c r="AA20" s="47">
        <f>'9thR'!AA20</f>
        <v>19.899999999999999</v>
      </c>
      <c r="AB20" s="60">
        <f>IF(B20&lt;&gt;"",'9thR'!AB20+AC20,0)</f>
        <v>1</v>
      </c>
      <c r="AC20" s="60">
        <f t="shared" si="2"/>
        <v>0</v>
      </c>
      <c r="AD20" s="68">
        <f t="shared" si="4"/>
        <v>51</v>
      </c>
      <c r="AE20" s="68">
        <f t="shared" si="5"/>
        <v>17</v>
      </c>
      <c r="AG20" s="60"/>
    </row>
    <row r="21" spans="1:33" x14ac:dyDescent="0.35">
      <c r="A21" s="83">
        <v>15</v>
      </c>
      <c r="B21" s="3" t="str">
        <f>'9thR'!B21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3"/>
        <v>7.7</v>
      </c>
      <c r="X21" s="9" t="str">
        <f>'9thR'!X21</f>
        <v>d</v>
      </c>
      <c r="Y21" s="47">
        <f>'9thR'!Y21</f>
        <v>26.3</v>
      </c>
      <c r="Z21" s="9" t="str">
        <f>'9thR'!Z21</f>
        <v>m</v>
      </c>
      <c r="AA21" s="47">
        <f>'9thR'!AA21</f>
        <v>15.1</v>
      </c>
      <c r="AB21" s="60">
        <f>IF(B21&lt;&gt;"",'9thR'!AB21+AC21,0)</f>
        <v>2</v>
      </c>
      <c r="AC21" s="60">
        <f t="shared" si="2"/>
        <v>0</v>
      </c>
      <c r="AD21" s="68">
        <f t="shared" si="4"/>
        <v>23</v>
      </c>
      <c r="AE21" s="68">
        <f t="shared" si="5"/>
        <v>12</v>
      </c>
      <c r="AG21" s="60"/>
    </row>
    <row r="22" spans="1:33" x14ac:dyDescent="0.35">
      <c r="A22" s="83">
        <v>16</v>
      </c>
      <c r="B22" s="3" t="str">
        <f>'9thR'!B22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'9thR'!X22</f>
        <v>d</v>
      </c>
      <c r="Y22" s="47">
        <f>'9thR'!Y22</f>
        <v>15.8</v>
      </c>
      <c r="Z22" s="9" t="str">
        <f>'9thR'!Z22</f>
        <v>m</v>
      </c>
      <c r="AA22" s="47">
        <f>'9thR'!AA22</f>
        <v>15.9</v>
      </c>
      <c r="AB22" s="60">
        <f>IF(B22&lt;&gt;"",'9thR'!AB22+AC22,0)</f>
        <v>3</v>
      </c>
      <c r="AC22" s="60">
        <f t="shared" si="2"/>
        <v>0</v>
      </c>
      <c r="AD22" s="68">
        <f t="shared" si="4"/>
        <v>13</v>
      </c>
      <c r="AE22" s="68">
        <f t="shared" si="5"/>
        <v>12</v>
      </c>
      <c r="AG22" s="60"/>
    </row>
    <row r="23" spans="1:33" x14ac:dyDescent="0.35">
      <c r="A23" s="83">
        <v>17</v>
      </c>
      <c r="B23" s="3" t="str">
        <f>'9thR'!B23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10.9</v>
      </c>
      <c r="X23" s="9" t="str">
        <f>'9thR'!X23</f>
        <v>d</v>
      </c>
      <c r="Y23" s="47">
        <f>'9thR'!Y23</f>
        <v>37.799999999999997</v>
      </c>
      <c r="Z23" s="9" t="str">
        <f>'9thR'!Z23</f>
        <v>m</v>
      </c>
      <c r="AA23" s="47">
        <f>'9thR'!AA23</f>
        <v>19.899999999999999</v>
      </c>
      <c r="AB23" s="60">
        <f>IF(B23&lt;&gt;"",'9thR'!AB23+AC23,0)</f>
        <v>3</v>
      </c>
      <c r="AC23" s="60">
        <f t="shared" si="2"/>
        <v>0</v>
      </c>
      <c r="AD23" s="68">
        <f t="shared" si="4"/>
        <v>35</v>
      </c>
      <c r="AE23" s="68">
        <f t="shared" si="5"/>
        <v>16</v>
      </c>
      <c r="AG23" s="60"/>
    </row>
    <row r="24" spans="1:33" x14ac:dyDescent="0.35">
      <c r="A24" s="83">
        <v>18</v>
      </c>
      <c r="B24" s="3" t="str">
        <f>'9thR'!B24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'9thR'!X24</f>
        <v>d</v>
      </c>
      <c r="Y24" s="47">
        <f>'9thR'!Y24</f>
        <v>54</v>
      </c>
      <c r="Z24" s="9" t="str">
        <f>'9thR'!Z24</f>
        <v>m</v>
      </c>
      <c r="AA24" s="47">
        <f>'9thR'!AA24</f>
        <v>52.8</v>
      </c>
      <c r="AB24" s="60">
        <f>IF(B24&lt;&gt;"",'9thR'!AB24+AC24,0)</f>
        <v>4</v>
      </c>
      <c r="AC24" s="60">
        <f t="shared" si="2"/>
        <v>0</v>
      </c>
      <c r="AD24" s="68">
        <f t="shared" si="4"/>
        <v>51</v>
      </c>
      <c r="AE24" s="68">
        <f t="shared" si="5"/>
        <v>48</v>
      </c>
      <c r="AG24" s="60"/>
    </row>
    <row r="25" spans="1:33" x14ac:dyDescent="0.35">
      <c r="A25" s="83">
        <v>19</v>
      </c>
      <c r="B25" s="3" t="str">
        <f>'9thR'!B25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200</v>
      </c>
      <c r="W25" s="47">
        <f t="shared" si="3"/>
        <v>18.5</v>
      </c>
      <c r="X25" s="9" t="str">
        <f>'9thR'!X25</f>
        <v>d</v>
      </c>
      <c r="Y25" s="47">
        <f>'9thR'!Y25</f>
        <v>54</v>
      </c>
      <c r="Z25" s="9" t="str">
        <f>'9thR'!Z25</f>
        <v xml:space="preserve">m </v>
      </c>
      <c r="AA25" s="47">
        <f>'9thR'!AA25</f>
        <v>34.1</v>
      </c>
      <c r="AB25" s="60">
        <f>IF(B25&lt;&gt;"",'9thR'!AB25+AC25,0)</f>
        <v>5</v>
      </c>
      <c r="AC25" s="60">
        <f t="shared" si="2"/>
        <v>0</v>
      </c>
      <c r="AD25" s="68">
        <f t="shared" si="4"/>
        <v>51</v>
      </c>
      <c r="AE25" s="68">
        <f t="shared" si="5"/>
        <v>31</v>
      </c>
      <c r="AG25" s="60"/>
    </row>
    <row r="26" spans="1:33" x14ac:dyDescent="0.35">
      <c r="A26" s="83">
        <v>20</v>
      </c>
      <c r="B26" s="3" t="str">
        <f>'9thR'!B26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3"/>
        <v>10.3</v>
      </c>
      <c r="X26" s="9" t="str">
        <f>'9thR'!X26</f>
        <v>d</v>
      </c>
      <c r="Y26" s="47">
        <f>'9thR'!Y26</f>
        <v>27.3</v>
      </c>
      <c r="Z26" s="9" t="str">
        <f>'9thR'!Z26</f>
        <v>m</v>
      </c>
      <c r="AA26" s="47">
        <f>'9thR'!AA26</f>
        <v>22.1</v>
      </c>
      <c r="AB26" s="60">
        <f>IF(B26&lt;&gt;"",'9thR'!AB26+AC26,0)</f>
        <v>5</v>
      </c>
      <c r="AC26" s="60">
        <f t="shared" si="2"/>
        <v>0</v>
      </c>
      <c r="AD26" s="68">
        <f t="shared" si="4"/>
        <v>24</v>
      </c>
      <c r="AE26" s="68">
        <f t="shared" si="5"/>
        <v>19</v>
      </c>
      <c r="AG26" s="60"/>
    </row>
    <row r="27" spans="1:33" x14ac:dyDescent="0.35">
      <c r="A27" s="83">
        <v>21</v>
      </c>
      <c r="B27" s="3" t="str">
        <f>'9thR'!B27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200</v>
      </c>
      <c r="W27" s="47">
        <f t="shared" si="3"/>
        <v>13.4</v>
      </c>
      <c r="X27" s="9" t="str">
        <f>'9thR'!X27</f>
        <v>d</v>
      </c>
      <c r="Y27" s="47">
        <f>'9thR'!Y27</f>
        <v>35.9</v>
      </c>
      <c r="Z27" s="9" t="str">
        <f>'9thR'!Z27</f>
        <v>m</v>
      </c>
      <c r="AA27" s="47">
        <f>'9thR'!AA27</f>
        <v>28.1</v>
      </c>
      <c r="AB27" s="60">
        <f>IF(B27&lt;&gt;"",'9thR'!AB27+AC27,0)</f>
        <v>5</v>
      </c>
      <c r="AC27" s="60">
        <f t="shared" si="2"/>
        <v>0</v>
      </c>
      <c r="AD27" s="68">
        <f t="shared" si="4"/>
        <v>33</v>
      </c>
      <c r="AE27" s="68">
        <f t="shared" si="5"/>
        <v>24</v>
      </c>
      <c r="AG27" s="60"/>
    </row>
    <row r="28" spans="1:33" x14ac:dyDescent="0.35">
      <c r="A28" s="83">
        <v>22</v>
      </c>
      <c r="B28" s="3" t="str">
        <f>'9thR'!B28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'9thR'!X28</f>
        <v>d</v>
      </c>
      <c r="Y28" s="47">
        <f>'9thR'!Y28</f>
        <v>30</v>
      </c>
      <c r="Z28" s="9" t="str">
        <f>'9thR'!Z28</f>
        <v>m</v>
      </c>
      <c r="AA28" s="47">
        <f>'9thR'!AA28</f>
        <v>20.399999999999999</v>
      </c>
      <c r="AB28" s="60">
        <f>IF(B28&lt;&gt;"",'9thR'!AB28+AC28,0)</f>
        <v>3</v>
      </c>
      <c r="AC28" s="60">
        <f t="shared" si="2"/>
        <v>0</v>
      </c>
      <c r="AD28" s="68">
        <f t="shared" si="4"/>
        <v>27</v>
      </c>
      <c r="AE28" s="68">
        <f t="shared" si="5"/>
        <v>17</v>
      </c>
      <c r="AG28" s="60"/>
    </row>
    <row r="29" spans="1:33" x14ac:dyDescent="0.35">
      <c r="A29" s="83">
        <v>23</v>
      </c>
      <c r="B29" s="3" t="str">
        <f>'9thR'!B29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200</v>
      </c>
      <c r="W29" s="47">
        <f t="shared" si="3"/>
        <v>3.7</v>
      </c>
      <c r="X29" s="9" t="str">
        <f>'9thR'!X29</f>
        <v>d</v>
      </c>
      <c r="Y29" s="47">
        <f>'9thR'!Y29</f>
        <v>2</v>
      </c>
      <c r="Z29" s="9" t="str">
        <f>'9thR'!Z29</f>
        <v>m</v>
      </c>
      <c r="AA29" s="47">
        <f>'9thR'!AA29</f>
        <v>30.6</v>
      </c>
      <c r="AB29" s="60">
        <f>IF(B29&lt;&gt;"",'9thR'!AB29+AC29,0)</f>
        <v>5</v>
      </c>
      <c r="AC29" s="60">
        <f t="shared" si="2"/>
        <v>0</v>
      </c>
      <c r="AD29" s="68">
        <f t="shared" si="4"/>
        <v>-1</v>
      </c>
      <c r="AE29" s="68">
        <f t="shared" si="5"/>
        <v>27</v>
      </c>
      <c r="AG29" s="60"/>
    </row>
    <row r="30" spans="1:33" x14ac:dyDescent="0.35">
      <c r="A30" s="83">
        <v>24</v>
      </c>
      <c r="B30" s="3" t="str">
        <f>'9thR'!B30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'9thR'!X30</f>
        <v>d</v>
      </c>
      <c r="Y30" s="47">
        <f>'9thR'!Y30</f>
        <v>27.4</v>
      </c>
      <c r="Z30" s="9" t="str">
        <f>'9thR'!Z30</f>
        <v>m</v>
      </c>
      <c r="AA30" s="47">
        <f>'9thR'!AA30</f>
        <v>15.4</v>
      </c>
      <c r="AB30" s="60">
        <f>IF(B30&lt;&gt;"",'9thR'!AB30+AC30,0)</f>
        <v>1</v>
      </c>
      <c r="AC30" s="60">
        <f t="shared" si="2"/>
        <v>0</v>
      </c>
      <c r="AD30" s="68">
        <f t="shared" si="4"/>
        <v>24</v>
      </c>
      <c r="AE30" s="68">
        <f t="shared" si="5"/>
        <v>12</v>
      </c>
      <c r="AG30" s="60"/>
    </row>
    <row r="31" spans="1:33" x14ac:dyDescent="0.35">
      <c r="A31" s="83">
        <v>25</v>
      </c>
      <c r="B31" s="3" t="str">
        <f>'9thR'!B31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3"/>
        <v>10.1</v>
      </c>
      <c r="X31" s="9" t="str">
        <f>'9thR'!X31</f>
        <v>d</v>
      </c>
      <c r="Y31" s="47">
        <f>'9thR'!Y31</f>
        <v>47.5</v>
      </c>
      <c r="Z31" s="9" t="str">
        <f>'9thR'!Z31</f>
        <v>m</v>
      </c>
      <c r="AA31" s="47">
        <f>'9thR'!AA31</f>
        <v>13.5</v>
      </c>
      <c r="AB31" s="60">
        <f>IF(B31&lt;&gt;"",'9thR'!AB31+AC31,0)</f>
        <v>1</v>
      </c>
      <c r="AC31" s="60">
        <f t="shared" si="2"/>
        <v>0</v>
      </c>
      <c r="AD31" s="68">
        <f t="shared" si="4"/>
        <v>44</v>
      </c>
      <c r="AE31" s="68">
        <f t="shared" si="5"/>
        <v>10</v>
      </c>
      <c r="AG31" s="60"/>
    </row>
    <row r="32" spans="1:33" x14ac:dyDescent="0.35">
      <c r="A32" s="83">
        <v>26</v>
      </c>
      <c r="B32" s="3" t="str">
        <f>'9thR'!B32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3"/>
        <v>7.5</v>
      </c>
      <c r="X32" s="9" t="str">
        <f>'9thR'!X32</f>
        <v>d</v>
      </c>
      <c r="Y32" s="47">
        <f>'9thR'!Y32</f>
        <v>25</v>
      </c>
      <c r="Z32" s="9" t="str">
        <f>'9thR'!Z32</f>
        <v>m</v>
      </c>
      <c r="AA32" s="47">
        <f>'9thR'!AA32</f>
        <v>15.7</v>
      </c>
      <c r="AB32" s="60">
        <f>IF(B32&lt;&gt;"",'9thR'!AB32+AC32,0)</f>
        <v>0</v>
      </c>
      <c r="AC32" s="60">
        <f t="shared" si="2"/>
        <v>0</v>
      </c>
      <c r="AD32" s="68">
        <f t="shared" si="4"/>
        <v>22</v>
      </c>
      <c r="AE32" s="68">
        <f t="shared" si="5"/>
        <v>12</v>
      </c>
      <c r="AG32" s="60"/>
    </row>
    <row r="33" spans="1:33" x14ac:dyDescent="0.35">
      <c r="A33" s="83">
        <v>27</v>
      </c>
      <c r="B33" s="3" t="str">
        <f>'9thR'!B33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3"/>
        <v>15.2</v>
      </c>
      <c r="X33" s="9" t="str">
        <f>'9thR'!X33</f>
        <v>m</v>
      </c>
      <c r="Y33" s="47">
        <f>'9thR'!Y33</f>
        <v>54</v>
      </c>
      <c r="Z33" s="9" t="str">
        <f>'9thR'!Z33</f>
        <v>m</v>
      </c>
      <c r="AA33" s="47">
        <f>'9thR'!AA33</f>
        <v>26</v>
      </c>
      <c r="AB33" s="60">
        <f>IF(B33&lt;&gt;"",'9thR'!AB33+AC33,0)</f>
        <v>1</v>
      </c>
      <c r="AC33" s="60">
        <f t="shared" si="2"/>
        <v>0</v>
      </c>
      <c r="AD33" s="68">
        <f t="shared" si="4"/>
        <v>50</v>
      </c>
      <c r="AE33" s="68">
        <f t="shared" si="5"/>
        <v>22</v>
      </c>
      <c r="AG33" s="60"/>
    </row>
    <row r="34" spans="1:33" x14ac:dyDescent="0.35">
      <c r="A34" s="83">
        <v>28</v>
      </c>
      <c r="B34" s="3" t="str">
        <f>'9thR'!B34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3"/>
        <v>21.5</v>
      </c>
      <c r="X34" s="9" t="str">
        <f>'9thR'!X34</f>
        <v>m</v>
      </c>
      <c r="Y34" s="47">
        <f>'9thR'!Y34</f>
        <v>44.1</v>
      </c>
      <c r="Z34" s="9" t="str">
        <f>'9thR'!Z34</f>
        <v>m</v>
      </c>
      <c r="AA34" s="47">
        <f>'9thR'!AA34</f>
        <v>54</v>
      </c>
      <c r="AB34" s="60">
        <f>IF(B34&lt;&gt;"",'9thR'!AB34+AC34,0)</f>
        <v>1</v>
      </c>
      <c r="AC34" s="60">
        <f t="shared" si="2"/>
        <v>0</v>
      </c>
      <c r="AD34" s="68">
        <f t="shared" si="4"/>
        <v>40</v>
      </c>
      <c r="AE34" s="68">
        <f t="shared" si="5"/>
        <v>50</v>
      </c>
      <c r="AG34" s="60"/>
    </row>
    <row r="35" spans="1:33" x14ac:dyDescent="0.35">
      <c r="A35" s="83">
        <v>29</v>
      </c>
      <c r="B35" s="3" t="str">
        <f>'9thR'!B35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3"/>
        <v>8</v>
      </c>
      <c r="X35" s="9" t="str">
        <f>'9thR'!X35</f>
        <v>m</v>
      </c>
      <c r="Y35" s="47">
        <f>'9thR'!Y35</f>
        <v>15.6</v>
      </c>
      <c r="Z35" s="9" t="str">
        <f>'9thR'!Z35</f>
        <v>m</v>
      </c>
      <c r="AA35" s="47">
        <f>'9thR'!AA35</f>
        <v>28.8</v>
      </c>
      <c r="AB35" s="60">
        <f>IF(B35&lt;&gt;"",'9thR'!AB35+AC35,0)</f>
        <v>1</v>
      </c>
      <c r="AC35" s="60">
        <f t="shared" si="2"/>
        <v>0</v>
      </c>
      <c r="AD35" s="68">
        <f t="shared" si="4"/>
        <v>12</v>
      </c>
      <c r="AE35" s="68">
        <f t="shared" si="5"/>
        <v>25</v>
      </c>
      <c r="AG35" s="60"/>
    </row>
    <row r="36" spans="1:33" x14ac:dyDescent="0.35">
      <c r="A36" s="83">
        <v>30</v>
      </c>
      <c r="B36" s="3" t="str">
        <f>'9thR'!B36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3"/>
        <v>6.5</v>
      </c>
      <c r="X36" s="9" t="str">
        <f>'9thR'!X36</f>
        <v>m</v>
      </c>
      <c r="Y36" s="47">
        <f>'9thR'!Y36</f>
        <v>15.6</v>
      </c>
      <c r="Z36" s="9" t="str">
        <f>'9thR'!Z36</f>
        <v>m</v>
      </c>
      <c r="AA36" s="47">
        <f>'9thR'!AA36</f>
        <v>18.5</v>
      </c>
      <c r="AB36" s="60">
        <f>IF(B36&lt;&gt;"",'9thR'!AB36+AC36,0)</f>
        <v>1</v>
      </c>
      <c r="AC36" s="60">
        <f t="shared" si="2"/>
        <v>0</v>
      </c>
      <c r="AD36" s="68">
        <f t="shared" si="4"/>
        <v>12</v>
      </c>
      <c r="AE36" s="68">
        <f t="shared" si="5"/>
        <v>15</v>
      </c>
      <c r="AG36" s="60"/>
    </row>
    <row r="37" spans="1:33" x14ac:dyDescent="0.35">
      <c r="A37" s="83">
        <v>31</v>
      </c>
      <c r="B37" s="3" t="str">
        <f>'9thR'!B37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3"/>
        <v>19.899999999999999</v>
      </c>
      <c r="X37" s="9" t="str">
        <f>'9thR'!X37</f>
        <v>d</v>
      </c>
      <c r="Y37" s="47">
        <f>'9thR'!Y37</f>
        <v>54</v>
      </c>
      <c r="Z37" s="9" t="str">
        <f>'9thR'!Z37</f>
        <v>m</v>
      </c>
      <c r="AA37" s="47">
        <f>'9thR'!AA37</f>
        <v>39.299999999999997</v>
      </c>
      <c r="AB37" s="60">
        <f>IF(B37&lt;&gt;"",'9thR'!AB37+AC37,0)</f>
        <v>1</v>
      </c>
      <c r="AC37" s="60">
        <f t="shared" si="2"/>
        <v>0</v>
      </c>
      <c r="AD37" s="68">
        <f t="shared" si="4"/>
        <v>51</v>
      </c>
      <c r="AE37" s="68">
        <f t="shared" si="5"/>
        <v>35</v>
      </c>
      <c r="AG37" s="60"/>
    </row>
    <row r="38" spans="1:33" x14ac:dyDescent="0.35">
      <c r="A38" s="83">
        <v>32</v>
      </c>
      <c r="B38" s="3" t="str">
        <f>'9thR'!B38</f>
        <v>Mirjana Misson&amp;Emil Tavčar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1"/>
        <v>200</v>
      </c>
      <c r="W38" s="47">
        <f t="shared" si="3"/>
        <v>16.399999999999999</v>
      </c>
      <c r="X38" s="9" t="str">
        <f>'9thR'!X38</f>
        <v>d</v>
      </c>
      <c r="Y38" s="47">
        <f>'9thR'!Y38</f>
        <v>54</v>
      </c>
      <c r="Z38" s="9" t="str">
        <f>'9thR'!Z38</f>
        <v>m</v>
      </c>
      <c r="AA38" s="47">
        <f>'9thR'!AA38</f>
        <v>28.4</v>
      </c>
      <c r="AB38" s="60">
        <f>IF(B38&lt;&gt;"",'9thR'!AB38+AC38,0)</f>
        <v>3</v>
      </c>
      <c r="AC38" s="60">
        <f t="shared" si="2"/>
        <v>0</v>
      </c>
      <c r="AD38" s="68">
        <f t="shared" si="4"/>
        <v>51</v>
      </c>
      <c r="AE38" s="68">
        <f t="shared" si="5"/>
        <v>25</v>
      </c>
      <c r="AG38" s="60"/>
    </row>
    <row r="39" spans="1:33" x14ac:dyDescent="0.35">
      <c r="A39" s="83">
        <v>33</v>
      </c>
      <c r="B39" s="3" t="str">
        <f>'9thR'!B39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6">SUM(C39:T39)</f>
        <v>0</v>
      </c>
      <c r="V39" s="47">
        <f t="shared" si="1"/>
        <v>200</v>
      </c>
      <c r="W39" s="47">
        <f t="shared" si="3"/>
        <v>14.4</v>
      </c>
      <c r="X39" s="9" t="str">
        <f>'9thR'!X39</f>
        <v>d</v>
      </c>
      <c r="Y39" s="47">
        <f>'9thR'!Y39</f>
        <v>36.1</v>
      </c>
      <c r="Z39" s="9" t="str">
        <f>'9thR'!Z39</f>
        <v>m</v>
      </c>
      <c r="AA39" s="47">
        <f>'9thR'!AA39</f>
        <v>31.2</v>
      </c>
      <c r="AB39" s="60">
        <f>IF(B39&lt;&gt;"",'9thR'!AB39+AC39,0)</f>
        <v>1</v>
      </c>
      <c r="AC39" s="60">
        <f t="shared" si="2"/>
        <v>0</v>
      </c>
      <c r="AD39" s="68">
        <f t="shared" si="4"/>
        <v>33</v>
      </c>
      <c r="AE39" s="68">
        <f t="shared" si="5"/>
        <v>27</v>
      </c>
      <c r="AG39" s="60"/>
    </row>
    <row r="40" spans="1:33" x14ac:dyDescent="0.35">
      <c r="A40" s="83">
        <v>34</v>
      </c>
      <c r="B40" s="3" t="str">
        <f>'9thR'!B40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>
        <f t="shared" si="1"/>
        <v>200</v>
      </c>
      <c r="W40" s="47">
        <f t="shared" si="3"/>
        <v>8.1999999999999993</v>
      </c>
      <c r="X40" s="9" t="str">
        <f>'9thR'!X40</f>
        <v>m</v>
      </c>
      <c r="Y40" s="47">
        <f>'9thR'!Y40</f>
        <v>19.399999999999999</v>
      </c>
      <c r="Z40" s="9" t="str">
        <f>'9thR'!Z40</f>
        <v>m</v>
      </c>
      <c r="AA40" s="47">
        <f>'9thR'!AA40</f>
        <v>20.9</v>
      </c>
      <c r="AB40" s="60">
        <f>IF(B40&lt;&gt;"",'9thR'!AB40+AC40,0)</f>
        <v>1</v>
      </c>
      <c r="AC40" s="60">
        <f t="shared" si="2"/>
        <v>0</v>
      </c>
      <c r="AD40" s="68">
        <f t="shared" si="4"/>
        <v>16</v>
      </c>
      <c r="AE40" s="68">
        <f t="shared" si="5"/>
        <v>17</v>
      </c>
      <c r="AG40" s="60"/>
    </row>
    <row r="41" spans="1:33" x14ac:dyDescent="0.35">
      <c r="A41" s="83">
        <v>35</v>
      </c>
      <c r="B41" s="3" t="str">
        <f>'9thR'!B41</f>
        <v>Vesna K. Horvat&amp;Kurt Wandaller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>
        <f t="shared" si="1"/>
        <v>200</v>
      </c>
      <c r="W41" s="47">
        <f t="shared" si="3"/>
        <v>18.2</v>
      </c>
      <c r="X41" s="9" t="str">
        <f>'9thR'!X41</f>
        <v>d</v>
      </c>
      <c r="Y41" s="47">
        <f>'9thR'!Y41</f>
        <v>54</v>
      </c>
      <c r="Z41" s="9" t="str">
        <f>'9thR'!Z41</f>
        <v>m</v>
      </c>
      <c r="AA41" s="47">
        <f>'9thR'!AA41</f>
        <v>33.9</v>
      </c>
      <c r="AB41" s="60">
        <f>IF(B41&lt;&gt;"",'9thR'!AB41+AC41,0)</f>
        <v>2</v>
      </c>
      <c r="AC41" s="60">
        <f t="shared" si="2"/>
        <v>0</v>
      </c>
      <c r="AD41" s="68">
        <f t="shared" si="4"/>
        <v>51</v>
      </c>
      <c r="AE41" s="68">
        <f t="shared" si="5"/>
        <v>30</v>
      </c>
      <c r="AG41" s="60"/>
    </row>
    <row r="42" spans="1:33" x14ac:dyDescent="0.35">
      <c r="A42" s="83">
        <v>36</v>
      </c>
      <c r="B42" s="3" t="str">
        <f>'9thR'!B42</f>
        <v>Marcel Rodman&amp; Manca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>
        <f t="shared" si="1"/>
        <v>200</v>
      </c>
      <c r="W42" s="47">
        <f t="shared" si="3"/>
        <v>13</v>
      </c>
      <c r="X42" s="9" t="str">
        <f>'9thR'!X42</f>
        <v>m</v>
      </c>
      <c r="Y42" s="47">
        <f>'9thR'!Y42</f>
        <v>21</v>
      </c>
      <c r="Z42" s="9" t="str">
        <f>'9thR'!Z42</f>
        <v>d</v>
      </c>
      <c r="AA42" s="47">
        <f>'9thR'!AA42</f>
        <v>50</v>
      </c>
      <c r="AB42" s="60">
        <f>IF(B42&lt;&gt;"",'9thR'!AB42+AC42,0)</f>
        <v>1</v>
      </c>
      <c r="AC42" s="60">
        <f t="shared" si="2"/>
        <v>0</v>
      </c>
      <c r="AD42" s="68">
        <f t="shared" si="4"/>
        <v>17</v>
      </c>
      <c r="AE42" s="68">
        <f t="shared" si="5"/>
        <v>47</v>
      </c>
      <c r="AG42" s="60"/>
    </row>
    <row r="43" spans="1:33" x14ac:dyDescent="0.35">
      <c r="A43" s="83">
        <v>37</v>
      </c>
      <c r="B43" s="3">
        <f>'9thR'!B43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>
        <f t="shared" si="1"/>
        <v>200</v>
      </c>
      <c r="W43" s="47">
        <f t="shared" si="3"/>
        <v>11</v>
      </c>
      <c r="X43" s="9" t="s">
        <v>37</v>
      </c>
      <c r="Y43" s="47">
        <v>25</v>
      </c>
      <c r="Z43" s="9" t="s">
        <v>36</v>
      </c>
      <c r="AA43" s="47">
        <v>27</v>
      </c>
      <c r="AB43" s="60">
        <f>IF(B43&lt;&gt;"",'9thR'!AB43+AC43,0)</f>
        <v>0</v>
      </c>
      <c r="AC43" s="60">
        <f t="shared" si="2"/>
        <v>0</v>
      </c>
      <c r="AD43" s="68">
        <f t="shared" si="4"/>
        <v>21</v>
      </c>
      <c r="AE43" s="68">
        <f t="shared" si="5"/>
        <v>24</v>
      </c>
      <c r="AG43" s="60"/>
    </row>
    <row r="44" spans="1:33" x14ac:dyDescent="0.35">
      <c r="A44" s="83">
        <v>38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>
        <f t="shared" si="1"/>
        <v>200</v>
      </c>
      <c r="W44" s="47">
        <f t="shared" si="3"/>
        <v>-1.5</v>
      </c>
      <c r="X44" s="9">
        <f>'9thR'!X44</f>
        <v>0</v>
      </c>
      <c r="Y44" s="47">
        <f>'9thR'!Y44</f>
        <v>0</v>
      </c>
      <c r="Z44" s="9">
        <f>'9thR'!Z44</f>
        <v>0</v>
      </c>
      <c r="AA44" s="47">
        <f>'9thR'!AA44</f>
        <v>0</v>
      </c>
      <c r="AB44" s="60">
        <f>IF(B44&lt;&gt;"",'9thR'!AB44+AC44,0)</f>
        <v>0</v>
      </c>
      <c r="AC44" s="60">
        <f t="shared" si="2"/>
        <v>0</v>
      </c>
      <c r="AD44" s="68">
        <f t="shared" si="4"/>
        <v>-3</v>
      </c>
      <c r="AE44" s="68">
        <f t="shared" si="5"/>
        <v>-3</v>
      </c>
      <c r="AG44" s="60"/>
    </row>
    <row r="45" spans="1:33" x14ac:dyDescent="0.35">
      <c r="A45" s="83">
        <v>39</v>
      </c>
      <c r="B45" s="3">
        <f>'9thR'!B45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>
        <f t="shared" si="1"/>
        <v>200</v>
      </c>
      <c r="W45" s="47">
        <f t="shared" si="3"/>
        <v>-1.5</v>
      </c>
      <c r="X45" s="9">
        <f>'9thR'!X45</f>
        <v>0</v>
      </c>
      <c r="Y45" s="47">
        <f>'9thR'!Y45</f>
        <v>0</v>
      </c>
      <c r="Z45" s="9">
        <f>'9thR'!Z45</f>
        <v>0</v>
      </c>
      <c r="AA45" s="47">
        <f>'9thR'!AA45</f>
        <v>0</v>
      </c>
      <c r="AB45" s="60">
        <f>IF(B45&lt;&gt;"",'9thR'!AB45+AC45,0)</f>
        <v>0</v>
      </c>
      <c r="AC45" s="60">
        <f t="shared" si="2"/>
        <v>0</v>
      </c>
      <c r="AD45" s="68">
        <f t="shared" si="4"/>
        <v>-3</v>
      </c>
      <c r="AE45" s="68">
        <f t="shared" si="5"/>
        <v>-3</v>
      </c>
      <c r="AG45" s="60"/>
    </row>
    <row r="46" spans="1:33" x14ac:dyDescent="0.35">
      <c r="A46" s="83">
        <v>40</v>
      </c>
      <c r="B46" s="3">
        <f>'9thR'!B46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>
        <f t="shared" si="1"/>
        <v>200</v>
      </c>
      <c r="W46" s="47">
        <f t="shared" si="3"/>
        <v>-1.5</v>
      </c>
      <c r="X46" s="9">
        <f>'9thR'!X46</f>
        <v>0</v>
      </c>
      <c r="Y46" s="47">
        <f>'9thR'!Y46</f>
        <v>0</v>
      </c>
      <c r="Z46" s="9">
        <f>'9thR'!Z46</f>
        <v>0</v>
      </c>
      <c r="AA46" s="47">
        <f>'9thR'!AA46</f>
        <v>0</v>
      </c>
      <c r="AB46" s="60">
        <f>IF(B46&lt;&gt;"",'9thR'!AB46+AC46,0)</f>
        <v>0</v>
      </c>
      <c r="AC46" s="60">
        <f t="shared" si="2"/>
        <v>0</v>
      </c>
      <c r="AD46" s="68">
        <f t="shared" si="4"/>
        <v>-3</v>
      </c>
      <c r="AE46" s="68">
        <f t="shared" si="5"/>
        <v>-3</v>
      </c>
      <c r="AG46" s="60"/>
    </row>
    <row r="47" spans="1:33" x14ac:dyDescent="0.35">
      <c r="A47" s="83">
        <v>41</v>
      </c>
      <c r="B47" s="3">
        <f>'9thR'!B47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6"/>
        <v>0</v>
      </c>
      <c r="V47" s="47">
        <f t="shared" si="1"/>
        <v>200</v>
      </c>
      <c r="W47" s="47">
        <f t="shared" si="3"/>
        <v>-1.5</v>
      </c>
      <c r="X47" s="9">
        <f>'9thR'!X47</f>
        <v>0</v>
      </c>
      <c r="Y47" s="47">
        <f>'9thR'!Y47</f>
        <v>0</v>
      </c>
      <c r="Z47" s="9">
        <f>'9thR'!Z47</f>
        <v>0</v>
      </c>
      <c r="AA47" s="47">
        <f>'9thR'!AA47</f>
        <v>0</v>
      </c>
      <c r="AB47" s="60">
        <f>IF(B47&lt;&gt;"",'9thR'!AB47+AC47,0)</f>
        <v>0</v>
      </c>
      <c r="AC47" s="60">
        <f t="shared" si="2"/>
        <v>0</v>
      </c>
      <c r="AD47" s="68">
        <f t="shared" si="4"/>
        <v>-3</v>
      </c>
      <c r="AE47" s="68">
        <f t="shared" si="5"/>
        <v>-3</v>
      </c>
      <c r="AG47" s="60"/>
    </row>
    <row r="48" spans="1:33" x14ac:dyDescent="0.35">
      <c r="A48" s="83">
        <v>42</v>
      </c>
      <c r="B48" s="3">
        <f>'9thR'!B48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6"/>
        <v>0</v>
      </c>
      <c r="V48" s="47">
        <f t="shared" si="1"/>
        <v>200</v>
      </c>
      <c r="W48" s="47">
        <f t="shared" si="3"/>
        <v>-1.5</v>
      </c>
      <c r="X48" s="9">
        <f>'9thR'!X48</f>
        <v>0</v>
      </c>
      <c r="Y48" s="47">
        <f>'9thR'!Y48</f>
        <v>0</v>
      </c>
      <c r="Z48" s="9">
        <f>'9thR'!Z48</f>
        <v>0</v>
      </c>
      <c r="AA48" s="47">
        <f>'9thR'!AA48</f>
        <v>0</v>
      </c>
      <c r="AB48" s="60">
        <f>IF(B48&lt;&gt;"",'9thR'!AB48+AC48,0)</f>
        <v>0</v>
      </c>
      <c r="AC48" s="60">
        <f t="shared" si="2"/>
        <v>0</v>
      </c>
      <c r="AD48" s="68">
        <f t="shared" si="4"/>
        <v>-3</v>
      </c>
      <c r="AE48" s="68">
        <f t="shared" si="5"/>
        <v>-3</v>
      </c>
      <c r="AG48" s="60"/>
    </row>
    <row r="49" spans="1:33" x14ac:dyDescent="0.35">
      <c r="A49" s="83">
        <v>43</v>
      </c>
      <c r="B49" s="3">
        <f>'9thR'!B49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6"/>
        <v>0</v>
      </c>
      <c r="V49" s="47">
        <f t="shared" si="1"/>
        <v>200</v>
      </c>
      <c r="W49" s="47">
        <f t="shared" si="3"/>
        <v>-1.5</v>
      </c>
      <c r="X49" s="9">
        <f>'9thR'!X49</f>
        <v>0</v>
      </c>
      <c r="Y49" s="47">
        <f>'9thR'!Y49</f>
        <v>0</v>
      </c>
      <c r="Z49" s="9">
        <f>'9thR'!Z49</f>
        <v>0</v>
      </c>
      <c r="AA49" s="47">
        <f>'9thR'!AA49</f>
        <v>0</v>
      </c>
      <c r="AB49" s="60">
        <f>IF(B49&lt;&gt;"",'9thR'!AB49+AC49,0)</f>
        <v>0</v>
      </c>
      <c r="AC49" s="60">
        <f t="shared" si="2"/>
        <v>0</v>
      </c>
      <c r="AD49" s="68">
        <f t="shared" si="4"/>
        <v>-3</v>
      </c>
      <c r="AE49" s="68">
        <f t="shared" si="5"/>
        <v>-3</v>
      </c>
      <c r="AG49" s="60"/>
    </row>
    <row r="50" spans="1:33" x14ac:dyDescent="0.35">
      <c r="A50" s="83">
        <v>44</v>
      </c>
      <c r="B50" s="3">
        <f>'9thR'!B50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6"/>
        <v>0</v>
      </c>
      <c r="V50" s="47">
        <f t="shared" si="1"/>
        <v>200</v>
      </c>
      <c r="W50" s="47">
        <f t="shared" si="3"/>
        <v>-1.5</v>
      </c>
      <c r="X50" s="9">
        <f>'9thR'!X50</f>
        <v>0</v>
      </c>
      <c r="Y50" s="47">
        <f>'9thR'!Y50</f>
        <v>0</v>
      </c>
      <c r="Z50" s="9">
        <f>'9thR'!Z50</f>
        <v>0</v>
      </c>
      <c r="AA50" s="47">
        <f>'9thR'!AA50</f>
        <v>0</v>
      </c>
      <c r="AB50" s="60">
        <f>IF(B50&lt;&gt;"",'9thR'!AB50+AC50,0)</f>
        <v>0</v>
      </c>
      <c r="AC50" s="60">
        <f t="shared" si="2"/>
        <v>0</v>
      </c>
      <c r="AD50" s="68">
        <f t="shared" si="4"/>
        <v>-3</v>
      </c>
      <c r="AE50" s="68">
        <f t="shared" si="5"/>
        <v>-3</v>
      </c>
      <c r="AG50" s="60"/>
    </row>
    <row r="51" spans="1:33" x14ac:dyDescent="0.35">
      <c r="A51" s="83">
        <v>45</v>
      </c>
      <c r="B51" s="3">
        <f>'9thR'!B51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6"/>
        <v>0</v>
      </c>
      <c r="V51" s="47">
        <f t="shared" si="1"/>
        <v>200</v>
      </c>
      <c r="W51" s="47">
        <f t="shared" si="3"/>
        <v>-1.5</v>
      </c>
      <c r="X51" s="9">
        <f>'9thR'!X51</f>
        <v>0</v>
      </c>
      <c r="Y51" s="47">
        <f>'9thR'!Y51</f>
        <v>0</v>
      </c>
      <c r="Z51" s="9">
        <f>'9thR'!Z51</f>
        <v>0</v>
      </c>
      <c r="AA51" s="47">
        <f>'9thR'!AA51</f>
        <v>0</v>
      </c>
      <c r="AB51" s="60">
        <f>IF(B51&lt;&gt;"",'9thR'!AB51+AC51,0)</f>
        <v>0</v>
      </c>
      <c r="AC51" s="60">
        <f t="shared" si="2"/>
        <v>0</v>
      </c>
      <c r="AD51" s="68">
        <f t="shared" si="4"/>
        <v>-3</v>
      </c>
      <c r="AE51" s="68">
        <f t="shared" si="5"/>
        <v>-3</v>
      </c>
      <c r="AG51" s="60"/>
    </row>
    <row r="52" spans="1:33" hidden="1" x14ac:dyDescent="0.35">
      <c r="A52" s="83">
        <v>46</v>
      </c>
      <c r="B52" s="3">
        <f>'9thR'!B52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6"/>
        <v>0</v>
      </c>
      <c r="V52" s="47">
        <f t="shared" si="1"/>
        <v>200</v>
      </c>
      <c r="W52" s="47">
        <f t="shared" si="3"/>
        <v>-1.5</v>
      </c>
      <c r="X52" s="9">
        <f>'9thR'!X52</f>
        <v>0</v>
      </c>
      <c r="Y52" s="47">
        <f>'9thR'!Y52</f>
        <v>0</v>
      </c>
      <c r="Z52" s="9">
        <f>'9thR'!Z52</f>
        <v>0</v>
      </c>
      <c r="AA52" s="47">
        <f>'9thR'!AA52</f>
        <v>0</v>
      </c>
      <c r="AB52" s="60">
        <f>IF(B52&lt;&gt;"",'9thR'!AB52+AC52,0)</f>
        <v>0</v>
      </c>
      <c r="AC52" s="60">
        <f t="shared" si="2"/>
        <v>0</v>
      </c>
      <c r="AD52" s="68">
        <f t="shared" si="4"/>
        <v>-3</v>
      </c>
      <c r="AE52" s="68">
        <f t="shared" si="5"/>
        <v>-3</v>
      </c>
      <c r="AG52" s="60"/>
    </row>
    <row r="53" spans="1:33" hidden="1" x14ac:dyDescent="0.35">
      <c r="A53" s="83">
        <v>47</v>
      </c>
      <c r="B53" s="3">
        <f>'9thR'!B53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6"/>
        <v>0</v>
      </c>
      <c r="V53" s="47">
        <f t="shared" si="1"/>
        <v>200</v>
      </c>
      <c r="W53" s="47">
        <f t="shared" si="3"/>
        <v>-1.5</v>
      </c>
      <c r="X53" s="9">
        <f>'9thR'!X53</f>
        <v>0</v>
      </c>
      <c r="Y53" s="47">
        <f>'9thR'!Y53</f>
        <v>0</v>
      </c>
      <c r="Z53" s="9">
        <f>'9thR'!Z53</f>
        <v>0</v>
      </c>
      <c r="AA53" s="47">
        <f>'9thR'!AA53</f>
        <v>0</v>
      </c>
      <c r="AB53" s="60">
        <f>IF(B53&lt;&gt;"",'9thR'!AB53+AC53,0)</f>
        <v>0</v>
      </c>
      <c r="AC53" s="60">
        <f t="shared" si="2"/>
        <v>0</v>
      </c>
      <c r="AD53" s="68">
        <f t="shared" si="4"/>
        <v>-3</v>
      </c>
      <c r="AE53" s="68">
        <f t="shared" si="5"/>
        <v>-3</v>
      </c>
      <c r="AG53" s="60"/>
    </row>
    <row r="54" spans="1:33" hidden="1" x14ac:dyDescent="0.35">
      <c r="A54" s="83">
        <v>48</v>
      </c>
      <c r="B54" s="3">
        <f>'9thR'!B54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6"/>
        <v>0</v>
      </c>
      <c r="V54" s="47">
        <f t="shared" si="1"/>
        <v>200</v>
      </c>
      <c r="W54" s="47">
        <f t="shared" si="3"/>
        <v>-1.5</v>
      </c>
      <c r="X54" s="9">
        <f>'9thR'!X54</f>
        <v>0</v>
      </c>
      <c r="Y54" s="47">
        <f>'9thR'!Y54</f>
        <v>0</v>
      </c>
      <c r="Z54" s="9">
        <f>'9thR'!Z54</f>
        <v>0</v>
      </c>
      <c r="AA54" s="47">
        <f>'9thR'!AA54</f>
        <v>0</v>
      </c>
      <c r="AB54" s="60">
        <f>IF(B54&lt;&gt;"",'9thR'!AB54+AC54,0)</f>
        <v>0</v>
      </c>
      <c r="AC54" s="60">
        <f t="shared" si="2"/>
        <v>0</v>
      </c>
      <c r="AD54" s="68">
        <f t="shared" si="4"/>
        <v>-3</v>
      </c>
      <c r="AE54" s="68">
        <f t="shared" si="5"/>
        <v>-3</v>
      </c>
      <c r="AG54" s="60"/>
    </row>
    <row r="55" spans="1:33" hidden="1" x14ac:dyDescent="0.35">
      <c r="A55" s="83">
        <v>49</v>
      </c>
      <c r="B55" s="3">
        <f>'9thR'!B55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6"/>
        <v>0</v>
      </c>
      <c r="V55" s="47">
        <f t="shared" si="1"/>
        <v>200</v>
      </c>
      <c r="W55" s="47">
        <f t="shared" si="3"/>
        <v>-1.5</v>
      </c>
      <c r="X55" s="9">
        <f>'9thR'!X55</f>
        <v>0</v>
      </c>
      <c r="Y55" s="47">
        <f>'9thR'!Y55</f>
        <v>0</v>
      </c>
      <c r="Z55" s="9">
        <f>'9thR'!Z55</f>
        <v>0</v>
      </c>
      <c r="AA55" s="47">
        <f>'9thR'!AA55</f>
        <v>0</v>
      </c>
      <c r="AB55" s="60">
        <f>IF(B55&lt;&gt;"",'9thR'!AB55+AC55,0)</f>
        <v>0</v>
      </c>
      <c r="AC55" s="60">
        <f t="shared" si="2"/>
        <v>0</v>
      </c>
      <c r="AD55" s="68">
        <f t="shared" si="4"/>
        <v>-3</v>
      </c>
      <c r="AE55" s="68">
        <f t="shared" si="5"/>
        <v>-3</v>
      </c>
      <c r="AG55" s="60"/>
    </row>
    <row r="56" spans="1:33" hidden="1" x14ac:dyDescent="0.35">
      <c r="A56" s="83">
        <v>50</v>
      </c>
      <c r="B56" s="3">
        <f>'9thR'!B56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6"/>
        <v>0</v>
      </c>
      <c r="V56" s="47">
        <f t="shared" si="1"/>
        <v>200</v>
      </c>
      <c r="W56" s="47">
        <f t="shared" si="3"/>
        <v>-1.5</v>
      </c>
      <c r="X56" s="9">
        <f>'9thR'!X56</f>
        <v>0</v>
      </c>
      <c r="Y56" s="47">
        <f>'9thR'!Y56</f>
        <v>0</v>
      </c>
      <c r="Z56" s="9">
        <f>'9thR'!Z56</f>
        <v>0</v>
      </c>
      <c r="AA56" s="47">
        <f>'9thR'!AA56</f>
        <v>0</v>
      </c>
      <c r="AB56" s="60">
        <f>IF(B56&lt;&gt;"",'9thR'!AB56+AC56,0)</f>
        <v>0</v>
      </c>
      <c r="AC56" s="60">
        <f t="shared" si="2"/>
        <v>0</v>
      </c>
      <c r="AD56" s="68">
        <f t="shared" si="4"/>
        <v>-3</v>
      </c>
      <c r="AE56" s="68">
        <f t="shared" si="5"/>
        <v>-3</v>
      </c>
      <c r="AG56" s="60"/>
    </row>
    <row r="57" spans="1:33" hidden="1" x14ac:dyDescent="0.35">
      <c r="A57" s="83">
        <v>51</v>
      </c>
      <c r="B57" s="3">
        <f>'9thR'!B57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6"/>
        <v>0</v>
      </c>
      <c r="V57" s="47">
        <f t="shared" si="1"/>
        <v>200</v>
      </c>
      <c r="W57" s="47">
        <f t="shared" si="3"/>
        <v>-1.5</v>
      </c>
      <c r="X57" s="9">
        <f>'9thR'!X57</f>
        <v>0</v>
      </c>
      <c r="Y57" s="47">
        <f>'9thR'!Y57</f>
        <v>0</v>
      </c>
      <c r="Z57" s="9">
        <f>'9thR'!Z57</f>
        <v>0</v>
      </c>
      <c r="AA57" s="47">
        <f>'9thR'!AA57</f>
        <v>0</v>
      </c>
      <c r="AB57" s="60">
        <f>IF(B57&lt;&gt;"",'9thR'!AB57+AC57,0)</f>
        <v>0</v>
      </c>
      <c r="AC57" s="60">
        <f t="shared" si="2"/>
        <v>0</v>
      </c>
      <c r="AD57" s="68">
        <f t="shared" si="4"/>
        <v>-3</v>
      </c>
      <c r="AE57" s="68">
        <f t="shared" si="5"/>
        <v>-3</v>
      </c>
      <c r="AG57" s="60"/>
    </row>
    <row r="58" spans="1:33" hidden="1" x14ac:dyDescent="0.35">
      <c r="A58" s="83">
        <v>52</v>
      </c>
      <c r="B58" s="3">
        <f>'9thR'!B58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6"/>
        <v>0</v>
      </c>
      <c r="V58" s="47">
        <f t="shared" si="1"/>
        <v>200</v>
      </c>
      <c r="W58" s="47">
        <f t="shared" si="3"/>
        <v>-1.5</v>
      </c>
      <c r="X58" s="9">
        <f>'9thR'!X58</f>
        <v>0</v>
      </c>
      <c r="Y58" s="47">
        <f>'9thR'!Y58</f>
        <v>0</v>
      </c>
      <c r="Z58" s="9">
        <f>'9thR'!Z58</f>
        <v>0</v>
      </c>
      <c r="AA58" s="47">
        <f>'9thR'!AA58</f>
        <v>0</v>
      </c>
      <c r="AB58" s="60">
        <f>IF(B58&lt;&gt;"",'9thR'!AB58+AC58,0)</f>
        <v>0</v>
      </c>
      <c r="AC58" s="60">
        <f t="shared" si="2"/>
        <v>0</v>
      </c>
      <c r="AD58" s="68">
        <f t="shared" si="4"/>
        <v>-3</v>
      </c>
      <c r="AE58" s="68">
        <f t="shared" si="5"/>
        <v>-3</v>
      </c>
      <c r="AG58" s="60"/>
    </row>
    <row r="59" spans="1:33" hidden="1" x14ac:dyDescent="0.35">
      <c r="A59" s="83">
        <v>53</v>
      </c>
      <c r="B59" s="3">
        <f>'9thR'!B59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6"/>
        <v>0</v>
      </c>
      <c r="V59" s="47">
        <f t="shared" si="1"/>
        <v>200</v>
      </c>
      <c r="W59" s="47">
        <f t="shared" si="3"/>
        <v>-1.5</v>
      </c>
      <c r="X59" s="9">
        <f>'9thR'!X59</f>
        <v>0</v>
      </c>
      <c r="Y59" s="47">
        <f>'9thR'!Y59</f>
        <v>0</v>
      </c>
      <c r="Z59" s="9">
        <f>'9thR'!Z59</f>
        <v>0</v>
      </c>
      <c r="AA59" s="47">
        <f>'9thR'!AA59</f>
        <v>0</v>
      </c>
      <c r="AB59" s="60">
        <f>IF(B59&lt;&gt;"",'9thR'!AB59+AC59,0)</f>
        <v>0</v>
      </c>
      <c r="AC59" s="60">
        <f t="shared" si="2"/>
        <v>0</v>
      </c>
      <c r="AD59" s="68">
        <f t="shared" si="4"/>
        <v>-3</v>
      </c>
      <c r="AE59" s="68">
        <f t="shared" si="5"/>
        <v>-3</v>
      </c>
      <c r="AG59" s="60"/>
    </row>
    <row r="60" spans="1:33" hidden="1" x14ac:dyDescent="0.35">
      <c r="A60" s="83">
        <v>54</v>
      </c>
      <c r="B60" s="3">
        <f>'9thR'!B60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6"/>
        <v>0</v>
      </c>
      <c r="V60" s="47">
        <f t="shared" si="1"/>
        <v>200</v>
      </c>
      <c r="W60" s="47">
        <f t="shared" si="3"/>
        <v>-1.5</v>
      </c>
      <c r="X60" s="9">
        <f>'9thR'!X60</f>
        <v>0</v>
      </c>
      <c r="Y60" s="47">
        <f>'9thR'!Y60</f>
        <v>0</v>
      </c>
      <c r="Z60" s="9">
        <f>'9thR'!Z60</f>
        <v>0</v>
      </c>
      <c r="AA60" s="47">
        <f>'9thR'!AA60</f>
        <v>0</v>
      </c>
      <c r="AB60" s="60">
        <f>IF(B60&lt;&gt;"",'9thR'!AB60+AC60,0)</f>
        <v>0</v>
      </c>
      <c r="AC60" s="60">
        <f t="shared" si="2"/>
        <v>0</v>
      </c>
      <c r="AD60" s="68">
        <f t="shared" si="4"/>
        <v>-3</v>
      </c>
      <c r="AE60" s="68">
        <f t="shared" si="5"/>
        <v>-3</v>
      </c>
      <c r="AG60" s="60"/>
    </row>
    <row r="61" spans="1:33" hidden="1" x14ac:dyDescent="0.35">
      <c r="A61" s="83">
        <v>55</v>
      </c>
      <c r="B61" s="3">
        <f>'9thR'!B61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6"/>
        <v>0</v>
      </c>
      <c r="V61" s="47">
        <f t="shared" si="1"/>
        <v>200</v>
      </c>
      <c r="W61" s="47">
        <f t="shared" si="3"/>
        <v>-1.5</v>
      </c>
      <c r="X61" s="9">
        <f>'9thR'!X61</f>
        <v>0</v>
      </c>
      <c r="Y61" s="47">
        <f>'9thR'!Y61</f>
        <v>0</v>
      </c>
      <c r="Z61" s="9">
        <f>'9thR'!Z61</f>
        <v>0</v>
      </c>
      <c r="AA61" s="47">
        <f>'9thR'!AA61</f>
        <v>0</v>
      </c>
      <c r="AB61" s="60">
        <f>IF(B61&lt;&gt;"",'9thR'!AB61+AC61,0)</f>
        <v>0</v>
      </c>
      <c r="AC61" s="60">
        <f t="shared" si="2"/>
        <v>0</v>
      </c>
      <c r="AD61" s="68">
        <f t="shared" si="4"/>
        <v>-3</v>
      </c>
      <c r="AE61" s="68">
        <f t="shared" si="5"/>
        <v>-3</v>
      </c>
      <c r="AG61" s="60"/>
    </row>
    <row r="62" spans="1:33" hidden="1" x14ac:dyDescent="0.35">
      <c r="A62" s="83">
        <v>56</v>
      </c>
      <c r="B62" s="3">
        <f>'9thR'!B62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6"/>
        <v>0</v>
      </c>
      <c r="V62" s="47">
        <f t="shared" si="1"/>
        <v>200</v>
      </c>
      <c r="W62" s="47">
        <f t="shared" si="3"/>
        <v>-1.5</v>
      </c>
      <c r="X62" s="9">
        <f>'9thR'!X62</f>
        <v>0</v>
      </c>
      <c r="Y62" s="47">
        <f>'9thR'!Y62</f>
        <v>0</v>
      </c>
      <c r="Z62" s="9">
        <f>'9thR'!Z62</f>
        <v>0</v>
      </c>
      <c r="AA62" s="47">
        <f>'9thR'!AA62</f>
        <v>0</v>
      </c>
      <c r="AB62" s="60">
        <f>IF(B62&lt;&gt;"",'9thR'!AB62+AC62,0)</f>
        <v>0</v>
      </c>
      <c r="AC62" s="60">
        <f t="shared" si="2"/>
        <v>0</v>
      </c>
      <c r="AD62" s="68">
        <f t="shared" si="4"/>
        <v>-3</v>
      </c>
      <c r="AE62" s="68">
        <f t="shared" si="5"/>
        <v>-3</v>
      </c>
      <c r="AG62" s="60"/>
    </row>
    <row r="63" spans="1:33" hidden="1" x14ac:dyDescent="0.35">
      <c r="A63" s="83">
        <v>57</v>
      </c>
      <c r="B63" s="3">
        <f>'9thR'!B63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6"/>
        <v>0</v>
      </c>
      <c r="V63" s="47">
        <f t="shared" si="1"/>
        <v>200</v>
      </c>
      <c r="W63" s="47">
        <f t="shared" si="3"/>
        <v>-1.5</v>
      </c>
      <c r="X63" s="9">
        <f>'9thR'!X63</f>
        <v>0</v>
      </c>
      <c r="Y63" s="47">
        <f>'9thR'!Y63</f>
        <v>0</v>
      </c>
      <c r="Z63" s="9">
        <f>'9thR'!Z63</f>
        <v>0</v>
      </c>
      <c r="AA63" s="47">
        <f>'9thR'!AA63</f>
        <v>0</v>
      </c>
      <c r="AB63" s="60">
        <f>IF(B63&lt;&gt;"",'9thR'!AB63+AC63,0)</f>
        <v>0</v>
      </c>
      <c r="AC63" s="60">
        <f t="shared" si="2"/>
        <v>0</v>
      </c>
      <c r="AD63" s="68">
        <f t="shared" si="4"/>
        <v>-3</v>
      </c>
      <c r="AE63" s="68">
        <f t="shared" si="5"/>
        <v>-3</v>
      </c>
      <c r="AG63" s="60"/>
    </row>
    <row r="64" spans="1:33" hidden="1" x14ac:dyDescent="0.35">
      <c r="A64" s="83">
        <v>58</v>
      </c>
      <c r="B64" s="3">
        <f>'9thR'!B64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6"/>
        <v>0</v>
      </c>
      <c r="V64" s="47">
        <f t="shared" si="1"/>
        <v>200</v>
      </c>
      <c r="W64" s="47">
        <f t="shared" si="3"/>
        <v>-1.5</v>
      </c>
      <c r="X64" s="9">
        <f>'9thR'!X64</f>
        <v>0</v>
      </c>
      <c r="Y64" s="47">
        <f>'9thR'!Y64</f>
        <v>0</v>
      </c>
      <c r="Z64" s="9">
        <f>'9thR'!Z64</f>
        <v>0</v>
      </c>
      <c r="AA64" s="47">
        <f>'9thR'!AA64</f>
        <v>0</v>
      </c>
      <c r="AB64" s="60">
        <f>IF(B64&lt;&gt;"",'9thR'!AB64+AC64,0)</f>
        <v>0</v>
      </c>
      <c r="AC64" s="60">
        <f t="shared" si="2"/>
        <v>0</v>
      </c>
      <c r="AD64" s="68">
        <f t="shared" si="4"/>
        <v>-3</v>
      </c>
      <c r="AE64" s="68">
        <f t="shared" si="5"/>
        <v>-3</v>
      </c>
      <c r="AG64" s="60"/>
    </row>
    <row r="65" spans="1:33" hidden="1" x14ac:dyDescent="0.35">
      <c r="A65" s="83">
        <v>59</v>
      </c>
      <c r="B65" s="3">
        <f>'9thR'!B65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6"/>
        <v>0</v>
      </c>
      <c r="V65" s="47">
        <f t="shared" si="1"/>
        <v>200</v>
      </c>
      <c r="W65" s="47">
        <f t="shared" si="3"/>
        <v>-1.5</v>
      </c>
      <c r="X65" s="9">
        <f>'9thR'!X65</f>
        <v>0</v>
      </c>
      <c r="Y65" s="47">
        <f>'9thR'!Y65</f>
        <v>0</v>
      </c>
      <c r="Z65" s="9">
        <f>'9thR'!Z65</f>
        <v>0</v>
      </c>
      <c r="AA65" s="47">
        <f>'9thR'!AA65</f>
        <v>0</v>
      </c>
      <c r="AB65" s="60">
        <f>IF(B65&lt;&gt;"",'9thR'!AB65+AC65,0)</f>
        <v>0</v>
      </c>
      <c r="AC65" s="60">
        <f t="shared" si="2"/>
        <v>0</v>
      </c>
      <c r="AD65" s="68">
        <f t="shared" si="4"/>
        <v>-3</v>
      </c>
      <c r="AE65" s="68">
        <f t="shared" si="5"/>
        <v>-3</v>
      </c>
      <c r="AG65" s="60"/>
    </row>
    <row r="66" spans="1:33" hidden="1" x14ac:dyDescent="0.35">
      <c r="A66" s="83">
        <v>60</v>
      </c>
      <c r="B66" s="3">
        <f>'9thR'!B66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6"/>
        <v>0</v>
      </c>
      <c r="V66" s="47">
        <f t="shared" si="1"/>
        <v>200</v>
      </c>
      <c r="W66" s="47">
        <f t="shared" si="3"/>
        <v>-1.5</v>
      </c>
      <c r="X66" s="9">
        <f>'9thR'!X66</f>
        <v>0</v>
      </c>
      <c r="Y66" s="47">
        <f>'9thR'!Y66</f>
        <v>0</v>
      </c>
      <c r="Z66" s="9">
        <f>'9thR'!Z66</f>
        <v>0</v>
      </c>
      <c r="AA66" s="47">
        <f>'9thR'!AA66</f>
        <v>0</v>
      </c>
      <c r="AB66" s="60">
        <f>IF(B66&lt;&gt;"",'9thR'!AB66+AC66,0)</f>
        <v>0</v>
      </c>
      <c r="AC66" s="60">
        <f t="shared" si="2"/>
        <v>0</v>
      </c>
      <c r="AD66" s="68">
        <f t="shared" si="4"/>
        <v>-3</v>
      </c>
      <c r="AE66" s="68">
        <f t="shared" si="5"/>
        <v>-3</v>
      </c>
      <c r="AG66" s="60"/>
    </row>
    <row r="67" spans="1:33" hidden="1" x14ac:dyDescent="0.35">
      <c r="A67" s="83">
        <v>61</v>
      </c>
      <c r="B67" s="3">
        <f>'9thR'!B67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6"/>
        <v>0</v>
      </c>
      <c r="V67" s="47">
        <f t="shared" si="1"/>
        <v>200</v>
      </c>
      <c r="W67" s="47">
        <f t="shared" si="3"/>
        <v>-1.5</v>
      </c>
      <c r="X67" s="9">
        <f>'9thR'!X67</f>
        <v>0</v>
      </c>
      <c r="Y67" s="47">
        <f>'9thR'!Y67</f>
        <v>0</v>
      </c>
      <c r="Z67" s="9">
        <f>'9thR'!Z67</f>
        <v>0</v>
      </c>
      <c r="AA67" s="47">
        <f>'9thR'!AA67</f>
        <v>0</v>
      </c>
      <c r="AB67" s="60">
        <f>IF(B67&lt;&gt;"",'9thR'!AB67+AC67,0)</f>
        <v>0</v>
      </c>
      <c r="AC67" s="60">
        <f t="shared" si="2"/>
        <v>0</v>
      </c>
      <c r="AD67" s="68">
        <f t="shared" si="4"/>
        <v>-3</v>
      </c>
      <c r="AE67" s="68">
        <f t="shared" si="5"/>
        <v>-3</v>
      </c>
      <c r="AG67" s="60"/>
    </row>
    <row r="68" spans="1:33" hidden="1" x14ac:dyDescent="0.35">
      <c r="A68" s="83">
        <v>62</v>
      </c>
      <c r="B68" s="3">
        <f>'9thR'!B68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6"/>
        <v>0</v>
      </c>
      <c r="V68" s="47">
        <f t="shared" si="1"/>
        <v>200</v>
      </c>
      <c r="W68" s="47">
        <f t="shared" si="3"/>
        <v>-1.5</v>
      </c>
      <c r="X68" s="9">
        <f>'9thR'!X68</f>
        <v>0</v>
      </c>
      <c r="Y68" s="47">
        <f>'9thR'!Y68</f>
        <v>0</v>
      </c>
      <c r="Z68" s="9">
        <f>'9thR'!Z68</f>
        <v>0</v>
      </c>
      <c r="AA68" s="47">
        <f>'9thR'!AA68</f>
        <v>0</v>
      </c>
      <c r="AB68" s="60">
        <f>IF(B68&lt;&gt;"",'9thR'!AB68+AC68,0)</f>
        <v>0</v>
      </c>
      <c r="AC68" s="60">
        <f t="shared" si="2"/>
        <v>0</v>
      </c>
      <c r="AD68" s="68">
        <f t="shared" si="4"/>
        <v>-3</v>
      </c>
      <c r="AE68" s="68">
        <f t="shared" si="5"/>
        <v>-3</v>
      </c>
      <c r="AG68" s="60"/>
    </row>
    <row r="69" spans="1:33" hidden="1" x14ac:dyDescent="0.35">
      <c r="A69" s="83">
        <v>63</v>
      </c>
      <c r="B69" s="3" t="str">
        <f>'9thR'!B69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6"/>
        <v>0</v>
      </c>
      <c r="V69" s="47">
        <f t="shared" si="1"/>
        <v>200</v>
      </c>
      <c r="W69" s="47">
        <f t="shared" si="3"/>
        <v>-1.5</v>
      </c>
      <c r="X69" s="9">
        <f>'9thR'!X69</f>
        <v>0</v>
      </c>
      <c r="Y69" s="47">
        <f>'9thR'!Y69</f>
        <v>0</v>
      </c>
      <c r="Z69" s="9">
        <f>'9thR'!Z69</f>
        <v>0</v>
      </c>
      <c r="AA69" s="47">
        <f>'9thR'!AA69</f>
        <v>0</v>
      </c>
      <c r="AB69" s="60">
        <f>IF(B69&lt;&gt;"",'9thR'!AB69+AC69,0)</f>
        <v>0</v>
      </c>
      <c r="AC69" s="60">
        <f t="shared" si="2"/>
        <v>0</v>
      </c>
      <c r="AD69" s="68">
        <f t="shared" si="4"/>
        <v>-3</v>
      </c>
      <c r="AE69" s="68">
        <f t="shared" si="5"/>
        <v>-3</v>
      </c>
      <c r="AG69" s="60"/>
    </row>
    <row r="70" spans="1:33" hidden="1" x14ac:dyDescent="0.35">
      <c r="A70" s="83">
        <v>64</v>
      </c>
      <c r="B70" s="3" t="str">
        <f>'9thR'!B70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6"/>
        <v>0</v>
      </c>
      <c r="V70" s="47">
        <f t="shared" si="1"/>
        <v>200</v>
      </c>
      <c r="W70" s="47">
        <f t="shared" si="3"/>
        <v>-1.5</v>
      </c>
      <c r="X70" s="9">
        <f>'9thR'!X70</f>
        <v>0</v>
      </c>
      <c r="Y70" s="47">
        <f>'9thR'!Y70</f>
        <v>0</v>
      </c>
      <c r="Z70" s="9">
        <f>'9thR'!Z70</f>
        <v>0</v>
      </c>
      <c r="AA70" s="47">
        <f>'9thR'!AA70</f>
        <v>0</v>
      </c>
      <c r="AB70" s="60">
        <f>IF(B70&lt;&gt;"",'9thR'!AB70+AC70,0)</f>
        <v>0</v>
      </c>
      <c r="AC70" s="60">
        <f t="shared" si="2"/>
        <v>0</v>
      </c>
      <c r="AD70" s="68">
        <f t="shared" si="4"/>
        <v>-3</v>
      </c>
      <c r="AE70" s="68">
        <f t="shared" si="5"/>
        <v>-3</v>
      </c>
      <c r="AG70" s="60"/>
    </row>
    <row r="71" spans="1:33" hidden="1" x14ac:dyDescent="0.35">
      <c r="A71" s="83">
        <v>65</v>
      </c>
      <c r="B71" s="3" t="str">
        <f>'9thR'!B71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6"/>
        <v>0</v>
      </c>
      <c r="V71" s="47">
        <f t="shared" ref="V71:V134" si="7">IF(U71=0,200,U71-W71)</f>
        <v>200</v>
      </c>
      <c r="W71" s="47">
        <f t="shared" si="3"/>
        <v>-1.5</v>
      </c>
      <c r="X71" s="9">
        <f>'9thR'!X71</f>
        <v>0</v>
      </c>
      <c r="Y71" s="47">
        <f>'9thR'!Y71</f>
        <v>0</v>
      </c>
      <c r="Z71" s="9">
        <f>'9thR'!Z71</f>
        <v>0</v>
      </c>
      <c r="AA71" s="47">
        <f>'9thR'!AA71</f>
        <v>0</v>
      </c>
      <c r="AB71" s="60">
        <f>IF(B71&lt;&gt;"",'9thR'!AB71+AC71,0)</f>
        <v>0</v>
      </c>
      <c r="AC71" s="60">
        <f t="shared" ref="AC71:AC125" si="8">IF(U71&gt;0,1,0)</f>
        <v>0</v>
      </c>
      <c r="AD71" s="68">
        <f t="shared" si="4"/>
        <v>-3</v>
      </c>
      <c r="AE71" s="68">
        <f t="shared" si="5"/>
        <v>-3</v>
      </c>
      <c r="AG71" s="60"/>
    </row>
    <row r="72" spans="1:33" hidden="1" x14ac:dyDescent="0.35">
      <c r="A72" s="83">
        <v>66</v>
      </c>
      <c r="B72" s="3" t="str">
        <f>'9thR'!B72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6"/>
        <v>0</v>
      </c>
      <c r="V72" s="47">
        <f t="shared" si="7"/>
        <v>200</v>
      </c>
      <c r="W72" s="47">
        <f t="shared" ref="W72:W135" si="9">ROUND(0.35*MIN(AD72,AE72)+0.15*MAX(AD72,AE72),1)</f>
        <v>-1.5</v>
      </c>
      <c r="X72" s="9">
        <f>'9thR'!X72</f>
        <v>0</v>
      </c>
      <c r="Y72" s="47">
        <f>'9thR'!Y72</f>
        <v>0</v>
      </c>
      <c r="Z72" s="9">
        <f>'9thR'!Z72</f>
        <v>0</v>
      </c>
      <c r="AA72" s="47">
        <f>'9thR'!AA72</f>
        <v>0</v>
      </c>
      <c r="AB72" s="60">
        <f>IF(B72&lt;&gt;"",'9thR'!AB72+AC72,0)</f>
        <v>0</v>
      </c>
      <c r="AC72" s="60">
        <f t="shared" si="8"/>
        <v>0</v>
      </c>
      <c r="AD72" s="68">
        <f t="shared" ref="AD72:AD135" si="10">ROUND(IF(X72="m",(Y72*$AD$4/113+$AE$4-$AF$4),(Y72*$AD$2/113+$AE$2-$AF$2)),0)</f>
        <v>-3</v>
      </c>
      <c r="AE72" s="68">
        <f t="shared" ref="AE72:AE135" si="11">ROUND(IF(Z72="m",(AA72*$AD$4/113+$AE$4-$AF$4),(AA72*$AD$2/113+$AE$2-$AF$2)),0)</f>
        <v>-3</v>
      </c>
      <c r="AG72" s="60"/>
    </row>
    <row r="73" spans="1:33" hidden="1" x14ac:dyDescent="0.35">
      <c r="A73" s="83">
        <v>67</v>
      </c>
      <c r="B73" s="3" t="str">
        <f>'9thR'!B73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6"/>
        <v>0</v>
      </c>
      <c r="V73" s="47">
        <f t="shared" si="7"/>
        <v>200</v>
      </c>
      <c r="W73" s="47">
        <f t="shared" si="9"/>
        <v>-1.5</v>
      </c>
      <c r="X73" s="9">
        <f>'9thR'!X73</f>
        <v>0</v>
      </c>
      <c r="Y73" s="47">
        <f>'9thR'!Y73</f>
        <v>0</v>
      </c>
      <c r="Z73" s="9">
        <f>'9thR'!Z73</f>
        <v>0</v>
      </c>
      <c r="AA73" s="47">
        <f>'9thR'!AA73</f>
        <v>0</v>
      </c>
      <c r="AB73" s="60">
        <f>IF(B73&lt;&gt;"",'9thR'!AB73+AC73,0)</f>
        <v>0</v>
      </c>
      <c r="AC73" s="60">
        <f t="shared" si="8"/>
        <v>0</v>
      </c>
      <c r="AD73" s="68">
        <f t="shared" si="10"/>
        <v>-3</v>
      </c>
      <c r="AE73" s="68">
        <f t="shared" si="11"/>
        <v>-3</v>
      </c>
      <c r="AG73" s="60"/>
    </row>
    <row r="74" spans="1:33" hidden="1" x14ac:dyDescent="0.35">
      <c r="A74" s="83">
        <v>68</v>
      </c>
      <c r="B74" s="3" t="str">
        <f>'9thR'!B74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6"/>
        <v>0</v>
      </c>
      <c r="V74" s="47">
        <f t="shared" si="7"/>
        <v>200</v>
      </c>
      <c r="W74" s="47">
        <f t="shared" si="9"/>
        <v>-1.5</v>
      </c>
      <c r="X74" s="9">
        <f>'9thR'!X74</f>
        <v>0</v>
      </c>
      <c r="Y74" s="47">
        <f>'9thR'!Y74</f>
        <v>0</v>
      </c>
      <c r="Z74" s="9">
        <f>'9thR'!Z74</f>
        <v>0</v>
      </c>
      <c r="AA74" s="47">
        <f>'9thR'!AA74</f>
        <v>0</v>
      </c>
      <c r="AB74" s="60">
        <f>IF(B74&lt;&gt;"",'9thR'!AB74+AC74,0)</f>
        <v>0</v>
      </c>
      <c r="AC74" s="60">
        <f t="shared" si="8"/>
        <v>0</v>
      </c>
      <c r="AD74" s="68">
        <f t="shared" si="10"/>
        <v>-3</v>
      </c>
      <c r="AE74" s="68">
        <f t="shared" si="11"/>
        <v>-3</v>
      </c>
      <c r="AG74" s="60"/>
    </row>
    <row r="75" spans="1:33" hidden="1" x14ac:dyDescent="0.35">
      <c r="A75" s="83">
        <v>69</v>
      </c>
      <c r="B75" s="3" t="str">
        <f>'9thR'!B75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6"/>
        <v>0</v>
      </c>
      <c r="V75" s="47">
        <f t="shared" si="7"/>
        <v>200</v>
      </c>
      <c r="W75" s="47">
        <f t="shared" si="9"/>
        <v>-1.5</v>
      </c>
      <c r="X75" s="9">
        <f>'9thR'!X75</f>
        <v>0</v>
      </c>
      <c r="Y75" s="47">
        <f>'9thR'!Y75</f>
        <v>0</v>
      </c>
      <c r="Z75" s="9">
        <f>'9thR'!Z75</f>
        <v>0</v>
      </c>
      <c r="AA75" s="47">
        <f>'9thR'!AA75</f>
        <v>0</v>
      </c>
      <c r="AB75" s="60">
        <f>IF(B75&lt;&gt;"",'9thR'!AB75+AC75,0)</f>
        <v>0</v>
      </c>
      <c r="AC75" s="60">
        <f t="shared" si="8"/>
        <v>0</v>
      </c>
      <c r="AD75" s="68">
        <f t="shared" si="10"/>
        <v>-3</v>
      </c>
      <c r="AE75" s="68">
        <f t="shared" si="11"/>
        <v>-3</v>
      </c>
      <c r="AG75" s="60"/>
    </row>
    <row r="76" spans="1:33" hidden="1" x14ac:dyDescent="0.35">
      <c r="A76" s="83">
        <v>70</v>
      </c>
      <c r="B76" s="3" t="str">
        <f>'9thR'!B76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6"/>
        <v>0</v>
      </c>
      <c r="V76" s="47">
        <f t="shared" si="7"/>
        <v>200</v>
      </c>
      <c r="W76" s="47">
        <f t="shared" si="9"/>
        <v>-1.5</v>
      </c>
      <c r="X76" s="9">
        <f>'9thR'!X76</f>
        <v>0</v>
      </c>
      <c r="Y76" s="47">
        <f>'9thR'!Y76</f>
        <v>0</v>
      </c>
      <c r="Z76" s="9">
        <f>'9thR'!Z76</f>
        <v>0</v>
      </c>
      <c r="AA76" s="47">
        <f>'9thR'!AA76</f>
        <v>0</v>
      </c>
      <c r="AB76" s="60">
        <f>IF(B76&lt;&gt;"",'9thR'!AB76+AC76,0)</f>
        <v>0</v>
      </c>
      <c r="AC76" s="60">
        <f t="shared" si="8"/>
        <v>0</v>
      </c>
      <c r="AD76" s="68">
        <f t="shared" si="10"/>
        <v>-3</v>
      </c>
      <c r="AE76" s="68">
        <f t="shared" si="11"/>
        <v>-3</v>
      </c>
      <c r="AG76" s="60"/>
    </row>
    <row r="77" spans="1:33" hidden="1" x14ac:dyDescent="0.35">
      <c r="A77" s="83">
        <v>71</v>
      </c>
      <c r="B77" s="3" t="str">
        <f>'9thR'!B77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6"/>
        <v>0</v>
      </c>
      <c r="V77" s="47">
        <f t="shared" si="7"/>
        <v>200</v>
      </c>
      <c r="W77" s="47">
        <f t="shared" si="9"/>
        <v>-1.5</v>
      </c>
      <c r="X77" s="9">
        <f>'9thR'!X77</f>
        <v>0</v>
      </c>
      <c r="Y77" s="47">
        <f>'9thR'!Y77</f>
        <v>0</v>
      </c>
      <c r="Z77" s="9">
        <f>'9thR'!Z77</f>
        <v>0</v>
      </c>
      <c r="AA77" s="47">
        <f>'9thR'!AA77</f>
        <v>0</v>
      </c>
      <c r="AB77" s="60">
        <f>IF(B77&lt;&gt;"",'9thR'!AB77+AC77,0)</f>
        <v>0</v>
      </c>
      <c r="AC77" s="60">
        <f t="shared" si="8"/>
        <v>0</v>
      </c>
      <c r="AD77" s="68">
        <f t="shared" si="10"/>
        <v>-3</v>
      </c>
      <c r="AE77" s="68">
        <f t="shared" si="11"/>
        <v>-3</v>
      </c>
      <c r="AG77" s="60"/>
    </row>
    <row r="78" spans="1:33" hidden="1" x14ac:dyDescent="0.35">
      <c r="A78" s="83">
        <v>72</v>
      </c>
      <c r="B78" s="3" t="str">
        <f>'9thR'!B78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6"/>
        <v>0</v>
      </c>
      <c r="V78" s="47">
        <f t="shared" si="7"/>
        <v>200</v>
      </c>
      <c r="W78" s="47">
        <f t="shared" si="9"/>
        <v>-1.5</v>
      </c>
      <c r="X78" s="9">
        <f>'9thR'!X78</f>
        <v>0</v>
      </c>
      <c r="Y78" s="47">
        <f>'9thR'!Y78</f>
        <v>0</v>
      </c>
      <c r="Z78" s="9">
        <f>'9thR'!Z78</f>
        <v>0</v>
      </c>
      <c r="AA78" s="47">
        <f>'9thR'!AA78</f>
        <v>0</v>
      </c>
      <c r="AB78" s="60">
        <f>IF(B78&lt;&gt;"",'9thR'!AB78+AC78,0)</f>
        <v>0</v>
      </c>
      <c r="AC78" s="60">
        <f t="shared" si="8"/>
        <v>0</v>
      </c>
      <c r="AD78" s="68">
        <f t="shared" si="10"/>
        <v>-3</v>
      </c>
      <c r="AE78" s="68">
        <f t="shared" si="11"/>
        <v>-3</v>
      </c>
      <c r="AG78" s="60"/>
    </row>
    <row r="79" spans="1:33" hidden="1" x14ac:dyDescent="0.35">
      <c r="A79" s="83">
        <v>73</v>
      </c>
      <c r="B79" s="3" t="str">
        <f>'9thR'!B79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6"/>
        <v>0</v>
      </c>
      <c r="V79" s="47">
        <f t="shared" si="7"/>
        <v>200</v>
      </c>
      <c r="W79" s="47">
        <f t="shared" si="9"/>
        <v>-1.5</v>
      </c>
      <c r="X79" s="9">
        <f>'9thR'!X79</f>
        <v>0</v>
      </c>
      <c r="Y79" s="47">
        <f>'9thR'!Y79</f>
        <v>0</v>
      </c>
      <c r="Z79" s="9">
        <f>'9thR'!Z79</f>
        <v>0</v>
      </c>
      <c r="AA79" s="47">
        <f>'9thR'!AA79</f>
        <v>0</v>
      </c>
      <c r="AB79" s="60">
        <f>IF(B79&lt;&gt;"",'9thR'!AB79+AC79,0)</f>
        <v>0</v>
      </c>
      <c r="AC79" s="60">
        <f t="shared" si="8"/>
        <v>0</v>
      </c>
      <c r="AD79" s="68">
        <f t="shared" si="10"/>
        <v>-3</v>
      </c>
      <c r="AE79" s="68">
        <f t="shared" si="11"/>
        <v>-3</v>
      </c>
      <c r="AG79" s="60"/>
    </row>
    <row r="80" spans="1:33" hidden="1" x14ac:dyDescent="0.35">
      <c r="A80" s="83">
        <v>74</v>
      </c>
      <c r="B80" s="3" t="str">
        <f>'9thR'!B80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6"/>
        <v>0</v>
      </c>
      <c r="V80" s="47">
        <f t="shared" si="7"/>
        <v>200</v>
      </c>
      <c r="W80" s="47">
        <f t="shared" si="9"/>
        <v>-1.5</v>
      </c>
      <c r="X80" s="9">
        <f>'9thR'!X80</f>
        <v>0</v>
      </c>
      <c r="Y80" s="47">
        <f>'9thR'!Y80</f>
        <v>0</v>
      </c>
      <c r="Z80" s="9">
        <f>'9thR'!Z80</f>
        <v>0</v>
      </c>
      <c r="AA80" s="47">
        <f>'9thR'!AA80</f>
        <v>0</v>
      </c>
      <c r="AB80" s="60">
        <f>IF(B80&lt;&gt;"",'9thR'!AB80+AC80,0)</f>
        <v>0</v>
      </c>
      <c r="AC80" s="60">
        <f t="shared" si="8"/>
        <v>0</v>
      </c>
      <c r="AD80" s="68">
        <f t="shared" si="10"/>
        <v>-3</v>
      </c>
      <c r="AE80" s="68">
        <f t="shared" si="11"/>
        <v>-3</v>
      </c>
      <c r="AG80" s="60"/>
    </row>
    <row r="81" spans="1:33" hidden="1" x14ac:dyDescent="0.35">
      <c r="A81" s="83">
        <v>75</v>
      </c>
      <c r="B81" s="3" t="str">
        <f>'9thR'!B81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6"/>
        <v>0</v>
      </c>
      <c r="V81" s="47">
        <f t="shared" si="7"/>
        <v>200</v>
      </c>
      <c r="W81" s="47">
        <f t="shared" si="9"/>
        <v>-1.5</v>
      </c>
      <c r="X81" s="9">
        <f>'9thR'!X81</f>
        <v>0</v>
      </c>
      <c r="Y81" s="47">
        <f>'9thR'!Y81</f>
        <v>0</v>
      </c>
      <c r="Z81" s="9">
        <f>'9thR'!Z81</f>
        <v>0</v>
      </c>
      <c r="AA81" s="47">
        <f>'9thR'!AA81</f>
        <v>0</v>
      </c>
      <c r="AB81" s="60">
        <f>IF(B81&lt;&gt;"",'9thR'!AB81+AC81,0)</f>
        <v>0</v>
      </c>
      <c r="AC81" s="60">
        <f t="shared" si="8"/>
        <v>0</v>
      </c>
      <c r="AD81" s="68">
        <f t="shared" si="10"/>
        <v>-3</v>
      </c>
      <c r="AE81" s="68">
        <f t="shared" si="11"/>
        <v>-3</v>
      </c>
      <c r="AG81" s="60"/>
    </row>
    <row r="82" spans="1:33" hidden="1" x14ac:dyDescent="0.35">
      <c r="A82" s="83">
        <v>76</v>
      </c>
      <c r="B82" s="3" t="str">
        <f>'9thR'!B82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6"/>
        <v>0</v>
      </c>
      <c r="V82" s="47">
        <f t="shared" si="7"/>
        <v>200</v>
      </c>
      <c r="W82" s="47">
        <f t="shared" si="9"/>
        <v>-1.5</v>
      </c>
      <c r="X82" s="9">
        <f>'9thR'!X82</f>
        <v>0</v>
      </c>
      <c r="Y82" s="47">
        <f>'9thR'!Y82</f>
        <v>0</v>
      </c>
      <c r="Z82" s="9">
        <f>'9thR'!Z82</f>
        <v>0</v>
      </c>
      <c r="AA82" s="47">
        <f>'9thR'!AA82</f>
        <v>0</v>
      </c>
      <c r="AB82" s="60">
        <f>IF(B82&lt;&gt;"",'9thR'!AB82+AC82,0)</f>
        <v>0</v>
      </c>
      <c r="AC82" s="60">
        <f t="shared" si="8"/>
        <v>0</v>
      </c>
      <c r="AD82" s="68">
        <f t="shared" si="10"/>
        <v>-3</v>
      </c>
      <c r="AE82" s="68">
        <f t="shared" si="11"/>
        <v>-3</v>
      </c>
      <c r="AG82" s="60"/>
    </row>
    <row r="83" spans="1:33" hidden="1" x14ac:dyDescent="0.35">
      <c r="A83" s="83">
        <v>77</v>
      </c>
      <c r="B83" s="3" t="str">
        <f>'9thR'!B83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6"/>
        <v>0</v>
      </c>
      <c r="V83" s="47">
        <f t="shared" si="7"/>
        <v>200</v>
      </c>
      <c r="W83" s="47">
        <f t="shared" si="9"/>
        <v>-1.5</v>
      </c>
      <c r="X83" s="9">
        <f>'9thR'!X83</f>
        <v>0</v>
      </c>
      <c r="Y83" s="47">
        <f>'9thR'!Y83</f>
        <v>0</v>
      </c>
      <c r="Z83" s="9">
        <f>'9thR'!Z83</f>
        <v>0</v>
      </c>
      <c r="AA83" s="47">
        <f>'9thR'!AA83</f>
        <v>0</v>
      </c>
      <c r="AB83" s="60">
        <f>IF(B83&lt;&gt;"",'9thR'!AB83+AC83,0)</f>
        <v>0</v>
      </c>
      <c r="AC83" s="60">
        <f t="shared" si="8"/>
        <v>0</v>
      </c>
      <c r="AD83" s="68">
        <f t="shared" si="10"/>
        <v>-3</v>
      </c>
      <c r="AE83" s="68">
        <f t="shared" si="11"/>
        <v>-3</v>
      </c>
      <c r="AG83" s="60"/>
    </row>
    <row r="84" spans="1:33" hidden="1" x14ac:dyDescent="0.35">
      <c r="A84" s="83">
        <v>78</v>
      </c>
      <c r="B84" s="3" t="str">
        <f>'9thR'!B84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6"/>
        <v>0</v>
      </c>
      <c r="V84" s="47">
        <f t="shared" si="7"/>
        <v>200</v>
      </c>
      <c r="W84" s="47">
        <f t="shared" si="9"/>
        <v>-1.5</v>
      </c>
      <c r="X84" s="9">
        <f>'9thR'!X84</f>
        <v>0</v>
      </c>
      <c r="Y84" s="47">
        <f>'9thR'!Y84</f>
        <v>0</v>
      </c>
      <c r="Z84" s="9">
        <f>'9thR'!Z84</f>
        <v>0</v>
      </c>
      <c r="AA84" s="47">
        <f>'9thR'!AA84</f>
        <v>0</v>
      </c>
      <c r="AB84" s="60">
        <f>IF(B84&lt;&gt;"",'9thR'!AB84+AC84,0)</f>
        <v>0</v>
      </c>
      <c r="AC84" s="60">
        <f t="shared" si="8"/>
        <v>0</v>
      </c>
      <c r="AD84" s="68">
        <f t="shared" si="10"/>
        <v>-3</v>
      </c>
      <c r="AE84" s="68">
        <f t="shared" si="11"/>
        <v>-3</v>
      </c>
      <c r="AG84" s="60"/>
    </row>
    <row r="85" spans="1:33" hidden="1" x14ac:dyDescent="0.35">
      <c r="A85" s="83">
        <v>79</v>
      </c>
      <c r="B85" s="3" t="str">
        <f>'9thR'!B85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6"/>
        <v>0</v>
      </c>
      <c r="V85" s="47">
        <f t="shared" si="7"/>
        <v>200</v>
      </c>
      <c r="W85" s="47">
        <f t="shared" si="9"/>
        <v>-1.5</v>
      </c>
      <c r="X85" s="9">
        <f>'9thR'!X85</f>
        <v>0</v>
      </c>
      <c r="Y85" s="47">
        <f>'9thR'!Y85</f>
        <v>0</v>
      </c>
      <c r="Z85" s="9">
        <f>'9thR'!Z85</f>
        <v>0</v>
      </c>
      <c r="AA85" s="47">
        <f>'9thR'!AA85</f>
        <v>0</v>
      </c>
      <c r="AB85" s="60">
        <f>IF(B85&lt;&gt;"",'9thR'!AB85+AC85,0)</f>
        <v>0</v>
      </c>
      <c r="AC85" s="60">
        <f t="shared" si="8"/>
        <v>0</v>
      </c>
      <c r="AD85" s="68">
        <f t="shared" si="10"/>
        <v>-3</v>
      </c>
      <c r="AE85" s="68">
        <f t="shared" si="11"/>
        <v>-3</v>
      </c>
      <c r="AG85" s="60"/>
    </row>
    <row r="86" spans="1:33" hidden="1" x14ac:dyDescent="0.35">
      <c r="A86" s="83">
        <v>80</v>
      </c>
      <c r="B86" s="3" t="str">
        <f>'9thR'!B86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6"/>
        <v>0</v>
      </c>
      <c r="V86" s="47">
        <f t="shared" si="7"/>
        <v>200</v>
      </c>
      <c r="W86" s="47">
        <f t="shared" si="9"/>
        <v>-1.5</v>
      </c>
      <c r="X86" s="9">
        <f>'9thR'!X86</f>
        <v>0</v>
      </c>
      <c r="Y86" s="47">
        <f>'9thR'!Y86</f>
        <v>0</v>
      </c>
      <c r="Z86" s="9">
        <f>'9thR'!Z86</f>
        <v>0</v>
      </c>
      <c r="AA86" s="47">
        <f>'9thR'!AA86</f>
        <v>0</v>
      </c>
      <c r="AB86" s="60">
        <f>IF(B86&lt;&gt;"",'9thR'!AB86+AC86,0)</f>
        <v>0</v>
      </c>
      <c r="AC86" s="60">
        <f t="shared" si="8"/>
        <v>0</v>
      </c>
      <c r="AD86" s="68">
        <f t="shared" si="10"/>
        <v>-3</v>
      </c>
      <c r="AE86" s="68">
        <f t="shared" si="11"/>
        <v>-3</v>
      </c>
      <c r="AG86" s="60"/>
    </row>
    <row r="87" spans="1:33" hidden="1" x14ac:dyDescent="0.35">
      <c r="A87" s="83">
        <v>81</v>
      </c>
      <c r="B87" s="3" t="str">
        <f>'9thR'!B87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6"/>
        <v>0</v>
      </c>
      <c r="V87" s="47">
        <f t="shared" si="7"/>
        <v>200</v>
      </c>
      <c r="W87" s="47">
        <f t="shared" si="9"/>
        <v>-1.5</v>
      </c>
      <c r="X87" s="9">
        <f>'9thR'!X87</f>
        <v>0</v>
      </c>
      <c r="Y87" s="47">
        <f>'9thR'!Y87</f>
        <v>0</v>
      </c>
      <c r="Z87" s="9">
        <f>'9thR'!Z87</f>
        <v>0</v>
      </c>
      <c r="AA87" s="47">
        <f>'9thR'!AA87</f>
        <v>0</v>
      </c>
      <c r="AB87" s="60">
        <f>IF(B87&lt;&gt;"",'9thR'!AB87+AC87,0)</f>
        <v>0</v>
      </c>
      <c r="AC87" s="60">
        <f t="shared" si="8"/>
        <v>0</v>
      </c>
      <c r="AD87" s="68">
        <f t="shared" si="10"/>
        <v>-3</v>
      </c>
      <c r="AE87" s="68">
        <f t="shared" si="11"/>
        <v>-3</v>
      </c>
      <c r="AG87" s="60"/>
    </row>
    <row r="88" spans="1:33" hidden="1" x14ac:dyDescent="0.35">
      <c r="A88" s="83">
        <v>82</v>
      </c>
      <c r="B88" s="3" t="str">
        <f>'9thR'!B88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6"/>
        <v>0</v>
      </c>
      <c r="V88" s="47">
        <f t="shared" si="7"/>
        <v>200</v>
      </c>
      <c r="W88" s="47">
        <f t="shared" si="9"/>
        <v>-1.5</v>
      </c>
      <c r="X88" s="9">
        <f>'9thR'!X88</f>
        <v>0</v>
      </c>
      <c r="Y88" s="47">
        <f>'9thR'!Y88</f>
        <v>0</v>
      </c>
      <c r="Z88" s="9">
        <f>'9thR'!Z88</f>
        <v>0</v>
      </c>
      <c r="AA88" s="47">
        <f>'9thR'!AA88</f>
        <v>0</v>
      </c>
      <c r="AB88" s="60">
        <f>IF(B88&lt;&gt;"",'9thR'!AB88+AC88,0)</f>
        <v>0</v>
      </c>
      <c r="AC88" s="60">
        <f t="shared" si="8"/>
        <v>0</v>
      </c>
      <c r="AD88" s="68">
        <f t="shared" si="10"/>
        <v>-3</v>
      </c>
      <c r="AE88" s="68">
        <f t="shared" si="11"/>
        <v>-3</v>
      </c>
      <c r="AG88" s="60"/>
    </row>
    <row r="89" spans="1:33" hidden="1" x14ac:dyDescent="0.35">
      <c r="A89" s="83">
        <v>83</v>
      </c>
      <c r="B89" s="3" t="str">
        <f>'9thR'!B89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6"/>
        <v>0</v>
      </c>
      <c r="V89" s="47">
        <f t="shared" si="7"/>
        <v>200</v>
      </c>
      <c r="W89" s="47">
        <f t="shared" si="9"/>
        <v>-1.5</v>
      </c>
      <c r="X89" s="9">
        <f>'9thR'!X89</f>
        <v>0</v>
      </c>
      <c r="Y89" s="47">
        <f>'9thR'!Y89</f>
        <v>0</v>
      </c>
      <c r="Z89" s="9">
        <f>'9thR'!Z89</f>
        <v>0</v>
      </c>
      <c r="AA89" s="47">
        <f>'9thR'!AA89</f>
        <v>0</v>
      </c>
      <c r="AB89" s="60">
        <f>IF(B89&lt;&gt;"",'9thR'!AB89+AC89,0)</f>
        <v>0</v>
      </c>
      <c r="AC89" s="60">
        <f t="shared" si="8"/>
        <v>0</v>
      </c>
      <c r="AD89" s="68">
        <f t="shared" si="10"/>
        <v>-3</v>
      </c>
      <c r="AE89" s="68">
        <f t="shared" si="11"/>
        <v>-3</v>
      </c>
      <c r="AG89" s="60"/>
    </row>
    <row r="90" spans="1:33" hidden="1" x14ac:dyDescent="0.35">
      <c r="A90" s="83">
        <v>84</v>
      </c>
      <c r="B90" s="3" t="str">
        <f>'9thR'!B90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6"/>
        <v>0</v>
      </c>
      <c r="V90" s="47">
        <f t="shared" si="7"/>
        <v>200</v>
      </c>
      <c r="W90" s="47">
        <f t="shared" si="9"/>
        <v>-1.5</v>
      </c>
      <c r="X90" s="9">
        <f>'9thR'!X90</f>
        <v>0</v>
      </c>
      <c r="Y90" s="47">
        <f>'9thR'!Y90</f>
        <v>0</v>
      </c>
      <c r="Z90" s="9">
        <f>'9thR'!Z90</f>
        <v>0</v>
      </c>
      <c r="AA90" s="47">
        <f>'9thR'!AA90</f>
        <v>0</v>
      </c>
      <c r="AB90" s="60">
        <f>IF(B90&lt;&gt;"",'9thR'!AB90+AC90,0)</f>
        <v>0</v>
      </c>
      <c r="AC90" s="60">
        <f t="shared" si="8"/>
        <v>0</v>
      </c>
      <c r="AD90" s="68">
        <f t="shared" si="10"/>
        <v>-3</v>
      </c>
      <c r="AE90" s="68">
        <f t="shared" si="11"/>
        <v>-3</v>
      </c>
      <c r="AG90" s="60"/>
    </row>
    <row r="91" spans="1:33" hidden="1" x14ac:dyDescent="0.35">
      <c r="A91" s="83">
        <v>85</v>
      </c>
      <c r="B91" s="3" t="str">
        <f>'9thR'!B91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6"/>
        <v>0</v>
      </c>
      <c r="V91" s="47">
        <f t="shared" si="7"/>
        <v>200</v>
      </c>
      <c r="W91" s="47">
        <f t="shared" si="9"/>
        <v>-1.5</v>
      </c>
      <c r="X91" s="9">
        <f>'9thR'!X91</f>
        <v>0</v>
      </c>
      <c r="Y91" s="47">
        <f>'9thR'!Y91</f>
        <v>0</v>
      </c>
      <c r="Z91" s="9">
        <f>'9thR'!Z91</f>
        <v>0</v>
      </c>
      <c r="AA91" s="47">
        <f>'9thR'!AA91</f>
        <v>0</v>
      </c>
      <c r="AB91" s="60">
        <f>IF(B91&lt;&gt;"",'9thR'!AB91+AC91,0)</f>
        <v>0</v>
      </c>
      <c r="AC91" s="60">
        <f t="shared" si="8"/>
        <v>0</v>
      </c>
      <c r="AD91" s="68">
        <f t="shared" si="10"/>
        <v>-3</v>
      </c>
      <c r="AE91" s="68">
        <f t="shared" si="11"/>
        <v>-3</v>
      </c>
      <c r="AG91" s="60"/>
    </row>
    <row r="92" spans="1:33" hidden="1" x14ac:dyDescent="0.35">
      <c r="A92" s="83">
        <v>86</v>
      </c>
      <c r="B92" s="3" t="str">
        <f>'9thR'!B92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6"/>
        <v>0</v>
      </c>
      <c r="V92" s="47">
        <f t="shared" si="7"/>
        <v>200</v>
      </c>
      <c r="W92" s="47">
        <f t="shared" si="9"/>
        <v>-1.5</v>
      </c>
      <c r="X92" s="9">
        <f>'9thR'!X92</f>
        <v>0</v>
      </c>
      <c r="Y92" s="47">
        <f>'9thR'!Y92</f>
        <v>0</v>
      </c>
      <c r="Z92" s="9">
        <f>'9thR'!Z92</f>
        <v>0</v>
      </c>
      <c r="AA92" s="47">
        <f>'9thR'!AA92</f>
        <v>0</v>
      </c>
      <c r="AB92" s="60">
        <f>IF(B92&lt;&gt;"",'9thR'!AB92+AC92,0)</f>
        <v>0</v>
      </c>
      <c r="AC92" s="60">
        <f t="shared" si="8"/>
        <v>0</v>
      </c>
      <c r="AD92" s="68">
        <f t="shared" si="10"/>
        <v>-3</v>
      </c>
      <c r="AE92" s="68">
        <f t="shared" si="11"/>
        <v>-3</v>
      </c>
      <c r="AG92" s="60"/>
    </row>
    <row r="93" spans="1:33" hidden="1" x14ac:dyDescent="0.35">
      <c r="A93" s="83">
        <v>87</v>
      </c>
      <c r="B93" s="3" t="str">
        <f>'9thR'!B93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6"/>
        <v>0</v>
      </c>
      <c r="V93" s="47">
        <f t="shared" si="7"/>
        <v>200</v>
      </c>
      <c r="W93" s="47">
        <f t="shared" si="9"/>
        <v>-1.5</v>
      </c>
      <c r="X93" s="9">
        <f>'9thR'!X93</f>
        <v>0</v>
      </c>
      <c r="Y93" s="47">
        <f>'9thR'!Y93</f>
        <v>0</v>
      </c>
      <c r="Z93" s="9">
        <f>'9thR'!Z93</f>
        <v>0</v>
      </c>
      <c r="AA93" s="47">
        <f>'9thR'!AA93</f>
        <v>0</v>
      </c>
      <c r="AB93" s="60">
        <f>IF(B93&lt;&gt;"",'9thR'!AB93+AC93,0)</f>
        <v>0</v>
      </c>
      <c r="AC93" s="60">
        <f t="shared" si="8"/>
        <v>0</v>
      </c>
      <c r="AD93" s="68">
        <f t="shared" si="10"/>
        <v>-3</v>
      </c>
      <c r="AE93" s="68">
        <f t="shared" si="11"/>
        <v>-3</v>
      </c>
      <c r="AG93" s="60"/>
    </row>
    <row r="94" spans="1:33" hidden="1" x14ac:dyDescent="0.35">
      <c r="A94" s="83">
        <v>88</v>
      </c>
      <c r="B94" s="3" t="str">
        <f>'9thR'!B94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6"/>
        <v>0</v>
      </c>
      <c r="V94" s="47">
        <f t="shared" si="7"/>
        <v>200</v>
      </c>
      <c r="W94" s="47">
        <f t="shared" si="9"/>
        <v>-1.5</v>
      </c>
      <c r="X94" s="9">
        <f>'9thR'!X94</f>
        <v>0</v>
      </c>
      <c r="Y94" s="47">
        <f>'9thR'!Y94</f>
        <v>0</v>
      </c>
      <c r="Z94" s="9">
        <f>'9thR'!Z94</f>
        <v>0</v>
      </c>
      <c r="AA94" s="47">
        <f>'9thR'!AA94</f>
        <v>0</v>
      </c>
      <c r="AB94" s="60">
        <f>IF(B94&lt;&gt;"",'9thR'!AB94+AC94,0)</f>
        <v>0</v>
      </c>
      <c r="AC94" s="60">
        <f t="shared" si="8"/>
        <v>0</v>
      </c>
      <c r="AD94" s="68">
        <f t="shared" si="10"/>
        <v>-3</v>
      </c>
      <c r="AE94" s="68">
        <f t="shared" si="11"/>
        <v>-3</v>
      </c>
      <c r="AG94" s="60"/>
    </row>
    <row r="95" spans="1:33" hidden="1" x14ac:dyDescent="0.35">
      <c r="A95" s="83">
        <v>89</v>
      </c>
      <c r="B95" s="3" t="str">
        <f>'9thR'!B95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6"/>
        <v>0</v>
      </c>
      <c r="V95" s="47">
        <f t="shared" si="7"/>
        <v>200</v>
      </c>
      <c r="W95" s="47">
        <f t="shared" si="9"/>
        <v>-1.5</v>
      </c>
      <c r="X95" s="9">
        <f>'9thR'!X95</f>
        <v>0</v>
      </c>
      <c r="Y95" s="47">
        <f>'9thR'!Y95</f>
        <v>0</v>
      </c>
      <c r="Z95" s="9">
        <f>'9thR'!Z95</f>
        <v>0</v>
      </c>
      <c r="AA95" s="47">
        <f>'9thR'!AA95</f>
        <v>0</v>
      </c>
      <c r="AB95" s="60">
        <f>IF(B95&lt;&gt;"",'9thR'!AB95+AC95,0)</f>
        <v>0</v>
      </c>
      <c r="AC95" s="60">
        <f t="shared" si="8"/>
        <v>0</v>
      </c>
      <c r="AD95" s="68">
        <f t="shared" si="10"/>
        <v>-3</v>
      </c>
      <c r="AE95" s="68">
        <f t="shared" si="11"/>
        <v>-3</v>
      </c>
      <c r="AG95" s="60"/>
    </row>
    <row r="96" spans="1:33" hidden="1" x14ac:dyDescent="0.35">
      <c r="A96" s="83">
        <v>90</v>
      </c>
      <c r="B96" s="3" t="str">
        <f>'9thR'!B96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6"/>
        <v>0</v>
      </c>
      <c r="V96" s="47">
        <f t="shared" si="7"/>
        <v>200</v>
      </c>
      <c r="W96" s="47">
        <f t="shared" si="9"/>
        <v>-1.5</v>
      </c>
      <c r="X96" s="9">
        <f>'9thR'!X96</f>
        <v>0</v>
      </c>
      <c r="Y96" s="47">
        <f>'9thR'!Y96</f>
        <v>0</v>
      </c>
      <c r="Z96" s="9">
        <f>'9thR'!Z96</f>
        <v>0</v>
      </c>
      <c r="AA96" s="47">
        <f>'9thR'!AA96</f>
        <v>0</v>
      </c>
      <c r="AB96" s="60">
        <f>IF(B96&lt;&gt;"",'9thR'!AB96+AC96,0)</f>
        <v>0</v>
      </c>
      <c r="AC96" s="60">
        <f t="shared" si="8"/>
        <v>0</v>
      </c>
      <c r="AD96" s="68">
        <f t="shared" si="10"/>
        <v>-3</v>
      </c>
      <c r="AE96" s="68">
        <f t="shared" si="11"/>
        <v>-3</v>
      </c>
      <c r="AG96" s="60"/>
    </row>
    <row r="97" spans="1:33" hidden="1" x14ac:dyDescent="0.35">
      <c r="A97" s="83">
        <v>91</v>
      </c>
      <c r="B97" s="3" t="str">
        <f>'9thR'!B97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6"/>
        <v>0</v>
      </c>
      <c r="V97" s="47">
        <f t="shared" si="7"/>
        <v>200</v>
      </c>
      <c r="W97" s="47">
        <f t="shared" si="9"/>
        <v>-1.5</v>
      </c>
      <c r="X97" s="9">
        <f>'9thR'!X97</f>
        <v>0</v>
      </c>
      <c r="Y97" s="47">
        <f>'9thR'!Y97</f>
        <v>0</v>
      </c>
      <c r="Z97" s="9">
        <f>'9thR'!Z97</f>
        <v>0</v>
      </c>
      <c r="AA97" s="47">
        <f>'9thR'!AA97</f>
        <v>0</v>
      </c>
      <c r="AB97" s="60">
        <f>IF(B97&lt;&gt;"",'9thR'!AB97+AC97,0)</f>
        <v>0</v>
      </c>
      <c r="AC97" s="60">
        <f t="shared" si="8"/>
        <v>0</v>
      </c>
      <c r="AD97" s="68">
        <f t="shared" si="10"/>
        <v>-3</v>
      </c>
      <c r="AE97" s="68">
        <f t="shared" si="11"/>
        <v>-3</v>
      </c>
      <c r="AG97" s="60"/>
    </row>
    <row r="98" spans="1:33" hidden="1" x14ac:dyDescent="0.35">
      <c r="A98" s="83">
        <v>92</v>
      </c>
      <c r="B98" s="3" t="str">
        <f>'9thR'!B98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6"/>
        <v>0</v>
      </c>
      <c r="V98" s="47">
        <f t="shared" si="7"/>
        <v>200</v>
      </c>
      <c r="W98" s="47">
        <f t="shared" si="9"/>
        <v>-1.5</v>
      </c>
      <c r="X98" s="9">
        <f>'9thR'!X98</f>
        <v>0</v>
      </c>
      <c r="Y98" s="47">
        <f>'9thR'!Y98</f>
        <v>0</v>
      </c>
      <c r="Z98" s="9">
        <f>'9thR'!Z98</f>
        <v>0</v>
      </c>
      <c r="AA98" s="47">
        <f>'9thR'!AA98</f>
        <v>0</v>
      </c>
      <c r="AB98" s="60">
        <f>IF(B98&lt;&gt;"",'9thR'!AB98+AC98,0)</f>
        <v>0</v>
      </c>
      <c r="AC98" s="60">
        <f t="shared" si="8"/>
        <v>0</v>
      </c>
      <c r="AD98" s="68">
        <f t="shared" si="10"/>
        <v>-3</v>
      </c>
      <c r="AE98" s="68">
        <f t="shared" si="11"/>
        <v>-3</v>
      </c>
      <c r="AG98" s="60"/>
    </row>
    <row r="99" spans="1:33" hidden="1" x14ac:dyDescent="0.35">
      <c r="A99" s="83">
        <v>93</v>
      </c>
      <c r="B99" s="3" t="str">
        <f>'9thR'!B99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6"/>
        <v>0</v>
      </c>
      <c r="V99" s="47">
        <f t="shared" si="7"/>
        <v>200</v>
      </c>
      <c r="W99" s="47">
        <f t="shared" si="9"/>
        <v>-1.5</v>
      </c>
      <c r="X99" s="9">
        <f>'9thR'!X99</f>
        <v>0</v>
      </c>
      <c r="Y99" s="47">
        <f>'9thR'!Y99</f>
        <v>0</v>
      </c>
      <c r="Z99" s="9">
        <f>'9thR'!Z99</f>
        <v>0</v>
      </c>
      <c r="AA99" s="47">
        <f>'9thR'!AA99</f>
        <v>0</v>
      </c>
      <c r="AB99" s="60">
        <f>IF(B99&lt;&gt;"",'9thR'!AB99+AC99,0)</f>
        <v>0</v>
      </c>
      <c r="AC99" s="60">
        <f t="shared" si="8"/>
        <v>0</v>
      </c>
      <c r="AD99" s="68">
        <f t="shared" si="10"/>
        <v>-3</v>
      </c>
      <c r="AE99" s="68">
        <f t="shared" si="11"/>
        <v>-3</v>
      </c>
      <c r="AG99" s="60"/>
    </row>
    <row r="100" spans="1:33" hidden="1" x14ac:dyDescent="0.35">
      <c r="A100" s="83">
        <v>94</v>
      </c>
      <c r="B100" s="3" t="str">
        <f>'9thR'!B100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6"/>
        <v>0</v>
      </c>
      <c r="V100" s="47">
        <f t="shared" si="7"/>
        <v>200</v>
      </c>
      <c r="W100" s="47">
        <f t="shared" si="9"/>
        <v>-1.5</v>
      </c>
      <c r="X100" s="9">
        <f>'9thR'!X100</f>
        <v>0</v>
      </c>
      <c r="Y100" s="47">
        <f>'9thR'!Y100</f>
        <v>0</v>
      </c>
      <c r="Z100" s="9">
        <f>'9thR'!Z100</f>
        <v>0</v>
      </c>
      <c r="AA100" s="47">
        <f>'9thR'!AA100</f>
        <v>0</v>
      </c>
      <c r="AB100" s="60">
        <f>IF(B100&lt;&gt;"",'9thR'!AB100+AC100,0)</f>
        <v>0</v>
      </c>
      <c r="AC100" s="60">
        <f t="shared" si="8"/>
        <v>0</v>
      </c>
      <c r="AD100" s="68">
        <f t="shared" si="10"/>
        <v>-3</v>
      </c>
      <c r="AE100" s="68">
        <f t="shared" si="11"/>
        <v>-3</v>
      </c>
      <c r="AG100" s="60"/>
    </row>
    <row r="101" spans="1:33" hidden="1" x14ac:dyDescent="0.35">
      <c r="A101" s="83">
        <v>95</v>
      </c>
      <c r="B101" s="3" t="str">
        <f>'9thR'!B101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6"/>
        <v>0</v>
      </c>
      <c r="V101" s="47">
        <f t="shared" si="7"/>
        <v>200</v>
      </c>
      <c r="W101" s="47">
        <f t="shared" si="9"/>
        <v>-1.5</v>
      </c>
      <c r="X101" s="9">
        <f>'9thR'!X101</f>
        <v>0</v>
      </c>
      <c r="Y101" s="47">
        <f>'9thR'!Y101</f>
        <v>0</v>
      </c>
      <c r="Z101" s="9">
        <f>'9thR'!Z101</f>
        <v>0</v>
      </c>
      <c r="AA101" s="47">
        <f>'9thR'!AA101</f>
        <v>0</v>
      </c>
      <c r="AB101" s="60">
        <f>IF(B101&lt;&gt;"",'9thR'!AB101+AC101,0)</f>
        <v>0</v>
      </c>
      <c r="AC101" s="60">
        <f t="shared" si="8"/>
        <v>0</v>
      </c>
      <c r="AD101" s="68">
        <f t="shared" si="10"/>
        <v>-3</v>
      </c>
      <c r="AE101" s="68">
        <f t="shared" si="11"/>
        <v>-3</v>
      </c>
      <c r="AG101" s="60"/>
    </row>
    <row r="102" spans="1:33" hidden="1" x14ac:dyDescent="0.35">
      <c r="A102" s="83">
        <v>96</v>
      </c>
      <c r="B102" s="3" t="str">
        <f>'9thR'!B102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6"/>
        <v>0</v>
      </c>
      <c r="V102" s="47">
        <f t="shared" si="7"/>
        <v>200</v>
      </c>
      <c r="W102" s="47">
        <f t="shared" si="9"/>
        <v>-1.5</v>
      </c>
      <c r="X102" s="9">
        <f>'9thR'!X102</f>
        <v>0</v>
      </c>
      <c r="Y102" s="47">
        <f>'9thR'!Y102</f>
        <v>0</v>
      </c>
      <c r="Z102" s="9">
        <f>'9thR'!Z102</f>
        <v>0</v>
      </c>
      <c r="AA102" s="47">
        <f>'9thR'!AA102</f>
        <v>0</v>
      </c>
      <c r="AB102" s="60">
        <f>IF(B102&lt;&gt;"",'9thR'!AB102+AC102,0)</f>
        <v>0</v>
      </c>
      <c r="AC102" s="60">
        <f t="shared" si="8"/>
        <v>0</v>
      </c>
      <c r="AD102" s="68">
        <f t="shared" si="10"/>
        <v>-3</v>
      </c>
      <c r="AE102" s="68">
        <f t="shared" si="11"/>
        <v>-3</v>
      </c>
      <c r="AG102" s="60"/>
    </row>
    <row r="103" spans="1:33" hidden="1" x14ac:dyDescent="0.35">
      <c r="A103" s="83">
        <v>97</v>
      </c>
      <c r="B103" s="3" t="str">
        <f>'9thR'!B103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36" si="12">SUM(C103:T103)</f>
        <v>0</v>
      </c>
      <c r="V103" s="47">
        <f t="shared" si="7"/>
        <v>200</v>
      </c>
      <c r="W103" s="47">
        <f t="shared" si="9"/>
        <v>-1.5</v>
      </c>
      <c r="X103" s="9">
        <f>'9thR'!X103</f>
        <v>0</v>
      </c>
      <c r="Y103" s="47">
        <f>'9thR'!Y103</f>
        <v>0</v>
      </c>
      <c r="Z103" s="9">
        <f>'9thR'!Z103</f>
        <v>0</v>
      </c>
      <c r="AA103" s="47">
        <f>'9thR'!AA103</f>
        <v>0</v>
      </c>
      <c r="AB103" s="60">
        <f>IF(B103&lt;&gt;"",'9thR'!AB103+AC103,0)</f>
        <v>0</v>
      </c>
      <c r="AC103" s="60">
        <f t="shared" si="8"/>
        <v>0</v>
      </c>
      <c r="AD103" s="68">
        <f t="shared" si="10"/>
        <v>-3</v>
      </c>
      <c r="AE103" s="68">
        <f t="shared" si="11"/>
        <v>-3</v>
      </c>
      <c r="AG103" s="60"/>
    </row>
    <row r="104" spans="1:33" hidden="1" x14ac:dyDescent="0.35">
      <c r="A104" s="83">
        <v>98</v>
      </c>
      <c r="B104" s="3" t="str">
        <f>'9thR'!B104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2"/>
        <v>0</v>
      </c>
      <c r="V104" s="47">
        <f t="shared" si="7"/>
        <v>200</v>
      </c>
      <c r="W104" s="47">
        <f t="shared" si="9"/>
        <v>-1.5</v>
      </c>
      <c r="X104" s="9">
        <f>'9thR'!X104</f>
        <v>0</v>
      </c>
      <c r="Y104" s="47">
        <f>'9thR'!Y104</f>
        <v>0</v>
      </c>
      <c r="Z104" s="9">
        <f>'9thR'!Z104</f>
        <v>0</v>
      </c>
      <c r="AA104" s="47">
        <f>'9thR'!AA104</f>
        <v>0</v>
      </c>
      <c r="AB104" s="60">
        <f>IF(B104&lt;&gt;"",'9thR'!AB104+AC104,0)</f>
        <v>0</v>
      </c>
      <c r="AC104" s="60">
        <f t="shared" si="8"/>
        <v>0</v>
      </c>
      <c r="AD104" s="68">
        <f t="shared" si="10"/>
        <v>-3</v>
      </c>
      <c r="AE104" s="68">
        <f t="shared" si="11"/>
        <v>-3</v>
      </c>
      <c r="AG104" s="60"/>
    </row>
    <row r="105" spans="1:33" hidden="1" x14ac:dyDescent="0.35">
      <c r="A105" s="83">
        <v>99</v>
      </c>
      <c r="B105" s="3" t="str">
        <f>'9thR'!B105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2"/>
        <v>0</v>
      </c>
      <c r="V105" s="47">
        <f t="shared" si="7"/>
        <v>200</v>
      </c>
      <c r="W105" s="47">
        <f t="shared" si="9"/>
        <v>-1.5</v>
      </c>
      <c r="X105" s="9">
        <f>'9thR'!X105</f>
        <v>0</v>
      </c>
      <c r="Y105" s="47">
        <f>'9thR'!Y105</f>
        <v>0</v>
      </c>
      <c r="Z105" s="9">
        <f>'9thR'!Z105</f>
        <v>0</v>
      </c>
      <c r="AA105" s="47">
        <f>'9thR'!AA105</f>
        <v>0</v>
      </c>
      <c r="AB105" s="60">
        <f>IF(B105&lt;&gt;"",'9thR'!AB105+AC105,0)</f>
        <v>0</v>
      </c>
      <c r="AC105" s="60">
        <f t="shared" si="8"/>
        <v>0</v>
      </c>
      <c r="AD105" s="68">
        <f t="shared" si="10"/>
        <v>-3</v>
      </c>
      <c r="AE105" s="68">
        <f t="shared" si="11"/>
        <v>-3</v>
      </c>
      <c r="AG105" s="60"/>
    </row>
    <row r="106" spans="1:33" hidden="1" x14ac:dyDescent="0.35">
      <c r="A106" s="83">
        <v>100</v>
      </c>
      <c r="B106" s="3" t="str">
        <f>'9thR'!B106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2"/>
        <v>0</v>
      </c>
      <c r="V106" s="47">
        <f t="shared" si="7"/>
        <v>200</v>
      </c>
      <c r="W106" s="47">
        <f t="shared" si="9"/>
        <v>-1.5</v>
      </c>
      <c r="X106" s="9">
        <f>'9thR'!X106</f>
        <v>0</v>
      </c>
      <c r="Y106" s="47">
        <f>'9thR'!Y106</f>
        <v>0</v>
      </c>
      <c r="Z106" s="9">
        <f>'9thR'!Z106</f>
        <v>0</v>
      </c>
      <c r="AA106" s="47">
        <f>'9thR'!AA106</f>
        <v>0</v>
      </c>
      <c r="AB106" s="60">
        <f>IF(B106&lt;&gt;"",'9thR'!AB106+AC106,0)</f>
        <v>0</v>
      </c>
      <c r="AC106" s="60">
        <f t="shared" si="8"/>
        <v>0</v>
      </c>
      <c r="AD106" s="68">
        <f t="shared" si="10"/>
        <v>-3</v>
      </c>
      <c r="AE106" s="68">
        <f t="shared" si="11"/>
        <v>-3</v>
      </c>
      <c r="AG106" s="60"/>
    </row>
    <row r="107" spans="1:33" hidden="1" x14ac:dyDescent="0.35">
      <c r="A107" s="83">
        <v>101</v>
      </c>
      <c r="B107" s="3" t="str">
        <f>'9thR'!B107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2"/>
        <v>0</v>
      </c>
      <c r="V107" s="47">
        <f t="shared" si="7"/>
        <v>200</v>
      </c>
      <c r="W107" s="47">
        <f t="shared" si="9"/>
        <v>-1.5</v>
      </c>
      <c r="X107" s="9">
        <f>'9thR'!X107</f>
        <v>0</v>
      </c>
      <c r="Y107" s="47">
        <f>'9thR'!Y107</f>
        <v>0</v>
      </c>
      <c r="Z107" s="9">
        <f>'9thR'!Z107</f>
        <v>0</v>
      </c>
      <c r="AA107" s="47">
        <f>'9thR'!AA107</f>
        <v>0</v>
      </c>
      <c r="AB107" s="60">
        <f>IF(B107&lt;&gt;"",'9thR'!AB107+AC107,0)</f>
        <v>0</v>
      </c>
      <c r="AC107" s="60">
        <f t="shared" si="8"/>
        <v>0</v>
      </c>
      <c r="AD107" s="68">
        <f t="shared" si="10"/>
        <v>-3</v>
      </c>
      <c r="AE107" s="68">
        <f t="shared" si="11"/>
        <v>-3</v>
      </c>
      <c r="AG107" s="60"/>
    </row>
    <row r="108" spans="1:33" hidden="1" x14ac:dyDescent="0.35">
      <c r="A108" s="83">
        <v>102</v>
      </c>
      <c r="B108" s="3" t="str">
        <f>'9thR'!B108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2"/>
        <v>0</v>
      </c>
      <c r="V108" s="47">
        <f t="shared" si="7"/>
        <v>200</v>
      </c>
      <c r="W108" s="47">
        <f t="shared" si="9"/>
        <v>-1.5</v>
      </c>
      <c r="X108" s="9">
        <f>'9thR'!X108</f>
        <v>0</v>
      </c>
      <c r="Y108" s="47">
        <f>'9thR'!Y108</f>
        <v>0</v>
      </c>
      <c r="Z108" s="9">
        <f>'9thR'!Z108</f>
        <v>0</v>
      </c>
      <c r="AA108" s="47">
        <f>'9thR'!AA108</f>
        <v>0</v>
      </c>
      <c r="AB108" s="60">
        <f>IF(B108&lt;&gt;"",'9thR'!AB108+AC108,0)</f>
        <v>0</v>
      </c>
      <c r="AC108" s="60">
        <f t="shared" si="8"/>
        <v>0</v>
      </c>
      <c r="AD108" s="68">
        <f t="shared" si="10"/>
        <v>-3</v>
      </c>
      <c r="AE108" s="68">
        <f t="shared" si="11"/>
        <v>-3</v>
      </c>
      <c r="AG108" s="60"/>
    </row>
    <row r="109" spans="1:33" hidden="1" x14ac:dyDescent="0.35">
      <c r="A109" s="83">
        <v>103</v>
      </c>
      <c r="B109" s="3" t="str">
        <f>'9thR'!B109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2"/>
        <v>0</v>
      </c>
      <c r="V109" s="47">
        <f t="shared" si="7"/>
        <v>200</v>
      </c>
      <c r="W109" s="47">
        <f t="shared" si="9"/>
        <v>-1.5</v>
      </c>
      <c r="X109" s="9">
        <f>'9thR'!X109</f>
        <v>0</v>
      </c>
      <c r="Y109" s="47">
        <f>'9thR'!Y109</f>
        <v>0</v>
      </c>
      <c r="Z109" s="9">
        <f>'9thR'!Z109</f>
        <v>0</v>
      </c>
      <c r="AA109" s="47">
        <f>'9thR'!AA109</f>
        <v>0</v>
      </c>
      <c r="AB109" s="60">
        <f>IF(B109&lt;&gt;"",'9thR'!AB109+AC109,0)</f>
        <v>0</v>
      </c>
      <c r="AC109" s="60">
        <f t="shared" si="8"/>
        <v>0</v>
      </c>
      <c r="AD109" s="68">
        <f t="shared" si="10"/>
        <v>-3</v>
      </c>
      <c r="AE109" s="68">
        <f t="shared" si="11"/>
        <v>-3</v>
      </c>
      <c r="AG109" s="60"/>
    </row>
    <row r="110" spans="1:33" hidden="1" x14ac:dyDescent="0.35">
      <c r="A110" s="83">
        <v>104</v>
      </c>
      <c r="B110" s="3" t="str">
        <f>'9thR'!B110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2"/>
        <v>0</v>
      </c>
      <c r="V110" s="47">
        <f t="shared" si="7"/>
        <v>200</v>
      </c>
      <c r="W110" s="47">
        <f t="shared" si="9"/>
        <v>-1.5</v>
      </c>
      <c r="X110" s="9">
        <f>'9thR'!X110</f>
        <v>0</v>
      </c>
      <c r="Y110" s="47">
        <f>'9thR'!Y110</f>
        <v>0</v>
      </c>
      <c r="Z110" s="9">
        <f>'9thR'!Z110</f>
        <v>0</v>
      </c>
      <c r="AA110" s="47">
        <f>'9thR'!AA110</f>
        <v>0</v>
      </c>
      <c r="AB110" s="60">
        <f>IF(B110&lt;&gt;"",'9thR'!AB110+AC110,0)</f>
        <v>0</v>
      </c>
      <c r="AC110" s="60">
        <f t="shared" si="8"/>
        <v>0</v>
      </c>
      <c r="AD110" s="68">
        <f t="shared" si="10"/>
        <v>-3</v>
      </c>
      <c r="AE110" s="68">
        <f t="shared" si="11"/>
        <v>-3</v>
      </c>
      <c r="AG110" s="60"/>
    </row>
    <row r="111" spans="1:33" hidden="1" x14ac:dyDescent="0.35">
      <c r="A111" s="83">
        <v>105</v>
      </c>
      <c r="B111" s="3" t="str">
        <f>'9thR'!B111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2"/>
        <v>0</v>
      </c>
      <c r="V111" s="47">
        <f t="shared" si="7"/>
        <v>200</v>
      </c>
      <c r="W111" s="47">
        <f t="shared" si="9"/>
        <v>-1.5</v>
      </c>
      <c r="X111" s="9">
        <f>'9thR'!X111</f>
        <v>0</v>
      </c>
      <c r="Y111" s="47">
        <f>'9thR'!Y111</f>
        <v>0</v>
      </c>
      <c r="Z111" s="9">
        <f>'9thR'!Z111</f>
        <v>0</v>
      </c>
      <c r="AA111" s="47">
        <f>'9thR'!AA111</f>
        <v>0</v>
      </c>
      <c r="AB111" s="60">
        <f>IF(B111&lt;&gt;"",'9thR'!AB111+AC111,0)</f>
        <v>0</v>
      </c>
      <c r="AC111" s="60">
        <f t="shared" si="8"/>
        <v>0</v>
      </c>
      <c r="AD111" s="68">
        <f t="shared" si="10"/>
        <v>-3</v>
      </c>
      <c r="AE111" s="68">
        <f t="shared" si="11"/>
        <v>-3</v>
      </c>
      <c r="AG111" s="60"/>
    </row>
    <row r="112" spans="1:33" hidden="1" x14ac:dyDescent="0.35">
      <c r="A112" s="83">
        <v>106</v>
      </c>
      <c r="B112" s="3" t="str">
        <f>'9thR'!B112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2"/>
        <v>0</v>
      </c>
      <c r="V112" s="47">
        <f t="shared" si="7"/>
        <v>200</v>
      </c>
      <c r="W112" s="47">
        <f t="shared" si="9"/>
        <v>-1.5</v>
      </c>
      <c r="X112" s="9">
        <f>'9thR'!X112</f>
        <v>0</v>
      </c>
      <c r="Y112" s="47">
        <f>'9thR'!Y112</f>
        <v>0</v>
      </c>
      <c r="Z112" s="9">
        <f>'9thR'!Z112</f>
        <v>0</v>
      </c>
      <c r="AA112" s="47">
        <f>'9thR'!AA112</f>
        <v>0</v>
      </c>
      <c r="AB112" s="60">
        <f>IF(B112&lt;&gt;"",'9thR'!AB112+AC112,0)</f>
        <v>0</v>
      </c>
      <c r="AC112" s="60">
        <f t="shared" si="8"/>
        <v>0</v>
      </c>
      <c r="AD112" s="68">
        <f t="shared" si="10"/>
        <v>-3</v>
      </c>
      <c r="AE112" s="68">
        <f t="shared" si="11"/>
        <v>-3</v>
      </c>
      <c r="AG112" s="60"/>
    </row>
    <row r="113" spans="1:33" hidden="1" x14ac:dyDescent="0.35">
      <c r="A113" s="83">
        <v>107</v>
      </c>
      <c r="B113" s="3" t="str">
        <f>'9thR'!B113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2"/>
        <v>0</v>
      </c>
      <c r="V113" s="47">
        <f t="shared" si="7"/>
        <v>200</v>
      </c>
      <c r="W113" s="47">
        <f t="shared" si="9"/>
        <v>-1.5</v>
      </c>
      <c r="X113" s="9">
        <f>'9thR'!X113</f>
        <v>0</v>
      </c>
      <c r="Y113" s="47">
        <f>'9thR'!Y113</f>
        <v>0</v>
      </c>
      <c r="Z113" s="9">
        <f>'9thR'!Z113</f>
        <v>0</v>
      </c>
      <c r="AA113" s="47">
        <f>'9thR'!AA113</f>
        <v>0</v>
      </c>
      <c r="AB113" s="60">
        <f>IF(B113&lt;&gt;"",'9thR'!AB113+AC113,0)</f>
        <v>0</v>
      </c>
      <c r="AC113" s="60">
        <f t="shared" si="8"/>
        <v>0</v>
      </c>
      <c r="AD113" s="68">
        <f t="shared" si="10"/>
        <v>-3</v>
      </c>
      <c r="AE113" s="68">
        <f t="shared" si="11"/>
        <v>-3</v>
      </c>
      <c r="AG113" s="60"/>
    </row>
    <row r="114" spans="1:33" hidden="1" x14ac:dyDescent="0.35">
      <c r="A114" s="83">
        <v>108</v>
      </c>
      <c r="B114" s="3" t="str">
        <f>'9thR'!B114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2"/>
        <v>0</v>
      </c>
      <c r="V114" s="47">
        <f t="shared" si="7"/>
        <v>200</v>
      </c>
      <c r="W114" s="47">
        <f t="shared" si="9"/>
        <v>-1.5</v>
      </c>
      <c r="X114" s="9">
        <f>'9thR'!X114</f>
        <v>0</v>
      </c>
      <c r="Y114" s="47">
        <f>'9thR'!Y114</f>
        <v>0</v>
      </c>
      <c r="Z114" s="9">
        <f>'9thR'!Z114</f>
        <v>0</v>
      </c>
      <c r="AA114" s="47">
        <f>'9thR'!AA114</f>
        <v>0</v>
      </c>
      <c r="AB114" s="60">
        <f>IF(B114&lt;&gt;"",'9thR'!AB114+AC114,0)</f>
        <v>0</v>
      </c>
      <c r="AC114" s="60">
        <f t="shared" si="8"/>
        <v>0</v>
      </c>
      <c r="AD114" s="68">
        <f t="shared" si="10"/>
        <v>-3</v>
      </c>
      <c r="AE114" s="68">
        <f t="shared" si="11"/>
        <v>-3</v>
      </c>
      <c r="AG114" s="60"/>
    </row>
    <row r="115" spans="1:33" hidden="1" x14ac:dyDescent="0.35">
      <c r="A115" s="83">
        <v>109</v>
      </c>
      <c r="B115" s="3" t="str">
        <f>'9thR'!B115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2"/>
        <v>0</v>
      </c>
      <c r="V115" s="47">
        <f t="shared" si="7"/>
        <v>200</v>
      </c>
      <c r="W115" s="47">
        <f t="shared" si="9"/>
        <v>-1.5</v>
      </c>
      <c r="X115" s="9">
        <f>'9thR'!X115</f>
        <v>0</v>
      </c>
      <c r="Y115" s="47">
        <f>'9thR'!Y115</f>
        <v>0</v>
      </c>
      <c r="Z115" s="9">
        <f>'9thR'!Z115</f>
        <v>0</v>
      </c>
      <c r="AA115" s="47">
        <f>'9thR'!AA115</f>
        <v>0</v>
      </c>
      <c r="AB115" s="60">
        <f>IF(B115&lt;&gt;"",'9thR'!AB115+AC115,0)</f>
        <v>0</v>
      </c>
      <c r="AC115" s="60">
        <f t="shared" si="8"/>
        <v>0</v>
      </c>
      <c r="AD115" s="68">
        <f t="shared" si="10"/>
        <v>-3</v>
      </c>
      <c r="AE115" s="68">
        <f t="shared" si="11"/>
        <v>-3</v>
      </c>
      <c r="AG115" s="60"/>
    </row>
    <row r="116" spans="1:33" hidden="1" x14ac:dyDescent="0.35">
      <c r="A116" s="83">
        <v>110</v>
      </c>
      <c r="B116" s="3" t="str">
        <f>'9thR'!B116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2"/>
        <v>0</v>
      </c>
      <c r="V116" s="47">
        <f t="shared" si="7"/>
        <v>200</v>
      </c>
      <c r="W116" s="47">
        <f t="shared" si="9"/>
        <v>-1.5</v>
      </c>
      <c r="X116" s="9">
        <f>'9thR'!X116</f>
        <v>0</v>
      </c>
      <c r="Y116" s="47">
        <f>'9thR'!Y116</f>
        <v>0</v>
      </c>
      <c r="Z116" s="9">
        <f>'9thR'!Z116</f>
        <v>0</v>
      </c>
      <c r="AA116" s="47">
        <f>'9thR'!AA116</f>
        <v>0</v>
      </c>
      <c r="AB116" s="60">
        <f>IF(B116&lt;&gt;"",'9thR'!AB116+AC116,0)</f>
        <v>0</v>
      </c>
      <c r="AC116" s="60">
        <f t="shared" si="8"/>
        <v>0</v>
      </c>
      <c r="AD116" s="68">
        <f t="shared" si="10"/>
        <v>-3</v>
      </c>
      <c r="AE116" s="68">
        <f t="shared" si="11"/>
        <v>-3</v>
      </c>
      <c r="AG116" s="60"/>
    </row>
    <row r="117" spans="1:33" hidden="1" x14ac:dyDescent="0.35">
      <c r="A117" s="83">
        <v>111</v>
      </c>
      <c r="B117" s="3" t="str">
        <f>'9thR'!B117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2"/>
        <v>0</v>
      </c>
      <c r="V117" s="47">
        <f t="shared" si="7"/>
        <v>200</v>
      </c>
      <c r="W117" s="47">
        <f t="shared" si="9"/>
        <v>-1.5</v>
      </c>
      <c r="X117" s="9">
        <f>'9thR'!X117</f>
        <v>0</v>
      </c>
      <c r="Y117" s="47">
        <f>'9thR'!Y117</f>
        <v>0</v>
      </c>
      <c r="Z117" s="9">
        <f>'9thR'!Z117</f>
        <v>0</v>
      </c>
      <c r="AA117" s="47">
        <f>'9thR'!AA117</f>
        <v>0</v>
      </c>
      <c r="AB117" s="60">
        <f>IF(B117&lt;&gt;"",'9thR'!AB117+AC117,0)</f>
        <v>0</v>
      </c>
      <c r="AC117" s="60">
        <f t="shared" si="8"/>
        <v>0</v>
      </c>
      <c r="AD117" s="68">
        <f t="shared" si="10"/>
        <v>-3</v>
      </c>
      <c r="AE117" s="68">
        <f t="shared" si="11"/>
        <v>-3</v>
      </c>
      <c r="AG117" s="60"/>
    </row>
    <row r="118" spans="1:33" hidden="1" x14ac:dyDescent="0.35">
      <c r="A118" s="83">
        <v>112</v>
      </c>
      <c r="B118" s="3" t="str">
        <f>'9thR'!B118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2"/>
        <v>0</v>
      </c>
      <c r="V118" s="47">
        <f t="shared" si="7"/>
        <v>200</v>
      </c>
      <c r="W118" s="47">
        <f t="shared" si="9"/>
        <v>-1.5</v>
      </c>
      <c r="X118" s="9">
        <f>'9thR'!X118</f>
        <v>0</v>
      </c>
      <c r="Y118" s="47">
        <f>'9thR'!Y118</f>
        <v>0</v>
      </c>
      <c r="Z118" s="9">
        <f>'9thR'!Z118</f>
        <v>0</v>
      </c>
      <c r="AA118" s="47">
        <f>'9thR'!AA118</f>
        <v>0</v>
      </c>
      <c r="AB118" s="60">
        <f>IF(B118&lt;&gt;"",'9thR'!AB118+AC118,0)</f>
        <v>0</v>
      </c>
      <c r="AC118" s="60">
        <f t="shared" si="8"/>
        <v>0</v>
      </c>
      <c r="AD118" s="68">
        <f t="shared" si="10"/>
        <v>-3</v>
      </c>
      <c r="AE118" s="68">
        <f t="shared" si="11"/>
        <v>-3</v>
      </c>
      <c r="AG118" s="60"/>
    </row>
    <row r="119" spans="1:33" hidden="1" x14ac:dyDescent="0.35">
      <c r="A119" s="83">
        <v>113</v>
      </c>
      <c r="B119" s="3" t="str">
        <f>'9thR'!B119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2"/>
        <v>0</v>
      </c>
      <c r="V119" s="47">
        <f t="shared" si="7"/>
        <v>200</v>
      </c>
      <c r="W119" s="47">
        <f t="shared" si="9"/>
        <v>-1.5</v>
      </c>
      <c r="X119" s="9">
        <f>'9thR'!X119</f>
        <v>0</v>
      </c>
      <c r="Y119" s="47">
        <f>'9thR'!Y119</f>
        <v>0</v>
      </c>
      <c r="Z119" s="9">
        <f>'9thR'!Z119</f>
        <v>0</v>
      </c>
      <c r="AA119" s="47">
        <f>'9thR'!AA119</f>
        <v>0</v>
      </c>
      <c r="AB119" s="60">
        <f>IF(B119&lt;&gt;"",'9thR'!AB119+AC119,0)</f>
        <v>0</v>
      </c>
      <c r="AC119" s="60">
        <f t="shared" si="8"/>
        <v>0</v>
      </c>
      <c r="AD119" s="68">
        <f t="shared" si="10"/>
        <v>-3</v>
      </c>
      <c r="AE119" s="68">
        <f t="shared" si="11"/>
        <v>-3</v>
      </c>
      <c r="AG119" s="60"/>
    </row>
    <row r="120" spans="1:33" hidden="1" x14ac:dyDescent="0.35">
      <c r="A120" s="83">
        <v>114</v>
      </c>
      <c r="B120" s="3" t="str">
        <f>'9thR'!B120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2"/>
        <v>0</v>
      </c>
      <c r="V120" s="47">
        <f t="shared" si="7"/>
        <v>200</v>
      </c>
      <c r="W120" s="47">
        <f t="shared" si="9"/>
        <v>-1.5</v>
      </c>
      <c r="X120" s="9">
        <f>'9thR'!X120</f>
        <v>0</v>
      </c>
      <c r="Y120" s="47">
        <f>'9thR'!Y120</f>
        <v>0</v>
      </c>
      <c r="Z120" s="9">
        <f>'9thR'!Z120</f>
        <v>0</v>
      </c>
      <c r="AA120" s="47">
        <f>'9thR'!AA120</f>
        <v>0</v>
      </c>
      <c r="AB120" s="60">
        <f>IF(B120&lt;&gt;"",'9thR'!AB120+AC120,0)</f>
        <v>0</v>
      </c>
      <c r="AC120" s="60">
        <f t="shared" si="8"/>
        <v>0</v>
      </c>
      <c r="AD120" s="68">
        <f t="shared" si="10"/>
        <v>-3</v>
      </c>
      <c r="AE120" s="68">
        <f t="shared" si="11"/>
        <v>-3</v>
      </c>
      <c r="AG120" s="60"/>
    </row>
    <row r="121" spans="1:33" hidden="1" x14ac:dyDescent="0.35">
      <c r="A121" s="83">
        <v>115</v>
      </c>
      <c r="B121" s="3" t="str">
        <f>'9thR'!B121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2"/>
        <v>0</v>
      </c>
      <c r="V121" s="47">
        <f t="shared" si="7"/>
        <v>200</v>
      </c>
      <c r="W121" s="47">
        <f t="shared" si="9"/>
        <v>-1.5</v>
      </c>
      <c r="X121" s="9">
        <f>'9thR'!X121</f>
        <v>0</v>
      </c>
      <c r="Y121" s="47">
        <f>'9thR'!Y121</f>
        <v>0</v>
      </c>
      <c r="Z121" s="9">
        <f>'9thR'!Z121</f>
        <v>0</v>
      </c>
      <c r="AA121" s="47">
        <f>'9thR'!AA121</f>
        <v>0</v>
      </c>
      <c r="AB121" s="60">
        <f>IF(B121&lt;&gt;"",'9thR'!AB121+AC121,0)</f>
        <v>0</v>
      </c>
      <c r="AC121" s="60">
        <f t="shared" si="8"/>
        <v>0</v>
      </c>
      <c r="AD121" s="68">
        <f t="shared" si="10"/>
        <v>-3</v>
      </c>
      <c r="AE121" s="68">
        <f t="shared" si="11"/>
        <v>-3</v>
      </c>
      <c r="AG121" s="60"/>
    </row>
    <row r="122" spans="1:33" hidden="1" x14ac:dyDescent="0.35">
      <c r="A122" s="83">
        <v>116</v>
      </c>
      <c r="B122" s="3" t="str">
        <f>'9thR'!B122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2"/>
        <v>0</v>
      </c>
      <c r="V122" s="47">
        <f t="shared" si="7"/>
        <v>200</v>
      </c>
      <c r="W122" s="47">
        <f t="shared" si="9"/>
        <v>-1.5</v>
      </c>
      <c r="X122" s="9">
        <f>'9thR'!X122</f>
        <v>0</v>
      </c>
      <c r="Y122" s="47">
        <f>'9thR'!Y122</f>
        <v>0</v>
      </c>
      <c r="Z122" s="9">
        <f>'9thR'!Z122</f>
        <v>0</v>
      </c>
      <c r="AA122" s="47">
        <f>'9thR'!AA122</f>
        <v>0</v>
      </c>
      <c r="AB122" s="60">
        <f>IF(B122&lt;&gt;"",'9thR'!AB122+AC122,0)</f>
        <v>0</v>
      </c>
      <c r="AC122" s="60">
        <f t="shared" si="8"/>
        <v>0</v>
      </c>
      <c r="AD122" s="68">
        <f t="shared" si="10"/>
        <v>-3</v>
      </c>
      <c r="AE122" s="68">
        <f t="shared" si="11"/>
        <v>-3</v>
      </c>
      <c r="AG122" s="60"/>
    </row>
    <row r="123" spans="1:33" hidden="1" x14ac:dyDescent="0.35">
      <c r="A123" s="83">
        <v>117</v>
      </c>
      <c r="B123" s="3" t="str">
        <f>'9thR'!B123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2"/>
        <v>0</v>
      </c>
      <c r="V123" s="47">
        <f t="shared" si="7"/>
        <v>200</v>
      </c>
      <c r="W123" s="47">
        <f t="shared" si="9"/>
        <v>-1.5</v>
      </c>
      <c r="X123" s="9">
        <f>'9thR'!X123</f>
        <v>0</v>
      </c>
      <c r="Y123" s="47">
        <f>'9thR'!Y123</f>
        <v>0</v>
      </c>
      <c r="Z123" s="9">
        <f>'9thR'!Z123</f>
        <v>0</v>
      </c>
      <c r="AA123" s="47">
        <f>'9thR'!AA123</f>
        <v>0</v>
      </c>
      <c r="AB123" s="60">
        <f>IF(B123&lt;&gt;"",'9thR'!AB123+AC123,0)</f>
        <v>0</v>
      </c>
      <c r="AC123" s="60">
        <f t="shared" si="8"/>
        <v>0</v>
      </c>
      <c r="AD123" s="68">
        <f t="shared" si="10"/>
        <v>-3</v>
      </c>
      <c r="AE123" s="68">
        <f t="shared" si="11"/>
        <v>-3</v>
      </c>
      <c r="AG123" s="60"/>
    </row>
    <row r="124" spans="1:33" hidden="1" x14ac:dyDescent="0.35">
      <c r="A124" s="83">
        <v>118</v>
      </c>
      <c r="B124" s="3" t="str">
        <f>'9thR'!B124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2"/>
        <v>0</v>
      </c>
      <c r="V124" s="47">
        <f t="shared" si="7"/>
        <v>200</v>
      </c>
      <c r="W124" s="47">
        <f t="shared" si="9"/>
        <v>-1.5</v>
      </c>
      <c r="X124" s="9">
        <f>'9thR'!X124</f>
        <v>0</v>
      </c>
      <c r="Y124" s="47">
        <f>'9thR'!Y124</f>
        <v>0</v>
      </c>
      <c r="Z124" s="9">
        <f>'9thR'!Z124</f>
        <v>0</v>
      </c>
      <c r="AA124" s="47">
        <f>'9thR'!AA124</f>
        <v>0</v>
      </c>
      <c r="AB124" s="60">
        <f>IF(B124&lt;&gt;"",'9thR'!AB124+AC124,0)</f>
        <v>0</v>
      </c>
      <c r="AC124" s="60">
        <f t="shared" si="8"/>
        <v>0</v>
      </c>
      <c r="AD124" s="68">
        <f t="shared" si="10"/>
        <v>-3</v>
      </c>
      <c r="AE124" s="68">
        <f t="shared" si="11"/>
        <v>-3</v>
      </c>
      <c r="AG124" s="60"/>
    </row>
    <row r="125" spans="1:33" hidden="1" x14ac:dyDescent="0.35">
      <c r="A125" s="83">
        <v>119</v>
      </c>
      <c r="B125" s="3" t="str">
        <f>'9thR'!B125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2"/>
        <v>0</v>
      </c>
      <c r="V125" s="47">
        <f t="shared" si="7"/>
        <v>200</v>
      </c>
      <c r="W125" s="47">
        <f t="shared" si="9"/>
        <v>-1.5</v>
      </c>
      <c r="X125" s="9">
        <f>'9thR'!X125</f>
        <v>0</v>
      </c>
      <c r="Y125" s="47">
        <f>'9thR'!Y125</f>
        <v>0</v>
      </c>
      <c r="Z125" s="9">
        <f>'9thR'!Z125</f>
        <v>0</v>
      </c>
      <c r="AA125" s="47">
        <f>'9thR'!AA125</f>
        <v>0</v>
      </c>
      <c r="AB125" s="60">
        <f>IF(B125&lt;&gt;"",'9thR'!AB125+AC125,0)</f>
        <v>0</v>
      </c>
      <c r="AC125" s="60">
        <f t="shared" si="8"/>
        <v>0</v>
      </c>
      <c r="AD125" s="68">
        <f t="shared" si="10"/>
        <v>-3</v>
      </c>
      <c r="AE125" s="68">
        <f t="shared" si="11"/>
        <v>-3</v>
      </c>
      <c r="AG125" s="60"/>
    </row>
    <row r="126" spans="1:33" hidden="1" x14ac:dyDescent="0.35">
      <c r="A126" s="83">
        <v>120</v>
      </c>
      <c r="B126" s="3" t="str">
        <f>'9thR'!B126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2"/>
        <v>0</v>
      </c>
      <c r="V126" s="47">
        <f t="shared" si="7"/>
        <v>200</v>
      </c>
      <c r="W126" s="47">
        <f t="shared" si="9"/>
        <v>-1.5</v>
      </c>
      <c r="X126" s="9">
        <f>'9thR'!X126</f>
        <v>0</v>
      </c>
      <c r="Y126" s="47">
        <f>'9thR'!Y126</f>
        <v>0</v>
      </c>
      <c r="Z126" s="9">
        <f>'9thR'!Z126</f>
        <v>0</v>
      </c>
      <c r="AA126" s="47">
        <f>'9thR'!AA126</f>
        <v>0</v>
      </c>
      <c r="AB126" s="60">
        <f>IF(B126&lt;&gt;"",'9thR'!AB126+AC126,0)</f>
        <v>0</v>
      </c>
      <c r="AC126" s="60">
        <f>IF(U126&gt;0,1,0)</f>
        <v>0</v>
      </c>
      <c r="AD126" s="68">
        <f t="shared" si="10"/>
        <v>-3</v>
      </c>
      <c r="AE126" s="68">
        <f t="shared" si="11"/>
        <v>-3</v>
      </c>
      <c r="AG126" s="60"/>
    </row>
    <row r="127" spans="1:33" ht="15" hidden="1" customHeight="1" x14ac:dyDescent="0.35">
      <c r="A127" s="83">
        <v>121</v>
      </c>
      <c r="B127" s="3" t="str">
        <f>'9thR'!B127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si="12"/>
        <v>0</v>
      </c>
      <c r="V127" s="47">
        <f t="shared" si="7"/>
        <v>200</v>
      </c>
      <c r="W127" s="47">
        <f t="shared" si="9"/>
        <v>-1.5</v>
      </c>
      <c r="X127" s="9">
        <f>'9thR'!X127</f>
        <v>0</v>
      </c>
      <c r="Y127" s="47">
        <f>'9thR'!Y127</f>
        <v>0</v>
      </c>
      <c r="Z127" s="9">
        <f>'9thR'!Z127</f>
        <v>0</v>
      </c>
      <c r="AA127" s="47">
        <f>'9thR'!AA127</f>
        <v>0</v>
      </c>
      <c r="AB127" s="60">
        <f>IF(B127&lt;&gt;"",'9thR'!AB127+AC127,0)</f>
        <v>0</v>
      </c>
      <c r="AC127" s="60">
        <f t="shared" ref="AC127:AC146" si="13">IF(U127&gt;0,1,0)</f>
        <v>0</v>
      </c>
      <c r="AD127" s="68">
        <f t="shared" si="10"/>
        <v>-3</v>
      </c>
      <c r="AE127" s="68">
        <f t="shared" si="11"/>
        <v>-3</v>
      </c>
      <c r="AG127" s="60"/>
    </row>
    <row r="128" spans="1:33" hidden="1" x14ac:dyDescent="0.35">
      <c r="A128" s="83">
        <v>122</v>
      </c>
      <c r="B128" s="3" t="str">
        <f>'9thR'!B128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2"/>
        <v>0</v>
      </c>
      <c r="V128" s="47">
        <f t="shared" si="7"/>
        <v>200</v>
      </c>
      <c r="W128" s="47">
        <f t="shared" si="9"/>
        <v>-1.5</v>
      </c>
      <c r="X128" s="9">
        <f>'9thR'!X128</f>
        <v>0</v>
      </c>
      <c r="Y128" s="47">
        <f>'9thR'!Y128</f>
        <v>0</v>
      </c>
      <c r="Z128" s="9">
        <f>'9thR'!Z128</f>
        <v>0</v>
      </c>
      <c r="AA128" s="47">
        <f>'9thR'!AA128</f>
        <v>0</v>
      </c>
      <c r="AB128" s="60">
        <f>IF(B128&lt;&gt;"",'9thR'!AB128+AC128,0)</f>
        <v>0</v>
      </c>
      <c r="AC128" s="60">
        <f t="shared" si="13"/>
        <v>0</v>
      </c>
      <c r="AD128" s="68">
        <f t="shared" si="10"/>
        <v>-3</v>
      </c>
      <c r="AE128" s="68">
        <f t="shared" si="11"/>
        <v>-3</v>
      </c>
      <c r="AG128" s="60"/>
    </row>
    <row r="129" spans="1:33" hidden="1" x14ac:dyDescent="0.35">
      <c r="A129" s="83">
        <v>123</v>
      </c>
      <c r="B129" s="3" t="str">
        <f>'9thR'!B129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2"/>
        <v>0</v>
      </c>
      <c r="V129" s="47">
        <f t="shared" si="7"/>
        <v>200</v>
      </c>
      <c r="W129" s="47">
        <f t="shared" si="9"/>
        <v>-1.5</v>
      </c>
      <c r="X129" s="9">
        <f>'9thR'!X129</f>
        <v>0</v>
      </c>
      <c r="Y129" s="47">
        <f>'9thR'!Y129</f>
        <v>0</v>
      </c>
      <c r="Z129" s="9">
        <f>'9thR'!Z129</f>
        <v>0</v>
      </c>
      <c r="AA129" s="47">
        <f>'9thR'!AA129</f>
        <v>0</v>
      </c>
      <c r="AB129" s="60">
        <f>IF(B129&lt;&gt;"",'9thR'!AB129+AC129,0)</f>
        <v>0</v>
      </c>
      <c r="AC129" s="60">
        <f t="shared" si="13"/>
        <v>0</v>
      </c>
      <c r="AD129" s="68">
        <f t="shared" si="10"/>
        <v>-3</v>
      </c>
      <c r="AE129" s="68">
        <f t="shared" si="11"/>
        <v>-3</v>
      </c>
      <c r="AG129" s="60"/>
    </row>
    <row r="130" spans="1:33" hidden="1" x14ac:dyDescent="0.35">
      <c r="A130" s="83">
        <v>124</v>
      </c>
      <c r="B130" s="3" t="str">
        <f>'9thR'!B130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2"/>
        <v>0</v>
      </c>
      <c r="V130" s="47">
        <f t="shared" si="7"/>
        <v>200</v>
      </c>
      <c r="W130" s="47">
        <f t="shared" si="9"/>
        <v>-1.5</v>
      </c>
      <c r="X130" s="9">
        <f>'9thR'!X130</f>
        <v>0</v>
      </c>
      <c r="Y130" s="47">
        <f>'9thR'!Y130</f>
        <v>0</v>
      </c>
      <c r="Z130" s="9">
        <f>'9thR'!Z130</f>
        <v>0</v>
      </c>
      <c r="AA130" s="47">
        <f>'9thR'!AA130</f>
        <v>0</v>
      </c>
      <c r="AB130" s="60">
        <f>IF(B130&lt;&gt;"",'9thR'!AB130+AC130,0)</f>
        <v>0</v>
      </c>
      <c r="AC130" s="60">
        <f t="shared" si="13"/>
        <v>0</v>
      </c>
      <c r="AD130" s="68">
        <f t="shared" si="10"/>
        <v>-3</v>
      </c>
      <c r="AE130" s="68">
        <f t="shared" si="11"/>
        <v>-3</v>
      </c>
      <c r="AG130" s="60"/>
    </row>
    <row r="131" spans="1:33" hidden="1" x14ac:dyDescent="0.35">
      <c r="A131" s="83">
        <v>125</v>
      </c>
      <c r="B131" s="3" t="str">
        <f>'9thR'!B131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2"/>
        <v>0</v>
      </c>
      <c r="V131" s="47">
        <f t="shared" si="7"/>
        <v>200</v>
      </c>
      <c r="W131" s="47">
        <f t="shared" si="9"/>
        <v>-1.5</v>
      </c>
      <c r="X131" s="9">
        <f>'9thR'!X131</f>
        <v>0</v>
      </c>
      <c r="Y131" s="47">
        <f>'9thR'!Y131</f>
        <v>0</v>
      </c>
      <c r="Z131" s="9">
        <f>'9thR'!Z131</f>
        <v>0</v>
      </c>
      <c r="AA131" s="47">
        <f>'9thR'!AA131</f>
        <v>0</v>
      </c>
      <c r="AB131" s="60">
        <f>IF(B131&lt;&gt;"",'9thR'!AB131+AC131,0)</f>
        <v>0</v>
      </c>
      <c r="AC131" s="60">
        <f t="shared" si="13"/>
        <v>0</v>
      </c>
      <c r="AD131" s="68">
        <f t="shared" si="10"/>
        <v>-3</v>
      </c>
      <c r="AE131" s="68">
        <f t="shared" si="11"/>
        <v>-3</v>
      </c>
      <c r="AG131" s="60"/>
    </row>
    <row r="132" spans="1:33" hidden="1" x14ac:dyDescent="0.35">
      <c r="A132" s="83">
        <v>126</v>
      </c>
      <c r="B132" s="3" t="str">
        <f>'9thR'!B132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2"/>
        <v>0</v>
      </c>
      <c r="V132" s="47">
        <f t="shared" si="7"/>
        <v>200</v>
      </c>
      <c r="W132" s="47">
        <f t="shared" si="9"/>
        <v>-1.5</v>
      </c>
      <c r="X132" s="9">
        <f>'9thR'!X132</f>
        <v>0</v>
      </c>
      <c r="Y132" s="47">
        <f>'9thR'!Y132</f>
        <v>0</v>
      </c>
      <c r="Z132" s="9">
        <f>'9thR'!Z132</f>
        <v>0</v>
      </c>
      <c r="AA132" s="47">
        <f>'9thR'!AA132</f>
        <v>0</v>
      </c>
      <c r="AB132" s="60">
        <f>IF(B132&lt;&gt;"",'9thR'!AB132+AC132,0)</f>
        <v>0</v>
      </c>
      <c r="AC132" s="60">
        <f t="shared" si="13"/>
        <v>0</v>
      </c>
      <c r="AD132" s="68">
        <f t="shared" si="10"/>
        <v>-3</v>
      </c>
      <c r="AE132" s="68">
        <f t="shared" si="11"/>
        <v>-3</v>
      </c>
      <c r="AG132" s="60"/>
    </row>
    <row r="133" spans="1:33" hidden="1" x14ac:dyDescent="0.35">
      <c r="A133" s="83">
        <v>127</v>
      </c>
      <c r="B133" s="3" t="str">
        <f>'9thR'!B133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2"/>
        <v>0</v>
      </c>
      <c r="V133" s="47">
        <f t="shared" si="7"/>
        <v>200</v>
      </c>
      <c r="W133" s="47">
        <f t="shared" si="9"/>
        <v>-1.5</v>
      </c>
      <c r="X133" s="9">
        <f>'9thR'!X133</f>
        <v>0</v>
      </c>
      <c r="Y133" s="47">
        <f>'9thR'!Y133</f>
        <v>0</v>
      </c>
      <c r="Z133" s="9">
        <f>'9thR'!Z133</f>
        <v>0</v>
      </c>
      <c r="AA133" s="47">
        <f>'9thR'!AA133</f>
        <v>0</v>
      </c>
      <c r="AB133" s="60">
        <f>IF(B133&lt;&gt;"",'9thR'!AB133+AC133,0)</f>
        <v>0</v>
      </c>
      <c r="AC133" s="60">
        <f t="shared" si="13"/>
        <v>0</v>
      </c>
      <c r="AD133" s="68">
        <f t="shared" si="10"/>
        <v>-3</v>
      </c>
      <c r="AE133" s="68">
        <f t="shared" si="11"/>
        <v>-3</v>
      </c>
      <c r="AG133" s="60"/>
    </row>
    <row r="134" spans="1:33" hidden="1" x14ac:dyDescent="0.35">
      <c r="A134" s="83">
        <v>128</v>
      </c>
      <c r="B134" s="3" t="str">
        <f>'9thR'!B134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2"/>
        <v>0</v>
      </c>
      <c r="V134" s="47">
        <f t="shared" si="7"/>
        <v>200</v>
      </c>
      <c r="W134" s="47">
        <f t="shared" si="9"/>
        <v>-1.5</v>
      </c>
      <c r="X134" s="9">
        <f>'9thR'!X134</f>
        <v>0</v>
      </c>
      <c r="Y134" s="47">
        <f>'9thR'!Y134</f>
        <v>0</v>
      </c>
      <c r="Z134" s="9">
        <f>'9thR'!Z134</f>
        <v>0</v>
      </c>
      <c r="AA134" s="47">
        <f>'9thR'!AA134</f>
        <v>0</v>
      </c>
      <c r="AB134" s="60">
        <f>IF(B134&lt;&gt;"",'9thR'!AB134+AC134,0)</f>
        <v>0</v>
      </c>
      <c r="AC134" s="60">
        <f t="shared" si="13"/>
        <v>0</v>
      </c>
      <c r="AD134" s="68">
        <f t="shared" si="10"/>
        <v>-3</v>
      </c>
      <c r="AE134" s="68">
        <f t="shared" si="11"/>
        <v>-3</v>
      </c>
      <c r="AG134" s="60"/>
    </row>
    <row r="135" spans="1:33" hidden="1" x14ac:dyDescent="0.35">
      <c r="A135" s="83">
        <v>129</v>
      </c>
      <c r="B135" s="3" t="str">
        <f>'9thR'!B135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2"/>
        <v>0</v>
      </c>
      <c r="V135" s="47">
        <f t="shared" ref="V135:V147" si="14">IF(U135=0,200,U135-W135)</f>
        <v>200</v>
      </c>
      <c r="W135" s="47">
        <f t="shared" si="9"/>
        <v>-1.5</v>
      </c>
      <c r="X135" s="9">
        <f>'9thR'!X135</f>
        <v>0</v>
      </c>
      <c r="Y135" s="47">
        <f>'9thR'!Y135</f>
        <v>0</v>
      </c>
      <c r="Z135" s="9">
        <f>'9thR'!Z135</f>
        <v>0</v>
      </c>
      <c r="AA135" s="47">
        <f>'9thR'!AA135</f>
        <v>0</v>
      </c>
      <c r="AB135" s="60">
        <f>IF(B135&lt;&gt;"",'9thR'!AB135+AC135,0)</f>
        <v>0</v>
      </c>
      <c r="AC135" s="60">
        <f t="shared" si="13"/>
        <v>0</v>
      </c>
      <c r="AD135" s="68">
        <f t="shared" si="10"/>
        <v>-3</v>
      </c>
      <c r="AE135" s="68">
        <f t="shared" si="11"/>
        <v>-3</v>
      </c>
      <c r="AG135" s="60"/>
    </row>
    <row r="136" spans="1:33" hidden="1" x14ac:dyDescent="0.35">
      <c r="A136" s="83">
        <v>130</v>
      </c>
      <c r="B136" s="3" t="str">
        <f>'9thR'!B136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2"/>
        <v>0</v>
      </c>
      <c r="V136" s="47">
        <f t="shared" si="14"/>
        <v>200</v>
      </c>
      <c r="W136" s="47">
        <f t="shared" ref="W136:W146" si="15">ROUND(0.35*MIN(AD136,AE136)+0.15*MAX(AD136,AE136),1)</f>
        <v>-1.5</v>
      </c>
      <c r="X136" s="9">
        <f>'9thR'!X136</f>
        <v>0</v>
      </c>
      <c r="Y136" s="47">
        <f>'9thR'!Y136</f>
        <v>0</v>
      </c>
      <c r="Z136" s="9">
        <f>'9thR'!Z136</f>
        <v>0</v>
      </c>
      <c r="AA136" s="47">
        <f>'9thR'!AA136</f>
        <v>0</v>
      </c>
      <c r="AB136" s="60">
        <f>IF(B136&lt;&gt;"",'9thR'!AB136+AC136,0)</f>
        <v>0</v>
      </c>
      <c r="AC136" s="60">
        <f t="shared" si="13"/>
        <v>0</v>
      </c>
      <c r="AD136" s="68">
        <f t="shared" ref="AD136:AD146" si="16">ROUND(IF(X136="m",(Y136*$AD$4/113+$AE$4-$AF$4),(Y136*$AD$2/113+$AE$2-$AF$2)),0)</f>
        <v>-3</v>
      </c>
      <c r="AE136" s="68">
        <f t="shared" ref="AE136:AE146" si="17">ROUND(IF(Z136="m",(AA136*$AD$4/113+$AE$4-$AF$4),(AA136*$AD$2/113+$AE$2-$AF$2)),0)</f>
        <v>-3</v>
      </c>
      <c r="AG136" s="60"/>
    </row>
    <row r="137" spans="1:33" hidden="1" x14ac:dyDescent="0.35">
      <c r="A137" s="83">
        <v>131</v>
      </c>
      <c r="B137" s="3" t="str">
        <f>'9thR'!B137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ref="U137:U146" si="18">SUM(C137:T137)</f>
        <v>0</v>
      </c>
      <c r="V137" s="47">
        <f t="shared" si="14"/>
        <v>200</v>
      </c>
      <c r="W137" s="47">
        <f t="shared" si="15"/>
        <v>-1.5</v>
      </c>
      <c r="X137" s="9">
        <f>'9thR'!X137</f>
        <v>0</v>
      </c>
      <c r="Y137" s="47">
        <f>'9thR'!Y137</f>
        <v>0</v>
      </c>
      <c r="Z137" s="9">
        <f>'9thR'!Z137</f>
        <v>0</v>
      </c>
      <c r="AA137" s="47">
        <f>'9thR'!AA137</f>
        <v>0</v>
      </c>
      <c r="AB137" s="60">
        <f>IF(B137&lt;&gt;"",'9thR'!AB137+AC137,0)</f>
        <v>0</v>
      </c>
      <c r="AC137" s="60">
        <f t="shared" si="13"/>
        <v>0</v>
      </c>
      <c r="AD137" s="68">
        <f t="shared" si="16"/>
        <v>-3</v>
      </c>
      <c r="AE137" s="68">
        <f t="shared" si="17"/>
        <v>-3</v>
      </c>
      <c r="AG137" s="60"/>
    </row>
    <row r="138" spans="1:33" hidden="1" x14ac:dyDescent="0.35">
      <c r="A138" s="83">
        <v>132</v>
      </c>
      <c r="B138" s="3" t="str">
        <f>'9thR'!B138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8"/>
        <v>0</v>
      </c>
      <c r="V138" s="47">
        <f t="shared" si="14"/>
        <v>200</v>
      </c>
      <c r="W138" s="47">
        <f t="shared" si="15"/>
        <v>-1.5</v>
      </c>
      <c r="X138" s="9">
        <f>'9thR'!X138</f>
        <v>0</v>
      </c>
      <c r="Y138" s="47">
        <f>'9thR'!Y138</f>
        <v>0</v>
      </c>
      <c r="Z138" s="9">
        <f>'9thR'!Z138</f>
        <v>0</v>
      </c>
      <c r="AA138" s="47">
        <f>'9thR'!AA138</f>
        <v>0</v>
      </c>
      <c r="AB138" s="60">
        <f>IF(B138&lt;&gt;"",'9thR'!AB138+AC138,0)</f>
        <v>0</v>
      </c>
      <c r="AC138" s="60">
        <f t="shared" si="13"/>
        <v>0</v>
      </c>
      <c r="AD138" s="68">
        <f t="shared" si="16"/>
        <v>-3</v>
      </c>
      <c r="AE138" s="68">
        <f t="shared" si="17"/>
        <v>-3</v>
      </c>
      <c r="AG138" s="60"/>
    </row>
    <row r="139" spans="1:33" hidden="1" x14ac:dyDescent="0.35">
      <c r="A139" s="83">
        <v>133</v>
      </c>
      <c r="B139" s="3" t="str">
        <f>'9thR'!B139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8"/>
        <v>0</v>
      </c>
      <c r="V139" s="47">
        <f t="shared" si="14"/>
        <v>200</v>
      </c>
      <c r="W139" s="47">
        <f t="shared" si="15"/>
        <v>-1.5</v>
      </c>
      <c r="X139" s="9">
        <f>'9thR'!X139</f>
        <v>0</v>
      </c>
      <c r="Y139" s="47">
        <f>'9thR'!Y139</f>
        <v>0</v>
      </c>
      <c r="Z139" s="9">
        <f>'9thR'!Z139</f>
        <v>0</v>
      </c>
      <c r="AA139" s="47">
        <f>'9thR'!AA139</f>
        <v>0</v>
      </c>
      <c r="AB139" s="60">
        <f>IF(B139&lt;&gt;"",'9thR'!AB139+AC139,0)</f>
        <v>0</v>
      </c>
      <c r="AC139" s="60">
        <f t="shared" si="13"/>
        <v>0</v>
      </c>
      <c r="AD139" s="68">
        <f t="shared" si="16"/>
        <v>-3</v>
      </c>
      <c r="AE139" s="68">
        <f t="shared" si="17"/>
        <v>-3</v>
      </c>
      <c r="AG139" s="60"/>
    </row>
    <row r="140" spans="1:33" hidden="1" x14ac:dyDescent="0.35">
      <c r="A140" s="83">
        <v>134</v>
      </c>
      <c r="B140" s="3" t="str">
        <f>'9thR'!B140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8"/>
        <v>0</v>
      </c>
      <c r="V140" s="47">
        <f t="shared" si="14"/>
        <v>200</v>
      </c>
      <c r="W140" s="47">
        <f t="shared" si="15"/>
        <v>-1.5</v>
      </c>
      <c r="X140" s="9">
        <f>'9thR'!X140</f>
        <v>0</v>
      </c>
      <c r="Y140" s="47">
        <f>'9thR'!Y140</f>
        <v>0</v>
      </c>
      <c r="Z140" s="9">
        <f>'9thR'!Z140</f>
        <v>0</v>
      </c>
      <c r="AA140" s="47">
        <f>'9thR'!AA140</f>
        <v>0</v>
      </c>
      <c r="AB140" s="60">
        <f>IF(B140&lt;&gt;"",'9thR'!AB140+AC140,0)</f>
        <v>0</v>
      </c>
      <c r="AC140" s="60">
        <f t="shared" si="13"/>
        <v>0</v>
      </c>
      <c r="AD140" s="68">
        <f t="shared" si="16"/>
        <v>-3</v>
      </c>
      <c r="AE140" s="68">
        <f t="shared" si="17"/>
        <v>-3</v>
      </c>
      <c r="AG140" s="60"/>
    </row>
    <row r="141" spans="1:33" hidden="1" x14ac:dyDescent="0.35">
      <c r="A141" s="83">
        <v>135</v>
      </c>
      <c r="B141" s="3" t="str">
        <f>'9thR'!B141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8"/>
        <v>0</v>
      </c>
      <c r="V141" s="47">
        <f t="shared" si="14"/>
        <v>200</v>
      </c>
      <c r="W141" s="47">
        <f t="shared" si="15"/>
        <v>-1.5</v>
      </c>
      <c r="X141" s="9">
        <f>'9thR'!X141</f>
        <v>0</v>
      </c>
      <c r="Y141" s="47">
        <f>'9thR'!Y141</f>
        <v>0</v>
      </c>
      <c r="Z141" s="9">
        <f>'9thR'!Z141</f>
        <v>0</v>
      </c>
      <c r="AA141" s="47">
        <f>'9thR'!AA141</f>
        <v>0</v>
      </c>
      <c r="AB141" s="60">
        <f>IF(B141&lt;&gt;"",'9thR'!AB141+AC141,0)</f>
        <v>0</v>
      </c>
      <c r="AC141" s="60">
        <f t="shared" si="13"/>
        <v>0</v>
      </c>
      <c r="AD141" s="68">
        <f t="shared" si="16"/>
        <v>-3</v>
      </c>
      <c r="AE141" s="68">
        <f t="shared" si="17"/>
        <v>-3</v>
      </c>
      <c r="AG141" s="60"/>
    </row>
    <row r="142" spans="1:33" hidden="1" x14ac:dyDescent="0.35">
      <c r="A142" s="83">
        <v>136</v>
      </c>
      <c r="B142" s="3" t="str">
        <f>'9thR'!B142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8"/>
        <v>0</v>
      </c>
      <c r="V142" s="47">
        <f t="shared" si="14"/>
        <v>200</v>
      </c>
      <c r="W142" s="47">
        <f t="shared" si="15"/>
        <v>-1.5</v>
      </c>
      <c r="X142" s="9">
        <f>'9thR'!X142</f>
        <v>0</v>
      </c>
      <c r="Y142" s="47">
        <f>'9thR'!Y142</f>
        <v>0</v>
      </c>
      <c r="Z142" s="9">
        <f>'9thR'!Z142</f>
        <v>0</v>
      </c>
      <c r="AA142" s="47">
        <f>'9thR'!AA142</f>
        <v>0</v>
      </c>
      <c r="AB142" s="60">
        <f>IF(B142&lt;&gt;"",'9thR'!AB142+AC142,0)</f>
        <v>0</v>
      </c>
      <c r="AC142" s="60">
        <f t="shared" si="13"/>
        <v>0</v>
      </c>
      <c r="AD142" s="68">
        <f t="shared" si="16"/>
        <v>-3</v>
      </c>
      <c r="AE142" s="68">
        <f t="shared" si="17"/>
        <v>-3</v>
      </c>
      <c r="AG142" s="60"/>
    </row>
    <row r="143" spans="1:33" hidden="1" x14ac:dyDescent="0.35">
      <c r="A143" s="83">
        <v>137</v>
      </c>
      <c r="B143" s="3" t="str">
        <f>'9thR'!B143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8"/>
        <v>0</v>
      </c>
      <c r="V143" s="47">
        <f t="shared" si="14"/>
        <v>200</v>
      </c>
      <c r="W143" s="47">
        <f t="shared" si="15"/>
        <v>-1.5</v>
      </c>
      <c r="X143" s="9">
        <f>'9thR'!X143</f>
        <v>0</v>
      </c>
      <c r="Y143" s="47">
        <f>'9thR'!Y143</f>
        <v>0</v>
      </c>
      <c r="Z143" s="9">
        <f>'9thR'!Z143</f>
        <v>0</v>
      </c>
      <c r="AA143" s="47">
        <f>'9thR'!AA143</f>
        <v>0</v>
      </c>
      <c r="AB143" s="60">
        <f>IF(B143&lt;&gt;"",'9thR'!AB143+AC143,0)</f>
        <v>0</v>
      </c>
      <c r="AC143" s="60">
        <f t="shared" si="13"/>
        <v>0</v>
      </c>
      <c r="AD143" s="68">
        <f t="shared" si="16"/>
        <v>-3</v>
      </c>
      <c r="AE143" s="68">
        <f t="shared" si="17"/>
        <v>-3</v>
      </c>
      <c r="AG143" s="60"/>
    </row>
    <row r="144" spans="1:33" hidden="1" x14ac:dyDescent="0.35">
      <c r="A144" s="83">
        <v>138</v>
      </c>
      <c r="B144" s="3" t="str">
        <f>'9thR'!B144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8"/>
        <v>0</v>
      </c>
      <c r="V144" s="47">
        <f t="shared" si="14"/>
        <v>200</v>
      </c>
      <c r="W144" s="47">
        <f t="shared" si="15"/>
        <v>-1.5</v>
      </c>
      <c r="X144" s="9">
        <f>'9thR'!X144</f>
        <v>0</v>
      </c>
      <c r="Y144" s="47">
        <f>'9thR'!Y144</f>
        <v>0</v>
      </c>
      <c r="Z144" s="9">
        <f>'9thR'!Z144</f>
        <v>0</v>
      </c>
      <c r="AA144" s="47">
        <f>'9thR'!AA144</f>
        <v>0</v>
      </c>
      <c r="AB144" s="60">
        <f>IF(B144&lt;&gt;"",'9thR'!AB144+AC144,0)</f>
        <v>0</v>
      </c>
      <c r="AC144" s="60">
        <f t="shared" si="13"/>
        <v>0</v>
      </c>
      <c r="AD144" s="68">
        <f t="shared" si="16"/>
        <v>-3</v>
      </c>
      <c r="AE144" s="68">
        <f t="shared" si="17"/>
        <v>-3</v>
      </c>
      <c r="AG144" s="60"/>
    </row>
    <row r="145" spans="1:33" hidden="1" x14ac:dyDescent="0.35">
      <c r="A145" s="83">
        <v>139</v>
      </c>
      <c r="B145" s="3" t="str">
        <f>'9thR'!B145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8"/>
        <v>0</v>
      </c>
      <c r="V145" s="47">
        <f t="shared" si="14"/>
        <v>200</v>
      </c>
      <c r="W145" s="47">
        <f t="shared" si="15"/>
        <v>-1.5</v>
      </c>
      <c r="X145" s="9">
        <f>'9thR'!X145</f>
        <v>0</v>
      </c>
      <c r="Y145" s="47">
        <f>'9thR'!Y145</f>
        <v>0</v>
      </c>
      <c r="Z145" s="9">
        <f>'9thR'!Z145</f>
        <v>0</v>
      </c>
      <c r="AA145" s="47">
        <f>'9thR'!AA145</f>
        <v>0</v>
      </c>
      <c r="AB145" s="60">
        <f>IF(B145&lt;&gt;"",'9thR'!AB145+AC145,0)</f>
        <v>0</v>
      </c>
      <c r="AC145" s="60">
        <f t="shared" si="13"/>
        <v>0</v>
      </c>
      <c r="AD145" s="68">
        <f t="shared" si="16"/>
        <v>-3</v>
      </c>
      <c r="AE145" s="68">
        <f t="shared" si="17"/>
        <v>-3</v>
      </c>
      <c r="AG145" s="60"/>
    </row>
    <row r="146" spans="1:33" ht="15" hidden="1" thickBot="1" x14ac:dyDescent="0.4">
      <c r="A146" s="83">
        <v>140</v>
      </c>
      <c r="B146" s="46" t="str">
        <f>'9thR'!B146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8"/>
        <v>0</v>
      </c>
      <c r="V146" s="47">
        <f t="shared" si="14"/>
        <v>200</v>
      </c>
      <c r="W146" s="47">
        <f t="shared" si="15"/>
        <v>-1.5</v>
      </c>
      <c r="X146" s="9">
        <f>'9thR'!X146</f>
        <v>0</v>
      </c>
      <c r="Y146" s="47">
        <f>'9thR'!Y146</f>
        <v>0</v>
      </c>
      <c r="Z146" s="9">
        <f>'9thR'!Z146</f>
        <v>0</v>
      </c>
      <c r="AA146" s="47">
        <f>'9thR'!AA146</f>
        <v>0</v>
      </c>
      <c r="AB146" s="60">
        <f>IF(B146&lt;&gt;"",'9thR'!AB146+AC146,0)</f>
        <v>0</v>
      </c>
      <c r="AC146" s="60">
        <f t="shared" si="13"/>
        <v>0</v>
      </c>
      <c r="AD146" s="68">
        <f t="shared" si="16"/>
        <v>-3</v>
      </c>
      <c r="AE146" s="68">
        <f t="shared" si="17"/>
        <v>-3</v>
      </c>
      <c r="AG146" s="60"/>
    </row>
    <row r="147" spans="1:33" ht="18" customHeight="1" x14ac:dyDescent="0.35"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95">
        <f>SUM(C147:T147)</f>
        <v>64</v>
      </c>
      <c r="V147" s="47">
        <f t="shared" si="14"/>
        <v>64</v>
      </c>
      <c r="W147" s="69"/>
      <c r="X147" s="40"/>
      <c r="Y147" s="40"/>
      <c r="Z147" s="40"/>
      <c r="AA147" s="40"/>
      <c r="AG147" s="60"/>
    </row>
  </sheetData>
  <sheetProtection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</mergeCells>
  <conditionalFormatting sqref="B7:B146">
    <cfRule type="cellIs" dxfId="90" priority="13" operator="equal">
      <formula>0</formula>
    </cfRule>
  </conditionalFormatting>
  <conditionalFormatting sqref="C7:C146">
    <cfRule type="cellIs" dxfId="89" priority="9" operator="greaterThan">
      <formula>$C$147+1</formula>
    </cfRule>
    <cfRule type="cellIs" dxfId="88" priority="10" operator="equal">
      <formula>$C$147+1</formula>
    </cfRule>
    <cfRule type="cellIs" dxfId="87" priority="11" operator="equal">
      <formula>$C$147-1</formula>
    </cfRule>
    <cfRule type="cellIs" dxfId="86" priority="12" operator="equal">
      <formula>$C$147-2</formula>
    </cfRule>
  </conditionalFormatting>
  <conditionalFormatting sqref="D7:T146">
    <cfRule type="cellIs" dxfId="85" priority="5" operator="greaterThan">
      <formula>D$147+1</formula>
    </cfRule>
    <cfRule type="cellIs" dxfId="84" priority="6" operator="equal">
      <formula>D$147+1</formula>
    </cfRule>
    <cfRule type="cellIs" dxfId="83" priority="7" operator="equal">
      <formula>D$147-1</formula>
    </cfRule>
    <cfRule type="cellIs" dxfId="82" priority="8" operator="equal">
      <formula>D$147-2</formula>
    </cfRule>
  </conditionalFormatting>
  <conditionalFormatting sqref="U7:U146">
    <cfRule type="cellIs" dxfId="81" priority="14" operator="equal">
      <formula>0</formula>
    </cfRule>
  </conditionalFormatting>
  <conditionalFormatting sqref="V7:V147">
    <cfRule type="cellIs" dxfId="80" priority="1" operator="equal">
      <formula>200</formula>
    </cfRule>
    <cfRule type="cellIs" dxfId="79" priority="2" operator="equal">
      <formula>0</formula>
    </cfRule>
  </conditionalFormatting>
  <conditionalFormatting sqref="W7:W146">
    <cfRule type="cellIs" dxfId="78" priority="4" operator="equal">
      <formula>-1.5</formula>
    </cfRule>
  </conditionalFormatting>
  <conditionalFormatting sqref="X7:AA146">
    <cfRule type="cellIs" dxfId="77" priority="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1B3B-DF9E-49F3-81FC-7DCDF48D970C}">
  <sheetPr>
    <tabColor theme="6" tint="0.39997558519241921"/>
  </sheetPr>
  <dimension ref="A1:AI147"/>
  <sheetViews>
    <sheetView zoomScale="80" zoomScaleNormal="80" workbookViewId="0">
      <pane ySplit="6" topLeftCell="A7" activePane="bottomLeft" state="frozen"/>
      <selection pane="bottomLeft" activeCell="K17" sqref="K17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5" ht="15" thickBot="1" x14ac:dyDescent="0.4"/>
    <row r="2" spans="1:35" ht="33.5" thickBot="1" x14ac:dyDescent="0.95">
      <c r="A2" s="83"/>
      <c r="B2" s="34"/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U2" s="40"/>
      <c r="W2" s="69"/>
      <c r="X2" s="40"/>
      <c r="Y2" s="40"/>
      <c r="Z2" s="40"/>
      <c r="AA2" s="40"/>
      <c r="AE2" s="62">
        <f>'1stR'!AC2</f>
        <v>112</v>
      </c>
      <c r="AF2" s="62">
        <f>'1stR'!AD2</f>
        <v>61.2</v>
      </c>
      <c r="AG2" s="62">
        <f>'1stR'!AE2</f>
        <v>64</v>
      </c>
      <c r="AH2" s="60"/>
      <c r="AI2" s="60"/>
    </row>
    <row r="3" spans="1:35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H3" s="60"/>
      <c r="AI3" s="60"/>
    </row>
    <row r="4" spans="1:35" ht="21.75" customHeight="1" x14ac:dyDescent="0.5">
      <c r="A4" s="83"/>
      <c r="B4" s="78" t="str">
        <f>'10thR'!B4&amp;" "&amp;"NETO"</f>
        <v>10. krog - 28.9.25 NETO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W4" s="69"/>
      <c r="X4" s="40"/>
      <c r="Y4" s="40"/>
      <c r="Z4" s="40"/>
      <c r="AA4" s="40"/>
      <c r="AE4" s="62">
        <f>'1stR'!AC4</f>
        <v>110</v>
      </c>
      <c r="AF4" s="62">
        <f>'1stR'!AD4</f>
        <v>61</v>
      </c>
      <c r="AG4" s="62">
        <f>'1stR'!AE4</f>
        <v>64</v>
      </c>
      <c r="AH4" s="60"/>
      <c r="AI4" s="60"/>
    </row>
    <row r="5" spans="1:35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01" t="s">
        <v>42</v>
      </c>
      <c r="W5" s="156" t="s">
        <v>2</v>
      </c>
      <c r="X5" s="71"/>
      <c r="Y5" s="147" t="s">
        <v>28</v>
      </c>
      <c r="Z5" s="71"/>
      <c r="AA5" s="147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  <c r="AH5" s="60"/>
      <c r="AI5" s="60"/>
    </row>
    <row r="6" spans="1:35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01"/>
      <c r="W6" s="168"/>
      <c r="X6" s="42"/>
      <c r="Y6" s="148"/>
      <c r="Z6" s="42"/>
      <c r="AA6" s="148"/>
      <c r="AC6" s="86"/>
      <c r="AE6" s="62" t="s">
        <v>28</v>
      </c>
      <c r="AF6" s="62" t="s">
        <v>29</v>
      </c>
      <c r="AH6" s="60"/>
      <c r="AI6" s="60"/>
    </row>
    <row r="7" spans="1:35" ht="18.5" x14ac:dyDescent="0.45">
      <c r="A7" s="92">
        <v>1</v>
      </c>
      <c r="B7" s="3" t="str" cm="1">
        <f t="array" ref="B7:AA46">_xlfn._xlws.SORT('10thR'!B7:AA46,21)</f>
        <v>Rade Narančič&amp;Franci Kunšič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9">
        <v>0</v>
      </c>
      <c r="V7" s="47">
        <v>200</v>
      </c>
      <c r="W7" s="47">
        <v>12.6</v>
      </c>
      <c r="X7" s="9" t="str">
        <v>m</v>
      </c>
      <c r="Y7" s="9">
        <v>31.5</v>
      </c>
      <c r="Z7" s="9" t="str">
        <v>m</v>
      </c>
      <c r="AA7" s="9">
        <v>27.9</v>
      </c>
      <c r="AB7" s="60">
        <v>1</v>
      </c>
      <c r="AC7" s="62">
        <f>IF(B7&lt;&gt;"",'4thR'!AB7+AD7,0)</f>
        <v>4</v>
      </c>
      <c r="AD7" s="62">
        <f t="shared" ref="AD7:AD70" si="0">IF(U7&gt;0,1,0)</f>
        <v>0</v>
      </c>
      <c r="AE7" s="85">
        <f t="shared" ref="AE7:AE70" si="1">ROUND(IF(X7="m",(Y7*$AE$4/113+$AF$4-$AG$4),(Y7*$AE$2/113+$AF$2-$AG$2)),0)</f>
        <v>28</v>
      </c>
      <c r="AF7" s="85">
        <f t="shared" ref="AF7:AF70" si="2">ROUND(IF(Z7="m",(AA7*$AE$4/113+$AF$4-$AG$4),(AA7*$AE$2/113+$AF$2-$AG$2)),0)</f>
        <v>24</v>
      </c>
      <c r="AH7" s="60"/>
      <c r="AI7" s="60"/>
    </row>
    <row r="8" spans="1:35" ht="18.5" x14ac:dyDescent="0.45">
      <c r="A8" s="92">
        <f t="shared" ref="A8:A71" si="3">IF(V8=V7,A7,AB8)</f>
        <v>1</v>
      </c>
      <c r="B8" s="3" t="str">
        <v>Jan Pintar Verhunc&amp;Matic Zibelnik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9">
        <v>0</v>
      </c>
      <c r="V8" s="47">
        <v>200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60">
        <v>2</v>
      </c>
      <c r="AC8" s="62">
        <f>IF(B8&lt;&gt;"",'4thR'!AB8+AD8,0)</f>
        <v>3</v>
      </c>
      <c r="AD8" s="62">
        <f t="shared" si="0"/>
        <v>0</v>
      </c>
      <c r="AE8" s="85">
        <f t="shared" si="1"/>
        <v>40</v>
      </c>
      <c r="AF8" s="85">
        <f t="shared" si="2"/>
        <v>27</v>
      </c>
      <c r="AH8" s="60"/>
      <c r="AI8" s="60"/>
    </row>
    <row r="9" spans="1:35" ht="18.5" x14ac:dyDescent="0.45">
      <c r="A9" s="92">
        <f t="shared" si="3"/>
        <v>1</v>
      </c>
      <c r="B9" s="3" t="str">
        <v>Marina Ravnikar&amp;Tomaž Andolšek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9">
        <v>0</v>
      </c>
      <c r="V9" s="47">
        <v>200</v>
      </c>
      <c r="W9" s="47">
        <v>9.6999999999999993</v>
      </c>
      <c r="X9" s="9" t="str">
        <v>d</v>
      </c>
      <c r="Y9" s="9">
        <v>34.799999999999997</v>
      </c>
      <c r="Z9" s="9" t="str">
        <v>m</v>
      </c>
      <c r="AA9" s="9">
        <v>17</v>
      </c>
      <c r="AB9" s="60">
        <v>3</v>
      </c>
      <c r="AC9" s="62">
        <f>IF(B9&lt;&gt;"",'4thR'!AB9+AD9,0)</f>
        <v>2</v>
      </c>
      <c r="AD9" s="62">
        <f t="shared" si="0"/>
        <v>0</v>
      </c>
      <c r="AE9" s="85">
        <f t="shared" si="1"/>
        <v>32</v>
      </c>
      <c r="AF9" s="85">
        <f t="shared" si="2"/>
        <v>14</v>
      </c>
      <c r="AH9" s="60"/>
      <c r="AI9" s="60"/>
    </row>
    <row r="10" spans="1:35" ht="18.5" x14ac:dyDescent="0.45">
      <c r="A10" s="92">
        <f t="shared" si="3"/>
        <v>1</v>
      </c>
      <c r="B10" s="3" t="str">
        <v>Gal Grudnik&amp;Janez Ločniškar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9">
        <v>0</v>
      </c>
      <c r="V10" s="47">
        <v>200</v>
      </c>
      <c r="W10" s="47">
        <v>8.1999999999999993</v>
      </c>
      <c r="X10" s="9" t="str">
        <v>m</v>
      </c>
      <c r="Y10" s="9">
        <v>19.899999999999999</v>
      </c>
      <c r="Z10" s="9" t="str">
        <v>m</v>
      </c>
      <c r="AA10" s="9">
        <v>20.399999999999999</v>
      </c>
      <c r="AB10" s="60">
        <v>4</v>
      </c>
      <c r="AC10" s="62">
        <f>IF(B10&lt;&gt;"",'4thR'!AB10+AD10,0)</f>
        <v>2</v>
      </c>
      <c r="AD10" s="62">
        <f t="shared" si="0"/>
        <v>0</v>
      </c>
      <c r="AE10" s="85">
        <f t="shared" si="1"/>
        <v>16</v>
      </c>
      <c r="AF10" s="85">
        <f t="shared" si="2"/>
        <v>17</v>
      </c>
      <c r="AH10" s="60"/>
      <c r="AI10" s="60"/>
    </row>
    <row r="11" spans="1:35" ht="18.5" x14ac:dyDescent="0.45">
      <c r="A11" s="92">
        <f t="shared" si="3"/>
        <v>1</v>
      </c>
      <c r="B11" s="3" t="str">
        <v>Cvetka Burja&amp;Simon Žgavec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9">
        <v>0</v>
      </c>
      <c r="V11" s="47">
        <v>200</v>
      </c>
      <c r="W11" s="47">
        <v>10.7</v>
      </c>
      <c r="X11" s="9" t="str">
        <v>d</v>
      </c>
      <c r="Y11" s="9">
        <v>23.6</v>
      </c>
      <c r="Z11" s="9" t="str">
        <v>m</v>
      </c>
      <c r="AA11" s="9">
        <v>26</v>
      </c>
      <c r="AB11" s="60">
        <v>5</v>
      </c>
      <c r="AC11" s="62">
        <f>IF(B11&lt;&gt;"",'4thR'!AB11+AD11,0)</f>
        <v>3</v>
      </c>
      <c r="AD11" s="62">
        <f t="shared" si="0"/>
        <v>0</v>
      </c>
      <c r="AE11" s="85">
        <f t="shared" si="1"/>
        <v>21</v>
      </c>
      <c r="AF11" s="85">
        <f t="shared" si="2"/>
        <v>22</v>
      </c>
      <c r="AH11" s="60"/>
      <c r="AI11" s="60"/>
    </row>
    <row r="12" spans="1:35" ht="18.5" x14ac:dyDescent="0.45">
      <c r="A12" s="92">
        <f t="shared" si="3"/>
        <v>1</v>
      </c>
      <c r="B12" s="3" t="str">
        <v>Breda Jericijo&amp;Boris Debevec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9">
        <v>0</v>
      </c>
      <c r="V12" s="47">
        <v>200</v>
      </c>
      <c r="W12" s="47">
        <v>7.5</v>
      </c>
      <c r="X12" s="9" t="str">
        <v>d</v>
      </c>
      <c r="Y12" s="9">
        <v>25</v>
      </c>
      <c r="Z12" s="9" t="str">
        <v>m</v>
      </c>
      <c r="AA12" s="9">
        <v>15.8</v>
      </c>
      <c r="AB12" s="60">
        <v>6</v>
      </c>
      <c r="AC12" s="62">
        <f>IF(B12&lt;&gt;"",'4thR'!AB12+AD12,0)</f>
        <v>3</v>
      </c>
      <c r="AD12" s="62">
        <f t="shared" si="0"/>
        <v>0</v>
      </c>
      <c r="AE12" s="85">
        <f t="shared" si="1"/>
        <v>22</v>
      </c>
      <c r="AF12" s="85">
        <f t="shared" si="2"/>
        <v>12</v>
      </c>
      <c r="AH12" s="60"/>
      <c r="AI12" s="60"/>
    </row>
    <row r="13" spans="1:35" ht="18.5" x14ac:dyDescent="0.45">
      <c r="A13" s="92">
        <f t="shared" si="3"/>
        <v>1</v>
      </c>
      <c r="B13" s="3" t="str">
        <v>Ani&amp;Zoran Klemenčič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9">
        <v>0</v>
      </c>
      <c r="V13" s="47">
        <v>200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2</v>
      </c>
      <c r="AD13" s="62">
        <f t="shared" si="0"/>
        <v>0</v>
      </c>
      <c r="AE13" s="85">
        <f t="shared" si="1"/>
        <v>51</v>
      </c>
      <c r="AF13" s="85">
        <f t="shared" si="2"/>
        <v>15</v>
      </c>
      <c r="AH13" s="60"/>
      <c r="AI13" s="60"/>
    </row>
    <row r="14" spans="1:35" ht="18.5" x14ac:dyDescent="0.45">
      <c r="A14" s="92">
        <f t="shared" si="3"/>
        <v>1</v>
      </c>
      <c r="B14" s="3" t="str">
        <v>Nina Zidanič&amp;Miha Gregorčič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9">
        <v>0</v>
      </c>
      <c r="V14" s="47">
        <v>200</v>
      </c>
      <c r="W14" s="47">
        <v>12.8</v>
      </c>
      <c r="X14" s="9" t="str">
        <v>d</v>
      </c>
      <c r="Y14" s="9">
        <v>53.5</v>
      </c>
      <c r="Z14" s="9" t="str">
        <v>m</v>
      </c>
      <c r="AA14" s="9">
        <v>18.3</v>
      </c>
      <c r="AB14" s="60">
        <v>8</v>
      </c>
      <c r="AC14" s="62">
        <f>IF(B14&lt;&gt;"",'4thR'!AB14+AD14,0)</f>
        <v>3</v>
      </c>
      <c r="AD14" s="62">
        <f t="shared" si="0"/>
        <v>0</v>
      </c>
      <c r="AE14" s="85">
        <f t="shared" si="1"/>
        <v>50</v>
      </c>
      <c r="AF14" s="85">
        <f t="shared" si="2"/>
        <v>15</v>
      </c>
      <c r="AH14" s="60"/>
      <c r="AI14" s="60"/>
    </row>
    <row r="15" spans="1:35" ht="18.5" x14ac:dyDescent="0.45">
      <c r="A15" s="92">
        <f t="shared" si="3"/>
        <v>1</v>
      </c>
      <c r="B15" s="3" t="str">
        <v>Janez Saje&amp;Miloš Torbič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9">
        <v>0</v>
      </c>
      <c r="V15" s="47">
        <v>200</v>
      </c>
      <c r="W15" s="47">
        <v>13.1</v>
      </c>
      <c r="X15" s="9" t="str">
        <v>m</v>
      </c>
      <c r="Y15" s="9">
        <v>32.4</v>
      </c>
      <c r="Z15" s="9" t="str">
        <v>m</v>
      </c>
      <c r="AA15" s="9">
        <v>28.8</v>
      </c>
      <c r="AB15" s="60">
        <v>9</v>
      </c>
      <c r="AC15" s="62">
        <f>IF(B15&lt;&gt;"",'4thR'!AB15+AD15,0)</f>
        <v>3</v>
      </c>
      <c r="AD15" s="62">
        <f t="shared" si="0"/>
        <v>0</v>
      </c>
      <c r="AE15" s="85">
        <f t="shared" si="1"/>
        <v>29</v>
      </c>
      <c r="AF15" s="85">
        <f t="shared" si="2"/>
        <v>25</v>
      </c>
      <c r="AH15" s="60"/>
      <c r="AI15" s="60"/>
    </row>
    <row r="16" spans="1:35" ht="18.5" x14ac:dyDescent="0.45">
      <c r="A16" s="92">
        <f t="shared" si="3"/>
        <v>1</v>
      </c>
      <c r="B16" s="3" t="str">
        <v>Majda&amp;Bojan Lazar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9">
        <v>0</v>
      </c>
      <c r="V16" s="47">
        <v>200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60">
        <v>10</v>
      </c>
      <c r="AC16" s="62">
        <f>IF(B16&lt;&gt;"",'4thR'!AB16+AD16,0)</f>
        <v>4</v>
      </c>
      <c r="AD16" s="62">
        <f t="shared" si="0"/>
        <v>0</v>
      </c>
      <c r="AE16" s="85">
        <f t="shared" si="1"/>
        <v>25</v>
      </c>
      <c r="AF16" s="85">
        <f t="shared" si="2"/>
        <v>20</v>
      </c>
      <c r="AH16" s="60"/>
      <c r="AI16" s="60"/>
    </row>
    <row r="17" spans="1:35" ht="18.5" x14ac:dyDescent="0.45">
      <c r="A17" s="92">
        <f t="shared" si="3"/>
        <v>1</v>
      </c>
      <c r="B17" s="3" t="str">
        <v>Grega &amp; Tevž Košir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200</v>
      </c>
      <c r="W17" s="47">
        <v>25</v>
      </c>
      <c r="X17" s="9" t="str">
        <v>m</v>
      </c>
      <c r="Y17" s="9">
        <v>54</v>
      </c>
      <c r="Z17" s="9" t="str">
        <v>m</v>
      </c>
      <c r="AA17" s="9">
        <v>54</v>
      </c>
      <c r="AB17" s="60">
        <v>11</v>
      </c>
      <c r="AC17" s="62">
        <f>IF(B17&lt;&gt;"",'4thR'!AB17+AD17,0)</f>
        <v>2</v>
      </c>
      <c r="AD17" s="62">
        <f t="shared" si="0"/>
        <v>0</v>
      </c>
      <c r="AE17" s="85">
        <f t="shared" si="1"/>
        <v>50</v>
      </c>
      <c r="AF17" s="85">
        <f t="shared" si="2"/>
        <v>50</v>
      </c>
      <c r="AH17" s="60"/>
      <c r="AI17" s="60"/>
    </row>
    <row r="18" spans="1:35" ht="18.5" x14ac:dyDescent="0.45">
      <c r="A18" s="92">
        <f t="shared" si="3"/>
        <v>1</v>
      </c>
      <c r="B18" s="3" t="str">
        <v>Vito &amp; Nada Šmit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200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2</v>
      </c>
      <c r="AD18" s="62">
        <f t="shared" si="0"/>
        <v>0</v>
      </c>
      <c r="AE18" s="85">
        <f t="shared" si="1"/>
        <v>15</v>
      </c>
      <c r="AF18" s="85">
        <f t="shared" si="2"/>
        <v>21</v>
      </c>
      <c r="AH18" s="60"/>
      <c r="AI18" s="60"/>
    </row>
    <row r="19" spans="1:35" ht="18.5" x14ac:dyDescent="0.45">
      <c r="A19" s="92">
        <f t="shared" si="3"/>
        <v>1</v>
      </c>
      <c r="B19" s="3" t="str">
        <v>Breda &amp; Jani Konte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47">
        <v>200</v>
      </c>
      <c r="W19" s="47">
        <v>10.7</v>
      </c>
      <c r="X19" s="9" t="str">
        <v>d</v>
      </c>
      <c r="Y19" s="9">
        <v>24.2</v>
      </c>
      <c r="Z19" s="9" t="str">
        <v>m</v>
      </c>
      <c r="AA19" s="9">
        <v>26</v>
      </c>
      <c r="AB19" s="60">
        <v>13</v>
      </c>
      <c r="AC19" s="62">
        <f>IF(B19&lt;&gt;"",'4thR'!AB19+AD19,0)</f>
        <v>4</v>
      </c>
      <c r="AD19" s="62">
        <f t="shared" si="0"/>
        <v>0</v>
      </c>
      <c r="AE19" s="85">
        <f t="shared" si="1"/>
        <v>21</v>
      </c>
      <c r="AF19" s="85">
        <f t="shared" si="2"/>
        <v>22</v>
      </c>
      <c r="AH19" s="60"/>
      <c r="AI19" s="60"/>
    </row>
    <row r="20" spans="1:35" ht="18.5" x14ac:dyDescent="0.45">
      <c r="A20" s="92">
        <f t="shared" si="3"/>
        <v>1</v>
      </c>
      <c r="B20" s="3" t="str">
        <v>Meta Škufca&amp;Gal Grudnik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200</v>
      </c>
      <c r="W20" s="47">
        <v>13.6</v>
      </c>
      <c r="X20" s="9" t="str">
        <v>d</v>
      </c>
      <c r="Y20" s="9">
        <v>54</v>
      </c>
      <c r="Z20" s="9" t="str">
        <v xml:space="preserve">m </v>
      </c>
      <c r="AA20" s="9">
        <v>19.899999999999999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51</v>
      </c>
      <c r="AF20" s="85">
        <f t="shared" si="2"/>
        <v>17</v>
      </c>
      <c r="AH20" s="60"/>
      <c r="AI20" s="60"/>
    </row>
    <row r="21" spans="1:35" ht="18.5" x14ac:dyDescent="0.45">
      <c r="A21" s="92">
        <f t="shared" si="3"/>
        <v>1</v>
      </c>
      <c r="B21" s="3" t="str">
        <v>Romana&amp;Sašo Kranjc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200</v>
      </c>
      <c r="W21" s="47">
        <v>7.7</v>
      </c>
      <c r="X21" s="9" t="str">
        <v>d</v>
      </c>
      <c r="Y21" s="9">
        <v>26.3</v>
      </c>
      <c r="Z21" s="9" t="str">
        <v>m</v>
      </c>
      <c r="AA21" s="9">
        <v>15.1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23</v>
      </c>
      <c r="AF21" s="85">
        <f t="shared" si="2"/>
        <v>12</v>
      </c>
      <c r="AH21" s="60"/>
      <c r="AI21" s="60"/>
    </row>
    <row r="22" spans="1:35" ht="18.5" x14ac:dyDescent="0.45">
      <c r="A22" s="92">
        <f t="shared" si="3"/>
        <v>1</v>
      </c>
      <c r="B22" s="3" t="str">
        <v>Mirjana &amp;Grega Benedik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200</v>
      </c>
      <c r="W22" s="47">
        <v>6.2</v>
      </c>
      <c r="X22" s="9" t="str">
        <v>d</v>
      </c>
      <c r="Y22" s="9">
        <v>15.8</v>
      </c>
      <c r="Z22" s="9" t="str">
        <v>m</v>
      </c>
      <c r="AA22" s="9">
        <v>15.9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13</v>
      </c>
      <c r="AF22" s="85">
        <f t="shared" si="2"/>
        <v>12</v>
      </c>
      <c r="AH22" s="60"/>
      <c r="AI22" s="60"/>
    </row>
    <row r="23" spans="1:35" ht="18.5" x14ac:dyDescent="0.45">
      <c r="A23" s="92">
        <f t="shared" si="3"/>
        <v>1</v>
      </c>
      <c r="B23" s="3" t="str">
        <v>Nika&amp;Rado Zalaznik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200</v>
      </c>
      <c r="W23" s="47">
        <v>10.9</v>
      </c>
      <c r="X23" s="9" t="str">
        <v>d</v>
      </c>
      <c r="Y23" s="9">
        <v>37.799999999999997</v>
      </c>
      <c r="Z23" s="9" t="str">
        <v>m</v>
      </c>
      <c r="AA23" s="9">
        <v>19.899999999999999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35</v>
      </c>
      <c r="AF23" s="85">
        <f t="shared" si="2"/>
        <v>16</v>
      </c>
      <c r="AH23" s="60"/>
      <c r="AI23" s="60"/>
    </row>
    <row r="24" spans="1:35" ht="18.5" x14ac:dyDescent="0.45">
      <c r="A24" s="92">
        <f t="shared" si="3"/>
        <v>1</v>
      </c>
      <c r="B24" s="3" t="str">
        <v>Tanja&amp;Andrej Košir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200</v>
      </c>
      <c r="W24" s="47">
        <v>24.5</v>
      </c>
      <c r="X24" s="9" t="str">
        <v>d</v>
      </c>
      <c r="Y24" s="9">
        <v>54</v>
      </c>
      <c r="Z24" s="9" t="str">
        <v>m</v>
      </c>
      <c r="AA24" s="9">
        <v>52.8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48</v>
      </c>
      <c r="AH24" s="60"/>
      <c r="AI24" s="60"/>
    </row>
    <row r="25" spans="1:35" ht="18.5" x14ac:dyDescent="0.45">
      <c r="A25" s="92">
        <f t="shared" si="3"/>
        <v>1</v>
      </c>
      <c r="B25" s="3" t="str">
        <v>Breda&amp;Janko Kržič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200</v>
      </c>
      <c r="W25" s="47">
        <v>18.5</v>
      </c>
      <c r="X25" s="9" t="str">
        <v>d</v>
      </c>
      <c r="Y25" s="9">
        <v>54</v>
      </c>
      <c r="Z25" s="9" t="str">
        <v xml:space="preserve">m </v>
      </c>
      <c r="AA25" s="9">
        <v>34.1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51</v>
      </c>
      <c r="AF25" s="85">
        <f t="shared" si="2"/>
        <v>31</v>
      </c>
      <c r="AH25" s="60"/>
      <c r="AI25" s="60"/>
    </row>
    <row r="26" spans="1:35" ht="18.5" x14ac:dyDescent="0.45">
      <c r="A26" s="92">
        <f t="shared" si="3"/>
        <v>1</v>
      </c>
      <c r="B26" s="3" t="str">
        <v>Milena Sedovnik&amp;Peter Dernič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200</v>
      </c>
      <c r="W26" s="47">
        <v>10.3</v>
      </c>
      <c r="X26" s="9" t="str">
        <v>d</v>
      </c>
      <c r="Y26" s="9">
        <v>27.3</v>
      </c>
      <c r="Z26" s="9" t="str">
        <v>m</v>
      </c>
      <c r="AA26" s="9">
        <v>22.1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24</v>
      </c>
      <c r="AF26" s="85">
        <f t="shared" si="2"/>
        <v>19</v>
      </c>
      <c r="AH26" s="60"/>
      <c r="AI26" s="60"/>
    </row>
    <row r="27" spans="1:35" ht="18.5" x14ac:dyDescent="0.45">
      <c r="A27" s="92">
        <f t="shared" si="3"/>
        <v>1</v>
      </c>
      <c r="B27" s="3" t="str">
        <v>Irena Muster&amp;Vladimir Gurov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200</v>
      </c>
      <c r="W27" s="47">
        <v>13.4</v>
      </c>
      <c r="X27" s="9" t="str">
        <v>d</v>
      </c>
      <c r="Y27" s="9">
        <v>35.9</v>
      </c>
      <c r="Z27" s="9" t="str">
        <v>m</v>
      </c>
      <c r="AA27" s="9">
        <v>28.1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33</v>
      </c>
      <c r="AF27" s="85">
        <f t="shared" si="2"/>
        <v>24</v>
      </c>
      <c r="AH27" s="60"/>
      <c r="AI27" s="60"/>
    </row>
    <row r="28" spans="1:35" ht="18.5" x14ac:dyDescent="0.45">
      <c r="A28" s="92">
        <f t="shared" si="3"/>
        <v>1</v>
      </c>
      <c r="B28" s="3" t="str">
        <v>Helena&amp;Bojan Vrabec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200</v>
      </c>
      <c r="W28" s="47">
        <v>10</v>
      </c>
      <c r="X28" s="9" t="str">
        <v>d</v>
      </c>
      <c r="Y28" s="9">
        <v>30</v>
      </c>
      <c r="Z28" s="9" t="str">
        <v>m</v>
      </c>
      <c r="AA28" s="9">
        <v>20.399999999999999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27</v>
      </c>
      <c r="AF28" s="85">
        <f t="shared" si="2"/>
        <v>17</v>
      </c>
      <c r="AH28" s="60"/>
      <c r="AI28" s="60"/>
    </row>
    <row r="29" spans="1:35" ht="18.5" x14ac:dyDescent="0.45">
      <c r="A29" s="92">
        <f t="shared" si="3"/>
        <v>1</v>
      </c>
      <c r="B29" s="3" t="str">
        <v>Saša Bohinc &amp; Brane Verhunc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200</v>
      </c>
      <c r="W29" s="47">
        <v>3.7</v>
      </c>
      <c r="X29" s="9" t="str">
        <v>d</v>
      </c>
      <c r="Y29" s="9">
        <v>2</v>
      </c>
      <c r="Z29" s="9" t="str">
        <v>m</v>
      </c>
      <c r="AA29" s="9">
        <v>30.6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-1</v>
      </c>
      <c r="AF29" s="85">
        <f t="shared" si="2"/>
        <v>27</v>
      </c>
      <c r="AH29" s="60"/>
      <c r="AI29" s="60"/>
    </row>
    <row r="30" spans="1:35" ht="18.5" x14ac:dyDescent="0.45">
      <c r="A30" s="92">
        <f t="shared" si="3"/>
        <v>1</v>
      </c>
      <c r="B30" s="3" t="str">
        <v>Maja&amp;Marko Stojkovič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200</v>
      </c>
      <c r="W30" s="47">
        <v>7.8</v>
      </c>
      <c r="X30" s="9" t="str">
        <v>d</v>
      </c>
      <c r="Y30" s="9">
        <v>27.4</v>
      </c>
      <c r="Z30" s="9" t="str">
        <v>m</v>
      </c>
      <c r="AA30" s="9">
        <v>15.4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24</v>
      </c>
      <c r="AF30" s="85">
        <f t="shared" si="2"/>
        <v>12</v>
      </c>
      <c r="AH30" s="60"/>
      <c r="AI30" s="60"/>
    </row>
    <row r="31" spans="1:35" ht="18.5" x14ac:dyDescent="0.45">
      <c r="A31" s="92">
        <f t="shared" si="3"/>
        <v>1</v>
      </c>
      <c r="B31" s="3" t="str">
        <v>Brigita Aljaž &amp; Alojz Mlinar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200</v>
      </c>
      <c r="W31" s="47">
        <v>10.1</v>
      </c>
      <c r="X31" s="9" t="str">
        <v>d</v>
      </c>
      <c r="Y31" s="9">
        <v>47.5</v>
      </c>
      <c r="Z31" s="9" t="str">
        <v>m</v>
      </c>
      <c r="AA31" s="9">
        <v>13.5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44</v>
      </c>
      <c r="AF31" s="85">
        <f t="shared" si="2"/>
        <v>10</v>
      </c>
      <c r="AH31" s="60"/>
      <c r="AI31" s="60"/>
    </row>
    <row r="32" spans="1:35" ht="18.5" x14ac:dyDescent="0.45">
      <c r="A32" s="92">
        <f t="shared" si="3"/>
        <v>1</v>
      </c>
      <c r="B32" s="3" t="str">
        <v>Maja Rebolj &amp; Andrej Rebolj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200</v>
      </c>
      <c r="W32" s="47">
        <v>7.5</v>
      </c>
      <c r="X32" s="9" t="str">
        <v>d</v>
      </c>
      <c r="Y32" s="9">
        <v>25</v>
      </c>
      <c r="Z32" s="9" t="str">
        <v>m</v>
      </c>
      <c r="AA32" s="9">
        <v>15.7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22</v>
      </c>
      <c r="AF32" s="85">
        <f t="shared" si="2"/>
        <v>12</v>
      </c>
      <c r="AH32" s="60"/>
      <c r="AI32" s="60"/>
    </row>
    <row r="33" spans="1:35" ht="18.5" x14ac:dyDescent="0.45">
      <c r="A33" s="92">
        <f t="shared" si="3"/>
        <v>1</v>
      </c>
      <c r="B33" s="3" t="str">
        <v>Nikola Perkolič Railič &amp; Jaka Pesjak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200</v>
      </c>
      <c r="W33" s="47">
        <v>15.2</v>
      </c>
      <c r="X33" s="9" t="str">
        <v>m</v>
      </c>
      <c r="Y33" s="9">
        <v>54</v>
      </c>
      <c r="Z33" s="9" t="str">
        <v>m</v>
      </c>
      <c r="AA33" s="9">
        <v>26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50</v>
      </c>
      <c r="AF33" s="85">
        <f t="shared" si="2"/>
        <v>22</v>
      </c>
      <c r="AH33" s="60"/>
      <c r="AI33" s="60"/>
    </row>
    <row r="34" spans="1:35" ht="18.5" x14ac:dyDescent="0.45">
      <c r="A34" s="92">
        <f t="shared" si="3"/>
        <v>1</v>
      </c>
      <c r="B34" s="3" t="str">
        <v>Anže Celar &amp; Klemen Strmljan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200</v>
      </c>
      <c r="W34" s="47">
        <v>21.5</v>
      </c>
      <c r="X34" s="9" t="str">
        <v>m</v>
      </c>
      <c r="Y34" s="9">
        <v>44.1</v>
      </c>
      <c r="Z34" s="9" t="str">
        <v>m</v>
      </c>
      <c r="AA34" s="9">
        <v>54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40</v>
      </c>
      <c r="AF34" s="85">
        <f t="shared" si="2"/>
        <v>50</v>
      </c>
      <c r="AH34" s="60"/>
      <c r="AI34" s="60"/>
    </row>
    <row r="35" spans="1:35" ht="18.5" x14ac:dyDescent="0.45">
      <c r="A35" s="92">
        <f t="shared" si="3"/>
        <v>1</v>
      </c>
      <c r="B35" s="3" t="str">
        <v>Niko Rostohar &amp; Janez Videmšek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200</v>
      </c>
      <c r="W35" s="47">
        <v>8</v>
      </c>
      <c r="X35" s="9" t="str">
        <v>m</v>
      </c>
      <c r="Y35" s="9">
        <v>15.6</v>
      </c>
      <c r="Z35" s="9" t="str">
        <v>m</v>
      </c>
      <c r="AA35" s="9">
        <v>28.8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12</v>
      </c>
      <c r="AF35" s="85">
        <f t="shared" si="2"/>
        <v>25</v>
      </c>
      <c r="AH35" s="60"/>
      <c r="AI35" s="60"/>
    </row>
    <row r="36" spans="1:35" ht="18.5" x14ac:dyDescent="0.45">
      <c r="A36" s="92">
        <f t="shared" si="3"/>
        <v>1</v>
      </c>
      <c r="B36" s="3" t="str">
        <v>Niko Rostohar&amp;Vito Šmit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200</v>
      </c>
      <c r="W36" s="47">
        <v>6.5</v>
      </c>
      <c r="X36" s="9" t="str">
        <v>m</v>
      </c>
      <c r="Y36" s="9">
        <v>15.6</v>
      </c>
      <c r="Z36" s="9" t="str">
        <v>m</v>
      </c>
      <c r="AA36" s="9">
        <v>18.5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12</v>
      </c>
      <c r="AF36" s="85">
        <f t="shared" si="2"/>
        <v>15</v>
      </c>
      <c r="AH36" s="60"/>
      <c r="AI36" s="60"/>
    </row>
    <row r="37" spans="1:35" ht="18.5" x14ac:dyDescent="0.45">
      <c r="A37" s="92">
        <f t="shared" si="3"/>
        <v>1</v>
      </c>
      <c r="B37" s="3" t="str">
        <v>Kim&amp;Simon Žgavec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200</v>
      </c>
      <c r="W37" s="47">
        <v>19.899999999999999</v>
      </c>
      <c r="X37" s="9" t="str">
        <v>d</v>
      </c>
      <c r="Y37" s="9">
        <v>54</v>
      </c>
      <c r="Z37" s="9" t="str">
        <v>m</v>
      </c>
      <c r="AA37" s="9">
        <v>39.299999999999997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51</v>
      </c>
      <c r="AF37" s="85">
        <f t="shared" si="2"/>
        <v>35</v>
      </c>
      <c r="AH37" s="60"/>
      <c r="AI37" s="60"/>
    </row>
    <row r="38" spans="1:35" ht="18.5" x14ac:dyDescent="0.45">
      <c r="A38" s="92">
        <f t="shared" si="3"/>
        <v>1</v>
      </c>
      <c r="B38" s="3" t="str">
        <v>Mirjana Misson&amp;Emil Tavčar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200</v>
      </c>
      <c r="W38" s="47">
        <v>16.399999999999999</v>
      </c>
      <c r="X38" s="9" t="str">
        <v>d</v>
      </c>
      <c r="Y38" s="9">
        <v>54</v>
      </c>
      <c r="Z38" s="9" t="str">
        <v>m</v>
      </c>
      <c r="AA38" s="9">
        <v>28.4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51</v>
      </c>
      <c r="AF38" s="85">
        <f t="shared" si="2"/>
        <v>25</v>
      </c>
      <c r="AH38" s="60"/>
      <c r="AI38" s="60"/>
    </row>
    <row r="39" spans="1:35" ht="18.5" x14ac:dyDescent="0.45">
      <c r="A39" s="92">
        <f t="shared" si="3"/>
        <v>1</v>
      </c>
      <c r="B39" s="3" t="str">
        <v>Tatjana Taufer&amp;Igor Rus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200</v>
      </c>
      <c r="W39" s="47">
        <v>14.4</v>
      </c>
      <c r="X39" s="9" t="str">
        <v>d</v>
      </c>
      <c r="Y39" s="9">
        <v>36.1</v>
      </c>
      <c r="Z39" s="9" t="str">
        <v>m</v>
      </c>
      <c r="AA39" s="9">
        <v>31.2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33</v>
      </c>
      <c r="AF39" s="85">
        <f t="shared" si="2"/>
        <v>27</v>
      </c>
      <c r="AH39" s="60"/>
      <c r="AI39" s="60"/>
    </row>
    <row r="40" spans="1:35" ht="18.5" x14ac:dyDescent="0.45">
      <c r="A40" s="92">
        <f t="shared" si="3"/>
        <v>1</v>
      </c>
      <c r="B40" s="3" t="str">
        <v>Jernej&amp;Urban Filipič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200</v>
      </c>
      <c r="W40" s="47">
        <v>8.1999999999999993</v>
      </c>
      <c r="X40" s="9" t="str">
        <v>m</v>
      </c>
      <c r="Y40" s="9">
        <v>19.399999999999999</v>
      </c>
      <c r="Z40" s="9" t="str">
        <v>m</v>
      </c>
      <c r="AA40" s="9">
        <v>20.9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16</v>
      </c>
      <c r="AF40" s="85">
        <f t="shared" si="2"/>
        <v>17</v>
      </c>
      <c r="AH40" s="60"/>
      <c r="AI40" s="60"/>
    </row>
    <row r="41" spans="1:35" ht="18.5" x14ac:dyDescent="0.45">
      <c r="A41" s="92">
        <f t="shared" si="3"/>
        <v>1</v>
      </c>
      <c r="B41" s="3" t="str">
        <v>Vesna K. Horvat&amp;Kurt Wandaller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200</v>
      </c>
      <c r="W41" s="47">
        <v>18.2</v>
      </c>
      <c r="X41" s="9" t="str">
        <v>d</v>
      </c>
      <c r="Y41" s="9">
        <v>54</v>
      </c>
      <c r="Z41" s="9" t="str">
        <v>m</v>
      </c>
      <c r="AA41" s="9">
        <v>33.9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51</v>
      </c>
      <c r="AF41" s="85">
        <f t="shared" si="2"/>
        <v>30</v>
      </c>
      <c r="AH41" s="60"/>
      <c r="AI41" s="60"/>
    </row>
    <row r="42" spans="1:35" ht="18.5" x14ac:dyDescent="0.45">
      <c r="A42" s="92">
        <f t="shared" si="3"/>
        <v>1</v>
      </c>
      <c r="B42" s="3" t="str">
        <v>Marcel Rodman&amp; Manca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200</v>
      </c>
      <c r="W42" s="47">
        <v>13</v>
      </c>
      <c r="X42" s="9" t="str">
        <v>m</v>
      </c>
      <c r="Y42" s="9">
        <v>21</v>
      </c>
      <c r="Z42" s="9" t="str">
        <v>d</v>
      </c>
      <c r="AA42" s="9">
        <v>50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17</v>
      </c>
      <c r="AF42" s="85">
        <f t="shared" si="2"/>
        <v>47</v>
      </c>
      <c r="AH42" s="60"/>
      <c r="AI42" s="60"/>
    </row>
    <row r="43" spans="1:35" ht="18.5" x14ac:dyDescent="0.45">
      <c r="A43" s="92">
        <f t="shared" si="3"/>
        <v>1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200</v>
      </c>
      <c r="W43" s="47">
        <v>11</v>
      </c>
      <c r="X43" s="9" t="str">
        <v>m</v>
      </c>
      <c r="Y43" s="9">
        <v>25</v>
      </c>
      <c r="Z43" s="9" t="str">
        <v>d</v>
      </c>
      <c r="AA43" s="9">
        <v>27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21</v>
      </c>
      <c r="AF43" s="85">
        <f t="shared" si="2"/>
        <v>24</v>
      </c>
      <c r="AH43" s="60"/>
      <c r="AI43" s="60"/>
    </row>
    <row r="44" spans="1:35" ht="18.5" x14ac:dyDescent="0.45">
      <c r="A44" s="92">
        <f t="shared" si="3"/>
        <v>1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  <c r="AH44" s="60"/>
      <c r="AI44" s="60"/>
    </row>
    <row r="45" spans="1:35" ht="18.5" x14ac:dyDescent="0.45">
      <c r="A45" s="92">
        <f t="shared" si="3"/>
        <v>1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  <c r="AH45" s="60"/>
      <c r="AI45" s="60"/>
    </row>
    <row r="46" spans="1:35" ht="18.5" x14ac:dyDescent="0.45">
      <c r="A46" s="92">
        <f t="shared" si="3"/>
        <v>1</v>
      </c>
      <c r="B46" s="3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200</v>
      </c>
      <c r="W46" s="47">
        <v>-1.5</v>
      </c>
      <c r="X46" s="9">
        <v>0</v>
      </c>
      <c r="Y46" s="9">
        <v>0</v>
      </c>
      <c r="Z46" s="9">
        <v>0</v>
      </c>
      <c r="AA46" s="9">
        <v>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  <c r="AH46" s="60"/>
      <c r="AI46" s="60"/>
    </row>
    <row r="47" spans="1:35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5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XxuEji/ohoQPA9tI2RttlLmdeXnUEl8NWivIstAAmGWxRt1APVJENpDiHl3lQLwQ0GjQw9jynUpK4iBAejMdSQ==" saltValue="E4GhZTsZFXnt7tWKzre9kA==" spinCount="100000" sheet="1" objects="1" scenarios="1"/>
  <mergeCells count="26"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76" priority="3" operator="equal">
      <formula>3</formula>
    </cfRule>
    <cfRule type="cellIs" dxfId="75" priority="4" operator="equal">
      <formula>2</formula>
    </cfRule>
    <cfRule type="cellIs" dxfId="74" priority="5" operator="equal">
      <formula>1</formula>
    </cfRule>
  </conditionalFormatting>
  <conditionalFormatting sqref="B7:B146">
    <cfRule type="cellIs" dxfId="73" priority="1" operator="equal">
      <formula>0</formula>
    </cfRule>
  </conditionalFormatting>
  <conditionalFormatting sqref="C7:C146">
    <cfRule type="cellIs" dxfId="72" priority="15" operator="greaterThan">
      <formula>$C$147+1</formula>
    </cfRule>
    <cfRule type="cellIs" dxfId="71" priority="16" operator="equal">
      <formula>$C$147+1</formula>
    </cfRule>
    <cfRule type="cellIs" dxfId="70" priority="17" operator="equal">
      <formula>$C$147-1</formula>
    </cfRule>
    <cfRule type="cellIs" dxfId="69" priority="18" operator="equal">
      <formula>$C$147-2</formula>
    </cfRule>
  </conditionalFormatting>
  <conditionalFormatting sqref="C7:T46">
    <cfRule type="cellIs" dxfId="68" priority="7" operator="equal">
      <formula>0</formula>
    </cfRule>
  </conditionalFormatting>
  <conditionalFormatting sqref="D7:T146">
    <cfRule type="cellIs" dxfId="67" priority="11" operator="greaterThan">
      <formula>D$147+1</formula>
    </cfRule>
    <cfRule type="cellIs" dxfId="66" priority="12" operator="equal">
      <formula>D$147+1</formula>
    </cfRule>
    <cfRule type="cellIs" dxfId="65" priority="13" operator="equal">
      <formula>D$147-1</formula>
    </cfRule>
    <cfRule type="cellIs" dxfId="64" priority="14" operator="equal">
      <formula>D$147-2</formula>
    </cfRule>
  </conditionalFormatting>
  <conditionalFormatting sqref="U7:V146">
    <cfRule type="cellIs" dxfId="63" priority="19" operator="equal">
      <formula>0</formula>
    </cfRule>
  </conditionalFormatting>
  <conditionalFormatting sqref="V7:V46">
    <cfRule type="cellIs" dxfId="62" priority="2" operator="equal">
      <formula>200</formula>
    </cfRule>
  </conditionalFormatting>
  <conditionalFormatting sqref="V7:V147">
    <cfRule type="cellIs" dxfId="61" priority="8" operator="equal">
      <formula>0</formula>
    </cfRule>
  </conditionalFormatting>
  <conditionalFormatting sqref="W1:W1048576">
    <cfRule type="cellIs" dxfId="60" priority="9" operator="equal">
      <formula>-1.5</formula>
    </cfRule>
  </conditionalFormatting>
  <conditionalFormatting sqref="X7:AA43 X44 X45:AA146">
    <cfRule type="cellIs" dxfId="59" priority="10" operator="equal">
      <formula>0</formula>
    </cfRule>
  </conditionalFormatting>
  <conditionalFormatting sqref="AB7:AB146">
    <cfRule type="cellIs" dxfId="58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C1963"/>
  <sheetViews>
    <sheetView showGridLines="0" zoomScaleNormal="100" workbookViewId="0">
      <pane ySplit="3" topLeftCell="A4" activePane="bottomLeft" state="frozen"/>
      <selection pane="bottomLeft" activeCell="K10" sqref="K10"/>
    </sheetView>
  </sheetViews>
  <sheetFormatPr defaultColWidth="9.1796875" defaultRowHeight="14.5" x14ac:dyDescent="0.35"/>
  <cols>
    <col min="1" max="1" width="7.7265625" style="34" customWidth="1"/>
    <col min="2" max="2" width="37.54296875" style="34" customWidth="1"/>
    <col min="3" max="20" width="5.1796875" style="34" customWidth="1"/>
    <col min="21" max="16384" width="9.1796875" style="34"/>
  </cols>
  <sheetData>
    <row r="1" spans="1:27" ht="15" thickBot="1" x14ac:dyDescent="0.4"/>
    <row r="2" spans="1:27" ht="33.5" thickBot="1" x14ac:dyDescent="0.95">
      <c r="C2" s="165" t="str">
        <f>score!H2</f>
        <v>Barovška liga - pari 2026 - Golf klub Kranjska Gora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U2" s="35"/>
    </row>
    <row r="3" spans="1:27" ht="6" customHeight="1" x14ac:dyDescent="0.35"/>
    <row r="4" spans="1:27" x14ac:dyDescent="0.35"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1:27" ht="15" customHeight="1" x14ac:dyDescent="0.35">
      <c r="A5" s="169">
        <f>score!A7</f>
        <v>1</v>
      </c>
      <c r="B5" s="170" t="str">
        <f>score!F7</f>
        <v>Rade Narančič&amp;Franci Kunšič</v>
      </c>
      <c r="C5" s="173">
        <v>1</v>
      </c>
      <c r="D5" s="173">
        <v>2</v>
      </c>
      <c r="E5" s="173">
        <v>3</v>
      </c>
      <c r="F5" s="173">
        <v>4</v>
      </c>
      <c r="G5" s="173">
        <v>5</v>
      </c>
      <c r="H5" s="173">
        <v>6</v>
      </c>
      <c r="I5" s="173">
        <v>7</v>
      </c>
      <c r="J5" s="173">
        <v>8</v>
      </c>
      <c r="K5" s="173">
        <v>9</v>
      </c>
      <c r="L5" s="173">
        <v>10</v>
      </c>
      <c r="M5" s="173">
        <v>11</v>
      </c>
      <c r="N5" s="173">
        <v>12</v>
      </c>
      <c r="O5" s="173">
        <v>13</v>
      </c>
      <c r="P5" s="173">
        <v>14</v>
      </c>
      <c r="Q5" s="173">
        <v>15</v>
      </c>
      <c r="R5" s="173">
        <v>16</v>
      </c>
      <c r="S5" s="173">
        <v>17</v>
      </c>
      <c r="T5" s="173">
        <v>18</v>
      </c>
      <c r="U5" s="164" t="s">
        <v>1</v>
      </c>
    </row>
    <row r="6" spans="1:27" ht="15" customHeight="1" x14ac:dyDescent="0.35">
      <c r="A6" s="169"/>
      <c r="B6" s="172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48"/>
    </row>
    <row r="7" spans="1:27" x14ac:dyDescent="0.35">
      <c r="B7" s="3" t="s">
        <v>8</v>
      </c>
      <c r="C7" s="2">
        <f>'1stR'!C$7</f>
        <v>6</v>
      </c>
      <c r="D7" s="2">
        <f>'1stR'!D$7</f>
        <v>5</v>
      </c>
      <c r="E7" s="2">
        <f>'1stR'!E$7</f>
        <v>5</v>
      </c>
      <c r="F7" s="2">
        <f>'1stR'!F$7</f>
        <v>4</v>
      </c>
      <c r="G7" s="2">
        <f>'1stR'!G$7</f>
        <v>5</v>
      </c>
      <c r="H7" s="2">
        <f>'1stR'!H$7</f>
        <v>4</v>
      </c>
      <c r="I7" s="2">
        <f>'1stR'!I$7</f>
        <v>3</v>
      </c>
      <c r="J7" s="2">
        <f>'1stR'!J$7</f>
        <v>5</v>
      </c>
      <c r="K7" s="2">
        <f>'1stR'!K$7</f>
        <v>3</v>
      </c>
      <c r="L7" s="2">
        <f>'1stR'!L$7</f>
        <v>4</v>
      </c>
      <c r="M7" s="2">
        <f>'1stR'!M$7</f>
        <v>4</v>
      </c>
      <c r="N7" s="2">
        <f>'1stR'!N$7</f>
        <v>4</v>
      </c>
      <c r="O7" s="2">
        <f>'1stR'!O$7</f>
        <v>9</v>
      </c>
      <c r="P7" s="2">
        <f>'1stR'!P$7</f>
        <v>5</v>
      </c>
      <c r="Q7" s="2">
        <f>'1stR'!Q$7</f>
        <v>5</v>
      </c>
      <c r="R7" s="2">
        <f>'1stR'!R$7</f>
        <v>4</v>
      </c>
      <c r="S7" s="2">
        <f>'1stR'!S$7</f>
        <v>8</v>
      </c>
      <c r="T7" s="2">
        <f>'1stR'!T$7</f>
        <v>4</v>
      </c>
      <c r="U7" s="9">
        <f>SUM(C7:T7)</f>
        <v>87</v>
      </c>
    </row>
    <row r="8" spans="1:27" x14ac:dyDescent="0.35">
      <c r="B8" s="3" t="s">
        <v>13</v>
      </c>
      <c r="C8" s="2">
        <f>'2ndR'!C$7</f>
        <v>6</v>
      </c>
      <c r="D8" s="2">
        <f>'2ndR'!D$7</f>
        <v>3</v>
      </c>
      <c r="E8" s="2">
        <f>'2ndR'!E$7</f>
        <v>4</v>
      </c>
      <c r="F8" s="2">
        <f>'2ndR'!F$7</f>
        <v>5</v>
      </c>
      <c r="G8" s="2">
        <f>'2ndR'!G$7</f>
        <v>5</v>
      </c>
      <c r="H8" s="2">
        <f>'2ndR'!H$7</f>
        <v>6</v>
      </c>
      <c r="I8" s="2">
        <f>'2ndR'!I$7</f>
        <v>6</v>
      </c>
      <c r="J8" s="2">
        <f>'2ndR'!J$7</f>
        <v>8</v>
      </c>
      <c r="K8" s="2">
        <f>'2ndR'!K$7</f>
        <v>3</v>
      </c>
      <c r="L8" s="2">
        <f>'2ndR'!L$7</f>
        <v>5</v>
      </c>
      <c r="M8" s="2">
        <f>'2ndR'!M$7</f>
        <v>3</v>
      </c>
      <c r="N8" s="2">
        <f>'2ndR'!N$7</f>
        <v>4</v>
      </c>
      <c r="O8" s="2">
        <f>'2ndR'!O$7</f>
        <v>4</v>
      </c>
      <c r="P8" s="2">
        <f>'2ndR'!P$7</f>
        <v>4</v>
      </c>
      <c r="Q8" s="2">
        <f>'2ndR'!Q$7</f>
        <v>4</v>
      </c>
      <c r="R8" s="2">
        <f>'2ndR'!R$7</f>
        <v>4</v>
      </c>
      <c r="S8" s="2">
        <f>'2ndR'!S$7</f>
        <v>5</v>
      </c>
      <c r="T8" s="2">
        <f>'2ndR'!T$7</f>
        <v>3</v>
      </c>
      <c r="U8" s="9">
        <f t="shared" ref="U8:U16" si="0">SUM(C8:T8)</f>
        <v>82</v>
      </c>
      <c r="AA8" s="34" t="s">
        <v>9</v>
      </c>
    </row>
    <row r="9" spans="1:27" x14ac:dyDescent="0.35">
      <c r="B9" s="3" t="s">
        <v>14</v>
      </c>
      <c r="C9" s="2">
        <f>'3rdR'!C$7</f>
        <v>5</v>
      </c>
      <c r="D9" s="2">
        <f>'3rdR'!D$7</f>
        <v>4</v>
      </c>
      <c r="E9" s="2">
        <f>'3rdR'!E$7</f>
        <v>5</v>
      </c>
      <c r="F9" s="2">
        <f>'3rdR'!F$7</f>
        <v>5</v>
      </c>
      <c r="G9" s="2">
        <f>'3rdR'!G$7</f>
        <v>5</v>
      </c>
      <c r="H9" s="2">
        <f>'3rdR'!H$7</f>
        <v>4</v>
      </c>
      <c r="I9" s="2">
        <f>'3rdR'!I$7</f>
        <v>6</v>
      </c>
      <c r="J9" s="2">
        <f>'3rdR'!J$7</f>
        <v>7</v>
      </c>
      <c r="K9" s="2">
        <f>'3rdR'!K$7</f>
        <v>6</v>
      </c>
      <c r="L9" s="2">
        <f>'3rdR'!L$7</f>
        <v>4</v>
      </c>
      <c r="M9" s="2">
        <f>'3rdR'!M$7</f>
        <v>3</v>
      </c>
      <c r="N9" s="2">
        <f>'3rdR'!N$7</f>
        <v>4</v>
      </c>
      <c r="O9" s="2">
        <f>'3rdR'!O$7</f>
        <v>5</v>
      </c>
      <c r="P9" s="2">
        <f>'3rdR'!P$7</f>
        <v>5</v>
      </c>
      <c r="Q9" s="2">
        <f>'3rdR'!Q$7</f>
        <v>4</v>
      </c>
      <c r="R9" s="2">
        <f>'3rdR'!R$7</f>
        <v>4</v>
      </c>
      <c r="S9" s="2">
        <f>'3rdR'!S$7</f>
        <v>4</v>
      </c>
      <c r="T9" s="2">
        <f>'3rdR'!T$7</f>
        <v>3</v>
      </c>
      <c r="U9" s="9">
        <f t="shared" si="0"/>
        <v>83</v>
      </c>
    </row>
    <row r="10" spans="1:27" x14ac:dyDescent="0.35">
      <c r="B10" s="3" t="s">
        <v>15</v>
      </c>
      <c r="C10" s="2">
        <f>'4thR'!C$7</f>
        <v>4</v>
      </c>
      <c r="D10" s="2">
        <f>'4thR'!D$7</f>
        <v>4</v>
      </c>
      <c r="E10" s="2">
        <f>'4thR'!E$7</f>
        <v>5</v>
      </c>
      <c r="F10" s="2">
        <f>'4thR'!F$7</f>
        <v>4</v>
      </c>
      <c r="G10" s="2">
        <f>'4thR'!G$7</f>
        <v>5</v>
      </c>
      <c r="H10" s="2">
        <f>'4thR'!H$7</f>
        <v>5</v>
      </c>
      <c r="I10" s="2">
        <f>'4thR'!I$7</f>
        <v>3</v>
      </c>
      <c r="J10" s="2">
        <f>'4thR'!J$7</f>
        <v>5</v>
      </c>
      <c r="K10" s="2">
        <f>'4thR'!K$7</f>
        <v>5</v>
      </c>
      <c r="L10" s="2">
        <f>'4thR'!L$7</f>
        <v>5</v>
      </c>
      <c r="M10" s="2">
        <f>'4thR'!M$7</f>
        <v>4</v>
      </c>
      <c r="N10" s="2">
        <f>'4thR'!N$7</f>
        <v>4</v>
      </c>
      <c r="O10" s="2">
        <f>'4thR'!O$7</f>
        <v>5</v>
      </c>
      <c r="P10" s="2">
        <f>'4thR'!P$7</f>
        <v>5</v>
      </c>
      <c r="Q10" s="2">
        <f>'4thR'!Q$7</f>
        <v>4</v>
      </c>
      <c r="R10" s="2">
        <f>'4thR'!R$7</f>
        <v>4</v>
      </c>
      <c r="S10" s="2">
        <f>'4thR'!S$7</f>
        <v>5</v>
      </c>
      <c r="T10" s="2">
        <f>'4thR'!T$7</f>
        <v>3</v>
      </c>
      <c r="U10" s="9">
        <f t="shared" si="0"/>
        <v>79</v>
      </c>
      <c r="AA10" s="34" t="s">
        <v>9</v>
      </c>
    </row>
    <row r="11" spans="1:27" x14ac:dyDescent="0.35">
      <c r="B11" s="3" t="s">
        <v>16</v>
      </c>
      <c r="C11" s="2">
        <f>'5thR'!C$7</f>
        <v>4</v>
      </c>
      <c r="D11" s="2">
        <f>'5thR'!D$7</f>
        <v>4</v>
      </c>
      <c r="E11" s="2">
        <f>'5thR'!E$7</f>
        <v>3</v>
      </c>
      <c r="F11" s="2">
        <f>'5thR'!F$7</f>
        <v>4</v>
      </c>
      <c r="G11" s="2">
        <f>'5thR'!G$7</f>
        <v>5</v>
      </c>
      <c r="H11" s="2">
        <f>'5thR'!H$7</f>
        <v>5</v>
      </c>
      <c r="I11" s="2">
        <f>'5thR'!I$7</f>
        <v>3</v>
      </c>
      <c r="J11" s="2">
        <f>'5thR'!J$7</f>
        <v>5</v>
      </c>
      <c r="K11" s="2">
        <f>'5thR'!K$7</f>
        <v>3</v>
      </c>
      <c r="L11" s="2">
        <f>'5thR'!L$7</f>
        <v>4</v>
      </c>
      <c r="M11" s="2">
        <f>'5thR'!M$7</f>
        <v>3</v>
      </c>
      <c r="N11" s="2">
        <f>'5thR'!N$7</f>
        <v>4</v>
      </c>
      <c r="O11" s="2">
        <f>'5thR'!O$7</f>
        <v>5</v>
      </c>
      <c r="P11" s="2">
        <f>'5thR'!P$7</f>
        <v>4</v>
      </c>
      <c r="Q11" s="2">
        <f>'5thR'!Q$7</f>
        <v>5</v>
      </c>
      <c r="R11" s="2">
        <f>'5thR'!R$7</f>
        <v>4</v>
      </c>
      <c r="S11" s="2">
        <f>'5thR'!S$7</f>
        <v>5</v>
      </c>
      <c r="T11" s="2">
        <f>'5thR'!T$7</f>
        <v>3</v>
      </c>
      <c r="U11" s="9">
        <f t="shared" si="0"/>
        <v>73</v>
      </c>
    </row>
    <row r="12" spans="1:27" x14ac:dyDescent="0.35">
      <c r="B12" s="3" t="s">
        <v>17</v>
      </c>
      <c r="C12" s="2" t="e">
        <f>#REF!</f>
        <v>#REF!</v>
      </c>
      <c r="D12" s="2" t="e">
        <f>#REF!</f>
        <v>#REF!</v>
      </c>
      <c r="E12" s="2" t="e">
        <f>#REF!</f>
        <v>#REF!</v>
      </c>
      <c r="F12" s="2" t="e">
        <f>#REF!</f>
        <v>#REF!</v>
      </c>
      <c r="G12" s="2" t="e">
        <f>#REF!</f>
        <v>#REF!</v>
      </c>
      <c r="H12" s="2" t="e">
        <f>#REF!</f>
        <v>#REF!</v>
      </c>
      <c r="I12" s="2" t="e">
        <f>#REF!</f>
        <v>#REF!</v>
      </c>
      <c r="J12" s="2" t="e">
        <f>#REF!</f>
        <v>#REF!</v>
      </c>
      <c r="K12" s="2" t="e">
        <f>#REF!</f>
        <v>#REF!</v>
      </c>
      <c r="L12" s="2" t="e">
        <f>#REF!</f>
        <v>#REF!</v>
      </c>
      <c r="M12" s="2" t="e">
        <f>#REF!</f>
        <v>#REF!</v>
      </c>
      <c r="N12" s="2" t="e">
        <f>#REF!</f>
        <v>#REF!</v>
      </c>
      <c r="O12" s="2" t="e">
        <f>#REF!</f>
        <v>#REF!</v>
      </c>
      <c r="P12" s="2" t="e">
        <f>#REF!</f>
        <v>#REF!</v>
      </c>
      <c r="Q12" s="2" t="e">
        <f>#REF!</f>
        <v>#REF!</v>
      </c>
      <c r="R12" s="2" t="e">
        <f>#REF!</f>
        <v>#REF!</v>
      </c>
      <c r="S12" s="2" t="e">
        <f>#REF!</f>
        <v>#REF!</v>
      </c>
      <c r="T12" s="2" t="e">
        <f>#REF!</f>
        <v>#REF!</v>
      </c>
      <c r="U12" s="9" t="e">
        <f t="shared" si="0"/>
        <v>#REF!</v>
      </c>
    </row>
    <row r="13" spans="1:27" x14ac:dyDescent="0.35">
      <c r="B13" s="3" t="s">
        <v>18</v>
      </c>
      <c r="C13" s="2">
        <f>'7thR'!C$7</f>
        <v>5</v>
      </c>
      <c r="D13" s="2">
        <f>'7thR'!D$7</f>
        <v>4</v>
      </c>
      <c r="E13" s="2">
        <f>'7thR'!E$7</f>
        <v>4</v>
      </c>
      <c r="F13" s="2">
        <f>'7thR'!F$7</f>
        <v>6</v>
      </c>
      <c r="G13" s="2">
        <f>'7thR'!G$7</f>
        <v>5</v>
      </c>
      <c r="H13" s="2">
        <f>'7thR'!H$7</f>
        <v>5</v>
      </c>
      <c r="I13" s="2">
        <f>'7thR'!I$7</f>
        <v>3</v>
      </c>
      <c r="J13" s="2">
        <f>'7thR'!J$7</f>
        <v>9</v>
      </c>
      <c r="K13" s="2">
        <f>'7thR'!K$7</f>
        <v>2</v>
      </c>
      <c r="L13" s="2">
        <f>'7thR'!L$7</f>
        <v>5</v>
      </c>
      <c r="M13" s="2">
        <f>'7thR'!M$7</f>
        <v>4</v>
      </c>
      <c r="N13" s="2">
        <f>'7thR'!N$7</f>
        <v>4</v>
      </c>
      <c r="O13" s="2">
        <f>'7thR'!O$7</f>
        <v>5</v>
      </c>
      <c r="P13" s="2">
        <f>'7thR'!P$7</f>
        <v>5</v>
      </c>
      <c r="Q13" s="2">
        <f>'7thR'!Q$7</f>
        <v>5</v>
      </c>
      <c r="R13" s="2">
        <f>'7thR'!R$7</f>
        <v>5</v>
      </c>
      <c r="S13" s="2">
        <f>'7thR'!S$7</f>
        <v>5</v>
      </c>
      <c r="T13" s="2">
        <f>'7thR'!T$7</f>
        <v>4</v>
      </c>
      <c r="U13" s="9">
        <f t="shared" si="0"/>
        <v>85</v>
      </c>
    </row>
    <row r="14" spans="1:27" ht="15" thickBot="1" x14ac:dyDescent="0.4">
      <c r="B14" s="36" t="s">
        <v>19</v>
      </c>
      <c r="C14" s="31">
        <f>'8thR'!C$7</f>
        <v>0</v>
      </c>
      <c r="D14" s="31">
        <f>'8thR'!D$7</f>
        <v>0</v>
      </c>
      <c r="E14" s="31">
        <f>'8thR'!E$7</f>
        <v>0</v>
      </c>
      <c r="F14" s="31">
        <f>'8thR'!F$7</f>
        <v>0</v>
      </c>
      <c r="G14" s="31">
        <f>'8thR'!G$7</f>
        <v>0</v>
      </c>
      <c r="H14" s="31">
        <f>'8thR'!H$7</f>
        <v>0</v>
      </c>
      <c r="I14" s="31">
        <f>'8thR'!I$7</f>
        <v>0</v>
      </c>
      <c r="J14" s="31">
        <f>'8thR'!J$7</f>
        <v>0</v>
      </c>
      <c r="K14" s="31">
        <f>'8thR'!K$7</f>
        <v>0</v>
      </c>
      <c r="L14" s="31">
        <f>'8thR'!L$7</f>
        <v>0</v>
      </c>
      <c r="M14" s="31">
        <f>'8thR'!M$7</f>
        <v>0</v>
      </c>
      <c r="N14" s="31">
        <f>'8thR'!N$7</f>
        <v>0</v>
      </c>
      <c r="O14" s="31">
        <f>'8thR'!O$7</f>
        <v>0</v>
      </c>
      <c r="P14" s="31">
        <f>'8thR'!P$7</f>
        <v>0</v>
      </c>
      <c r="Q14" s="31">
        <f>'8thR'!Q$7</f>
        <v>0</v>
      </c>
      <c r="R14" s="31">
        <f>'8thR'!R$7</f>
        <v>0</v>
      </c>
      <c r="S14" s="31">
        <f>'8thR'!S$7</f>
        <v>0</v>
      </c>
      <c r="T14" s="31">
        <f>'8thR'!T$7</f>
        <v>0</v>
      </c>
      <c r="U14" s="32">
        <f t="shared" si="0"/>
        <v>0</v>
      </c>
    </row>
    <row r="15" spans="1:27" ht="16" thickTop="1" x14ac:dyDescent="0.35">
      <c r="B15" s="37" t="s">
        <v>12</v>
      </c>
      <c r="C15" s="29">
        <f>score!H$7</f>
        <v>4</v>
      </c>
      <c r="D15" s="29">
        <f>score!I$7</f>
        <v>3</v>
      </c>
      <c r="E15" s="29">
        <f>score!J$7</f>
        <v>3</v>
      </c>
      <c r="F15" s="29">
        <f>score!K$7</f>
        <v>4</v>
      </c>
      <c r="G15" s="29">
        <f>score!L$7</f>
        <v>4</v>
      </c>
      <c r="H15" s="29">
        <f>score!M$7</f>
        <v>4</v>
      </c>
      <c r="I15" s="29">
        <f>score!N$7</f>
        <v>3</v>
      </c>
      <c r="J15" s="29">
        <f>score!O$7</f>
        <v>5</v>
      </c>
      <c r="K15" s="29">
        <f>score!P$7</f>
        <v>2</v>
      </c>
      <c r="L15" s="29">
        <f>score!Q$7</f>
        <v>4</v>
      </c>
      <c r="M15" s="29">
        <f>score!R$7</f>
        <v>3</v>
      </c>
      <c r="N15" s="29">
        <f>score!S$7</f>
        <v>4</v>
      </c>
      <c r="O15" s="29">
        <f>score!T$7</f>
        <v>4</v>
      </c>
      <c r="P15" s="29">
        <f>score!U$7</f>
        <v>4</v>
      </c>
      <c r="Q15" s="29">
        <f>score!V$7</f>
        <v>4</v>
      </c>
      <c r="R15" s="29">
        <f>score!W$7</f>
        <v>3</v>
      </c>
      <c r="S15" s="29">
        <f>score!X$7</f>
        <v>4</v>
      </c>
      <c r="T15" s="29">
        <f>score!Y$7</f>
        <v>3</v>
      </c>
      <c r="U15" s="30">
        <f t="shared" si="0"/>
        <v>65</v>
      </c>
    </row>
    <row r="16" spans="1:27" ht="15.5" x14ac:dyDescent="0.35">
      <c r="B16" s="38" t="s">
        <v>7</v>
      </c>
      <c r="C16" s="39">
        <f>score!H$147</f>
        <v>4</v>
      </c>
      <c r="D16" s="39">
        <f>score!$I$147</f>
        <v>3</v>
      </c>
      <c r="E16" s="39">
        <f>score!$J$147</f>
        <v>3</v>
      </c>
      <c r="F16" s="39">
        <f>score!$K$147</f>
        <v>4</v>
      </c>
      <c r="G16" s="39">
        <f>score!$L$147</f>
        <v>4</v>
      </c>
      <c r="H16" s="39">
        <f>score!$M$147</f>
        <v>4</v>
      </c>
      <c r="I16" s="39">
        <f>score!$N$147</f>
        <v>3</v>
      </c>
      <c r="J16" s="39">
        <f>score!$O$147</f>
        <v>4</v>
      </c>
      <c r="K16" s="39">
        <f>score!$P$147</f>
        <v>3</v>
      </c>
      <c r="L16" s="39">
        <f>score!$Q$147</f>
        <v>4</v>
      </c>
      <c r="M16" s="39">
        <f>score!$R$147</f>
        <v>3</v>
      </c>
      <c r="N16" s="39">
        <f>score!$S$147</f>
        <v>3</v>
      </c>
      <c r="O16" s="39">
        <f>score!$T$147</f>
        <v>4</v>
      </c>
      <c r="P16" s="39">
        <f>score!$U$147</f>
        <v>4</v>
      </c>
      <c r="Q16" s="39">
        <f>score!$V$147</f>
        <v>4</v>
      </c>
      <c r="R16" s="39">
        <f>score!$W$147</f>
        <v>3</v>
      </c>
      <c r="S16" s="39">
        <f>score!$X$147</f>
        <v>4</v>
      </c>
      <c r="T16" s="39">
        <f>score!$Y$147</f>
        <v>3</v>
      </c>
      <c r="U16" s="12">
        <f t="shared" si="0"/>
        <v>64</v>
      </c>
    </row>
    <row r="17" spans="1:29" x14ac:dyDescent="0.35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9" x14ac:dyDescent="0.35">
      <c r="C18" s="154" t="s">
        <v>6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</row>
    <row r="19" spans="1:29" x14ac:dyDescent="0.35">
      <c r="A19" s="169">
        <f>score!A8</f>
        <v>2</v>
      </c>
      <c r="B19" s="170" t="str">
        <f>score!F8</f>
        <v>Jan Pintar Verhunc&amp;Matic Zibelnik</v>
      </c>
      <c r="C19" s="158">
        <v>1</v>
      </c>
      <c r="D19" s="158">
        <v>2</v>
      </c>
      <c r="E19" s="158">
        <v>3</v>
      </c>
      <c r="F19" s="158">
        <v>4</v>
      </c>
      <c r="G19" s="158">
        <v>5</v>
      </c>
      <c r="H19" s="158">
        <v>6</v>
      </c>
      <c r="I19" s="158">
        <v>7</v>
      </c>
      <c r="J19" s="158">
        <v>8</v>
      </c>
      <c r="K19" s="158">
        <v>9</v>
      </c>
      <c r="L19" s="158">
        <v>10</v>
      </c>
      <c r="M19" s="158">
        <v>11</v>
      </c>
      <c r="N19" s="158">
        <v>12</v>
      </c>
      <c r="O19" s="158">
        <v>13</v>
      </c>
      <c r="P19" s="158">
        <v>14</v>
      </c>
      <c r="Q19" s="158">
        <v>15</v>
      </c>
      <c r="R19" s="158">
        <v>16</v>
      </c>
      <c r="S19" s="158">
        <v>17</v>
      </c>
      <c r="T19" s="158">
        <v>18</v>
      </c>
      <c r="U19" s="41" t="s">
        <v>1</v>
      </c>
    </row>
    <row r="20" spans="1:29" x14ac:dyDescent="0.35">
      <c r="A20" s="169"/>
      <c r="B20" s="17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42"/>
      <c r="AC20" s="34" t="s">
        <v>9</v>
      </c>
    </row>
    <row r="21" spans="1:29" x14ac:dyDescent="0.35">
      <c r="B21" s="3" t="s">
        <v>8</v>
      </c>
      <c r="C21" s="2">
        <f>'1stR'!C$8</f>
        <v>5</v>
      </c>
      <c r="D21" s="2">
        <f>'1stR'!D$8</f>
        <v>2</v>
      </c>
      <c r="E21" s="2">
        <f>'1stR'!E$8</f>
        <v>2</v>
      </c>
      <c r="F21" s="2">
        <f>'1stR'!F$8</f>
        <v>4</v>
      </c>
      <c r="G21" s="2">
        <f>'1stR'!G$8</f>
        <v>4</v>
      </c>
      <c r="H21" s="2">
        <f>'1stR'!H$8</f>
        <v>4</v>
      </c>
      <c r="I21" s="2">
        <f>'1stR'!I$8</f>
        <v>4</v>
      </c>
      <c r="J21" s="2">
        <f>'1stR'!J$8</f>
        <v>5</v>
      </c>
      <c r="K21" s="2">
        <f>'1stR'!K$8</f>
        <v>3</v>
      </c>
      <c r="L21" s="2">
        <f>'1stR'!L$8</f>
        <v>4</v>
      </c>
      <c r="M21" s="2">
        <f>'1stR'!M$8</f>
        <v>4</v>
      </c>
      <c r="N21" s="2">
        <f>'1stR'!N$8</f>
        <v>2</v>
      </c>
      <c r="O21" s="2">
        <f>'1stR'!O$8</f>
        <v>8</v>
      </c>
      <c r="P21" s="2">
        <f>'1stR'!P$8</f>
        <v>4</v>
      </c>
      <c r="Q21" s="2">
        <f>'1stR'!Q$8</f>
        <v>5</v>
      </c>
      <c r="R21" s="2">
        <f>'1stR'!R$8</f>
        <v>4</v>
      </c>
      <c r="S21" s="2">
        <f>'1stR'!S$8</f>
        <v>4</v>
      </c>
      <c r="T21" s="2">
        <f>'1stR'!T$8</f>
        <v>3</v>
      </c>
      <c r="U21" s="9">
        <f>SUM(C21:T21)</f>
        <v>71</v>
      </c>
      <c r="AC21" s="34" t="s">
        <v>9</v>
      </c>
    </row>
    <row r="22" spans="1:29" x14ac:dyDescent="0.35">
      <c r="B22" s="3" t="s">
        <v>13</v>
      </c>
      <c r="C22" s="2">
        <f>'2ndR'!C$8</f>
        <v>0</v>
      </c>
      <c r="D22" s="2">
        <f>'2ndR'!D$8</f>
        <v>0</v>
      </c>
      <c r="E22" s="2">
        <f>'2ndR'!E$8</f>
        <v>0</v>
      </c>
      <c r="F22" s="2">
        <f>'2ndR'!F$8</f>
        <v>0</v>
      </c>
      <c r="G22" s="2">
        <f>'2ndR'!G$8</f>
        <v>0</v>
      </c>
      <c r="H22" s="2">
        <f>'2ndR'!H$8</f>
        <v>0</v>
      </c>
      <c r="I22" s="2">
        <f>'2ndR'!I$8</f>
        <v>0</v>
      </c>
      <c r="J22" s="2">
        <f>'2ndR'!J$8</f>
        <v>0</v>
      </c>
      <c r="K22" s="2">
        <f>'2ndR'!K$8</f>
        <v>0</v>
      </c>
      <c r="L22" s="2">
        <f>'2ndR'!L$8</f>
        <v>0</v>
      </c>
      <c r="M22" s="2">
        <f>'2ndR'!M$8</f>
        <v>0</v>
      </c>
      <c r="N22" s="2">
        <f>'2ndR'!N$8</f>
        <v>0</v>
      </c>
      <c r="O22" s="2">
        <f>'2ndR'!O$8</f>
        <v>0</v>
      </c>
      <c r="P22" s="2">
        <f>'2ndR'!P$8</f>
        <v>0</v>
      </c>
      <c r="Q22" s="2">
        <f>'2ndR'!Q$8</f>
        <v>0</v>
      </c>
      <c r="R22" s="2">
        <f>'2ndR'!R$8</f>
        <v>0</v>
      </c>
      <c r="S22" s="2">
        <f>'2ndR'!S$8</f>
        <v>0</v>
      </c>
      <c r="T22" s="2">
        <f>'2ndR'!T$8</f>
        <v>0</v>
      </c>
      <c r="U22" s="9">
        <f t="shared" ref="U22:U30" si="1">SUM(C22:T22)</f>
        <v>0</v>
      </c>
    </row>
    <row r="23" spans="1:29" x14ac:dyDescent="0.35">
      <c r="B23" s="3" t="s">
        <v>14</v>
      </c>
      <c r="C23" s="2">
        <f>'3rdR'!C$8</f>
        <v>4</v>
      </c>
      <c r="D23" s="2">
        <f>'3rdR'!D$8</f>
        <v>4</v>
      </c>
      <c r="E23" s="2">
        <f>'3rdR'!E$8</f>
        <v>4</v>
      </c>
      <c r="F23" s="2">
        <f>'3rdR'!F$8</f>
        <v>6</v>
      </c>
      <c r="G23" s="2">
        <f>'3rdR'!G$8</f>
        <v>4</v>
      </c>
      <c r="H23" s="2">
        <f>'3rdR'!H$8</f>
        <v>5</v>
      </c>
      <c r="I23" s="2">
        <f>'3rdR'!I$8</f>
        <v>4</v>
      </c>
      <c r="J23" s="2">
        <f>'3rdR'!J$8</f>
        <v>4</v>
      </c>
      <c r="K23" s="2">
        <f>'3rdR'!K$8</f>
        <v>3</v>
      </c>
      <c r="L23" s="2">
        <f>'3rdR'!L$8</f>
        <v>3</v>
      </c>
      <c r="M23" s="2">
        <f>'3rdR'!M$8</f>
        <v>3</v>
      </c>
      <c r="N23" s="2">
        <f>'3rdR'!N$8</f>
        <v>3</v>
      </c>
      <c r="O23" s="2">
        <f>'3rdR'!O$8</f>
        <v>4</v>
      </c>
      <c r="P23" s="2">
        <f>'3rdR'!P$8</f>
        <v>5</v>
      </c>
      <c r="Q23" s="2">
        <f>'3rdR'!Q$8</f>
        <v>3</v>
      </c>
      <c r="R23" s="2">
        <f>'3rdR'!R$8</f>
        <v>4</v>
      </c>
      <c r="S23" s="2">
        <f>'3rdR'!S$8</f>
        <v>5</v>
      </c>
      <c r="T23" s="2">
        <f>'3rdR'!T$8</f>
        <v>3</v>
      </c>
      <c r="U23" s="9">
        <f t="shared" si="1"/>
        <v>71</v>
      </c>
    </row>
    <row r="24" spans="1:29" x14ac:dyDescent="0.35">
      <c r="B24" s="3" t="s">
        <v>15</v>
      </c>
      <c r="C24" s="2">
        <f>'4thR'!C$8</f>
        <v>4</v>
      </c>
      <c r="D24" s="2">
        <f>'4thR'!D$8</f>
        <v>3</v>
      </c>
      <c r="E24" s="2">
        <f>'4thR'!E$8</f>
        <v>3</v>
      </c>
      <c r="F24" s="2">
        <f>'4thR'!F$8</f>
        <v>5</v>
      </c>
      <c r="G24" s="2">
        <f>'4thR'!G$8</f>
        <v>5</v>
      </c>
      <c r="H24" s="2">
        <f>'4thR'!H$8</f>
        <v>4</v>
      </c>
      <c r="I24" s="2">
        <f>'4thR'!I$8</f>
        <v>4</v>
      </c>
      <c r="J24" s="2">
        <f>'4thR'!J$8</f>
        <v>3</v>
      </c>
      <c r="K24" s="2">
        <f>'4thR'!K$8</f>
        <v>3</v>
      </c>
      <c r="L24" s="2">
        <f>'4thR'!L$8</f>
        <v>4</v>
      </c>
      <c r="M24" s="2">
        <f>'4thR'!M$8</f>
        <v>3</v>
      </c>
      <c r="N24" s="2">
        <f>'4thR'!N$8</f>
        <v>4</v>
      </c>
      <c r="O24" s="2">
        <f>'4thR'!O$8</f>
        <v>4</v>
      </c>
      <c r="P24" s="2">
        <f>'4thR'!P$8</f>
        <v>4</v>
      </c>
      <c r="Q24" s="2">
        <f>'4thR'!Q$8</f>
        <v>4</v>
      </c>
      <c r="R24" s="2">
        <f>'4thR'!R$8</f>
        <v>3</v>
      </c>
      <c r="S24" s="2">
        <f>'4thR'!S$8</f>
        <v>3</v>
      </c>
      <c r="T24" s="2">
        <f>'4thR'!T$8</f>
        <v>3</v>
      </c>
      <c r="U24" s="9">
        <f t="shared" si="1"/>
        <v>66</v>
      </c>
    </row>
    <row r="25" spans="1:29" x14ac:dyDescent="0.35">
      <c r="B25" s="3" t="s">
        <v>16</v>
      </c>
      <c r="C25" s="2">
        <f>'5thR'!C$8</f>
        <v>4</v>
      </c>
      <c r="D25" s="2">
        <f>'5thR'!D$8</f>
        <v>3</v>
      </c>
      <c r="E25" s="2">
        <f>'5thR'!E$8</f>
        <v>3</v>
      </c>
      <c r="F25" s="2">
        <f>'5thR'!F$8</f>
        <v>5</v>
      </c>
      <c r="G25" s="2">
        <f>'5thR'!G$8</f>
        <v>4</v>
      </c>
      <c r="H25" s="2">
        <f>'5thR'!H$8</f>
        <v>3</v>
      </c>
      <c r="I25" s="2">
        <f>'5thR'!I$8</f>
        <v>3</v>
      </c>
      <c r="J25" s="2">
        <f>'5thR'!J$8</f>
        <v>3</v>
      </c>
      <c r="K25" s="2">
        <f>'5thR'!K$8</f>
        <v>3</v>
      </c>
      <c r="L25" s="2">
        <f>'5thR'!L$8</f>
        <v>3</v>
      </c>
      <c r="M25" s="2">
        <f>'5thR'!M$8</f>
        <v>3</v>
      </c>
      <c r="N25" s="2">
        <f>'5thR'!N$8</f>
        <v>4</v>
      </c>
      <c r="O25" s="2">
        <f>'5thR'!O$8</f>
        <v>5</v>
      </c>
      <c r="P25" s="2">
        <f>'5thR'!P$8</f>
        <v>4</v>
      </c>
      <c r="Q25" s="2">
        <f>'5thR'!Q$8</f>
        <v>3</v>
      </c>
      <c r="R25" s="2">
        <f>'5thR'!R$8</f>
        <v>3</v>
      </c>
      <c r="S25" s="2">
        <f>'5thR'!S$8</f>
        <v>3</v>
      </c>
      <c r="T25" s="2">
        <f>'5thR'!T$8</f>
        <v>3</v>
      </c>
      <c r="U25" s="9">
        <f t="shared" si="1"/>
        <v>62</v>
      </c>
    </row>
    <row r="26" spans="1:29" x14ac:dyDescent="0.35">
      <c r="B26" s="3" t="s">
        <v>17</v>
      </c>
      <c r="C26" s="2" t="e">
        <f>#REF!</f>
        <v>#REF!</v>
      </c>
      <c r="D26" s="2" t="e">
        <f>#REF!</f>
        <v>#REF!</v>
      </c>
      <c r="E26" s="2" t="e">
        <f>#REF!</f>
        <v>#REF!</v>
      </c>
      <c r="F26" s="2" t="e">
        <f>#REF!</f>
        <v>#REF!</v>
      </c>
      <c r="G26" s="2" t="e">
        <f>#REF!</f>
        <v>#REF!</v>
      </c>
      <c r="H26" s="2" t="e">
        <f>#REF!</f>
        <v>#REF!</v>
      </c>
      <c r="I26" s="2" t="e">
        <f>#REF!</f>
        <v>#REF!</v>
      </c>
      <c r="J26" s="2" t="e">
        <f>#REF!</f>
        <v>#REF!</v>
      </c>
      <c r="K26" s="2" t="e">
        <f>#REF!</f>
        <v>#REF!</v>
      </c>
      <c r="L26" s="2" t="e">
        <f>#REF!</f>
        <v>#REF!</v>
      </c>
      <c r="M26" s="2" t="e">
        <f>#REF!</f>
        <v>#REF!</v>
      </c>
      <c r="N26" s="2" t="e">
        <f>#REF!</f>
        <v>#REF!</v>
      </c>
      <c r="O26" s="2" t="e">
        <f>#REF!</f>
        <v>#REF!</v>
      </c>
      <c r="P26" s="2" t="e">
        <f>#REF!</f>
        <v>#REF!</v>
      </c>
      <c r="Q26" s="2" t="e">
        <f>#REF!</f>
        <v>#REF!</v>
      </c>
      <c r="R26" s="2" t="e">
        <f>#REF!</f>
        <v>#REF!</v>
      </c>
      <c r="S26" s="2" t="e">
        <f>#REF!</f>
        <v>#REF!</v>
      </c>
      <c r="T26" s="2" t="e">
        <f>#REF!</f>
        <v>#REF!</v>
      </c>
      <c r="U26" s="9" t="e">
        <f t="shared" si="1"/>
        <v>#REF!</v>
      </c>
    </row>
    <row r="27" spans="1:29" x14ac:dyDescent="0.35">
      <c r="B27" s="3" t="s">
        <v>18</v>
      </c>
      <c r="C27" s="2">
        <f>'7thR'!C$8</f>
        <v>4</v>
      </c>
      <c r="D27" s="2">
        <f>'7thR'!D$8</f>
        <v>3</v>
      </c>
      <c r="E27" s="2">
        <f>'7thR'!E$8</f>
        <v>3</v>
      </c>
      <c r="F27" s="2">
        <f>'7thR'!F$8</f>
        <v>4</v>
      </c>
      <c r="G27" s="2">
        <f>'7thR'!G$8</f>
        <v>4</v>
      </c>
      <c r="H27" s="2">
        <f>'7thR'!H$8</f>
        <v>5</v>
      </c>
      <c r="I27" s="2">
        <f>'7thR'!I$8</f>
        <v>4</v>
      </c>
      <c r="J27" s="2">
        <f>'7thR'!J$8</f>
        <v>5</v>
      </c>
      <c r="K27" s="2">
        <f>'7thR'!K$8</f>
        <v>2</v>
      </c>
      <c r="L27" s="2">
        <f>'7thR'!L$8</f>
        <v>4</v>
      </c>
      <c r="M27" s="2">
        <f>'7thR'!M$8</f>
        <v>3</v>
      </c>
      <c r="N27" s="2">
        <f>'7thR'!N$8</f>
        <v>3</v>
      </c>
      <c r="O27" s="2">
        <f>'7thR'!O$8</f>
        <v>5</v>
      </c>
      <c r="P27" s="2">
        <f>'7thR'!P$8</f>
        <v>4</v>
      </c>
      <c r="Q27" s="2">
        <f>'7thR'!Q$8</f>
        <v>4</v>
      </c>
      <c r="R27" s="2">
        <f>'7thR'!R$8</f>
        <v>3</v>
      </c>
      <c r="S27" s="2">
        <f>'7thR'!S$8</f>
        <v>3</v>
      </c>
      <c r="T27" s="2">
        <f>'7thR'!T$8</f>
        <v>3</v>
      </c>
      <c r="U27" s="9">
        <f t="shared" si="1"/>
        <v>66</v>
      </c>
    </row>
    <row r="28" spans="1:29" ht="15" thickBot="1" x14ac:dyDescent="0.4">
      <c r="B28" s="3" t="s">
        <v>19</v>
      </c>
      <c r="C28" s="31">
        <f>'8thR'!C$8</f>
        <v>0</v>
      </c>
      <c r="D28" s="31">
        <f>'8thR'!D$8</f>
        <v>0</v>
      </c>
      <c r="E28" s="31">
        <f>'8thR'!E$8</f>
        <v>0</v>
      </c>
      <c r="F28" s="31">
        <f>'8thR'!F$8</f>
        <v>0</v>
      </c>
      <c r="G28" s="31">
        <f>'8thR'!G$8</f>
        <v>0</v>
      </c>
      <c r="H28" s="31">
        <f>'8thR'!H$8</f>
        <v>0</v>
      </c>
      <c r="I28" s="31">
        <f>'8thR'!I$8</f>
        <v>0</v>
      </c>
      <c r="J28" s="31">
        <f>'8thR'!J$8</f>
        <v>0</v>
      </c>
      <c r="K28" s="31">
        <f>'8thR'!K$8</f>
        <v>0</v>
      </c>
      <c r="L28" s="31">
        <f>'8thR'!L$8</f>
        <v>0</v>
      </c>
      <c r="M28" s="31">
        <f>'8thR'!M$8</f>
        <v>0</v>
      </c>
      <c r="N28" s="31">
        <f>'8thR'!N$8</f>
        <v>0</v>
      </c>
      <c r="O28" s="31">
        <f>'8thR'!O$8</f>
        <v>0</v>
      </c>
      <c r="P28" s="31">
        <f>'8thR'!P$8</f>
        <v>0</v>
      </c>
      <c r="Q28" s="31">
        <f>'8thR'!Q$8</f>
        <v>0</v>
      </c>
      <c r="R28" s="31">
        <f>'8thR'!R$8</f>
        <v>0</v>
      </c>
      <c r="S28" s="31">
        <f>'8thR'!S$8</f>
        <v>0</v>
      </c>
      <c r="T28" s="31">
        <f>'8thR'!T$8</f>
        <v>0</v>
      </c>
      <c r="U28" s="32">
        <f t="shared" si="1"/>
        <v>0</v>
      </c>
    </row>
    <row r="29" spans="1:29" ht="16" thickTop="1" x14ac:dyDescent="0.35">
      <c r="B29" s="37" t="s">
        <v>12</v>
      </c>
      <c r="C29" s="29">
        <f>score!H$8</f>
        <v>4</v>
      </c>
      <c r="D29" s="29">
        <f>score!I$8</f>
        <v>2</v>
      </c>
      <c r="E29" s="29">
        <f>score!J$8</f>
        <v>2</v>
      </c>
      <c r="F29" s="29">
        <f>score!K$8</f>
        <v>4</v>
      </c>
      <c r="G29" s="29">
        <f>score!L$8</f>
        <v>3</v>
      </c>
      <c r="H29" s="29">
        <f>score!M$8</f>
        <v>3</v>
      </c>
      <c r="I29" s="29">
        <f>score!N$8</f>
        <v>3</v>
      </c>
      <c r="J29" s="29">
        <f>score!O$8</f>
        <v>3</v>
      </c>
      <c r="K29" s="29">
        <f>score!P$8</f>
        <v>2</v>
      </c>
      <c r="L29" s="29">
        <f>score!Q$8</f>
        <v>3</v>
      </c>
      <c r="M29" s="29">
        <f>score!R$8</f>
        <v>3</v>
      </c>
      <c r="N29" s="29">
        <f>score!S$8</f>
        <v>2</v>
      </c>
      <c r="O29" s="29">
        <f>score!T$8</f>
        <v>4</v>
      </c>
      <c r="P29" s="29">
        <f>score!U$8</f>
        <v>4</v>
      </c>
      <c r="Q29" s="29">
        <f>score!V$8</f>
        <v>3</v>
      </c>
      <c r="R29" s="29">
        <f>score!W$8</f>
        <v>3</v>
      </c>
      <c r="S29" s="29">
        <f>score!X$8</f>
        <v>3</v>
      </c>
      <c r="T29" s="29">
        <f>score!Y$8</f>
        <v>3</v>
      </c>
      <c r="U29" s="30">
        <f t="shared" si="1"/>
        <v>54</v>
      </c>
    </row>
    <row r="30" spans="1:29" ht="15.5" x14ac:dyDescent="0.35">
      <c r="B30" s="38" t="s">
        <v>7</v>
      </c>
      <c r="C30" s="39">
        <f>score!H$147</f>
        <v>4</v>
      </c>
      <c r="D30" s="39">
        <f>score!$I$147</f>
        <v>3</v>
      </c>
      <c r="E30" s="39">
        <f>score!$J$147</f>
        <v>3</v>
      </c>
      <c r="F30" s="39">
        <f>score!$K$147</f>
        <v>4</v>
      </c>
      <c r="G30" s="39">
        <f>score!$L$147</f>
        <v>4</v>
      </c>
      <c r="H30" s="39">
        <f>score!$M$147</f>
        <v>4</v>
      </c>
      <c r="I30" s="39">
        <f>score!$N$147</f>
        <v>3</v>
      </c>
      <c r="J30" s="39">
        <f>score!$O$147</f>
        <v>4</v>
      </c>
      <c r="K30" s="39">
        <f>score!$P$147</f>
        <v>3</v>
      </c>
      <c r="L30" s="39">
        <f>score!$Q$147</f>
        <v>4</v>
      </c>
      <c r="M30" s="39">
        <f>score!$R$147</f>
        <v>3</v>
      </c>
      <c r="N30" s="39">
        <f>score!$S$147</f>
        <v>3</v>
      </c>
      <c r="O30" s="39">
        <f>score!$T$147</f>
        <v>4</v>
      </c>
      <c r="P30" s="39">
        <f>score!$U$147</f>
        <v>4</v>
      </c>
      <c r="Q30" s="39">
        <f>score!$V$147</f>
        <v>4</v>
      </c>
      <c r="R30" s="39">
        <f>score!$W$147</f>
        <v>3</v>
      </c>
      <c r="S30" s="39">
        <f>score!$X$147</f>
        <v>4</v>
      </c>
      <c r="T30" s="39">
        <f>score!$Y$147</f>
        <v>3</v>
      </c>
      <c r="U30" s="12">
        <f t="shared" si="1"/>
        <v>64</v>
      </c>
    </row>
    <row r="31" spans="1:29" x14ac:dyDescent="0.35"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9" x14ac:dyDescent="0.35">
      <c r="C32" s="154" t="s">
        <v>6</v>
      </c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</row>
    <row r="33" spans="1:21" ht="15" customHeight="1" x14ac:dyDescent="0.35">
      <c r="A33" s="169">
        <f>score!A9</f>
        <v>3</v>
      </c>
      <c r="B33" s="170" t="str">
        <f>score!F9</f>
        <v>Marina Ravnikar&amp;Tomaž Andolšek</v>
      </c>
      <c r="C33" s="158">
        <v>1</v>
      </c>
      <c r="D33" s="158">
        <v>2</v>
      </c>
      <c r="E33" s="158">
        <v>3</v>
      </c>
      <c r="F33" s="158">
        <v>4</v>
      </c>
      <c r="G33" s="158">
        <v>5</v>
      </c>
      <c r="H33" s="158">
        <v>6</v>
      </c>
      <c r="I33" s="158">
        <v>7</v>
      </c>
      <c r="J33" s="158">
        <v>8</v>
      </c>
      <c r="K33" s="158">
        <v>9</v>
      </c>
      <c r="L33" s="158">
        <v>10</v>
      </c>
      <c r="M33" s="158">
        <v>11</v>
      </c>
      <c r="N33" s="158">
        <v>12</v>
      </c>
      <c r="O33" s="158">
        <v>13</v>
      </c>
      <c r="P33" s="158">
        <v>14</v>
      </c>
      <c r="Q33" s="158">
        <v>15</v>
      </c>
      <c r="R33" s="158">
        <v>16</v>
      </c>
      <c r="S33" s="158">
        <v>17</v>
      </c>
      <c r="T33" s="158">
        <v>18</v>
      </c>
      <c r="U33" s="41" t="s">
        <v>1</v>
      </c>
    </row>
    <row r="34" spans="1:21" ht="15" customHeight="1" x14ac:dyDescent="0.35">
      <c r="A34" s="169"/>
      <c r="B34" s="170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42"/>
    </row>
    <row r="35" spans="1:21" x14ac:dyDescent="0.35">
      <c r="B35" s="3" t="s">
        <v>8</v>
      </c>
      <c r="C35" s="2">
        <f>'1stR'!C$9</f>
        <v>4</v>
      </c>
      <c r="D35" s="2">
        <f>'1stR'!D$9</f>
        <v>2</v>
      </c>
      <c r="E35" s="2">
        <f>'1stR'!E$9</f>
        <v>2</v>
      </c>
      <c r="F35" s="2">
        <f>'1stR'!F$9</f>
        <v>4</v>
      </c>
      <c r="G35" s="2">
        <f>'1stR'!G$9</f>
        <v>4</v>
      </c>
      <c r="H35" s="2">
        <f>'1stR'!H$9</f>
        <v>5</v>
      </c>
      <c r="I35" s="2">
        <f>'1stR'!I$9</f>
        <v>4</v>
      </c>
      <c r="J35" s="2">
        <f>'1stR'!J$9</f>
        <v>4</v>
      </c>
      <c r="K35" s="2">
        <f>'1stR'!K$9</f>
        <v>3</v>
      </c>
      <c r="L35" s="2">
        <f>'1stR'!L$9</f>
        <v>5</v>
      </c>
      <c r="M35" s="2">
        <f>'1stR'!M$9</f>
        <v>3</v>
      </c>
      <c r="N35" s="2">
        <f>'1stR'!N$9</f>
        <v>3</v>
      </c>
      <c r="O35" s="2">
        <f>'1stR'!O$9</f>
        <v>5</v>
      </c>
      <c r="P35" s="2">
        <f>'1stR'!P$9</f>
        <v>5</v>
      </c>
      <c r="Q35" s="2">
        <f>'1stR'!Q$9</f>
        <v>3</v>
      </c>
      <c r="R35" s="2">
        <f>'1stR'!R$9</f>
        <v>3</v>
      </c>
      <c r="S35" s="2">
        <f>'1stR'!S$9</f>
        <v>5</v>
      </c>
      <c r="T35" s="2">
        <f>'1stR'!T$9</f>
        <v>4</v>
      </c>
      <c r="U35" s="9">
        <f>SUM(C35:T35)</f>
        <v>68</v>
      </c>
    </row>
    <row r="36" spans="1:21" x14ac:dyDescent="0.35">
      <c r="B36" s="3" t="s">
        <v>13</v>
      </c>
      <c r="C36" s="2">
        <f>'2ndR'!C$9</f>
        <v>0</v>
      </c>
      <c r="D36" s="2">
        <f>'2ndR'!D$9</f>
        <v>0</v>
      </c>
      <c r="E36" s="2">
        <f>'2ndR'!E$9</f>
        <v>0</v>
      </c>
      <c r="F36" s="2">
        <f>'2ndR'!F$9</f>
        <v>0</v>
      </c>
      <c r="G36" s="2">
        <f>'2ndR'!G$9</f>
        <v>0</v>
      </c>
      <c r="H36" s="2">
        <f>'2ndR'!H$9</f>
        <v>0</v>
      </c>
      <c r="I36" s="2">
        <f>'2ndR'!I$9</f>
        <v>0</v>
      </c>
      <c r="J36" s="2">
        <f>'2ndR'!J$9</f>
        <v>0</v>
      </c>
      <c r="K36" s="2">
        <f>'2ndR'!K$9</f>
        <v>0</v>
      </c>
      <c r="L36" s="2">
        <f>'2ndR'!L$9</f>
        <v>0</v>
      </c>
      <c r="M36" s="2">
        <f>'2ndR'!M$9</f>
        <v>0</v>
      </c>
      <c r="N36" s="2">
        <f>'2ndR'!N$9</f>
        <v>0</v>
      </c>
      <c r="O36" s="2">
        <f>'2ndR'!O$9</f>
        <v>0</v>
      </c>
      <c r="P36" s="2">
        <f>'2ndR'!P$9</f>
        <v>0</v>
      </c>
      <c r="Q36" s="2">
        <f>'2ndR'!Q$9</f>
        <v>0</v>
      </c>
      <c r="R36" s="2">
        <f>'2ndR'!R$9</f>
        <v>0</v>
      </c>
      <c r="S36" s="2">
        <f>'2ndR'!S$9</f>
        <v>0</v>
      </c>
      <c r="T36" s="2">
        <f>'2ndR'!T$9</f>
        <v>0</v>
      </c>
      <c r="U36" s="9">
        <f t="shared" ref="U36:U44" si="2">SUM(C36:T36)</f>
        <v>0</v>
      </c>
    </row>
    <row r="37" spans="1:21" x14ac:dyDescent="0.35">
      <c r="B37" s="3" t="s">
        <v>14</v>
      </c>
      <c r="C37" s="2">
        <f>'3rdR'!C$9</f>
        <v>4</v>
      </c>
      <c r="D37" s="2">
        <f>'3rdR'!D$9</f>
        <v>4</v>
      </c>
      <c r="E37" s="2">
        <f>'3rdR'!E$9</f>
        <v>4</v>
      </c>
      <c r="F37" s="2">
        <f>'3rdR'!F$9</f>
        <v>5</v>
      </c>
      <c r="G37" s="2">
        <f>'3rdR'!G$9</f>
        <v>5</v>
      </c>
      <c r="H37" s="2">
        <f>'3rdR'!H$9</f>
        <v>5</v>
      </c>
      <c r="I37" s="2">
        <f>'3rdR'!I$9</f>
        <v>4</v>
      </c>
      <c r="J37" s="2">
        <f>'3rdR'!J$9</f>
        <v>4</v>
      </c>
      <c r="K37" s="2">
        <f>'3rdR'!K$9</f>
        <v>3</v>
      </c>
      <c r="L37" s="2">
        <f>'3rdR'!L$9</f>
        <v>4</v>
      </c>
      <c r="M37" s="2">
        <f>'3rdR'!M$9</f>
        <v>4</v>
      </c>
      <c r="N37" s="2">
        <f>'3rdR'!N$9</f>
        <v>3</v>
      </c>
      <c r="O37" s="2">
        <f>'3rdR'!O$9</f>
        <v>5</v>
      </c>
      <c r="P37" s="2">
        <f>'3rdR'!P$9</f>
        <v>5</v>
      </c>
      <c r="Q37" s="2">
        <f>'3rdR'!Q$9</f>
        <v>5</v>
      </c>
      <c r="R37" s="2">
        <f>'3rdR'!R$9</f>
        <v>3</v>
      </c>
      <c r="S37" s="2">
        <f>'3rdR'!S$9</f>
        <v>5</v>
      </c>
      <c r="T37" s="2">
        <f>'3rdR'!T$9</f>
        <v>2</v>
      </c>
      <c r="U37" s="9">
        <f t="shared" si="2"/>
        <v>74</v>
      </c>
    </row>
    <row r="38" spans="1:21" x14ac:dyDescent="0.35">
      <c r="B38" s="3" t="s">
        <v>15</v>
      </c>
      <c r="C38" s="2">
        <f>'4thR'!C$9</f>
        <v>0</v>
      </c>
      <c r="D38" s="2">
        <f>'4thR'!D$9</f>
        <v>0</v>
      </c>
      <c r="E38" s="2">
        <f>'4thR'!E$9</f>
        <v>0</v>
      </c>
      <c r="F38" s="2">
        <f>'4thR'!F$9</f>
        <v>0</v>
      </c>
      <c r="G38" s="2">
        <f>'4thR'!G$9</f>
        <v>0</v>
      </c>
      <c r="H38" s="2">
        <f>'4thR'!H$9</f>
        <v>0</v>
      </c>
      <c r="I38" s="2">
        <f>'4thR'!I$9</f>
        <v>0</v>
      </c>
      <c r="J38" s="2">
        <f>'4thR'!J$9</f>
        <v>0</v>
      </c>
      <c r="K38" s="2">
        <f>'4thR'!K$9</f>
        <v>0</v>
      </c>
      <c r="L38" s="2">
        <f>'4thR'!L$9</f>
        <v>0</v>
      </c>
      <c r="M38" s="2">
        <f>'4thR'!M$9</f>
        <v>0</v>
      </c>
      <c r="N38" s="2">
        <f>'4thR'!N$9</f>
        <v>0</v>
      </c>
      <c r="O38" s="2">
        <f>'4thR'!O$9</f>
        <v>0</v>
      </c>
      <c r="P38" s="2">
        <f>'4thR'!P$9</f>
        <v>0</v>
      </c>
      <c r="Q38" s="2">
        <f>'4thR'!Q$9</f>
        <v>0</v>
      </c>
      <c r="R38" s="2">
        <f>'4thR'!R$9</f>
        <v>0</v>
      </c>
      <c r="S38" s="2">
        <f>'4thR'!S$9</f>
        <v>0</v>
      </c>
      <c r="T38" s="2">
        <f>'4thR'!T$9</f>
        <v>0</v>
      </c>
      <c r="U38" s="9">
        <f t="shared" si="2"/>
        <v>0</v>
      </c>
    </row>
    <row r="39" spans="1:21" x14ac:dyDescent="0.35">
      <c r="B39" s="3" t="s">
        <v>16</v>
      </c>
      <c r="C39" s="2">
        <f>'5thR'!C$9</f>
        <v>5</v>
      </c>
      <c r="D39" s="2">
        <f>'5thR'!D$9</f>
        <v>3</v>
      </c>
      <c r="E39" s="2">
        <f>'5thR'!E$9</f>
        <v>4</v>
      </c>
      <c r="F39" s="2">
        <f>'5thR'!F$9</f>
        <v>4</v>
      </c>
      <c r="G39" s="2">
        <f>'5thR'!G$9</f>
        <v>3</v>
      </c>
      <c r="H39" s="2">
        <f>'5thR'!H$9</f>
        <v>4</v>
      </c>
      <c r="I39" s="2">
        <f>'5thR'!I$9</f>
        <v>3</v>
      </c>
      <c r="J39" s="2">
        <f>'5thR'!J$9</f>
        <v>4</v>
      </c>
      <c r="K39" s="2">
        <f>'5thR'!K$9</f>
        <v>4</v>
      </c>
      <c r="L39" s="2">
        <f>'5thR'!L$9</f>
        <v>5</v>
      </c>
      <c r="M39" s="2">
        <f>'5thR'!M$9</f>
        <v>3</v>
      </c>
      <c r="N39" s="2">
        <f>'5thR'!N$9</f>
        <v>3</v>
      </c>
      <c r="O39" s="2">
        <f>'5thR'!O$9</f>
        <v>4</v>
      </c>
      <c r="P39" s="2">
        <f>'5thR'!P$9</f>
        <v>4</v>
      </c>
      <c r="Q39" s="2">
        <f>'5thR'!Q$9</f>
        <v>4</v>
      </c>
      <c r="R39" s="2">
        <f>'5thR'!R$9</f>
        <v>4</v>
      </c>
      <c r="S39" s="2">
        <f>'5thR'!S$9</f>
        <v>5</v>
      </c>
      <c r="T39" s="2">
        <f>'5thR'!T$9</f>
        <v>3</v>
      </c>
      <c r="U39" s="9">
        <f t="shared" si="2"/>
        <v>69</v>
      </c>
    </row>
    <row r="40" spans="1:21" x14ac:dyDescent="0.35">
      <c r="B40" s="3" t="s">
        <v>17</v>
      </c>
      <c r="C40" s="2" t="e">
        <f>#REF!</f>
        <v>#REF!</v>
      </c>
      <c r="D40" s="2" t="e">
        <f>#REF!</f>
        <v>#REF!</v>
      </c>
      <c r="E40" s="2" t="e">
        <f>#REF!</f>
        <v>#REF!</v>
      </c>
      <c r="F40" s="2" t="e">
        <f>#REF!</f>
        <v>#REF!</v>
      </c>
      <c r="G40" s="2" t="e">
        <f>#REF!</f>
        <v>#REF!</v>
      </c>
      <c r="H40" s="2" t="e">
        <f>#REF!</f>
        <v>#REF!</v>
      </c>
      <c r="I40" s="2" t="e">
        <f>#REF!</f>
        <v>#REF!</v>
      </c>
      <c r="J40" s="2" t="e">
        <f>#REF!</f>
        <v>#REF!</v>
      </c>
      <c r="K40" s="2" t="e">
        <f>#REF!</f>
        <v>#REF!</v>
      </c>
      <c r="L40" s="2" t="e">
        <f>#REF!</f>
        <v>#REF!</v>
      </c>
      <c r="M40" s="2" t="e">
        <f>#REF!</f>
        <v>#REF!</v>
      </c>
      <c r="N40" s="2" t="e">
        <f>#REF!</f>
        <v>#REF!</v>
      </c>
      <c r="O40" s="2" t="e">
        <f>#REF!</f>
        <v>#REF!</v>
      </c>
      <c r="P40" s="2" t="e">
        <f>#REF!</f>
        <v>#REF!</v>
      </c>
      <c r="Q40" s="2" t="e">
        <f>#REF!</f>
        <v>#REF!</v>
      </c>
      <c r="R40" s="2" t="e">
        <f>#REF!</f>
        <v>#REF!</v>
      </c>
      <c r="S40" s="2" t="e">
        <f>#REF!</f>
        <v>#REF!</v>
      </c>
      <c r="T40" s="2" t="e">
        <f>#REF!</f>
        <v>#REF!</v>
      </c>
      <c r="U40" s="9" t="e">
        <f t="shared" si="2"/>
        <v>#REF!</v>
      </c>
    </row>
    <row r="41" spans="1:21" x14ac:dyDescent="0.35">
      <c r="B41" s="3" t="s">
        <v>18</v>
      </c>
      <c r="C41" s="2">
        <f>'7thR'!C$9</f>
        <v>0</v>
      </c>
      <c r="D41" s="2">
        <f>'7thR'!D$9</f>
        <v>0</v>
      </c>
      <c r="E41" s="2">
        <f>'7thR'!E$9</f>
        <v>0</v>
      </c>
      <c r="F41" s="2">
        <f>'7thR'!F$9</f>
        <v>0</v>
      </c>
      <c r="G41" s="2">
        <f>'7thR'!G$9</f>
        <v>0</v>
      </c>
      <c r="H41" s="2">
        <f>'7thR'!H$9</f>
        <v>0</v>
      </c>
      <c r="I41" s="2">
        <f>'7thR'!I$9</f>
        <v>0</v>
      </c>
      <c r="J41" s="2">
        <f>'7thR'!J$9</f>
        <v>0</v>
      </c>
      <c r="K41" s="2">
        <f>'7thR'!K$9</f>
        <v>0</v>
      </c>
      <c r="L41" s="2">
        <f>'7thR'!L$9</f>
        <v>0</v>
      </c>
      <c r="M41" s="2">
        <f>'7thR'!M$9</f>
        <v>0</v>
      </c>
      <c r="N41" s="2">
        <f>'7thR'!N$9</f>
        <v>0</v>
      </c>
      <c r="O41" s="2">
        <f>'7thR'!O$9</f>
        <v>0</v>
      </c>
      <c r="P41" s="2">
        <f>'7thR'!P$9</f>
        <v>0</v>
      </c>
      <c r="Q41" s="2">
        <f>'7thR'!Q$9</f>
        <v>0</v>
      </c>
      <c r="R41" s="2">
        <f>'7thR'!R$9</f>
        <v>0</v>
      </c>
      <c r="S41" s="2">
        <f>'7thR'!S$9</f>
        <v>0</v>
      </c>
      <c r="T41" s="2">
        <f>'7thR'!T$9</f>
        <v>0</v>
      </c>
      <c r="U41" s="9">
        <f t="shared" si="2"/>
        <v>0</v>
      </c>
    </row>
    <row r="42" spans="1:21" ht="15" thickBot="1" x14ac:dyDescent="0.4">
      <c r="B42" s="3" t="s">
        <v>19</v>
      </c>
      <c r="C42" s="31">
        <f>'8thR'!C$9</f>
        <v>0</v>
      </c>
      <c r="D42" s="31">
        <f>'8thR'!D$9</f>
        <v>0</v>
      </c>
      <c r="E42" s="31">
        <f>'8thR'!E$9</f>
        <v>0</v>
      </c>
      <c r="F42" s="31">
        <f>'8thR'!F$9</f>
        <v>0</v>
      </c>
      <c r="G42" s="31">
        <f>'8thR'!G$9</f>
        <v>0</v>
      </c>
      <c r="H42" s="31">
        <f>'8thR'!H$9</f>
        <v>0</v>
      </c>
      <c r="I42" s="31">
        <f>'8thR'!I$9</f>
        <v>0</v>
      </c>
      <c r="J42" s="31">
        <f>'8thR'!J$9</f>
        <v>0</v>
      </c>
      <c r="K42" s="31">
        <f>'8thR'!K$9</f>
        <v>0</v>
      </c>
      <c r="L42" s="31">
        <f>'8thR'!L$9</f>
        <v>0</v>
      </c>
      <c r="M42" s="31">
        <f>'8thR'!M$9</f>
        <v>0</v>
      </c>
      <c r="N42" s="31">
        <f>'8thR'!N$9</f>
        <v>0</v>
      </c>
      <c r="O42" s="31">
        <f>'8thR'!O$9</f>
        <v>0</v>
      </c>
      <c r="P42" s="31">
        <f>'8thR'!P$9</f>
        <v>0</v>
      </c>
      <c r="Q42" s="31">
        <f>'8thR'!Q$9</f>
        <v>0</v>
      </c>
      <c r="R42" s="31">
        <f>'8thR'!R$9</f>
        <v>0</v>
      </c>
      <c r="S42" s="31">
        <f>'8thR'!S$9</f>
        <v>0</v>
      </c>
      <c r="T42" s="31">
        <f>'8thR'!T$9</f>
        <v>0</v>
      </c>
      <c r="U42" s="32">
        <f t="shared" si="2"/>
        <v>0</v>
      </c>
    </row>
    <row r="43" spans="1:21" ht="16" thickTop="1" x14ac:dyDescent="0.35">
      <c r="B43" s="37" t="s">
        <v>12</v>
      </c>
      <c r="C43" s="29">
        <f>score!H$9</f>
        <v>4</v>
      </c>
      <c r="D43" s="29">
        <f>score!I$9</f>
        <v>2</v>
      </c>
      <c r="E43" s="29">
        <f>score!J$9</f>
        <v>2</v>
      </c>
      <c r="F43" s="29">
        <f>score!K$9</f>
        <v>4</v>
      </c>
      <c r="G43" s="29">
        <f>score!L$9</f>
        <v>3</v>
      </c>
      <c r="H43" s="29">
        <f>score!M$9</f>
        <v>4</v>
      </c>
      <c r="I43" s="29">
        <f>score!N$9</f>
        <v>3</v>
      </c>
      <c r="J43" s="29">
        <f>score!O$9</f>
        <v>4</v>
      </c>
      <c r="K43" s="29">
        <f>score!P$9</f>
        <v>3</v>
      </c>
      <c r="L43" s="29">
        <f>score!Q$9</f>
        <v>4</v>
      </c>
      <c r="M43" s="29">
        <f>score!R$9</f>
        <v>3</v>
      </c>
      <c r="N43" s="29">
        <f>score!S$9</f>
        <v>3</v>
      </c>
      <c r="O43" s="29">
        <f>score!T$9</f>
        <v>4</v>
      </c>
      <c r="P43" s="29">
        <f>score!U$9</f>
        <v>4</v>
      </c>
      <c r="Q43" s="29">
        <f>score!V$9</f>
        <v>3</v>
      </c>
      <c r="R43" s="29">
        <f>score!W$9</f>
        <v>3</v>
      </c>
      <c r="S43" s="29">
        <f>score!X$9</f>
        <v>5</v>
      </c>
      <c r="T43" s="29">
        <f>score!Y$9</f>
        <v>2</v>
      </c>
      <c r="U43" s="30">
        <f t="shared" si="2"/>
        <v>60</v>
      </c>
    </row>
    <row r="44" spans="1:21" ht="15.5" x14ac:dyDescent="0.35">
      <c r="B44" s="38" t="s">
        <v>7</v>
      </c>
      <c r="C44" s="39">
        <f>score!H$147</f>
        <v>4</v>
      </c>
      <c r="D44" s="39">
        <f>score!$I$147</f>
        <v>3</v>
      </c>
      <c r="E44" s="39">
        <f>score!$J$147</f>
        <v>3</v>
      </c>
      <c r="F44" s="39">
        <f>score!$K$147</f>
        <v>4</v>
      </c>
      <c r="G44" s="39">
        <f>score!$L$147</f>
        <v>4</v>
      </c>
      <c r="H44" s="39">
        <f>score!$M$147</f>
        <v>4</v>
      </c>
      <c r="I44" s="39">
        <f>score!$N$147</f>
        <v>3</v>
      </c>
      <c r="J44" s="39">
        <f>score!$O$147</f>
        <v>4</v>
      </c>
      <c r="K44" s="39">
        <f>score!$P$147</f>
        <v>3</v>
      </c>
      <c r="L44" s="39">
        <f>score!$Q$147</f>
        <v>4</v>
      </c>
      <c r="M44" s="39">
        <f>score!$R$147</f>
        <v>3</v>
      </c>
      <c r="N44" s="39">
        <f>score!$S$147</f>
        <v>3</v>
      </c>
      <c r="O44" s="39">
        <f>score!$T$147</f>
        <v>4</v>
      </c>
      <c r="P44" s="39">
        <f>score!$U$147</f>
        <v>4</v>
      </c>
      <c r="Q44" s="39">
        <f>score!$V$147</f>
        <v>4</v>
      </c>
      <c r="R44" s="39">
        <f>score!$W$147</f>
        <v>3</v>
      </c>
      <c r="S44" s="39">
        <f>score!$X$147</f>
        <v>4</v>
      </c>
      <c r="T44" s="39">
        <f>score!$Y$147</f>
        <v>3</v>
      </c>
      <c r="U44" s="12">
        <f t="shared" si="2"/>
        <v>64</v>
      </c>
    </row>
    <row r="45" spans="1:21" x14ac:dyDescent="0.3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</row>
    <row r="46" spans="1:21" x14ac:dyDescent="0.35">
      <c r="C46" s="154" t="s">
        <v>6</v>
      </c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</row>
    <row r="47" spans="1:21" ht="15" customHeight="1" x14ac:dyDescent="0.35">
      <c r="A47" s="169">
        <f>score!A10</f>
        <v>4</v>
      </c>
      <c r="B47" s="170" t="str">
        <f>score!F10</f>
        <v>Gal Grudnik&amp;Janez Ločniškar</v>
      </c>
      <c r="C47" s="158">
        <v>1</v>
      </c>
      <c r="D47" s="158">
        <v>2</v>
      </c>
      <c r="E47" s="158">
        <v>3</v>
      </c>
      <c r="F47" s="158">
        <v>4</v>
      </c>
      <c r="G47" s="158">
        <v>5</v>
      </c>
      <c r="H47" s="158">
        <v>6</v>
      </c>
      <c r="I47" s="158">
        <v>7</v>
      </c>
      <c r="J47" s="158">
        <v>8</v>
      </c>
      <c r="K47" s="158">
        <v>9</v>
      </c>
      <c r="L47" s="158">
        <v>10</v>
      </c>
      <c r="M47" s="158">
        <v>11</v>
      </c>
      <c r="N47" s="158">
        <v>12</v>
      </c>
      <c r="O47" s="158">
        <v>13</v>
      </c>
      <c r="P47" s="158">
        <v>14</v>
      </c>
      <c r="Q47" s="158">
        <v>15</v>
      </c>
      <c r="R47" s="158">
        <v>16</v>
      </c>
      <c r="S47" s="158">
        <v>17</v>
      </c>
      <c r="T47" s="158">
        <v>18</v>
      </c>
      <c r="U47" s="41" t="s">
        <v>1</v>
      </c>
    </row>
    <row r="48" spans="1:21" ht="15" customHeight="1" x14ac:dyDescent="0.35">
      <c r="A48" s="169"/>
      <c r="B48" s="170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42"/>
    </row>
    <row r="49" spans="1:21" x14ac:dyDescent="0.35">
      <c r="B49" s="3" t="s">
        <v>8</v>
      </c>
      <c r="C49" s="2">
        <f>'1stR'!C$10</f>
        <v>4</v>
      </c>
      <c r="D49" s="2">
        <f>'1stR'!D$10</f>
        <v>2</v>
      </c>
      <c r="E49" s="2">
        <f>'1stR'!E$10</f>
        <v>4</v>
      </c>
      <c r="F49" s="2">
        <f>'1stR'!F$10</f>
        <v>4</v>
      </c>
      <c r="G49" s="2">
        <f>'1stR'!G$10</f>
        <v>5</v>
      </c>
      <c r="H49" s="2">
        <f>'1stR'!H$10</f>
        <v>4</v>
      </c>
      <c r="I49" s="2">
        <f>'1stR'!I$10</f>
        <v>3</v>
      </c>
      <c r="J49" s="2">
        <f>'1stR'!J$10</f>
        <v>6</v>
      </c>
      <c r="K49" s="2">
        <f>'1stR'!K$10</f>
        <v>4</v>
      </c>
      <c r="L49" s="2">
        <f>'1stR'!L$10</f>
        <v>4</v>
      </c>
      <c r="M49" s="2">
        <f>'1stR'!M$10</f>
        <v>3</v>
      </c>
      <c r="N49" s="2">
        <f>'1stR'!N$10</f>
        <v>4</v>
      </c>
      <c r="O49" s="2">
        <f>'1stR'!O$10</f>
        <v>4</v>
      </c>
      <c r="P49" s="2">
        <f>'1stR'!P$10</f>
        <v>4</v>
      </c>
      <c r="Q49" s="2">
        <f>'1stR'!Q$10</f>
        <v>4</v>
      </c>
      <c r="R49" s="2">
        <f>'1stR'!R$10</f>
        <v>4</v>
      </c>
      <c r="S49" s="2">
        <f>'1stR'!S$10</f>
        <v>5</v>
      </c>
      <c r="T49" s="2">
        <f>'1stR'!T$10</f>
        <v>4</v>
      </c>
      <c r="U49" s="9">
        <f>SUM(C49:T49)</f>
        <v>72</v>
      </c>
    </row>
    <row r="50" spans="1:21" x14ac:dyDescent="0.35">
      <c r="B50" s="3" t="s">
        <v>13</v>
      </c>
      <c r="C50" s="2">
        <f>'2ndR'!C$10</f>
        <v>0</v>
      </c>
      <c r="D50" s="2">
        <f>'2ndR'!D$10</f>
        <v>0</v>
      </c>
      <c r="E50" s="2">
        <f>'2ndR'!E$10</f>
        <v>0</v>
      </c>
      <c r="F50" s="2">
        <f>'2ndR'!F$10</f>
        <v>0</v>
      </c>
      <c r="G50" s="2">
        <f>'2ndR'!G$10</f>
        <v>0</v>
      </c>
      <c r="H50" s="2">
        <f>'2ndR'!H$10</f>
        <v>0</v>
      </c>
      <c r="I50" s="2">
        <f>'2ndR'!I$10</f>
        <v>0</v>
      </c>
      <c r="J50" s="2">
        <f>'2ndR'!J$10</f>
        <v>0</v>
      </c>
      <c r="K50" s="2">
        <f>'2ndR'!K$10</f>
        <v>0</v>
      </c>
      <c r="L50" s="2">
        <f>'2ndR'!L$10</f>
        <v>0</v>
      </c>
      <c r="M50" s="2">
        <f>'2ndR'!M$10</f>
        <v>0</v>
      </c>
      <c r="N50" s="2">
        <f>'2ndR'!N$10</f>
        <v>0</v>
      </c>
      <c r="O50" s="2">
        <f>'2ndR'!O$10</f>
        <v>0</v>
      </c>
      <c r="P50" s="2">
        <f>'2ndR'!P$10</f>
        <v>0</v>
      </c>
      <c r="Q50" s="2">
        <f>'2ndR'!Q$10</f>
        <v>0</v>
      </c>
      <c r="R50" s="2">
        <f>'2ndR'!R$10</f>
        <v>0</v>
      </c>
      <c r="S50" s="2">
        <f>'2ndR'!S$10</f>
        <v>0</v>
      </c>
      <c r="T50" s="2">
        <f>'2ndR'!T$10</f>
        <v>0</v>
      </c>
      <c r="U50" s="9">
        <f t="shared" ref="U50:U58" si="3">SUM(C50:T50)</f>
        <v>0</v>
      </c>
    </row>
    <row r="51" spans="1:21" x14ac:dyDescent="0.35">
      <c r="B51" s="3" t="s">
        <v>14</v>
      </c>
      <c r="C51" s="2">
        <f>'3rdR'!C$10</f>
        <v>4</v>
      </c>
      <c r="D51" s="2">
        <f>'3rdR'!D$10</f>
        <v>2</v>
      </c>
      <c r="E51" s="2">
        <f>'3rdR'!E$10</f>
        <v>3</v>
      </c>
      <c r="F51" s="2">
        <f>'3rdR'!F$10</f>
        <v>4</v>
      </c>
      <c r="G51" s="2">
        <f>'3rdR'!G$10</f>
        <v>4</v>
      </c>
      <c r="H51" s="2">
        <f>'3rdR'!H$10</f>
        <v>4</v>
      </c>
      <c r="I51" s="2">
        <f>'3rdR'!I$10</f>
        <v>3</v>
      </c>
      <c r="J51" s="2">
        <f>'3rdR'!J$10</f>
        <v>4</v>
      </c>
      <c r="K51" s="2">
        <f>'3rdR'!K$10</f>
        <v>3</v>
      </c>
      <c r="L51" s="2">
        <f>'3rdR'!L$10</f>
        <v>4</v>
      </c>
      <c r="M51" s="2">
        <f>'3rdR'!M$10</f>
        <v>4</v>
      </c>
      <c r="N51" s="2">
        <f>'3rdR'!N$10</f>
        <v>5</v>
      </c>
      <c r="O51" s="2">
        <f>'3rdR'!O$10</f>
        <v>5</v>
      </c>
      <c r="P51" s="2">
        <f>'3rdR'!P$10</f>
        <v>6</v>
      </c>
      <c r="Q51" s="2">
        <f>'3rdR'!Q$10</f>
        <v>5</v>
      </c>
      <c r="R51" s="2">
        <f>'3rdR'!R$10</f>
        <v>3</v>
      </c>
      <c r="S51" s="2">
        <f>'3rdR'!S$10</f>
        <v>4</v>
      </c>
      <c r="T51" s="2">
        <f>'3rdR'!T$10</f>
        <v>2</v>
      </c>
      <c r="U51" s="9">
        <f t="shared" si="3"/>
        <v>69</v>
      </c>
    </row>
    <row r="52" spans="1:21" x14ac:dyDescent="0.35">
      <c r="B52" s="3" t="s">
        <v>15</v>
      </c>
      <c r="C52" s="2">
        <f>'4thR'!C$10</f>
        <v>0</v>
      </c>
      <c r="D52" s="2">
        <f>'4thR'!D$10</f>
        <v>0</v>
      </c>
      <c r="E52" s="2">
        <f>'4thR'!E$10</f>
        <v>0</v>
      </c>
      <c r="F52" s="2">
        <f>'4thR'!F$10</f>
        <v>0</v>
      </c>
      <c r="G52" s="2">
        <f>'4thR'!G$10</f>
        <v>0</v>
      </c>
      <c r="H52" s="2">
        <f>'4thR'!H$10</f>
        <v>0</v>
      </c>
      <c r="I52" s="2">
        <f>'4thR'!I$10</f>
        <v>0</v>
      </c>
      <c r="J52" s="2">
        <f>'4thR'!J$10</f>
        <v>0</v>
      </c>
      <c r="K52" s="2">
        <f>'4thR'!K$10</f>
        <v>0</v>
      </c>
      <c r="L52" s="2">
        <f>'4thR'!L$10</f>
        <v>0</v>
      </c>
      <c r="M52" s="2">
        <f>'4thR'!M$10</f>
        <v>0</v>
      </c>
      <c r="N52" s="2">
        <f>'4thR'!N$10</f>
        <v>0</v>
      </c>
      <c r="O52" s="2">
        <f>'4thR'!O$10</f>
        <v>0</v>
      </c>
      <c r="P52" s="2">
        <f>'4thR'!P$10</f>
        <v>0</v>
      </c>
      <c r="Q52" s="2">
        <f>'4thR'!Q$10</f>
        <v>0</v>
      </c>
      <c r="R52" s="2">
        <f>'4thR'!R$10</f>
        <v>0</v>
      </c>
      <c r="S52" s="2">
        <f>'4thR'!S$10</f>
        <v>0</v>
      </c>
      <c r="T52" s="2">
        <f>'4thR'!T$10</f>
        <v>0</v>
      </c>
      <c r="U52" s="9">
        <f t="shared" si="3"/>
        <v>0</v>
      </c>
    </row>
    <row r="53" spans="1:21" x14ac:dyDescent="0.35">
      <c r="B53" s="3" t="s">
        <v>16</v>
      </c>
      <c r="C53" s="2">
        <f>'5thR'!C$10</f>
        <v>0</v>
      </c>
      <c r="D53" s="2">
        <f>'5thR'!D$10</f>
        <v>0</v>
      </c>
      <c r="E53" s="2">
        <f>'5thR'!E$10</f>
        <v>0</v>
      </c>
      <c r="F53" s="2">
        <f>'5thR'!F$10</f>
        <v>0</v>
      </c>
      <c r="G53" s="2">
        <f>'5thR'!G$10</f>
        <v>0</v>
      </c>
      <c r="H53" s="2">
        <f>'5thR'!H$10</f>
        <v>0</v>
      </c>
      <c r="I53" s="2">
        <f>'5thR'!I$10</f>
        <v>0</v>
      </c>
      <c r="J53" s="2">
        <f>'5thR'!J$10</f>
        <v>0</v>
      </c>
      <c r="K53" s="2">
        <f>'5thR'!K$10</f>
        <v>0</v>
      </c>
      <c r="L53" s="2">
        <f>'5thR'!L$10</f>
        <v>0</v>
      </c>
      <c r="M53" s="2">
        <f>'5thR'!M$10</f>
        <v>0</v>
      </c>
      <c r="N53" s="2">
        <f>'5thR'!N$10</f>
        <v>0</v>
      </c>
      <c r="O53" s="2">
        <f>'5thR'!O$10</f>
        <v>0</v>
      </c>
      <c r="P53" s="2">
        <f>'5thR'!P$10</f>
        <v>0</v>
      </c>
      <c r="Q53" s="2">
        <f>'5thR'!Q$10</f>
        <v>0</v>
      </c>
      <c r="R53" s="2">
        <f>'5thR'!R$10</f>
        <v>0</v>
      </c>
      <c r="S53" s="2">
        <f>'5thR'!S$10</f>
        <v>0</v>
      </c>
      <c r="T53" s="2">
        <f>'5thR'!T$10</f>
        <v>0</v>
      </c>
      <c r="U53" s="9">
        <f t="shared" si="3"/>
        <v>0</v>
      </c>
    </row>
    <row r="54" spans="1:21" x14ac:dyDescent="0.35">
      <c r="B54" s="3" t="s">
        <v>17</v>
      </c>
      <c r="C54" s="2" t="e">
        <f>#REF!</f>
        <v>#REF!</v>
      </c>
      <c r="D54" s="2" t="e">
        <f>#REF!</f>
        <v>#REF!</v>
      </c>
      <c r="E54" s="2" t="e">
        <f>#REF!</f>
        <v>#REF!</v>
      </c>
      <c r="F54" s="2" t="e">
        <f>#REF!</f>
        <v>#REF!</v>
      </c>
      <c r="G54" s="2" t="e">
        <f>#REF!</f>
        <v>#REF!</v>
      </c>
      <c r="H54" s="2" t="e">
        <f>#REF!</f>
        <v>#REF!</v>
      </c>
      <c r="I54" s="2" t="e">
        <f>#REF!</f>
        <v>#REF!</v>
      </c>
      <c r="J54" s="2" t="e">
        <f>#REF!</f>
        <v>#REF!</v>
      </c>
      <c r="K54" s="2" t="e">
        <f>#REF!</f>
        <v>#REF!</v>
      </c>
      <c r="L54" s="2" t="e">
        <f>#REF!</f>
        <v>#REF!</v>
      </c>
      <c r="M54" s="2" t="e">
        <f>#REF!</f>
        <v>#REF!</v>
      </c>
      <c r="N54" s="2" t="e">
        <f>#REF!</f>
        <v>#REF!</v>
      </c>
      <c r="O54" s="2" t="e">
        <f>#REF!</f>
        <v>#REF!</v>
      </c>
      <c r="P54" s="2" t="e">
        <f>#REF!</f>
        <v>#REF!</v>
      </c>
      <c r="Q54" s="2" t="e">
        <f>#REF!</f>
        <v>#REF!</v>
      </c>
      <c r="R54" s="2" t="e">
        <f>#REF!</f>
        <v>#REF!</v>
      </c>
      <c r="S54" s="2" t="e">
        <f>#REF!</f>
        <v>#REF!</v>
      </c>
      <c r="T54" s="2" t="e">
        <f>#REF!</f>
        <v>#REF!</v>
      </c>
      <c r="U54" s="9" t="e">
        <f t="shared" si="3"/>
        <v>#REF!</v>
      </c>
    </row>
    <row r="55" spans="1:21" x14ac:dyDescent="0.35">
      <c r="B55" s="3" t="s">
        <v>18</v>
      </c>
      <c r="C55" s="2">
        <f>'7thR'!C$10</f>
        <v>5</v>
      </c>
      <c r="D55" s="2">
        <f>'7thR'!D$10</f>
        <v>3</v>
      </c>
      <c r="E55" s="2">
        <f>'7thR'!E$10</f>
        <v>4</v>
      </c>
      <c r="F55" s="2">
        <f>'7thR'!F$10</f>
        <v>5</v>
      </c>
      <c r="G55" s="2">
        <f>'7thR'!G$10</f>
        <v>4</v>
      </c>
      <c r="H55" s="2">
        <f>'7thR'!H$10</f>
        <v>4</v>
      </c>
      <c r="I55" s="2">
        <f>'7thR'!I$10</f>
        <v>4</v>
      </c>
      <c r="J55" s="2">
        <f>'7thR'!J$10</f>
        <v>4</v>
      </c>
      <c r="K55" s="2">
        <f>'7thR'!K$10</f>
        <v>3</v>
      </c>
      <c r="L55" s="2">
        <f>'7thR'!L$10</f>
        <v>4</v>
      </c>
      <c r="M55" s="2">
        <f>'7thR'!M$10</f>
        <v>3</v>
      </c>
      <c r="N55" s="2">
        <f>'7thR'!N$10</f>
        <v>3</v>
      </c>
      <c r="O55" s="2">
        <f>'7thR'!O$10</f>
        <v>4</v>
      </c>
      <c r="P55" s="2">
        <f>'7thR'!P$10</f>
        <v>4</v>
      </c>
      <c r="Q55" s="2">
        <f>'7thR'!Q$10</f>
        <v>4</v>
      </c>
      <c r="R55" s="2">
        <f>'7thR'!R$10</f>
        <v>2</v>
      </c>
      <c r="S55" s="2">
        <f>'7thR'!S$10</f>
        <v>3</v>
      </c>
      <c r="T55" s="2">
        <f>'7thR'!T$10</f>
        <v>2</v>
      </c>
      <c r="U55" s="9">
        <f t="shared" si="3"/>
        <v>65</v>
      </c>
    </row>
    <row r="56" spans="1:21" ht="15" thickBot="1" x14ac:dyDescent="0.4">
      <c r="B56" s="3" t="s">
        <v>19</v>
      </c>
      <c r="C56" s="31">
        <f>'8thR'!C$10</f>
        <v>0</v>
      </c>
      <c r="D56" s="31">
        <f>'8thR'!D$10</f>
        <v>0</v>
      </c>
      <c r="E56" s="31">
        <f>'8thR'!E$10</f>
        <v>0</v>
      </c>
      <c r="F56" s="31">
        <f>'8thR'!F$10</f>
        <v>0</v>
      </c>
      <c r="G56" s="31">
        <f>'8thR'!G$10</f>
        <v>0</v>
      </c>
      <c r="H56" s="31">
        <f>'8thR'!H$10</f>
        <v>0</v>
      </c>
      <c r="I56" s="31">
        <f>'8thR'!I$10</f>
        <v>0</v>
      </c>
      <c r="J56" s="31">
        <f>'8thR'!J$10</f>
        <v>0</v>
      </c>
      <c r="K56" s="31">
        <f>'8thR'!K$10</f>
        <v>0</v>
      </c>
      <c r="L56" s="31">
        <f>'8thR'!L$10</f>
        <v>0</v>
      </c>
      <c r="M56" s="31">
        <f>'8thR'!M$10</f>
        <v>0</v>
      </c>
      <c r="N56" s="31">
        <f>'8thR'!N$10</f>
        <v>0</v>
      </c>
      <c r="O56" s="31">
        <f>'8thR'!O$10</f>
        <v>0</v>
      </c>
      <c r="P56" s="31">
        <f>'8thR'!P$10</f>
        <v>0</v>
      </c>
      <c r="Q56" s="31">
        <f>'8thR'!Q$10</f>
        <v>0</v>
      </c>
      <c r="R56" s="31">
        <f>'8thR'!R$10</f>
        <v>0</v>
      </c>
      <c r="S56" s="31">
        <f>'8thR'!S$10</f>
        <v>0</v>
      </c>
      <c r="T56" s="31">
        <f>'8thR'!T$10</f>
        <v>0</v>
      </c>
      <c r="U56" s="32">
        <f t="shared" si="3"/>
        <v>0</v>
      </c>
    </row>
    <row r="57" spans="1:21" ht="16" thickTop="1" x14ac:dyDescent="0.35">
      <c r="B57" s="37" t="s">
        <v>12</v>
      </c>
      <c r="C57" s="29">
        <f>score!H$10</f>
        <v>4</v>
      </c>
      <c r="D57" s="29">
        <f>score!I$10</f>
        <v>2</v>
      </c>
      <c r="E57" s="29">
        <f>score!J$10</f>
        <v>3</v>
      </c>
      <c r="F57" s="29">
        <f>score!K$10</f>
        <v>4</v>
      </c>
      <c r="G57" s="29">
        <f>score!L$10</f>
        <v>4</v>
      </c>
      <c r="H57" s="29">
        <f>score!M$10</f>
        <v>4</v>
      </c>
      <c r="I57" s="29">
        <f>score!N$10</f>
        <v>3</v>
      </c>
      <c r="J57" s="29">
        <f>score!O$10</f>
        <v>4</v>
      </c>
      <c r="K57" s="29">
        <f>score!P$10</f>
        <v>3</v>
      </c>
      <c r="L57" s="29">
        <f>score!Q$10</f>
        <v>4</v>
      </c>
      <c r="M57" s="29">
        <f>score!R$10</f>
        <v>3</v>
      </c>
      <c r="N57" s="29">
        <f>score!S$10</f>
        <v>3</v>
      </c>
      <c r="O57" s="29">
        <f>score!T$10</f>
        <v>4</v>
      </c>
      <c r="P57" s="29">
        <f>score!U$10</f>
        <v>4</v>
      </c>
      <c r="Q57" s="29">
        <f>score!V$10</f>
        <v>4</v>
      </c>
      <c r="R57" s="29">
        <f>score!W$10</f>
        <v>2</v>
      </c>
      <c r="S57" s="29">
        <f>score!X$10</f>
        <v>3</v>
      </c>
      <c r="T57" s="29">
        <f>score!Y$10</f>
        <v>2</v>
      </c>
      <c r="U57" s="30">
        <f t="shared" si="3"/>
        <v>60</v>
      </c>
    </row>
    <row r="58" spans="1:21" ht="15.5" x14ac:dyDescent="0.35">
      <c r="B58" s="38" t="s">
        <v>7</v>
      </c>
      <c r="C58" s="39">
        <f>score!H$147</f>
        <v>4</v>
      </c>
      <c r="D58" s="39">
        <f>score!$I$147</f>
        <v>3</v>
      </c>
      <c r="E58" s="39">
        <f>score!$J$147</f>
        <v>3</v>
      </c>
      <c r="F58" s="39">
        <f>score!$K$147</f>
        <v>4</v>
      </c>
      <c r="G58" s="39">
        <f>score!$L$147</f>
        <v>4</v>
      </c>
      <c r="H58" s="39">
        <f>score!$M$147</f>
        <v>4</v>
      </c>
      <c r="I58" s="39">
        <f>score!$N$147</f>
        <v>3</v>
      </c>
      <c r="J58" s="39">
        <f>score!$O$147</f>
        <v>4</v>
      </c>
      <c r="K58" s="39">
        <f>score!$P$147</f>
        <v>3</v>
      </c>
      <c r="L58" s="39">
        <f>score!$Q$147</f>
        <v>4</v>
      </c>
      <c r="M58" s="39">
        <f>score!$R$147</f>
        <v>3</v>
      </c>
      <c r="N58" s="39">
        <f>score!$S$147</f>
        <v>3</v>
      </c>
      <c r="O58" s="39">
        <f>score!$T$147</f>
        <v>4</v>
      </c>
      <c r="P58" s="39">
        <f>score!$U$147</f>
        <v>4</v>
      </c>
      <c r="Q58" s="39">
        <f>score!$V$147</f>
        <v>4</v>
      </c>
      <c r="R58" s="39">
        <f>score!$W$147</f>
        <v>3</v>
      </c>
      <c r="S58" s="39">
        <f>score!$X$147</f>
        <v>4</v>
      </c>
      <c r="T58" s="39">
        <f>score!$Y$147</f>
        <v>3</v>
      </c>
      <c r="U58" s="12">
        <f t="shared" si="3"/>
        <v>64</v>
      </c>
    </row>
    <row r="59" spans="1:21" x14ac:dyDescent="0.35">
      <c r="B59" s="43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1" x14ac:dyDescent="0.35">
      <c r="C60" s="171" t="s">
        <v>6</v>
      </c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</row>
    <row r="61" spans="1:21" ht="15" customHeight="1" x14ac:dyDescent="0.35">
      <c r="A61" s="169">
        <f>score!A11</f>
        <v>5</v>
      </c>
      <c r="B61" s="170" t="str">
        <f>score!F11</f>
        <v>Cvetka Burja&amp;Simon Žgavec</v>
      </c>
      <c r="C61" s="173">
        <v>1</v>
      </c>
      <c r="D61" s="173">
        <v>2</v>
      </c>
      <c r="E61" s="173">
        <v>3</v>
      </c>
      <c r="F61" s="173">
        <v>4</v>
      </c>
      <c r="G61" s="173">
        <v>5</v>
      </c>
      <c r="H61" s="173">
        <v>6</v>
      </c>
      <c r="I61" s="173">
        <v>7</v>
      </c>
      <c r="J61" s="173">
        <v>8</v>
      </c>
      <c r="K61" s="173">
        <v>9</v>
      </c>
      <c r="L61" s="173">
        <v>10</v>
      </c>
      <c r="M61" s="173">
        <v>11</v>
      </c>
      <c r="N61" s="173">
        <v>12</v>
      </c>
      <c r="O61" s="173">
        <v>13</v>
      </c>
      <c r="P61" s="173">
        <v>14</v>
      </c>
      <c r="Q61" s="173">
        <v>15</v>
      </c>
      <c r="R61" s="173">
        <v>16</v>
      </c>
      <c r="S61" s="173">
        <v>17</v>
      </c>
      <c r="T61" s="173">
        <v>18</v>
      </c>
      <c r="U61" s="41" t="s">
        <v>1</v>
      </c>
    </row>
    <row r="62" spans="1:21" ht="15" customHeight="1" x14ac:dyDescent="0.35">
      <c r="A62" s="169"/>
      <c r="B62" s="170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42"/>
    </row>
    <row r="63" spans="1:21" x14ac:dyDescent="0.35">
      <c r="B63" s="3" t="s">
        <v>8</v>
      </c>
      <c r="C63" s="2">
        <f>'1stR'!C$11</f>
        <v>4</v>
      </c>
      <c r="D63" s="2">
        <f>'1stR'!D$11</f>
        <v>4</v>
      </c>
      <c r="E63" s="2">
        <f>'1stR'!E$11</f>
        <v>3</v>
      </c>
      <c r="F63" s="2">
        <f>'1stR'!F$11</f>
        <v>4</v>
      </c>
      <c r="G63" s="2">
        <f>'1stR'!G$11</f>
        <v>5</v>
      </c>
      <c r="H63" s="2">
        <f>'1stR'!H$11</f>
        <v>5</v>
      </c>
      <c r="I63" s="2">
        <f>'1stR'!I$11</f>
        <v>3</v>
      </c>
      <c r="J63" s="2">
        <f>'1stR'!J$11</f>
        <v>5</v>
      </c>
      <c r="K63" s="2">
        <f>'1stR'!K$11</f>
        <v>4</v>
      </c>
      <c r="L63" s="2">
        <f>'1stR'!L$11</f>
        <v>5</v>
      </c>
      <c r="M63" s="2">
        <f>'1stR'!M$11</f>
        <v>3</v>
      </c>
      <c r="N63" s="2">
        <f>'1stR'!N$11</f>
        <v>4</v>
      </c>
      <c r="O63" s="2">
        <f>'1stR'!O$11</f>
        <v>4</v>
      </c>
      <c r="P63" s="2">
        <f>'1stR'!P$11</f>
        <v>6</v>
      </c>
      <c r="Q63" s="2">
        <f>'1stR'!Q$11</f>
        <v>5</v>
      </c>
      <c r="R63" s="2">
        <f>'1stR'!R$11</f>
        <v>3</v>
      </c>
      <c r="S63" s="2">
        <f>'1stR'!S$11</f>
        <v>7</v>
      </c>
      <c r="T63" s="2">
        <f>'1stR'!T$11</f>
        <v>3</v>
      </c>
      <c r="U63" s="9">
        <f>SUM(C63:T63)</f>
        <v>77</v>
      </c>
    </row>
    <row r="64" spans="1:21" x14ac:dyDescent="0.35">
      <c r="B64" s="3" t="s">
        <v>13</v>
      </c>
      <c r="C64" s="2">
        <f>'2ndR'!C$11</f>
        <v>8</v>
      </c>
      <c r="D64" s="2">
        <f>'2ndR'!D$11</f>
        <v>5</v>
      </c>
      <c r="E64" s="2">
        <f>'2ndR'!E$11</f>
        <v>5</v>
      </c>
      <c r="F64" s="2">
        <f>'2ndR'!F$11</f>
        <v>4</v>
      </c>
      <c r="G64" s="2">
        <f>'2ndR'!G$11</f>
        <v>5</v>
      </c>
      <c r="H64" s="2">
        <f>'2ndR'!H$11</f>
        <v>5</v>
      </c>
      <c r="I64" s="2">
        <f>'2ndR'!I$11</f>
        <v>5</v>
      </c>
      <c r="J64" s="2">
        <f>'2ndR'!J$11</f>
        <v>7</v>
      </c>
      <c r="K64" s="2">
        <f>'2ndR'!K$11</f>
        <v>4</v>
      </c>
      <c r="L64" s="2">
        <f>'2ndR'!L$11</f>
        <v>5</v>
      </c>
      <c r="M64" s="2">
        <f>'2ndR'!M$11</f>
        <v>6</v>
      </c>
      <c r="N64" s="2">
        <f>'2ndR'!N$11</f>
        <v>5</v>
      </c>
      <c r="O64" s="2">
        <f>'2ndR'!O$11</f>
        <v>6</v>
      </c>
      <c r="P64" s="2">
        <f>'2ndR'!P$11</f>
        <v>7</v>
      </c>
      <c r="Q64" s="2">
        <f>'2ndR'!Q$11</f>
        <v>6</v>
      </c>
      <c r="R64" s="2">
        <f>'2ndR'!R$11</f>
        <v>5</v>
      </c>
      <c r="S64" s="2">
        <f>'2ndR'!S$11</f>
        <v>6</v>
      </c>
      <c r="T64" s="2">
        <f>'2ndR'!T$11</f>
        <v>3</v>
      </c>
      <c r="U64" s="9">
        <f t="shared" ref="U64:U72" si="4">SUM(C64:T64)</f>
        <v>97</v>
      </c>
    </row>
    <row r="65" spans="1:21" x14ac:dyDescent="0.35">
      <c r="B65" s="3" t="s">
        <v>14</v>
      </c>
      <c r="C65" s="2">
        <f>'3rdR'!C$11</f>
        <v>5</v>
      </c>
      <c r="D65" s="2">
        <f>'3rdR'!D$11</f>
        <v>5</v>
      </c>
      <c r="E65" s="2">
        <f>'3rdR'!E$11</f>
        <v>3</v>
      </c>
      <c r="F65" s="2">
        <f>'3rdR'!F$11</f>
        <v>4</v>
      </c>
      <c r="G65" s="2">
        <f>'3rdR'!G$11</f>
        <v>5</v>
      </c>
      <c r="H65" s="2">
        <f>'3rdR'!H$11</f>
        <v>5</v>
      </c>
      <c r="I65" s="2">
        <f>'3rdR'!I$11</f>
        <v>4</v>
      </c>
      <c r="J65" s="2">
        <f>'3rdR'!J$11</f>
        <v>5</v>
      </c>
      <c r="K65" s="2">
        <f>'3rdR'!K$11</f>
        <v>3</v>
      </c>
      <c r="L65" s="2">
        <f>'3rdR'!L$11</f>
        <v>5</v>
      </c>
      <c r="M65" s="2">
        <f>'3rdR'!M$11</f>
        <v>3</v>
      </c>
      <c r="N65" s="2">
        <f>'3rdR'!N$11</f>
        <v>4</v>
      </c>
      <c r="O65" s="2">
        <f>'3rdR'!O$11</f>
        <v>5</v>
      </c>
      <c r="P65" s="2">
        <f>'3rdR'!P$11</f>
        <v>5</v>
      </c>
      <c r="Q65" s="2">
        <f>'3rdR'!Q$11</f>
        <v>5</v>
      </c>
      <c r="R65" s="2">
        <f>'3rdR'!R$11</f>
        <v>3</v>
      </c>
      <c r="S65" s="2">
        <f>'3rdR'!S$11</f>
        <v>5</v>
      </c>
      <c r="T65" s="2">
        <f>'3rdR'!T$11</f>
        <v>4</v>
      </c>
      <c r="U65" s="9">
        <f t="shared" si="4"/>
        <v>78</v>
      </c>
    </row>
    <row r="66" spans="1:21" x14ac:dyDescent="0.35">
      <c r="B66" s="3" t="s">
        <v>15</v>
      </c>
      <c r="C66" s="2">
        <f>'4thR'!C$11</f>
        <v>0</v>
      </c>
      <c r="D66" s="2">
        <f>'4thR'!D$11</f>
        <v>0</v>
      </c>
      <c r="E66" s="2">
        <f>'4thR'!E$11</f>
        <v>0</v>
      </c>
      <c r="F66" s="2">
        <f>'4thR'!F$11</f>
        <v>0</v>
      </c>
      <c r="G66" s="2">
        <f>'4thR'!G$11</f>
        <v>0</v>
      </c>
      <c r="H66" s="2">
        <f>'4thR'!H$11</f>
        <v>0</v>
      </c>
      <c r="I66" s="2">
        <f>'4thR'!I$11</f>
        <v>0</v>
      </c>
      <c r="J66" s="2">
        <f>'4thR'!J$11</f>
        <v>0</v>
      </c>
      <c r="K66" s="2">
        <f>'4thR'!K$11</f>
        <v>0</v>
      </c>
      <c r="L66" s="2">
        <f>'4thR'!L$11</f>
        <v>0</v>
      </c>
      <c r="M66" s="2">
        <f>'4thR'!M$11</f>
        <v>0</v>
      </c>
      <c r="N66" s="2">
        <f>'4thR'!N$11</f>
        <v>0</v>
      </c>
      <c r="O66" s="2">
        <f>'4thR'!O$11</f>
        <v>0</v>
      </c>
      <c r="P66" s="2">
        <f>'4thR'!P$11</f>
        <v>0</v>
      </c>
      <c r="Q66" s="2">
        <f>'4thR'!Q$11</f>
        <v>0</v>
      </c>
      <c r="R66" s="2">
        <f>'4thR'!R$11</f>
        <v>0</v>
      </c>
      <c r="S66" s="2">
        <f>'4thR'!S$11</f>
        <v>0</v>
      </c>
      <c r="T66" s="2">
        <f>'4thR'!T$11</f>
        <v>0</v>
      </c>
      <c r="U66" s="9">
        <f t="shared" si="4"/>
        <v>0</v>
      </c>
    </row>
    <row r="67" spans="1:21" x14ac:dyDescent="0.35">
      <c r="B67" s="3" t="s">
        <v>16</v>
      </c>
      <c r="C67" s="2">
        <f>'5thR'!C$11</f>
        <v>0</v>
      </c>
      <c r="D67" s="2">
        <f>'5thR'!D$11</f>
        <v>0</v>
      </c>
      <c r="E67" s="2">
        <f>'5thR'!E$11</f>
        <v>0</v>
      </c>
      <c r="F67" s="2">
        <f>'5thR'!F$11</f>
        <v>0</v>
      </c>
      <c r="G67" s="2">
        <f>'5thR'!G$11</f>
        <v>0</v>
      </c>
      <c r="H67" s="2">
        <f>'5thR'!H$11</f>
        <v>0</v>
      </c>
      <c r="I67" s="2">
        <f>'5thR'!I$11</f>
        <v>0</v>
      </c>
      <c r="J67" s="2">
        <f>'5thR'!J$11</f>
        <v>0</v>
      </c>
      <c r="K67" s="2">
        <f>'5thR'!K$11</f>
        <v>0</v>
      </c>
      <c r="L67" s="2">
        <f>'5thR'!L$11</f>
        <v>0</v>
      </c>
      <c r="M67" s="2">
        <f>'5thR'!M$11</f>
        <v>0</v>
      </c>
      <c r="N67" s="2">
        <f>'5thR'!N$11</f>
        <v>0</v>
      </c>
      <c r="O67" s="2">
        <f>'5thR'!O$11</f>
        <v>0</v>
      </c>
      <c r="P67" s="2">
        <f>'5thR'!P$11</f>
        <v>0</v>
      </c>
      <c r="Q67" s="2">
        <f>'5thR'!Q$11</f>
        <v>0</v>
      </c>
      <c r="R67" s="2">
        <f>'5thR'!R$11</f>
        <v>0</v>
      </c>
      <c r="S67" s="2">
        <f>'5thR'!S$11</f>
        <v>0</v>
      </c>
      <c r="T67" s="2">
        <f>'5thR'!T$11</f>
        <v>0</v>
      </c>
      <c r="U67" s="9">
        <f t="shared" si="4"/>
        <v>0</v>
      </c>
    </row>
    <row r="68" spans="1:21" x14ac:dyDescent="0.35">
      <c r="B68" s="3" t="s">
        <v>17</v>
      </c>
      <c r="C68" s="2" t="e">
        <f>#REF!</f>
        <v>#REF!</v>
      </c>
      <c r="D68" s="2" t="e">
        <f>#REF!</f>
        <v>#REF!</v>
      </c>
      <c r="E68" s="2" t="e">
        <f>#REF!</f>
        <v>#REF!</v>
      </c>
      <c r="F68" s="2" t="e">
        <f>#REF!</f>
        <v>#REF!</v>
      </c>
      <c r="G68" s="2" t="e">
        <f>#REF!</f>
        <v>#REF!</v>
      </c>
      <c r="H68" s="2" t="e">
        <f>#REF!</f>
        <v>#REF!</v>
      </c>
      <c r="I68" s="2" t="e">
        <f>#REF!</f>
        <v>#REF!</v>
      </c>
      <c r="J68" s="2" t="e">
        <f>#REF!</f>
        <v>#REF!</v>
      </c>
      <c r="K68" s="2" t="e">
        <f>#REF!</f>
        <v>#REF!</v>
      </c>
      <c r="L68" s="2" t="e">
        <f>#REF!</f>
        <v>#REF!</v>
      </c>
      <c r="M68" s="2" t="e">
        <f>#REF!</f>
        <v>#REF!</v>
      </c>
      <c r="N68" s="2" t="e">
        <f>#REF!</f>
        <v>#REF!</v>
      </c>
      <c r="O68" s="2" t="e">
        <f>#REF!</f>
        <v>#REF!</v>
      </c>
      <c r="P68" s="2" t="e">
        <f>#REF!</f>
        <v>#REF!</v>
      </c>
      <c r="Q68" s="2" t="e">
        <f>#REF!</f>
        <v>#REF!</v>
      </c>
      <c r="R68" s="2" t="e">
        <f>#REF!</f>
        <v>#REF!</v>
      </c>
      <c r="S68" s="2" t="e">
        <f>#REF!</f>
        <v>#REF!</v>
      </c>
      <c r="T68" s="2" t="e">
        <f>#REF!</f>
        <v>#REF!</v>
      </c>
      <c r="U68" s="9" t="e">
        <f t="shared" si="4"/>
        <v>#REF!</v>
      </c>
    </row>
    <row r="69" spans="1:21" x14ac:dyDescent="0.35">
      <c r="B69" s="3" t="s">
        <v>18</v>
      </c>
      <c r="C69" s="2">
        <f>'7thR'!C$11</f>
        <v>7</v>
      </c>
      <c r="D69" s="2">
        <f>'7thR'!D$11</f>
        <v>3</v>
      </c>
      <c r="E69" s="2">
        <f>'7thR'!E$11</f>
        <v>4</v>
      </c>
      <c r="F69" s="2">
        <f>'7thR'!F$11</f>
        <v>5</v>
      </c>
      <c r="G69" s="2">
        <f>'7thR'!G$11</f>
        <v>6</v>
      </c>
      <c r="H69" s="2">
        <f>'7thR'!H$11</f>
        <v>7</v>
      </c>
      <c r="I69" s="2">
        <f>'7thR'!I$11</f>
        <v>4</v>
      </c>
      <c r="J69" s="2">
        <f>'7thR'!J$11</f>
        <v>7</v>
      </c>
      <c r="K69" s="2">
        <f>'7thR'!K$11</f>
        <v>4</v>
      </c>
      <c r="L69" s="2">
        <f>'7thR'!L$11</f>
        <v>6</v>
      </c>
      <c r="M69" s="2">
        <f>'7thR'!M$11</f>
        <v>4</v>
      </c>
      <c r="N69" s="2">
        <f>'7thR'!N$11</f>
        <v>4</v>
      </c>
      <c r="O69" s="2">
        <f>'7thR'!O$11</f>
        <v>6</v>
      </c>
      <c r="P69" s="2">
        <f>'7thR'!P$11</f>
        <v>7</v>
      </c>
      <c r="Q69" s="2">
        <f>'7thR'!Q$11</f>
        <v>7</v>
      </c>
      <c r="R69" s="2">
        <f>'7thR'!R$11</f>
        <v>4</v>
      </c>
      <c r="S69" s="2">
        <f>'7thR'!S$11</f>
        <v>8</v>
      </c>
      <c r="T69" s="2">
        <f>'7thR'!T$11</f>
        <v>5</v>
      </c>
      <c r="U69" s="9">
        <f t="shared" si="4"/>
        <v>98</v>
      </c>
    </row>
    <row r="70" spans="1:21" ht="15" thickBot="1" x14ac:dyDescent="0.4">
      <c r="B70" s="3" t="s">
        <v>19</v>
      </c>
      <c r="C70" s="31">
        <f>'8thR'!C$11</f>
        <v>0</v>
      </c>
      <c r="D70" s="31">
        <f>'8thR'!D$11</f>
        <v>0</v>
      </c>
      <c r="E70" s="31">
        <f>'8thR'!E$11</f>
        <v>0</v>
      </c>
      <c r="F70" s="31">
        <f>'8thR'!F$11</f>
        <v>0</v>
      </c>
      <c r="G70" s="31">
        <f>'8thR'!G$11</f>
        <v>0</v>
      </c>
      <c r="H70" s="31">
        <f>'8thR'!H$11</f>
        <v>0</v>
      </c>
      <c r="I70" s="31">
        <f>'8thR'!I$11</f>
        <v>0</v>
      </c>
      <c r="J70" s="31">
        <f>'8thR'!J$11</f>
        <v>0</v>
      </c>
      <c r="K70" s="31">
        <f>'8thR'!K$11</f>
        <v>0</v>
      </c>
      <c r="L70" s="31">
        <f>'8thR'!L$11</f>
        <v>0</v>
      </c>
      <c r="M70" s="31">
        <f>'8thR'!M$11</f>
        <v>0</v>
      </c>
      <c r="N70" s="31">
        <f>'8thR'!N$11</f>
        <v>0</v>
      </c>
      <c r="O70" s="31">
        <f>'8thR'!O$11</f>
        <v>0</v>
      </c>
      <c r="P70" s="31">
        <f>'8thR'!P$11</f>
        <v>0</v>
      </c>
      <c r="Q70" s="31">
        <f>'8thR'!Q$11</f>
        <v>0</v>
      </c>
      <c r="R70" s="31">
        <f>'8thR'!R$11</f>
        <v>0</v>
      </c>
      <c r="S70" s="31">
        <f>'8thR'!S$11</f>
        <v>0</v>
      </c>
      <c r="T70" s="31">
        <f>'8thR'!T$11</f>
        <v>0</v>
      </c>
      <c r="U70" s="32">
        <f t="shared" si="4"/>
        <v>0</v>
      </c>
    </row>
    <row r="71" spans="1:21" ht="16" thickTop="1" x14ac:dyDescent="0.35">
      <c r="B71" s="37" t="s">
        <v>12</v>
      </c>
      <c r="C71" s="29">
        <f>score!H$11</f>
        <v>4</v>
      </c>
      <c r="D71" s="29">
        <f>score!I$11</f>
        <v>3</v>
      </c>
      <c r="E71" s="29">
        <f>score!J$11</f>
        <v>3</v>
      </c>
      <c r="F71" s="29">
        <f>score!K$11</f>
        <v>4</v>
      </c>
      <c r="G71" s="29">
        <f>score!L$11</f>
        <v>4</v>
      </c>
      <c r="H71" s="29">
        <f>score!M$11</f>
        <v>5</v>
      </c>
      <c r="I71" s="29">
        <f>score!N$11</f>
        <v>3</v>
      </c>
      <c r="J71" s="29">
        <f>score!O$11</f>
        <v>5</v>
      </c>
      <c r="K71" s="29">
        <f>score!P$11</f>
        <v>2</v>
      </c>
      <c r="L71" s="29">
        <f>score!Q$11</f>
        <v>5</v>
      </c>
      <c r="M71" s="29">
        <f>score!R$11</f>
        <v>3</v>
      </c>
      <c r="N71" s="29">
        <f>score!S$11</f>
        <v>3</v>
      </c>
      <c r="O71" s="29">
        <f>score!T$11</f>
        <v>4</v>
      </c>
      <c r="P71" s="29">
        <f>score!U$11</f>
        <v>4</v>
      </c>
      <c r="Q71" s="29">
        <f>score!V$11</f>
        <v>5</v>
      </c>
      <c r="R71" s="29">
        <f>score!W$11</f>
        <v>3</v>
      </c>
      <c r="S71" s="29">
        <f>score!X$11</f>
        <v>5</v>
      </c>
      <c r="T71" s="29">
        <f>score!Y$11</f>
        <v>3</v>
      </c>
      <c r="U71" s="30">
        <f t="shared" si="4"/>
        <v>68</v>
      </c>
    </row>
    <row r="72" spans="1:21" ht="15.5" x14ac:dyDescent="0.35">
      <c r="B72" s="38" t="s">
        <v>7</v>
      </c>
      <c r="C72" s="39">
        <f>score!H$147</f>
        <v>4</v>
      </c>
      <c r="D72" s="39">
        <f>score!$I$147</f>
        <v>3</v>
      </c>
      <c r="E72" s="39">
        <f>score!$J$147</f>
        <v>3</v>
      </c>
      <c r="F72" s="39">
        <f>score!$K$147</f>
        <v>4</v>
      </c>
      <c r="G72" s="39">
        <f>score!$L$147</f>
        <v>4</v>
      </c>
      <c r="H72" s="39">
        <f>score!$M$147</f>
        <v>4</v>
      </c>
      <c r="I72" s="39">
        <f>score!$N$147</f>
        <v>3</v>
      </c>
      <c r="J72" s="39">
        <f>score!$O$147</f>
        <v>4</v>
      </c>
      <c r="K72" s="39">
        <f>score!$P$147</f>
        <v>3</v>
      </c>
      <c r="L72" s="39">
        <f>score!$Q$147</f>
        <v>4</v>
      </c>
      <c r="M72" s="39">
        <f>score!$R$147</f>
        <v>3</v>
      </c>
      <c r="N72" s="39">
        <f>score!$S$147</f>
        <v>3</v>
      </c>
      <c r="O72" s="39">
        <f>score!$T$147</f>
        <v>4</v>
      </c>
      <c r="P72" s="39">
        <f>score!$U$147</f>
        <v>4</v>
      </c>
      <c r="Q72" s="39">
        <f>score!$V$147</f>
        <v>4</v>
      </c>
      <c r="R72" s="39">
        <f>score!$W$147</f>
        <v>3</v>
      </c>
      <c r="S72" s="39">
        <f>score!$X$147</f>
        <v>4</v>
      </c>
      <c r="T72" s="39">
        <f>score!$Y$147</f>
        <v>3</v>
      </c>
      <c r="U72" s="12">
        <f t="shared" si="4"/>
        <v>64</v>
      </c>
    </row>
    <row r="73" spans="1:21" x14ac:dyDescent="0.35"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1" x14ac:dyDescent="0.35">
      <c r="C74" s="154" t="s">
        <v>6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</row>
    <row r="75" spans="1:21" ht="15" customHeight="1" x14ac:dyDescent="0.35">
      <c r="A75" s="169">
        <f>score!A12</f>
        <v>6</v>
      </c>
      <c r="B75" s="170" t="str">
        <f>score!F12</f>
        <v>Breda Jericijo&amp;Boris Debevec</v>
      </c>
      <c r="C75" s="158">
        <v>1</v>
      </c>
      <c r="D75" s="158">
        <v>2</v>
      </c>
      <c r="E75" s="158">
        <v>3</v>
      </c>
      <c r="F75" s="158">
        <v>4</v>
      </c>
      <c r="G75" s="158">
        <v>5</v>
      </c>
      <c r="H75" s="158">
        <v>6</v>
      </c>
      <c r="I75" s="158">
        <v>7</v>
      </c>
      <c r="J75" s="158">
        <v>8</v>
      </c>
      <c r="K75" s="158">
        <v>9</v>
      </c>
      <c r="L75" s="158">
        <v>10</v>
      </c>
      <c r="M75" s="158">
        <v>11</v>
      </c>
      <c r="N75" s="158">
        <v>12</v>
      </c>
      <c r="O75" s="158">
        <v>13</v>
      </c>
      <c r="P75" s="158">
        <v>14</v>
      </c>
      <c r="Q75" s="158">
        <v>15</v>
      </c>
      <c r="R75" s="158">
        <v>16</v>
      </c>
      <c r="S75" s="158">
        <v>17</v>
      </c>
      <c r="T75" s="158">
        <v>18</v>
      </c>
      <c r="U75" s="41" t="s">
        <v>1</v>
      </c>
    </row>
    <row r="76" spans="1:21" ht="15" customHeight="1" x14ac:dyDescent="0.35">
      <c r="A76" s="169"/>
      <c r="B76" s="170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42"/>
    </row>
    <row r="77" spans="1:21" x14ac:dyDescent="0.35">
      <c r="B77" s="3" t="s">
        <v>8</v>
      </c>
      <c r="C77" s="2">
        <f>'1stR'!C$12</f>
        <v>5</v>
      </c>
      <c r="D77" s="2">
        <f>'1stR'!D$12</f>
        <v>3</v>
      </c>
      <c r="E77" s="2">
        <f>'1stR'!E$12</f>
        <v>5</v>
      </c>
      <c r="F77" s="2">
        <f>'1stR'!F$12</f>
        <v>4</v>
      </c>
      <c r="G77" s="2">
        <f>'1stR'!G$12</f>
        <v>5</v>
      </c>
      <c r="H77" s="2">
        <f>'1stR'!H$12</f>
        <v>5</v>
      </c>
      <c r="I77" s="2">
        <f>'1stR'!I$12</f>
        <v>5</v>
      </c>
      <c r="J77" s="2">
        <f>'1stR'!J$12</f>
        <v>9</v>
      </c>
      <c r="K77" s="2">
        <f>'1stR'!K$12</f>
        <v>5</v>
      </c>
      <c r="L77" s="2">
        <f>'1stR'!L$12</f>
        <v>7</v>
      </c>
      <c r="M77" s="2">
        <f>'1stR'!M$12</f>
        <v>5</v>
      </c>
      <c r="N77" s="2">
        <f>'1stR'!N$12</f>
        <v>4</v>
      </c>
      <c r="O77" s="2">
        <f>'1stR'!O$12</f>
        <v>6</v>
      </c>
      <c r="P77" s="2">
        <f>'1stR'!P$12</f>
        <v>6</v>
      </c>
      <c r="Q77" s="2">
        <f>'1stR'!Q$12</f>
        <v>6</v>
      </c>
      <c r="R77" s="2">
        <f>'1stR'!R$12</f>
        <v>4</v>
      </c>
      <c r="S77" s="2">
        <f>'1stR'!S$12</f>
        <v>5</v>
      </c>
      <c r="T77" s="2">
        <f>'1stR'!T$12</f>
        <v>4</v>
      </c>
      <c r="U77" s="9">
        <f>SUM(C77:T77)</f>
        <v>93</v>
      </c>
    </row>
    <row r="78" spans="1:21" x14ac:dyDescent="0.35">
      <c r="B78" s="3" t="s">
        <v>13</v>
      </c>
      <c r="C78" s="2">
        <f>'2ndR'!C$12</f>
        <v>6</v>
      </c>
      <c r="D78" s="2">
        <f>'2ndR'!D$12</f>
        <v>3</v>
      </c>
      <c r="E78" s="2">
        <f>'2ndR'!E$12</f>
        <v>4</v>
      </c>
      <c r="F78" s="2">
        <f>'2ndR'!F$12</f>
        <v>6</v>
      </c>
      <c r="G78" s="2">
        <f>'2ndR'!G$12</f>
        <v>5</v>
      </c>
      <c r="H78" s="2">
        <f>'2ndR'!H$12</f>
        <v>5</v>
      </c>
      <c r="I78" s="2">
        <f>'2ndR'!I$12</f>
        <v>4</v>
      </c>
      <c r="J78" s="2">
        <f>'2ndR'!J$12</f>
        <v>9</v>
      </c>
      <c r="K78" s="2">
        <f>'2ndR'!K$12</f>
        <v>5</v>
      </c>
      <c r="L78" s="2">
        <f>'2ndR'!L$12</f>
        <v>4</v>
      </c>
      <c r="M78" s="2">
        <f>'2ndR'!M$12</f>
        <v>6</v>
      </c>
      <c r="N78" s="2">
        <f>'2ndR'!N$12</f>
        <v>4</v>
      </c>
      <c r="O78" s="2">
        <f>'2ndR'!O$12</f>
        <v>5</v>
      </c>
      <c r="P78" s="2">
        <f>'2ndR'!P$12</f>
        <v>6</v>
      </c>
      <c r="Q78" s="2">
        <f>'2ndR'!Q$12</f>
        <v>6</v>
      </c>
      <c r="R78" s="2">
        <f>'2ndR'!R$12</f>
        <v>4</v>
      </c>
      <c r="S78" s="2">
        <f>'2ndR'!S$12</f>
        <v>6</v>
      </c>
      <c r="T78" s="2">
        <f>'2ndR'!T$12</f>
        <v>4</v>
      </c>
      <c r="U78" s="9">
        <f t="shared" ref="U78:U86" si="5">SUM(C78:T78)</f>
        <v>92</v>
      </c>
    </row>
    <row r="79" spans="1:21" x14ac:dyDescent="0.35">
      <c r="B79" s="3" t="s">
        <v>14</v>
      </c>
      <c r="C79" s="2">
        <f>'3rdR'!C$12</f>
        <v>6</v>
      </c>
      <c r="D79" s="2">
        <f>'3rdR'!D$12</f>
        <v>3</v>
      </c>
      <c r="E79" s="2">
        <f>'3rdR'!E$12</f>
        <v>4</v>
      </c>
      <c r="F79" s="2">
        <f>'3rdR'!F$12</f>
        <v>9</v>
      </c>
      <c r="G79" s="2">
        <f>'3rdR'!G$12</f>
        <v>9</v>
      </c>
      <c r="H79" s="2">
        <f>'3rdR'!H$12</f>
        <v>6</v>
      </c>
      <c r="I79" s="2">
        <f>'3rdR'!I$12</f>
        <v>4</v>
      </c>
      <c r="J79" s="2">
        <f>'3rdR'!J$12</f>
        <v>4</v>
      </c>
      <c r="K79" s="2">
        <f>'3rdR'!K$12</f>
        <v>4</v>
      </c>
      <c r="L79" s="2">
        <f>'3rdR'!L$12</f>
        <v>5</v>
      </c>
      <c r="M79" s="2">
        <f>'3rdR'!M$12</f>
        <v>3</v>
      </c>
      <c r="N79" s="2">
        <f>'3rdR'!N$12</f>
        <v>4</v>
      </c>
      <c r="O79" s="2">
        <f>'3rdR'!O$12</f>
        <v>7</v>
      </c>
      <c r="P79" s="2">
        <f>'3rdR'!P$12</f>
        <v>5</v>
      </c>
      <c r="Q79" s="2">
        <f>'3rdR'!Q$12</f>
        <v>5</v>
      </c>
      <c r="R79" s="2">
        <f>'3rdR'!R$12</f>
        <v>5</v>
      </c>
      <c r="S79" s="2">
        <f>'3rdR'!S$12</f>
        <v>9</v>
      </c>
      <c r="T79" s="2">
        <f>'3rdR'!T$12</f>
        <v>4</v>
      </c>
      <c r="U79" s="9">
        <f t="shared" si="5"/>
        <v>96</v>
      </c>
    </row>
    <row r="80" spans="1:21" x14ac:dyDescent="0.35">
      <c r="B80" s="3" t="s">
        <v>15</v>
      </c>
      <c r="C80" s="2">
        <f>'4thR'!C$12</f>
        <v>0</v>
      </c>
      <c r="D80" s="2">
        <f>'4thR'!D$12</f>
        <v>0</v>
      </c>
      <c r="E80" s="2">
        <f>'4thR'!E$12</f>
        <v>0</v>
      </c>
      <c r="F80" s="2">
        <f>'4thR'!F$12</f>
        <v>0</v>
      </c>
      <c r="G80" s="2">
        <f>'4thR'!G$12</f>
        <v>0</v>
      </c>
      <c r="H80" s="2">
        <f>'4thR'!H$12</f>
        <v>0</v>
      </c>
      <c r="I80" s="2">
        <f>'4thR'!I$12</f>
        <v>0</v>
      </c>
      <c r="J80" s="2">
        <f>'4thR'!J$12</f>
        <v>0</v>
      </c>
      <c r="K80" s="2">
        <f>'4thR'!K$12</f>
        <v>0</v>
      </c>
      <c r="L80" s="2">
        <f>'4thR'!L$12</f>
        <v>0</v>
      </c>
      <c r="M80" s="2">
        <f>'4thR'!M$12</f>
        <v>0</v>
      </c>
      <c r="N80" s="2">
        <f>'4thR'!N$12</f>
        <v>0</v>
      </c>
      <c r="O80" s="2">
        <f>'4thR'!O$12</f>
        <v>0</v>
      </c>
      <c r="P80" s="2">
        <f>'4thR'!P$12</f>
        <v>0</v>
      </c>
      <c r="Q80" s="2">
        <f>'4thR'!Q$12</f>
        <v>0</v>
      </c>
      <c r="R80" s="2">
        <f>'4thR'!R$12</f>
        <v>0</v>
      </c>
      <c r="S80" s="2">
        <f>'4thR'!S$12</f>
        <v>0</v>
      </c>
      <c r="T80" s="2">
        <f>'4thR'!T$12</f>
        <v>0</v>
      </c>
      <c r="U80" s="9">
        <f t="shared" si="5"/>
        <v>0</v>
      </c>
    </row>
    <row r="81" spans="1:21" x14ac:dyDescent="0.35">
      <c r="B81" s="3" t="s">
        <v>16</v>
      </c>
      <c r="C81" s="2">
        <f>'5thR'!C$12</f>
        <v>5</v>
      </c>
      <c r="D81" s="2">
        <f>'5thR'!D$12</f>
        <v>7</v>
      </c>
      <c r="E81" s="2">
        <f>'5thR'!E$12</f>
        <v>4</v>
      </c>
      <c r="F81" s="2">
        <f>'5thR'!F$12</f>
        <v>6</v>
      </c>
      <c r="G81" s="2">
        <f>'5thR'!G$12</f>
        <v>7</v>
      </c>
      <c r="H81" s="2">
        <f>'5thR'!H$12</f>
        <v>6</v>
      </c>
      <c r="I81" s="2">
        <f>'5thR'!I$12</f>
        <v>4</v>
      </c>
      <c r="J81" s="2">
        <f>'5thR'!J$12</f>
        <v>8</v>
      </c>
      <c r="K81" s="2">
        <f>'5thR'!K$12</f>
        <v>5</v>
      </c>
      <c r="L81" s="2">
        <f>'5thR'!L$12</f>
        <v>7</v>
      </c>
      <c r="M81" s="2">
        <f>'5thR'!M$12</f>
        <v>4</v>
      </c>
      <c r="N81" s="2">
        <f>'5thR'!N$12</f>
        <v>5</v>
      </c>
      <c r="O81" s="2">
        <f>'5thR'!O$12</f>
        <v>6</v>
      </c>
      <c r="P81" s="2">
        <f>'5thR'!P$12</f>
        <v>7</v>
      </c>
      <c r="Q81" s="2">
        <f>'5thR'!Q$12</f>
        <v>4</v>
      </c>
      <c r="R81" s="2">
        <f>'5thR'!R$12</f>
        <v>5</v>
      </c>
      <c r="S81" s="2">
        <f>'5thR'!S$12</f>
        <v>5</v>
      </c>
      <c r="T81" s="2">
        <f>'5thR'!T$12</f>
        <v>4</v>
      </c>
      <c r="U81" s="9">
        <f t="shared" si="5"/>
        <v>99</v>
      </c>
    </row>
    <row r="82" spans="1:21" x14ac:dyDescent="0.35">
      <c r="B82" s="3" t="s">
        <v>17</v>
      </c>
      <c r="C82" s="2" t="e">
        <f>#REF!</f>
        <v>#REF!</v>
      </c>
      <c r="D82" s="2" t="e">
        <f>#REF!</f>
        <v>#REF!</v>
      </c>
      <c r="E82" s="2" t="e">
        <f>#REF!</f>
        <v>#REF!</v>
      </c>
      <c r="F82" s="2" t="e">
        <f>#REF!</f>
        <v>#REF!</v>
      </c>
      <c r="G82" s="2" t="e">
        <f>#REF!</f>
        <v>#REF!</v>
      </c>
      <c r="H82" s="2" t="e">
        <f>#REF!</f>
        <v>#REF!</v>
      </c>
      <c r="I82" s="2" t="e">
        <f>#REF!</f>
        <v>#REF!</v>
      </c>
      <c r="J82" s="2" t="e">
        <f>#REF!</f>
        <v>#REF!</v>
      </c>
      <c r="K82" s="2" t="e">
        <f>#REF!</f>
        <v>#REF!</v>
      </c>
      <c r="L82" s="2" t="e">
        <f>#REF!</f>
        <v>#REF!</v>
      </c>
      <c r="M82" s="2" t="e">
        <f>#REF!</f>
        <v>#REF!</v>
      </c>
      <c r="N82" s="2" t="e">
        <f>#REF!</f>
        <v>#REF!</v>
      </c>
      <c r="O82" s="2" t="e">
        <f>#REF!</f>
        <v>#REF!</v>
      </c>
      <c r="P82" s="2" t="e">
        <f>#REF!</f>
        <v>#REF!</v>
      </c>
      <c r="Q82" s="2" t="e">
        <f>#REF!</f>
        <v>#REF!</v>
      </c>
      <c r="R82" s="2" t="e">
        <f>#REF!</f>
        <v>#REF!</v>
      </c>
      <c r="S82" s="2" t="e">
        <f>#REF!</f>
        <v>#REF!</v>
      </c>
      <c r="T82" s="2" t="e">
        <f>#REF!</f>
        <v>#REF!</v>
      </c>
      <c r="U82" s="9" t="e">
        <f t="shared" si="5"/>
        <v>#REF!</v>
      </c>
    </row>
    <row r="83" spans="1:21" x14ac:dyDescent="0.35">
      <c r="B83" s="3" t="s">
        <v>18</v>
      </c>
      <c r="C83" s="2">
        <f>'7thR'!C$12</f>
        <v>5</v>
      </c>
      <c r="D83" s="2">
        <f>'7thR'!D$12</f>
        <v>4</v>
      </c>
      <c r="E83" s="2">
        <f>'7thR'!E$12</f>
        <v>3</v>
      </c>
      <c r="F83" s="2">
        <f>'7thR'!F$12</f>
        <v>7</v>
      </c>
      <c r="G83" s="2">
        <f>'7thR'!G$12</f>
        <v>6</v>
      </c>
      <c r="H83" s="2">
        <f>'7thR'!H$12</f>
        <v>5</v>
      </c>
      <c r="I83" s="2">
        <f>'7thR'!I$12</f>
        <v>4</v>
      </c>
      <c r="J83" s="2">
        <f>'7thR'!J$12</f>
        <v>4</v>
      </c>
      <c r="K83" s="2">
        <f>'7thR'!K$12</f>
        <v>3</v>
      </c>
      <c r="L83" s="2">
        <f>'7thR'!L$12</f>
        <v>4</v>
      </c>
      <c r="M83" s="2">
        <f>'7thR'!M$12</f>
        <v>5</v>
      </c>
      <c r="N83" s="2">
        <f>'7thR'!N$12</f>
        <v>3</v>
      </c>
      <c r="O83" s="2">
        <f>'7thR'!O$12</f>
        <v>5</v>
      </c>
      <c r="P83" s="2">
        <f>'7thR'!P$12</f>
        <v>6</v>
      </c>
      <c r="Q83" s="2">
        <f>'7thR'!Q$12</f>
        <v>5</v>
      </c>
      <c r="R83" s="2">
        <f>'7thR'!R$12</f>
        <v>4</v>
      </c>
      <c r="S83" s="2">
        <f>'7thR'!S$12</f>
        <v>5</v>
      </c>
      <c r="T83" s="2">
        <f>'7thR'!T$12</f>
        <v>4</v>
      </c>
      <c r="U83" s="9">
        <f t="shared" si="5"/>
        <v>82</v>
      </c>
    </row>
    <row r="84" spans="1:21" ht="15" thickBot="1" x14ac:dyDescent="0.4">
      <c r="B84" s="3" t="s">
        <v>19</v>
      </c>
      <c r="C84" s="31">
        <f>'8thR'!C$12</f>
        <v>0</v>
      </c>
      <c r="D84" s="31">
        <f>'8thR'!D$12</f>
        <v>0</v>
      </c>
      <c r="E84" s="31">
        <f>'8thR'!E$12</f>
        <v>0</v>
      </c>
      <c r="F84" s="31">
        <f>'8thR'!F$12</f>
        <v>0</v>
      </c>
      <c r="G84" s="31">
        <f>'8thR'!G$12</f>
        <v>0</v>
      </c>
      <c r="H84" s="31">
        <f>'8thR'!H$12</f>
        <v>0</v>
      </c>
      <c r="I84" s="31">
        <f>'8thR'!I$12</f>
        <v>0</v>
      </c>
      <c r="J84" s="31">
        <f>'8thR'!J$12</f>
        <v>0</v>
      </c>
      <c r="K84" s="31">
        <f>'8thR'!K$12</f>
        <v>0</v>
      </c>
      <c r="L84" s="31">
        <f>'8thR'!L$12</f>
        <v>0</v>
      </c>
      <c r="M84" s="31">
        <f>'8thR'!M$12</f>
        <v>0</v>
      </c>
      <c r="N84" s="31">
        <f>'8thR'!N$12</f>
        <v>0</v>
      </c>
      <c r="O84" s="31">
        <f>'8thR'!O$12</f>
        <v>0</v>
      </c>
      <c r="P84" s="31">
        <f>'8thR'!P$12</f>
        <v>0</v>
      </c>
      <c r="Q84" s="31">
        <f>'8thR'!Q$12</f>
        <v>0</v>
      </c>
      <c r="R84" s="31">
        <f>'8thR'!R$12</f>
        <v>0</v>
      </c>
      <c r="S84" s="31">
        <f>'8thR'!S$12</f>
        <v>0</v>
      </c>
      <c r="T84" s="31">
        <f>'8thR'!T$12</f>
        <v>0</v>
      </c>
      <c r="U84" s="32">
        <f t="shared" si="5"/>
        <v>0</v>
      </c>
    </row>
    <row r="85" spans="1:21" ht="16" thickTop="1" x14ac:dyDescent="0.35">
      <c r="B85" s="37" t="s">
        <v>12</v>
      </c>
      <c r="C85" s="29">
        <f>score!H$12</f>
        <v>5</v>
      </c>
      <c r="D85" s="29">
        <f>score!I$12</f>
        <v>3</v>
      </c>
      <c r="E85" s="29">
        <f>score!J$12</f>
        <v>3</v>
      </c>
      <c r="F85" s="29">
        <f>score!K$12</f>
        <v>4</v>
      </c>
      <c r="G85" s="29">
        <f>score!L$12</f>
        <v>5</v>
      </c>
      <c r="H85" s="29">
        <f>score!M$12</f>
        <v>5</v>
      </c>
      <c r="I85" s="29">
        <f>score!N$12</f>
        <v>4</v>
      </c>
      <c r="J85" s="29">
        <f>score!O$12</f>
        <v>4</v>
      </c>
      <c r="K85" s="29">
        <f>score!P$12</f>
        <v>3</v>
      </c>
      <c r="L85" s="29">
        <f>score!Q$12</f>
        <v>4</v>
      </c>
      <c r="M85" s="29">
        <f>score!R$12</f>
        <v>3</v>
      </c>
      <c r="N85" s="29">
        <f>score!S$12</f>
        <v>3</v>
      </c>
      <c r="O85" s="29">
        <f>score!T$12</f>
        <v>5</v>
      </c>
      <c r="P85" s="29">
        <f>score!U$12</f>
        <v>5</v>
      </c>
      <c r="Q85" s="29">
        <f>score!V$12</f>
        <v>4</v>
      </c>
      <c r="R85" s="29">
        <f>score!W$12</f>
        <v>3</v>
      </c>
      <c r="S85" s="29">
        <f>score!X$12</f>
        <v>5</v>
      </c>
      <c r="T85" s="29">
        <f>score!Y$12</f>
        <v>3</v>
      </c>
      <c r="U85" s="30">
        <f t="shared" si="5"/>
        <v>71</v>
      </c>
    </row>
    <row r="86" spans="1:21" ht="15.5" x14ac:dyDescent="0.35">
      <c r="B86" s="38" t="s">
        <v>7</v>
      </c>
      <c r="C86" s="39">
        <f>score!H$147</f>
        <v>4</v>
      </c>
      <c r="D86" s="39">
        <f>score!$I$147</f>
        <v>3</v>
      </c>
      <c r="E86" s="39">
        <f>score!$J$147</f>
        <v>3</v>
      </c>
      <c r="F86" s="39">
        <f>score!$K$147</f>
        <v>4</v>
      </c>
      <c r="G86" s="39">
        <f>score!$L$147</f>
        <v>4</v>
      </c>
      <c r="H86" s="39">
        <f>score!$M$147</f>
        <v>4</v>
      </c>
      <c r="I86" s="39">
        <f>score!$N$147</f>
        <v>3</v>
      </c>
      <c r="J86" s="39">
        <f>score!$O$147</f>
        <v>4</v>
      </c>
      <c r="K86" s="39">
        <f>score!$P$147</f>
        <v>3</v>
      </c>
      <c r="L86" s="39">
        <f>score!$Q$147</f>
        <v>4</v>
      </c>
      <c r="M86" s="39">
        <f>score!$R$147</f>
        <v>3</v>
      </c>
      <c r="N86" s="39">
        <f>score!$S$147</f>
        <v>3</v>
      </c>
      <c r="O86" s="39">
        <f>score!$T$147</f>
        <v>4</v>
      </c>
      <c r="P86" s="39">
        <f>score!$U$147</f>
        <v>4</v>
      </c>
      <c r="Q86" s="39">
        <f>score!$V$147</f>
        <v>4</v>
      </c>
      <c r="R86" s="39">
        <f>score!$W$147</f>
        <v>3</v>
      </c>
      <c r="S86" s="39">
        <f>score!$X$147</f>
        <v>4</v>
      </c>
      <c r="T86" s="39">
        <f>score!$Y$147</f>
        <v>3</v>
      </c>
      <c r="U86" s="12">
        <f t="shared" si="5"/>
        <v>64</v>
      </c>
    </row>
    <row r="87" spans="1:21" x14ac:dyDescent="0.35"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1" x14ac:dyDescent="0.35">
      <c r="C88" s="154" t="s">
        <v>6</v>
      </c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</row>
    <row r="89" spans="1:21" x14ac:dyDescent="0.35">
      <c r="A89" s="169">
        <f>score!A13</f>
        <v>7</v>
      </c>
      <c r="B89" s="170" t="str">
        <f>score!F13</f>
        <v>Ani&amp;Zoran Klemenčič</v>
      </c>
      <c r="C89" s="158">
        <v>1</v>
      </c>
      <c r="D89" s="158">
        <v>2</v>
      </c>
      <c r="E89" s="158">
        <v>3</v>
      </c>
      <c r="F89" s="158">
        <v>4</v>
      </c>
      <c r="G89" s="158">
        <v>5</v>
      </c>
      <c r="H89" s="158">
        <v>6</v>
      </c>
      <c r="I89" s="158">
        <v>7</v>
      </c>
      <c r="J89" s="158">
        <v>8</v>
      </c>
      <c r="K89" s="158">
        <v>9</v>
      </c>
      <c r="L89" s="158">
        <v>10</v>
      </c>
      <c r="M89" s="158">
        <v>11</v>
      </c>
      <c r="N89" s="158">
        <v>12</v>
      </c>
      <c r="O89" s="158">
        <v>13</v>
      </c>
      <c r="P89" s="158">
        <v>14</v>
      </c>
      <c r="Q89" s="158">
        <v>15</v>
      </c>
      <c r="R89" s="158">
        <v>16</v>
      </c>
      <c r="S89" s="158">
        <v>17</v>
      </c>
      <c r="T89" s="158">
        <v>18</v>
      </c>
      <c r="U89" s="41" t="s">
        <v>1</v>
      </c>
    </row>
    <row r="90" spans="1:21" x14ac:dyDescent="0.35">
      <c r="A90" s="169"/>
      <c r="B90" s="170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42"/>
    </row>
    <row r="91" spans="1:21" x14ac:dyDescent="0.35">
      <c r="B91" s="3" t="s">
        <v>8</v>
      </c>
      <c r="C91" s="2">
        <f>'1stR'!C$13</f>
        <v>5</v>
      </c>
      <c r="D91" s="2">
        <f>'1stR'!D$13</f>
        <v>4</v>
      </c>
      <c r="E91" s="2">
        <f>'1stR'!E$13</f>
        <v>5</v>
      </c>
      <c r="F91" s="2">
        <f>'1stR'!F$13</f>
        <v>4</v>
      </c>
      <c r="G91" s="2">
        <f>'1stR'!G$13</f>
        <v>6</v>
      </c>
      <c r="H91" s="2">
        <f>'1stR'!H$13</f>
        <v>4</v>
      </c>
      <c r="I91" s="2">
        <f>'1stR'!I$13</f>
        <v>4</v>
      </c>
      <c r="J91" s="2">
        <f>'1stR'!J$13</f>
        <v>4</v>
      </c>
      <c r="K91" s="2">
        <f>'1stR'!K$13</f>
        <v>3</v>
      </c>
      <c r="L91" s="2">
        <f>'1stR'!L$13</f>
        <v>4</v>
      </c>
      <c r="M91" s="2">
        <f>'1stR'!M$13</f>
        <v>3</v>
      </c>
      <c r="N91" s="2">
        <f>'1stR'!N$13</f>
        <v>3</v>
      </c>
      <c r="O91" s="2">
        <f>'1stR'!O$13</f>
        <v>5</v>
      </c>
      <c r="P91" s="2">
        <f>'1stR'!P$13</f>
        <v>4</v>
      </c>
      <c r="Q91" s="2">
        <f>'1stR'!Q$13</f>
        <v>5</v>
      </c>
      <c r="R91" s="2">
        <f>'1stR'!R$13</f>
        <v>3</v>
      </c>
      <c r="S91" s="2">
        <f>'1stR'!S$13</f>
        <v>4</v>
      </c>
      <c r="T91" s="2">
        <f>'1stR'!T$13</f>
        <v>6</v>
      </c>
      <c r="U91" s="9">
        <f>SUM(C91:T91)</f>
        <v>76</v>
      </c>
    </row>
    <row r="92" spans="1:21" x14ac:dyDescent="0.35">
      <c r="B92" s="3" t="s">
        <v>13</v>
      </c>
      <c r="C92" s="2">
        <f>'2ndR'!C$13</f>
        <v>0</v>
      </c>
      <c r="D92" s="2">
        <f>'2ndR'!D$13</f>
        <v>0</v>
      </c>
      <c r="E92" s="2">
        <f>'2ndR'!E$13</f>
        <v>0</v>
      </c>
      <c r="F92" s="2">
        <f>'2ndR'!F$13</f>
        <v>0</v>
      </c>
      <c r="G92" s="2">
        <f>'2ndR'!G$13</f>
        <v>0</v>
      </c>
      <c r="H92" s="2">
        <f>'2ndR'!H$13</f>
        <v>0</v>
      </c>
      <c r="I92" s="2">
        <f>'2ndR'!I$13</f>
        <v>0</v>
      </c>
      <c r="J92" s="2">
        <f>'2ndR'!J$13</f>
        <v>0</v>
      </c>
      <c r="K92" s="2">
        <f>'2ndR'!K$13</f>
        <v>0</v>
      </c>
      <c r="L92" s="2">
        <f>'2ndR'!L$13</f>
        <v>0</v>
      </c>
      <c r="M92" s="2">
        <f>'2ndR'!M$13</f>
        <v>0</v>
      </c>
      <c r="N92" s="2">
        <f>'2ndR'!N$13</f>
        <v>0</v>
      </c>
      <c r="O92" s="2">
        <f>'2ndR'!O$13</f>
        <v>0</v>
      </c>
      <c r="P92" s="2">
        <f>'2ndR'!P$13</f>
        <v>0</v>
      </c>
      <c r="Q92" s="2">
        <f>'2ndR'!Q$13</f>
        <v>0</v>
      </c>
      <c r="R92" s="2">
        <f>'2ndR'!R$13</f>
        <v>0</v>
      </c>
      <c r="S92" s="2">
        <f>'2ndR'!S$13</f>
        <v>0</v>
      </c>
      <c r="T92" s="2">
        <f>'2ndR'!T$13</f>
        <v>0</v>
      </c>
      <c r="U92" s="9">
        <f t="shared" ref="U92:U100" si="6">SUM(C92:T92)</f>
        <v>0</v>
      </c>
    </row>
    <row r="93" spans="1:21" x14ac:dyDescent="0.35">
      <c r="B93" s="3" t="s">
        <v>14</v>
      </c>
      <c r="C93" s="2">
        <f>'3rdR'!C$13</f>
        <v>5</v>
      </c>
      <c r="D93" s="2">
        <f>'3rdR'!D$13</f>
        <v>3</v>
      </c>
      <c r="E93" s="2">
        <f>'3rdR'!E$13</f>
        <v>4</v>
      </c>
      <c r="F93" s="2">
        <f>'3rdR'!F$13</f>
        <v>6</v>
      </c>
      <c r="G93" s="2">
        <f>'3rdR'!G$13</f>
        <v>6</v>
      </c>
      <c r="H93" s="2">
        <f>'3rdR'!H$13</f>
        <v>3</v>
      </c>
      <c r="I93" s="2">
        <f>'3rdR'!I$13</f>
        <v>4</v>
      </c>
      <c r="J93" s="2">
        <f>'3rdR'!J$13</f>
        <v>4</v>
      </c>
      <c r="K93" s="2">
        <f>'3rdR'!K$13</f>
        <v>3</v>
      </c>
      <c r="L93" s="2">
        <f>'3rdR'!L$13</f>
        <v>7</v>
      </c>
      <c r="M93" s="2">
        <f>'3rdR'!M$13</f>
        <v>4</v>
      </c>
      <c r="N93" s="2">
        <f>'3rdR'!N$13</f>
        <v>4</v>
      </c>
      <c r="O93" s="2">
        <f>'3rdR'!O$13</f>
        <v>5</v>
      </c>
      <c r="P93" s="2">
        <f>'3rdR'!P$13</f>
        <v>6</v>
      </c>
      <c r="Q93" s="2">
        <f>'3rdR'!Q$13</f>
        <v>5</v>
      </c>
      <c r="R93" s="2">
        <f>'3rdR'!R$13</f>
        <v>5</v>
      </c>
      <c r="S93" s="2">
        <f>'3rdR'!S$13</f>
        <v>5</v>
      </c>
      <c r="T93" s="2">
        <f>'3rdR'!T$13</f>
        <v>4</v>
      </c>
      <c r="U93" s="9">
        <f t="shared" si="6"/>
        <v>83</v>
      </c>
    </row>
    <row r="94" spans="1:21" x14ac:dyDescent="0.35">
      <c r="B94" s="3" t="s">
        <v>15</v>
      </c>
      <c r="C94" s="2">
        <f>'4thR'!C$13</f>
        <v>0</v>
      </c>
      <c r="D94" s="2">
        <f>'4thR'!D$13</f>
        <v>0</v>
      </c>
      <c r="E94" s="2">
        <f>'4thR'!E$13</f>
        <v>0</v>
      </c>
      <c r="F94" s="2">
        <f>'4thR'!F$13</f>
        <v>0</v>
      </c>
      <c r="G94" s="2">
        <f>'4thR'!G$13</f>
        <v>0</v>
      </c>
      <c r="H94" s="2">
        <f>'4thR'!H$13</f>
        <v>0</v>
      </c>
      <c r="I94" s="2">
        <f>'4thR'!I$13</f>
        <v>0</v>
      </c>
      <c r="J94" s="2">
        <f>'4thR'!J$13</f>
        <v>0</v>
      </c>
      <c r="K94" s="2">
        <f>'4thR'!K$13</f>
        <v>0</v>
      </c>
      <c r="L94" s="2">
        <f>'4thR'!L$13</f>
        <v>0</v>
      </c>
      <c r="M94" s="2">
        <f>'4thR'!M$13</f>
        <v>0</v>
      </c>
      <c r="N94" s="2">
        <f>'4thR'!N$13</f>
        <v>0</v>
      </c>
      <c r="O94" s="2">
        <f>'4thR'!O$13</f>
        <v>0</v>
      </c>
      <c r="P94" s="2">
        <f>'4thR'!P$13</f>
        <v>0</v>
      </c>
      <c r="Q94" s="2">
        <f>'4thR'!Q$13</f>
        <v>0</v>
      </c>
      <c r="R94" s="2">
        <f>'4thR'!R$13</f>
        <v>0</v>
      </c>
      <c r="S94" s="2">
        <f>'4thR'!S$13</f>
        <v>0</v>
      </c>
      <c r="T94" s="2">
        <f>'4thR'!T$13</f>
        <v>0</v>
      </c>
      <c r="U94" s="9">
        <f t="shared" si="6"/>
        <v>0</v>
      </c>
    </row>
    <row r="95" spans="1:21" x14ac:dyDescent="0.35">
      <c r="B95" s="3" t="s">
        <v>16</v>
      </c>
      <c r="C95" s="2">
        <f>'5thR'!C$13</f>
        <v>5</v>
      </c>
      <c r="D95" s="2">
        <f>'5thR'!D$13</f>
        <v>4</v>
      </c>
      <c r="E95" s="2">
        <f>'5thR'!E$13</f>
        <v>2</v>
      </c>
      <c r="F95" s="2">
        <f>'5thR'!F$13</f>
        <v>4</v>
      </c>
      <c r="G95" s="2">
        <f>'5thR'!G$13</f>
        <v>5</v>
      </c>
      <c r="H95" s="2">
        <f>'5thR'!H$13</f>
        <v>7</v>
      </c>
      <c r="I95" s="2">
        <f>'5thR'!I$13</f>
        <v>4</v>
      </c>
      <c r="J95" s="2">
        <f>'5thR'!J$13</f>
        <v>5</v>
      </c>
      <c r="K95" s="2">
        <f>'5thR'!K$13</f>
        <v>4</v>
      </c>
      <c r="L95" s="2">
        <f>'5thR'!L$13</f>
        <v>3</v>
      </c>
      <c r="M95" s="2">
        <f>'5thR'!M$13</f>
        <v>4</v>
      </c>
      <c r="N95" s="2">
        <f>'5thR'!N$13</f>
        <v>4</v>
      </c>
      <c r="O95" s="2">
        <f>'5thR'!O$13</f>
        <v>5</v>
      </c>
      <c r="P95" s="2">
        <f>'5thR'!P$13</f>
        <v>5</v>
      </c>
      <c r="Q95" s="2">
        <f>'5thR'!Q$13</f>
        <v>4</v>
      </c>
      <c r="R95" s="2">
        <f>'5thR'!R$13</f>
        <v>4</v>
      </c>
      <c r="S95" s="2">
        <f>'5thR'!S$13</f>
        <v>4</v>
      </c>
      <c r="T95" s="2">
        <f>'5thR'!T$13</f>
        <v>3</v>
      </c>
      <c r="U95" s="9">
        <f t="shared" si="6"/>
        <v>76</v>
      </c>
    </row>
    <row r="96" spans="1:21" x14ac:dyDescent="0.35">
      <c r="B96" s="3" t="s">
        <v>17</v>
      </c>
      <c r="C96" s="2" t="e">
        <f>#REF!</f>
        <v>#REF!</v>
      </c>
      <c r="D96" s="2" t="e">
        <f>#REF!</f>
        <v>#REF!</v>
      </c>
      <c r="E96" s="2" t="e">
        <f>#REF!</f>
        <v>#REF!</v>
      </c>
      <c r="F96" s="2" t="e">
        <f>#REF!</f>
        <v>#REF!</v>
      </c>
      <c r="G96" s="2" t="e">
        <f>#REF!</f>
        <v>#REF!</v>
      </c>
      <c r="H96" s="2" t="e">
        <f>#REF!</f>
        <v>#REF!</v>
      </c>
      <c r="I96" s="2" t="e">
        <f>#REF!</f>
        <v>#REF!</v>
      </c>
      <c r="J96" s="2" t="e">
        <f>#REF!</f>
        <v>#REF!</v>
      </c>
      <c r="K96" s="2" t="e">
        <f>#REF!</f>
        <v>#REF!</v>
      </c>
      <c r="L96" s="2" t="e">
        <f>#REF!</f>
        <v>#REF!</v>
      </c>
      <c r="M96" s="2" t="e">
        <f>#REF!</f>
        <v>#REF!</v>
      </c>
      <c r="N96" s="2" t="e">
        <f>#REF!</f>
        <v>#REF!</v>
      </c>
      <c r="O96" s="2" t="e">
        <f>#REF!</f>
        <v>#REF!</v>
      </c>
      <c r="P96" s="2" t="e">
        <f>#REF!</f>
        <v>#REF!</v>
      </c>
      <c r="Q96" s="2" t="e">
        <f>#REF!</f>
        <v>#REF!</v>
      </c>
      <c r="R96" s="2" t="e">
        <f>#REF!</f>
        <v>#REF!</v>
      </c>
      <c r="S96" s="2" t="e">
        <f>#REF!</f>
        <v>#REF!</v>
      </c>
      <c r="T96" s="2" t="e">
        <f>#REF!</f>
        <v>#REF!</v>
      </c>
      <c r="U96" s="9" t="e">
        <f t="shared" si="6"/>
        <v>#REF!</v>
      </c>
    </row>
    <row r="97" spans="1:21" x14ac:dyDescent="0.35">
      <c r="B97" s="3" t="s">
        <v>18</v>
      </c>
      <c r="C97" s="2">
        <f>'7thR'!C$13</f>
        <v>5</v>
      </c>
      <c r="D97" s="2">
        <f>'7thR'!D$13</f>
        <v>3</v>
      </c>
      <c r="E97" s="2">
        <f>'7thR'!E$13</f>
        <v>6</v>
      </c>
      <c r="F97" s="2">
        <f>'7thR'!F$13</f>
        <v>4</v>
      </c>
      <c r="G97" s="2">
        <f>'7thR'!G$13</f>
        <v>4</v>
      </c>
      <c r="H97" s="2">
        <f>'7thR'!H$13</f>
        <v>7</v>
      </c>
      <c r="I97" s="2">
        <f>'7thR'!I$13</f>
        <v>4</v>
      </c>
      <c r="J97" s="2">
        <f>'7thR'!J$13</f>
        <v>6</v>
      </c>
      <c r="K97" s="2">
        <f>'7thR'!K$13</f>
        <v>3</v>
      </c>
      <c r="L97" s="2">
        <f>'7thR'!L$13</f>
        <v>5</v>
      </c>
      <c r="M97" s="2">
        <f>'7thR'!M$13</f>
        <v>3</v>
      </c>
      <c r="N97" s="2">
        <f>'7thR'!N$13</f>
        <v>3</v>
      </c>
      <c r="O97" s="2">
        <f>'7thR'!O$13</f>
        <v>4</v>
      </c>
      <c r="P97" s="2">
        <f>'7thR'!P$13</f>
        <v>4</v>
      </c>
      <c r="Q97" s="2">
        <f>'7thR'!Q$13</f>
        <v>6</v>
      </c>
      <c r="R97" s="2">
        <f>'7thR'!R$13</f>
        <v>3</v>
      </c>
      <c r="S97" s="2">
        <f>'7thR'!S$13</f>
        <v>3</v>
      </c>
      <c r="T97" s="2">
        <f>'7thR'!T$13</f>
        <v>3</v>
      </c>
      <c r="U97" s="9">
        <f t="shared" si="6"/>
        <v>76</v>
      </c>
    </row>
    <row r="98" spans="1:21" ht="15" thickBot="1" x14ac:dyDescent="0.4">
      <c r="B98" s="3" t="s">
        <v>19</v>
      </c>
      <c r="C98" s="31">
        <f>'8thR'!C$13</f>
        <v>0</v>
      </c>
      <c r="D98" s="31">
        <f>'8thR'!D$13</f>
        <v>0</v>
      </c>
      <c r="E98" s="31">
        <f>'8thR'!E$13</f>
        <v>0</v>
      </c>
      <c r="F98" s="31">
        <f>'8thR'!F$13</f>
        <v>0</v>
      </c>
      <c r="G98" s="31">
        <f>'8thR'!G$13</f>
        <v>0</v>
      </c>
      <c r="H98" s="31">
        <f>'8thR'!H$13</f>
        <v>0</v>
      </c>
      <c r="I98" s="31">
        <f>'8thR'!I$13</f>
        <v>0</v>
      </c>
      <c r="J98" s="31">
        <f>'8thR'!J$13</f>
        <v>0</v>
      </c>
      <c r="K98" s="31">
        <f>'8thR'!K$13</f>
        <v>0</v>
      </c>
      <c r="L98" s="31">
        <f>'8thR'!L$13</f>
        <v>0</v>
      </c>
      <c r="M98" s="31">
        <f>'8thR'!M$13</f>
        <v>0</v>
      </c>
      <c r="N98" s="31">
        <f>'8thR'!N$13</f>
        <v>0</v>
      </c>
      <c r="O98" s="31">
        <f>'8thR'!O$13</f>
        <v>0</v>
      </c>
      <c r="P98" s="31">
        <f>'8thR'!P$13</f>
        <v>0</v>
      </c>
      <c r="Q98" s="31">
        <f>'8thR'!Q$13</f>
        <v>0</v>
      </c>
      <c r="R98" s="31">
        <f>'8thR'!R$13</f>
        <v>0</v>
      </c>
      <c r="S98" s="31">
        <f>'8thR'!S$13</f>
        <v>0</v>
      </c>
      <c r="T98" s="31">
        <f>'8thR'!T$13</f>
        <v>0</v>
      </c>
      <c r="U98" s="32">
        <f t="shared" si="6"/>
        <v>0</v>
      </c>
    </row>
    <row r="99" spans="1:21" ht="16" thickTop="1" x14ac:dyDescent="0.35">
      <c r="B99" s="37" t="s">
        <v>12</v>
      </c>
      <c r="C99" s="29">
        <f>score!H$13</f>
        <v>5</v>
      </c>
      <c r="D99" s="29">
        <f>score!I$13</f>
        <v>3</v>
      </c>
      <c r="E99" s="29">
        <f>score!J$13</f>
        <v>2</v>
      </c>
      <c r="F99" s="29">
        <f>score!K$13</f>
        <v>4</v>
      </c>
      <c r="G99" s="29">
        <f>score!L$13</f>
        <v>4</v>
      </c>
      <c r="H99" s="29">
        <f>score!M$13</f>
        <v>3</v>
      </c>
      <c r="I99" s="29">
        <f>score!N$13</f>
        <v>4</v>
      </c>
      <c r="J99" s="29">
        <f>score!O$13</f>
        <v>4</v>
      </c>
      <c r="K99" s="29">
        <f>score!P$13</f>
        <v>3</v>
      </c>
      <c r="L99" s="29">
        <f>score!Q$13</f>
        <v>3</v>
      </c>
      <c r="M99" s="29">
        <f>score!R$13</f>
        <v>3</v>
      </c>
      <c r="N99" s="29">
        <f>score!S$13</f>
        <v>3</v>
      </c>
      <c r="O99" s="29">
        <f>score!T$13</f>
        <v>4</v>
      </c>
      <c r="P99" s="29">
        <f>score!U$13</f>
        <v>4</v>
      </c>
      <c r="Q99" s="29">
        <f>score!V$13</f>
        <v>4</v>
      </c>
      <c r="R99" s="29">
        <f>score!W$13</f>
        <v>3</v>
      </c>
      <c r="S99" s="29">
        <f>score!X$13</f>
        <v>3</v>
      </c>
      <c r="T99" s="29">
        <f>score!Y$13</f>
        <v>3</v>
      </c>
      <c r="U99" s="30">
        <f t="shared" si="6"/>
        <v>62</v>
      </c>
    </row>
    <row r="100" spans="1:21" ht="15.5" x14ac:dyDescent="0.35">
      <c r="B100" s="38" t="s">
        <v>7</v>
      </c>
      <c r="C100" s="39">
        <f>score!H$147</f>
        <v>4</v>
      </c>
      <c r="D100" s="39">
        <f>score!$I$147</f>
        <v>3</v>
      </c>
      <c r="E100" s="39">
        <f>score!$J$147</f>
        <v>3</v>
      </c>
      <c r="F100" s="39">
        <f>score!$K$147</f>
        <v>4</v>
      </c>
      <c r="G100" s="39">
        <f>score!$L$147</f>
        <v>4</v>
      </c>
      <c r="H100" s="39">
        <f>score!$M$147</f>
        <v>4</v>
      </c>
      <c r="I100" s="39">
        <f>score!$N$147</f>
        <v>3</v>
      </c>
      <c r="J100" s="39">
        <f>score!$O$147</f>
        <v>4</v>
      </c>
      <c r="K100" s="39">
        <f>score!$P$147</f>
        <v>3</v>
      </c>
      <c r="L100" s="39">
        <f>score!$Q$147</f>
        <v>4</v>
      </c>
      <c r="M100" s="39">
        <f>score!$R$147</f>
        <v>3</v>
      </c>
      <c r="N100" s="39">
        <f>score!$S$147</f>
        <v>3</v>
      </c>
      <c r="O100" s="39">
        <f>score!$T$147</f>
        <v>4</v>
      </c>
      <c r="P100" s="39">
        <f>score!$U$147</f>
        <v>4</v>
      </c>
      <c r="Q100" s="39">
        <f>score!$V$147</f>
        <v>4</v>
      </c>
      <c r="R100" s="39">
        <f>score!$W$147</f>
        <v>3</v>
      </c>
      <c r="S100" s="39">
        <f>score!$X$147</f>
        <v>4</v>
      </c>
      <c r="T100" s="39">
        <f>score!$Y$147</f>
        <v>3</v>
      </c>
      <c r="U100" s="12">
        <f t="shared" si="6"/>
        <v>64</v>
      </c>
    </row>
    <row r="101" spans="1:21" x14ac:dyDescent="0.35"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1" x14ac:dyDescent="0.35">
      <c r="C102" s="154" t="s">
        <v>6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</row>
    <row r="103" spans="1:21" ht="15" customHeight="1" x14ac:dyDescent="0.35">
      <c r="A103" s="169">
        <f>score!A14</f>
        <v>8</v>
      </c>
      <c r="B103" s="170" t="str">
        <f>score!F14</f>
        <v>Nina Zidanič&amp;Miha Gregorčič</v>
      </c>
      <c r="C103" s="158">
        <v>1</v>
      </c>
      <c r="D103" s="158">
        <v>2</v>
      </c>
      <c r="E103" s="158">
        <v>3</v>
      </c>
      <c r="F103" s="158">
        <v>4</v>
      </c>
      <c r="G103" s="158">
        <v>5</v>
      </c>
      <c r="H103" s="158">
        <v>6</v>
      </c>
      <c r="I103" s="158">
        <v>7</v>
      </c>
      <c r="J103" s="158">
        <v>8</v>
      </c>
      <c r="K103" s="158">
        <v>9</v>
      </c>
      <c r="L103" s="158">
        <v>10</v>
      </c>
      <c r="M103" s="158">
        <v>11</v>
      </c>
      <c r="N103" s="158">
        <v>12</v>
      </c>
      <c r="O103" s="158">
        <v>13</v>
      </c>
      <c r="P103" s="158">
        <v>14</v>
      </c>
      <c r="Q103" s="158">
        <v>15</v>
      </c>
      <c r="R103" s="158">
        <v>16</v>
      </c>
      <c r="S103" s="158">
        <v>17</v>
      </c>
      <c r="T103" s="158">
        <v>18</v>
      </c>
      <c r="U103" s="41" t="s">
        <v>1</v>
      </c>
    </row>
    <row r="104" spans="1:21" ht="15" customHeight="1" x14ac:dyDescent="0.35">
      <c r="A104" s="169"/>
      <c r="B104" s="170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42"/>
    </row>
    <row r="105" spans="1:21" x14ac:dyDescent="0.35">
      <c r="B105" s="3" t="s">
        <v>8</v>
      </c>
      <c r="C105" s="2">
        <f>'1stR'!C$14</f>
        <v>5</v>
      </c>
      <c r="D105" s="2">
        <f>'1stR'!D$14</f>
        <v>3</v>
      </c>
      <c r="E105" s="2">
        <f>'1stR'!E$14</f>
        <v>3</v>
      </c>
      <c r="F105" s="2">
        <f>'1stR'!F$14</f>
        <v>5</v>
      </c>
      <c r="G105" s="2">
        <f>'1stR'!G$14</f>
        <v>4</v>
      </c>
      <c r="H105" s="2">
        <f>'1stR'!H$14</f>
        <v>3</v>
      </c>
      <c r="I105" s="2">
        <f>'1stR'!I$14</f>
        <v>5</v>
      </c>
      <c r="J105" s="2">
        <f>'1stR'!J$14</f>
        <v>6</v>
      </c>
      <c r="K105" s="2">
        <f>'1stR'!K$14</f>
        <v>3</v>
      </c>
      <c r="L105" s="2">
        <f>'1stR'!L$14</f>
        <v>5</v>
      </c>
      <c r="M105" s="2">
        <f>'1stR'!M$14</f>
        <v>3</v>
      </c>
      <c r="N105" s="2">
        <f>'1stR'!N$14</f>
        <v>4</v>
      </c>
      <c r="O105" s="2">
        <f>'1stR'!O$14</f>
        <v>5</v>
      </c>
      <c r="P105" s="2">
        <f>'1stR'!P$14</f>
        <v>7</v>
      </c>
      <c r="Q105" s="2">
        <f>'1stR'!Q$14</f>
        <v>4</v>
      </c>
      <c r="R105" s="2">
        <f>'1stR'!R$14</f>
        <v>4</v>
      </c>
      <c r="S105" s="2">
        <f>'1stR'!S$14</f>
        <v>5</v>
      </c>
      <c r="T105" s="2">
        <f>'1stR'!T$14</f>
        <v>3</v>
      </c>
      <c r="U105" s="9">
        <f>SUM(C105:T105)</f>
        <v>77</v>
      </c>
    </row>
    <row r="106" spans="1:21" x14ac:dyDescent="0.35">
      <c r="B106" s="3" t="s">
        <v>13</v>
      </c>
      <c r="C106" s="2">
        <f>'2ndR'!C$14</f>
        <v>4</v>
      </c>
      <c r="D106" s="2">
        <f>'2ndR'!D$14</f>
        <v>5</v>
      </c>
      <c r="E106" s="2">
        <f>'2ndR'!E$14</f>
        <v>4</v>
      </c>
      <c r="F106" s="2">
        <f>'2ndR'!F$14</f>
        <v>5</v>
      </c>
      <c r="G106" s="2">
        <f>'2ndR'!G$14</f>
        <v>4</v>
      </c>
      <c r="H106" s="2">
        <f>'2ndR'!H$14</f>
        <v>5</v>
      </c>
      <c r="I106" s="2">
        <f>'2ndR'!I$14</f>
        <v>3</v>
      </c>
      <c r="J106" s="2">
        <f>'2ndR'!J$14</f>
        <v>4</v>
      </c>
      <c r="K106" s="2">
        <f>'2ndR'!K$14</f>
        <v>4</v>
      </c>
      <c r="L106" s="2">
        <f>'2ndR'!L$14</f>
        <v>5</v>
      </c>
      <c r="M106" s="2">
        <f>'2ndR'!M$14</f>
        <v>3</v>
      </c>
      <c r="N106" s="2">
        <f>'2ndR'!N$14</f>
        <v>3</v>
      </c>
      <c r="O106" s="2">
        <f>'2ndR'!O$14</f>
        <v>4</v>
      </c>
      <c r="P106" s="2">
        <f>'2ndR'!P$14</f>
        <v>5</v>
      </c>
      <c r="Q106" s="2">
        <f>'2ndR'!Q$14</f>
        <v>4</v>
      </c>
      <c r="R106" s="2">
        <f>'2ndR'!R$14</f>
        <v>4</v>
      </c>
      <c r="S106" s="2">
        <f>'2ndR'!S$14</f>
        <v>4</v>
      </c>
      <c r="T106" s="2">
        <f>'2ndR'!T$14</f>
        <v>3</v>
      </c>
      <c r="U106" s="9">
        <f t="shared" ref="U106:U114" si="7">SUM(C106:T106)</f>
        <v>73</v>
      </c>
    </row>
    <row r="107" spans="1:21" x14ac:dyDescent="0.35">
      <c r="B107" s="3" t="s">
        <v>14</v>
      </c>
      <c r="C107" s="2">
        <f>'3rdR'!C$14</f>
        <v>5</v>
      </c>
      <c r="D107" s="2">
        <f>'3rdR'!D$14</f>
        <v>5</v>
      </c>
      <c r="E107" s="2">
        <f>'3rdR'!E$14</f>
        <v>5</v>
      </c>
      <c r="F107" s="2">
        <f>'3rdR'!F$14</f>
        <v>4</v>
      </c>
      <c r="G107" s="2">
        <f>'3rdR'!G$14</f>
        <v>5</v>
      </c>
      <c r="H107" s="2">
        <f>'3rdR'!H$14</f>
        <v>4</v>
      </c>
      <c r="I107" s="2">
        <f>'3rdR'!I$14</f>
        <v>3</v>
      </c>
      <c r="J107" s="2">
        <f>'3rdR'!J$14</f>
        <v>7</v>
      </c>
      <c r="K107" s="2">
        <f>'3rdR'!K$14</f>
        <v>3</v>
      </c>
      <c r="L107" s="2">
        <f>'3rdR'!L$14</f>
        <v>4</v>
      </c>
      <c r="M107" s="2">
        <f>'3rdR'!M$14</f>
        <v>3</v>
      </c>
      <c r="N107" s="2">
        <f>'3rdR'!N$14</f>
        <v>9</v>
      </c>
      <c r="O107" s="2">
        <f>'3rdR'!O$14</f>
        <v>5</v>
      </c>
      <c r="P107" s="2">
        <f>'3rdR'!P$14</f>
        <v>5</v>
      </c>
      <c r="Q107" s="2">
        <f>'3rdR'!Q$14</f>
        <v>4</v>
      </c>
      <c r="R107" s="2">
        <f>'3rdR'!R$14</f>
        <v>3</v>
      </c>
      <c r="S107" s="2">
        <f>'3rdR'!S$14</f>
        <v>7</v>
      </c>
      <c r="T107" s="2">
        <f>'3rdR'!T$14</f>
        <v>3</v>
      </c>
      <c r="U107" s="9">
        <f t="shared" si="7"/>
        <v>84</v>
      </c>
    </row>
    <row r="108" spans="1:21" x14ac:dyDescent="0.35">
      <c r="B108" s="3" t="s">
        <v>15</v>
      </c>
      <c r="C108" s="2">
        <f>'4thR'!C$14</f>
        <v>0</v>
      </c>
      <c r="D108" s="2">
        <f>'4thR'!D$14</f>
        <v>0</v>
      </c>
      <c r="E108" s="2">
        <f>'4thR'!E$14</f>
        <v>0</v>
      </c>
      <c r="F108" s="2">
        <f>'4thR'!F$14</f>
        <v>0</v>
      </c>
      <c r="G108" s="2">
        <f>'4thR'!G$14</f>
        <v>0</v>
      </c>
      <c r="H108" s="2">
        <f>'4thR'!H$14</f>
        <v>0</v>
      </c>
      <c r="I108" s="2">
        <f>'4thR'!I$14</f>
        <v>0</v>
      </c>
      <c r="J108" s="2">
        <f>'4thR'!J$14</f>
        <v>0</v>
      </c>
      <c r="K108" s="2">
        <f>'4thR'!K$14</f>
        <v>0</v>
      </c>
      <c r="L108" s="2">
        <f>'4thR'!L$14</f>
        <v>0</v>
      </c>
      <c r="M108" s="2">
        <f>'4thR'!M$14</f>
        <v>0</v>
      </c>
      <c r="N108" s="2">
        <f>'4thR'!N$14</f>
        <v>0</v>
      </c>
      <c r="O108" s="2">
        <f>'4thR'!O$14</f>
        <v>0</v>
      </c>
      <c r="P108" s="2">
        <f>'4thR'!P$14</f>
        <v>0</v>
      </c>
      <c r="Q108" s="2">
        <f>'4thR'!Q$14</f>
        <v>0</v>
      </c>
      <c r="R108" s="2">
        <f>'4thR'!R$14</f>
        <v>0</v>
      </c>
      <c r="S108" s="2">
        <f>'4thR'!S$14</f>
        <v>0</v>
      </c>
      <c r="T108" s="2">
        <f>'4thR'!T$14</f>
        <v>0</v>
      </c>
      <c r="U108" s="9">
        <f t="shared" si="7"/>
        <v>0</v>
      </c>
    </row>
    <row r="109" spans="1:21" x14ac:dyDescent="0.35">
      <c r="B109" s="3" t="s">
        <v>16</v>
      </c>
      <c r="C109" s="2">
        <f>'5thR'!C$14</f>
        <v>4</v>
      </c>
      <c r="D109" s="2">
        <f>'5thR'!D$14</f>
        <v>3</v>
      </c>
      <c r="E109" s="2">
        <f>'5thR'!E$14</f>
        <v>3</v>
      </c>
      <c r="F109" s="2">
        <f>'5thR'!F$14</f>
        <v>4</v>
      </c>
      <c r="G109" s="2">
        <f>'5thR'!G$14</f>
        <v>4</v>
      </c>
      <c r="H109" s="2">
        <f>'5thR'!H$14</f>
        <v>4</v>
      </c>
      <c r="I109" s="2">
        <f>'5thR'!I$14</f>
        <v>3</v>
      </c>
      <c r="J109" s="2">
        <f>'5thR'!J$14</f>
        <v>4</v>
      </c>
      <c r="K109" s="2">
        <f>'5thR'!K$14</f>
        <v>4</v>
      </c>
      <c r="L109" s="2">
        <f>'5thR'!L$14</f>
        <v>5</v>
      </c>
      <c r="M109" s="2">
        <f>'5thR'!M$14</f>
        <v>4</v>
      </c>
      <c r="N109" s="2">
        <f>'5thR'!N$14</f>
        <v>3</v>
      </c>
      <c r="O109" s="2">
        <f>'5thR'!O$14</f>
        <v>5</v>
      </c>
      <c r="P109" s="2">
        <f>'5thR'!P$14</f>
        <v>5</v>
      </c>
      <c r="Q109" s="2">
        <f>'5thR'!Q$14</f>
        <v>5</v>
      </c>
      <c r="R109" s="2">
        <f>'5thR'!R$14</f>
        <v>4</v>
      </c>
      <c r="S109" s="2">
        <f>'5thR'!S$14</f>
        <v>4</v>
      </c>
      <c r="T109" s="2">
        <f>'5thR'!T$14</f>
        <v>3</v>
      </c>
      <c r="U109" s="9">
        <f t="shared" si="7"/>
        <v>71</v>
      </c>
    </row>
    <row r="110" spans="1:21" x14ac:dyDescent="0.35">
      <c r="B110" s="3" t="s">
        <v>17</v>
      </c>
      <c r="C110" s="2" t="e">
        <f>#REF!</f>
        <v>#REF!</v>
      </c>
      <c r="D110" s="2" t="e">
        <f>#REF!</f>
        <v>#REF!</v>
      </c>
      <c r="E110" s="2" t="e">
        <f>#REF!</f>
        <v>#REF!</v>
      </c>
      <c r="F110" s="2" t="e">
        <f>#REF!</f>
        <v>#REF!</v>
      </c>
      <c r="G110" s="2" t="e">
        <f>#REF!</f>
        <v>#REF!</v>
      </c>
      <c r="H110" s="2" t="e">
        <f>#REF!</f>
        <v>#REF!</v>
      </c>
      <c r="I110" s="2" t="e">
        <f>#REF!</f>
        <v>#REF!</v>
      </c>
      <c r="J110" s="2" t="e">
        <f>#REF!</f>
        <v>#REF!</v>
      </c>
      <c r="K110" s="2" t="e">
        <f>#REF!</f>
        <v>#REF!</v>
      </c>
      <c r="L110" s="2" t="e">
        <f>#REF!</f>
        <v>#REF!</v>
      </c>
      <c r="M110" s="2" t="e">
        <f>#REF!</f>
        <v>#REF!</v>
      </c>
      <c r="N110" s="2" t="e">
        <f>#REF!</f>
        <v>#REF!</v>
      </c>
      <c r="O110" s="2" t="e">
        <f>#REF!</f>
        <v>#REF!</v>
      </c>
      <c r="P110" s="2" t="e">
        <f>#REF!</f>
        <v>#REF!</v>
      </c>
      <c r="Q110" s="2" t="e">
        <f>#REF!</f>
        <v>#REF!</v>
      </c>
      <c r="R110" s="2" t="e">
        <f>#REF!</f>
        <v>#REF!</v>
      </c>
      <c r="S110" s="2" t="e">
        <f>#REF!</f>
        <v>#REF!</v>
      </c>
      <c r="T110" s="2" t="e">
        <f>#REF!</f>
        <v>#REF!</v>
      </c>
      <c r="U110" s="9" t="e">
        <f t="shared" si="7"/>
        <v>#REF!</v>
      </c>
    </row>
    <row r="111" spans="1:21" x14ac:dyDescent="0.35">
      <c r="B111" s="3" t="s">
        <v>18</v>
      </c>
      <c r="C111" s="2">
        <f>'7thR'!C$14</f>
        <v>0</v>
      </c>
      <c r="D111" s="2">
        <f>'7thR'!D$14</f>
        <v>0</v>
      </c>
      <c r="E111" s="2">
        <f>'7thR'!E$14</f>
        <v>0</v>
      </c>
      <c r="F111" s="2">
        <f>'7thR'!F$14</f>
        <v>0</v>
      </c>
      <c r="G111" s="2">
        <f>'7thR'!G$14</f>
        <v>0</v>
      </c>
      <c r="H111" s="2">
        <f>'7thR'!H$14</f>
        <v>0</v>
      </c>
      <c r="I111" s="2">
        <f>'7thR'!I$14</f>
        <v>0</v>
      </c>
      <c r="J111" s="2">
        <f>'7thR'!J$14</f>
        <v>0</v>
      </c>
      <c r="K111" s="2">
        <f>'7thR'!K$14</f>
        <v>0</v>
      </c>
      <c r="L111" s="2">
        <f>'7thR'!L$14</f>
        <v>0</v>
      </c>
      <c r="M111" s="2">
        <f>'7thR'!M$14</f>
        <v>0</v>
      </c>
      <c r="N111" s="2">
        <f>'7thR'!N$14</f>
        <v>0</v>
      </c>
      <c r="O111" s="2">
        <f>'7thR'!O$14</f>
        <v>0</v>
      </c>
      <c r="P111" s="2">
        <f>'7thR'!P$14</f>
        <v>0</v>
      </c>
      <c r="Q111" s="2">
        <f>'7thR'!Q$14</f>
        <v>0</v>
      </c>
      <c r="R111" s="2">
        <f>'7thR'!R$14</f>
        <v>0</v>
      </c>
      <c r="S111" s="2">
        <f>'7thR'!S$14</f>
        <v>0</v>
      </c>
      <c r="T111" s="2">
        <f>'7thR'!T$14</f>
        <v>0</v>
      </c>
      <c r="U111" s="9">
        <f t="shared" si="7"/>
        <v>0</v>
      </c>
    </row>
    <row r="112" spans="1:21" ht="15" thickBot="1" x14ac:dyDescent="0.4">
      <c r="B112" s="3" t="s">
        <v>19</v>
      </c>
      <c r="C112" s="31">
        <f>'8thR'!C$14</f>
        <v>0</v>
      </c>
      <c r="D112" s="31">
        <f>'8thR'!D$14</f>
        <v>0</v>
      </c>
      <c r="E112" s="31">
        <f>'8thR'!E$14</f>
        <v>0</v>
      </c>
      <c r="F112" s="31">
        <f>'8thR'!F$14</f>
        <v>0</v>
      </c>
      <c r="G112" s="31">
        <f>'8thR'!G$14</f>
        <v>0</v>
      </c>
      <c r="H112" s="31">
        <f>'8thR'!H$14</f>
        <v>0</v>
      </c>
      <c r="I112" s="31">
        <f>'8thR'!I$14</f>
        <v>0</v>
      </c>
      <c r="J112" s="31">
        <f>'8thR'!J$14</f>
        <v>0</v>
      </c>
      <c r="K112" s="31">
        <f>'8thR'!K$14</f>
        <v>0</v>
      </c>
      <c r="L112" s="31">
        <f>'8thR'!L$14</f>
        <v>0</v>
      </c>
      <c r="M112" s="31">
        <f>'8thR'!M$14</f>
        <v>0</v>
      </c>
      <c r="N112" s="31">
        <f>'8thR'!N$14</f>
        <v>0</v>
      </c>
      <c r="O112" s="31">
        <f>'8thR'!O$14</f>
        <v>0</v>
      </c>
      <c r="P112" s="31">
        <f>'8thR'!P$14</f>
        <v>0</v>
      </c>
      <c r="Q112" s="31">
        <f>'8thR'!Q$14</f>
        <v>0</v>
      </c>
      <c r="R112" s="31">
        <f>'8thR'!R$14</f>
        <v>0</v>
      </c>
      <c r="S112" s="31">
        <f>'8thR'!S$14</f>
        <v>0</v>
      </c>
      <c r="T112" s="31">
        <f>'8thR'!T$14</f>
        <v>0</v>
      </c>
      <c r="U112" s="32">
        <f t="shared" si="7"/>
        <v>0</v>
      </c>
    </row>
    <row r="113" spans="1:21" ht="16" thickTop="1" x14ac:dyDescent="0.35">
      <c r="B113" s="37" t="s">
        <v>12</v>
      </c>
      <c r="C113" s="29">
        <f>score!H$14</f>
        <v>4</v>
      </c>
      <c r="D113" s="29">
        <f>score!I$14</f>
        <v>3</v>
      </c>
      <c r="E113" s="29">
        <f>score!J$14</f>
        <v>3</v>
      </c>
      <c r="F113" s="29">
        <f>score!K$14</f>
        <v>4</v>
      </c>
      <c r="G113" s="29">
        <f>score!L$14</f>
        <v>4</v>
      </c>
      <c r="H113" s="29">
        <f>score!M$14</f>
        <v>3</v>
      </c>
      <c r="I113" s="29">
        <f>score!N$14</f>
        <v>3</v>
      </c>
      <c r="J113" s="29">
        <f>score!O$14</f>
        <v>4</v>
      </c>
      <c r="K113" s="29">
        <f>score!P$14</f>
        <v>3</v>
      </c>
      <c r="L113" s="29">
        <f>score!Q$14</f>
        <v>4</v>
      </c>
      <c r="M113" s="29">
        <f>score!R$14</f>
        <v>3</v>
      </c>
      <c r="N113" s="29">
        <f>score!S$14</f>
        <v>3</v>
      </c>
      <c r="O113" s="29">
        <f>score!T$14</f>
        <v>4</v>
      </c>
      <c r="P113" s="29">
        <f>score!U$14</f>
        <v>5</v>
      </c>
      <c r="Q113" s="29">
        <f>score!V$14</f>
        <v>4</v>
      </c>
      <c r="R113" s="29">
        <f>score!W$14</f>
        <v>3</v>
      </c>
      <c r="S113" s="29">
        <f>score!X$14</f>
        <v>4</v>
      </c>
      <c r="T113" s="29">
        <f>score!Y$14</f>
        <v>3</v>
      </c>
      <c r="U113" s="30">
        <f t="shared" si="7"/>
        <v>64</v>
      </c>
    </row>
    <row r="114" spans="1:21" ht="15.5" x14ac:dyDescent="0.35">
      <c r="B114" s="38" t="s">
        <v>7</v>
      </c>
      <c r="C114" s="39">
        <f>score!H$147</f>
        <v>4</v>
      </c>
      <c r="D114" s="39">
        <f>score!$I$147</f>
        <v>3</v>
      </c>
      <c r="E114" s="39">
        <f>score!$J$147</f>
        <v>3</v>
      </c>
      <c r="F114" s="39">
        <f>score!$K$147</f>
        <v>4</v>
      </c>
      <c r="G114" s="39">
        <f>score!$L$147</f>
        <v>4</v>
      </c>
      <c r="H114" s="39">
        <f>score!$M$147</f>
        <v>4</v>
      </c>
      <c r="I114" s="39">
        <f>score!$N$147</f>
        <v>3</v>
      </c>
      <c r="J114" s="39">
        <f>score!$O$147</f>
        <v>4</v>
      </c>
      <c r="K114" s="39">
        <f>score!$P$147</f>
        <v>3</v>
      </c>
      <c r="L114" s="39">
        <f>score!$Q$147</f>
        <v>4</v>
      </c>
      <c r="M114" s="39">
        <f>score!$R$147</f>
        <v>3</v>
      </c>
      <c r="N114" s="39">
        <f>score!$S$147</f>
        <v>3</v>
      </c>
      <c r="O114" s="39">
        <f>score!$T$147</f>
        <v>4</v>
      </c>
      <c r="P114" s="39">
        <f>score!$U$147</f>
        <v>4</v>
      </c>
      <c r="Q114" s="39">
        <f>score!$V$147</f>
        <v>4</v>
      </c>
      <c r="R114" s="39">
        <f>score!$W$147</f>
        <v>3</v>
      </c>
      <c r="S114" s="39">
        <f>score!$X$147</f>
        <v>4</v>
      </c>
      <c r="T114" s="39">
        <f>score!$Y$147</f>
        <v>3</v>
      </c>
      <c r="U114" s="12">
        <f t="shared" si="7"/>
        <v>64</v>
      </c>
    </row>
    <row r="115" spans="1:21" x14ac:dyDescent="0.35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1" x14ac:dyDescent="0.35">
      <c r="C116" s="171" t="s">
        <v>6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</row>
    <row r="117" spans="1:21" ht="15" customHeight="1" x14ac:dyDescent="0.35">
      <c r="A117" s="169">
        <f>score!A15</f>
        <v>9</v>
      </c>
      <c r="B117" s="170" t="str">
        <f>score!F15</f>
        <v>Janez Saje&amp;Miloš Torbič</v>
      </c>
      <c r="C117" s="173">
        <v>1</v>
      </c>
      <c r="D117" s="173">
        <v>2</v>
      </c>
      <c r="E117" s="173">
        <v>3</v>
      </c>
      <c r="F117" s="173">
        <v>4</v>
      </c>
      <c r="G117" s="173">
        <v>5</v>
      </c>
      <c r="H117" s="173">
        <v>6</v>
      </c>
      <c r="I117" s="173">
        <v>7</v>
      </c>
      <c r="J117" s="173">
        <v>8</v>
      </c>
      <c r="K117" s="173">
        <v>9</v>
      </c>
      <c r="L117" s="173">
        <v>10</v>
      </c>
      <c r="M117" s="173">
        <v>11</v>
      </c>
      <c r="N117" s="173">
        <v>12</v>
      </c>
      <c r="O117" s="173">
        <v>13</v>
      </c>
      <c r="P117" s="173">
        <v>14</v>
      </c>
      <c r="Q117" s="173">
        <v>15</v>
      </c>
      <c r="R117" s="173">
        <v>16</v>
      </c>
      <c r="S117" s="173">
        <v>17</v>
      </c>
      <c r="T117" s="173">
        <v>18</v>
      </c>
      <c r="U117" s="41" t="s">
        <v>1</v>
      </c>
    </row>
    <row r="118" spans="1:21" ht="15" customHeight="1" x14ac:dyDescent="0.35">
      <c r="A118" s="169"/>
      <c r="B118" s="170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42"/>
    </row>
    <row r="119" spans="1:21" x14ac:dyDescent="0.35">
      <c r="B119" s="3" t="s">
        <v>8</v>
      </c>
      <c r="C119" s="2">
        <f>'1stR'!C$15</f>
        <v>4</v>
      </c>
      <c r="D119" s="2">
        <f>'1stR'!D$15</f>
        <v>3</v>
      </c>
      <c r="E119" s="2">
        <f>'1stR'!E$15</f>
        <v>3</v>
      </c>
      <c r="F119" s="2">
        <f>'1stR'!F$15</f>
        <v>4</v>
      </c>
      <c r="G119" s="2">
        <f>'1stR'!G$15</f>
        <v>3</v>
      </c>
      <c r="H119" s="2">
        <f>'1stR'!H$15</f>
        <v>4</v>
      </c>
      <c r="I119" s="2">
        <f>'1stR'!I$15</f>
        <v>4</v>
      </c>
      <c r="J119" s="2">
        <f>'1stR'!J$15</f>
        <v>4</v>
      </c>
      <c r="K119" s="2">
        <f>'1stR'!K$15</f>
        <v>3</v>
      </c>
      <c r="L119" s="2">
        <f>'1stR'!L$15</f>
        <v>4</v>
      </c>
      <c r="M119" s="2">
        <f>'1stR'!M$15</f>
        <v>3</v>
      </c>
      <c r="N119" s="2">
        <f>'1stR'!N$15</f>
        <v>2</v>
      </c>
      <c r="O119" s="2">
        <f>'1stR'!O$15</f>
        <v>4</v>
      </c>
      <c r="P119" s="2">
        <f>'1stR'!P$15</f>
        <v>5</v>
      </c>
      <c r="Q119" s="2">
        <f>'1stR'!Q$15</f>
        <v>3</v>
      </c>
      <c r="R119" s="2">
        <f>'1stR'!R$15</f>
        <v>3</v>
      </c>
      <c r="S119" s="2">
        <f>'1stR'!S$15</f>
        <v>4</v>
      </c>
      <c r="T119" s="2">
        <f>'1stR'!T$15</f>
        <v>3</v>
      </c>
      <c r="U119" s="9">
        <f>SUM(C119:T119)</f>
        <v>63</v>
      </c>
    </row>
    <row r="120" spans="1:21" x14ac:dyDescent="0.35">
      <c r="B120" s="3" t="s">
        <v>13</v>
      </c>
      <c r="C120" s="2">
        <f>'2ndR'!C$15</f>
        <v>0</v>
      </c>
      <c r="D120" s="2">
        <f>'2ndR'!D$15</f>
        <v>0</v>
      </c>
      <c r="E120" s="2">
        <f>'2ndR'!E$15</f>
        <v>0</v>
      </c>
      <c r="F120" s="2">
        <f>'2ndR'!F$15</f>
        <v>0</v>
      </c>
      <c r="G120" s="2">
        <f>'2ndR'!G$15</f>
        <v>0</v>
      </c>
      <c r="H120" s="2">
        <f>'2ndR'!H$15</f>
        <v>0</v>
      </c>
      <c r="I120" s="2">
        <f>'2ndR'!I$15</f>
        <v>0</v>
      </c>
      <c r="J120" s="2">
        <f>'2ndR'!J$15</f>
        <v>0</v>
      </c>
      <c r="K120" s="2">
        <f>'2ndR'!K$15</f>
        <v>0</v>
      </c>
      <c r="L120" s="2">
        <f>'2ndR'!L$15</f>
        <v>0</v>
      </c>
      <c r="M120" s="2">
        <f>'2ndR'!M$15</f>
        <v>0</v>
      </c>
      <c r="N120" s="2">
        <f>'2ndR'!N$15</f>
        <v>0</v>
      </c>
      <c r="O120" s="2">
        <f>'2ndR'!O$15</f>
        <v>0</v>
      </c>
      <c r="P120" s="2">
        <f>'2ndR'!P$15</f>
        <v>0</v>
      </c>
      <c r="Q120" s="2">
        <f>'2ndR'!Q$15</f>
        <v>0</v>
      </c>
      <c r="R120" s="2">
        <f>'2ndR'!R$15</f>
        <v>0</v>
      </c>
      <c r="S120" s="2">
        <f>'2ndR'!S$15</f>
        <v>0</v>
      </c>
      <c r="T120" s="2">
        <f>'2ndR'!T$15</f>
        <v>0</v>
      </c>
      <c r="U120" s="9">
        <f t="shared" ref="U120:U128" si="8">SUM(C120:T120)</f>
        <v>0</v>
      </c>
    </row>
    <row r="121" spans="1:21" x14ac:dyDescent="0.35">
      <c r="B121" s="3" t="s">
        <v>14</v>
      </c>
      <c r="C121" s="2">
        <f>'3rdR'!C$15</f>
        <v>4</v>
      </c>
      <c r="D121" s="2">
        <f>'3rdR'!D$15</f>
        <v>6</v>
      </c>
      <c r="E121" s="2">
        <f>'3rdR'!E$15</f>
        <v>5</v>
      </c>
      <c r="F121" s="2">
        <f>'3rdR'!F$15</f>
        <v>4</v>
      </c>
      <c r="G121" s="2">
        <f>'3rdR'!G$15</f>
        <v>4</v>
      </c>
      <c r="H121" s="2">
        <f>'3rdR'!H$15</f>
        <v>6</v>
      </c>
      <c r="I121" s="2">
        <f>'3rdR'!I$15</f>
        <v>3</v>
      </c>
      <c r="J121" s="2">
        <f>'3rdR'!J$15</f>
        <v>4</v>
      </c>
      <c r="K121" s="2">
        <f>'3rdR'!K$15</f>
        <v>5</v>
      </c>
      <c r="L121" s="2">
        <f>'3rdR'!L$15</f>
        <v>4</v>
      </c>
      <c r="M121" s="2">
        <f>'3rdR'!M$15</f>
        <v>4</v>
      </c>
      <c r="N121" s="2">
        <f>'3rdR'!N$15</f>
        <v>3</v>
      </c>
      <c r="O121" s="2">
        <f>'3rdR'!O$15</f>
        <v>4</v>
      </c>
      <c r="P121" s="2">
        <f>'3rdR'!P$15</f>
        <v>5</v>
      </c>
      <c r="Q121" s="2">
        <f>'3rdR'!Q$15</f>
        <v>4</v>
      </c>
      <c r="R121" s="2">
        <f>'3rdR'!R$15</f>
        <v>3</v>
      </c>
      <c r="S121" s="2">
        <f>'3rdR'!S$15</f>
        <v>5</v>
      </c>
      <c r="T121" s="2">
        <f>'3rdR'!T$15</f>
        <v>3</v>
      </c>
      <c r="U121" s="9">
        <f t="shared" si="8"/>
        <v>76</v>
      </c>
    </row>
    <row r="122" spans="1:21" x14ac:dyDescent="0.35">
      <c r="B122" s="3" t="s">
        <v>15</v>
      </c>
      <c r="C122" s="2">
        <f>'4thR'!C$15</f>
        <v>3</v>
      </c>
      <c r="D122" s="2">
        <f>'4thR'!D$15</f>
        <v>5</v>
      </c>
      <c r="E122" s="2">
        <f>'4thR'!E$15</f>
        <v>3</v>
      </c>
      <c r="F122" s="2">
        <f>'4thR'!F$15</f>
        <v>4</v>
      </c>
      <c r="G122" s="2">
        <f>'4thR'!G$15</f>
        <v>4</v>
      </c>
      <c r="H122" s="2">
        <f>'4thR'!H$15</f>
        <v>4</v>
      </c>
      <c r="I122" s="2">
        <f>'4thR'!I$15</f>
        <v>3</v>
      </c>
      <c r="J122" s="2">
        <f>'4thR'!J$15</f>
        <v>4</v>
      </c>
      <c r="K122" s="2">
        <f>'4thR'!K$15</f>
        <v>3</v>
      </c>
      <c r="L122" s="2">
        <f>'4thR'!L$15</f>
        <v>4</v>
      </c>
      <c r="M122" s="2">
        <f>'4thR'!M$15</f>
        <v>3</v>
      </c>
      <c r="N122" s="2">
        <f>'4thR'!N$15</f>
        <v>3</v>
      </c>
      <c r="O122" s="2">
        <f>'4thR'!O$15</f>
        <v>5</v>
      </c>
      <c r="P122" s="2">
        <f>'4thR'!P$15</f>
        <v>4</v>
      </c>
      <c r="Q122" s="2">
        <f>'4thR'!Q$15</f>
        <v>5</v>
      </c>
      <c r="R122" s="2">
        <f>'4thR'!R$15</f>
        <v>3</v>
      </c>
      <c r="S122" s="2">
        <f>'4thR'!S$15</f>
        <v>4</v>
      </c>
      <c r="T122" s="2">
        <f>'4thR'!T$15</f>
        <v>4</v>
      </c>
      <c r="U122" s="9">
        <f t="shared" si="8"/>
        <v>68</v>
      </c>
    </row>
    <row r="123" spans="1:21" x14ac:dyDescent="0.35">
      <c r="B123" s="3" t="s">
        <v>16</v>
      </c>
      <c r="C123" s="2">
        <f>'5thR'!C$15</f>
        <v>4</v>
      </c>
      <c r="D123" s="2">
        <f>'5thR'!D$15</f>
        <v>3</v>
      </c>
      <c r="E123" s="2">
        <f>'5thR'!E$15</f>
        <v>3</v>
      </c>
      <c r="F123" s="2">
        <f>'5thR'!F$15</f>
        <v>5</v>
      </c>
      <c r="G123" s="2">
        <f>'5thR'!G$15</f>
        <v>4</v>
      </c>
      <c r="H123" s="2">
        <f>'5thR'!H$15</f>
        <v>3</v>
      </c>
      <c r="I123" s="2">
        <f>'5thR'!I$15</f>
        <v>3</v>
      </c>
      <c r="J123" s="2">
        <f>'5thR'!J$15</f>
        <v>5</v>
      </c>
      <c r="K123" s="2">
        <f>'5thR'!K$15</f>
        <v>3</v>
      </c>
      <c r="L123" s="2">
        <f>'5thR'!L$15</f>
        <v>4</v>
      </c>
      <c r="M123" s="2">
        <f>'5thR'!M$15</f>
        <v>2</v>
      </c>
      <c r="N123" s="2">
        <f>'5thR'!N$15</f>
        <v>4</v>
      </c>
      <c r="O123" s="2">
        <f>'5thR'!O$15</f>
        <v>4</v>
      </c>
      <c r="P123" s="2">
        <f>'5thR'!P$15</f>
        <v>5</v>
      </c>
      <c r="Q123" s="2">
        <f>'5thR'!Q$15</f>
        <v>4</v>
      </c>
      <c r="R123" s="2">
        <f>'5thR'!R$15</f>
        <v>3</v>
      </c>
      <c r="S123" s="2">
        <f>'5thR'!S$15</f>
        <v>7</v>
      </c>
      <c r="T123" s="2">
        <f>'5thR'!T$15</f>
        <v>3</v>
      </c>
      <c r="U123" s="9">
        <f t="shared" si="8"/>
        <v>69</v>
      </c>
    </row>
    <row r="124" spans="1:21" x14ac:dyDescent="0.35">
      <c r="B124" s="3" t="s">
        <v>17</v>
      </c>
      <c r="C124" s="2" t="e">
        <f>#REF!</f>
        <v>#REF!</v>
      </c>
      <c r="D124" s="2" t="e">
        <f>#REF!</f>
        <v>#REF!</v>
      </c>
      <c r="E124" s="2" t="e">
        <f>#REF!</f>
        <v>#REF!</v>
      </c>
      <c r="F124" s="2" t="e">
        <f>#REF!</f>
        <v>#REF!</v>
      </c>
      <c r="G124" s="2" t="e">
        <f>#REF!</f>
        <v>#REF!</v>
      </c>
      <c r="H124" s="2" t="e">
        <f>#REF!</f>
        <v>#REF!</v>
      </c>
      <c r="I124" s="2" t="e">
        <f>#REF!</f>
        <v>#REF!</v>
      </c>
      <c r="J124" s="2" t="e">
        <f>#REF!</f>
        <v>#REF!</v>
      </c>
      <c r="K124" s="2" t="e">
        <f>#REF!</f>
        <v>#REF!</v>
      </c>
      <c r="L124" s="2" t="e">
        <f>#REF!</f>
        <v>#REF!</v>
      </c>
      <c r="M124" s="2" t="e">
        <f>#REF!</f>
        <v>#REF!</v>
      </c>
      <c r="N124" s="2" t="e">
        <f>#REF!</f>
        <v>#REF!</v>
      </c>
      <c r="O124" s="2" t="e">
        <f>#REF!</f>
        <v>#REF!</v>
      </c>
      <c r="P124" s="2" t="e">
        <f>#REF!</f>
        <v>#REF!</v>
      </c>
      <c r="Q124" s="2" t="e">
        <f>#REF!</f>
        <v>#REF!</v>
      </c>
      <c r="R124" s="2" t="e">
        <f>#REF!</f>
        <v>#REF!</v>
      </c>
      <c r="S124" s="2" t="e">
        <f>#REF!</f>
        <v>#REF!</v>
      </c>
      <c r="T124" s="2" t="e">
        <f>#REF!</f>
        <v>#REF!</v>
      </c>
      <c r="U124" s="9" t="e">
        <f t="shared" si="8"/>
        <v>#REF!</v>
      </c>
    </row>
    <row r="125" spans="1:21" x14ac:dyDescent="0.35">
      <c r="B125" s="3" t="s">
        <v>18</v>
      </c>
      <c r="C125" s="2">
        <f>'7thR'!C$15</f>
        <v>4</v>
      </c>
      <c r="D125" s="2">
        <f>'7thR'!D$15</f>
        <v>2</v>
      </c>
      <c r="E125" s="2">
        <f>'7thR'!E$15</f>
        <v>3</v>
      </c>
      <c r="F125" s="2">
        <f>'7thR'!F$15</f>
        <v>4</v>
      </c>
      <c r="G125" s="2">
        <f>'7thR'!G$15</f>
        <v>6</v>
      </c>
      <c r="H125" s="2">
        <f>'7thR'!H$15</f>
        <v>4</v>
      </c>
      <c r="I125" s="2">
        <f>'7thR'!I$15</f>
        <v>3</v>
      </c>
      <c r="J125" s="2">
        <f>'7thR'!J$15</f>
        <v>5</v>
      </c>
      <c r="K125" s="2">
        <f>'7thR'!K$15</f>
        <v>3</v>
      </c>
      <c r="L125" s="2">
        <f>'7thR'!L$15</f>
        <v>5</v>
      </c>
      <c r="M125" s="2">
        <f>'7thR'!M$15</f>
        <v>4</v>
      </c>
      <c r="N125" s="2">
        <f>'7thR'!N$15</f>
        <v>4</v>
      </c>
      <c r="O125" s="2">
        <f>'7thR'!O$15</f>
        <v>5</v>
      </c>
      <c r="P125" s="2">
        <f>'7thR'!P$15</f>
        <v>4</v>
      </c>
      <c r="Q125" s="2">
        <f>'7thR'!Q$15</f>
        <v>4</v>
      </c>
      <c r="R125" s="2">
        <f>'7thR'!R$15</f>
        <v>2</v>
      </c>
      <c r="S125" s="2">
        <f>'7thR'!S$15</f>
        <v>4</v>
      </c>
      <c r="T125" s="2">
        <f>'7thR'!T$15</f>
        <v>3</v>
      </c>
      <c r="U125" s="9">
        <f t="shared" si="8"/>
        <v>69</v>
      </c>
    </row>
    <row r="126" spans="1:21" ht="15" thickBot="1" x14ac:dyDescent="0.4">
      <c r="B126" s="3" t="s">
        <v>19</v>
      </c>
      <c r="C126" s="31">
        <f>'8thR'!C$15</f>
        <v>0</v>
      </c>
      <c r="D126" s="31">
        <f>'8thR'!D$15</f>
        <v>0</v>
      </c>
      <c r="E126" s="31">
        <f>'8thR'!E$15</f>
        <v>0</v>
      </c>
      <c r="F126" s="31">
        <f>'8thR'!F$15</f>
        <v>0</v>
      </c>
      <c r="G126" s="31">
        <f>'8thR'!G$15</f>
        <v>0</v>
      </c>
      <c r="H126" s="31">
        <f>'8thR'!H$15</f>
        <v>0</v>
      </c>
      <c r="I126" s="31">
        <f>'8thR'!I$15</f>
        <v>0</v>
      </c>
      <c r="J126" s="31">
        <f>'8thR'!J$15</f>
        <v>0</v>
      </c>
      <c r="K126" s="31">
        <f>'8thR'!K$15</f>
        <v>0</v>
      </c>
      <c r="L126" s="31">
        <f>'8thR'!L$15</f>
        <v>0</v>
      </c>
      <c r="M126" s="31">
        <f>'8thR'!M$15</f>
        <v>0</v>
      </c>
      <c r="N126" s="31">
        <f>'8thR'!N$15</f>
        <v>0</v>
      </c>
      <c r="O126" s="31">
        <f>'8thR'!O$15</f>
        <v>0</v>
      </c>
      <c r="P126" s="31">
        <f>'8thR'!P$15</f>
        <v>0</v>
      </c>
      <c r="Q126" s="31">
        <f>'8thR'!Q$15</f>
        <v>0</v>
      </c>
      <c r="R126" s="31">
        <f>'8thR'!R$15</f>
        <v>0</v>
      </c>
      <c r="S126" s="31">
        <f>'8thR'!S$15</f>
        <v>0</v>
      </c>
      <c r="T126" s="31">
        <f>'8thR'!T$15</f>
        <v>0</v>
      </c>
      <c r="U126" s="32">
        <f t="shared" si="8"/>
        <v>0</v>
      </c>
    </row>
    <row r="127" spans="1:21" ht="16" thickTop="1" x14ac:dyDescent="0.35">
      <c r="B127" s="37" t="s">
        <v>12</v>
      </c>
      <c r="C127" s="29">
        <f>score!H$15</f>
        <v>3</v>
      </c>
      <c r="D127" s="29">
        <f>score!I$15</f>
        <v>2</v>
      </c>
      <c r="E127" s="29">
        <f>score!J$15</f>
        <v>3</v>
      </c>
      <c r="F127" s="29">
        <f>score!K$15</f>
        <v>4</v>
      </c>
      <c r="G127" s="29">
        <f>score!L$15</f>
        <v>3</v>
      </c>
      <c r="H127" s="29">
        <f>score!M$15</f>
        <v>3</v>
      </c>
      <c r="I127" s="29">
        <f>score!N$15</f>
        <v>3</v>
      </c>
      <c r="J127" s="29">
        <f>score!O$15</f>
        <v>4</v>
      </c>
      <c r="K127" s="29">
        <f>score!P$15</f>
        <v>3</v>
      </c>
      <c r="L127" s="29">
        <f>score!Q$15</f>
        <v>4</v>
      </c>
      <c r="M127" s="29">
        <f>score!R$15</f>
        <v>2</v>
      </c>
      <c r="N127" s="29">
        <f>score!S$15</f>
        <v>2</v>
      </c>
      <c r="O127" s="29">
        <f>score!T$15</f>
        <v>4</v>
      </c>
      <c r="P127" s="29">
        <f>score!U$15</f>
        <v>4</v>
      </c>
      <c r="Q127" s="29">
        <f>score!V$15</f>
        <v>3</v>
      </c>
      <c r="R127" s="29">
        <f>score!W$15</f>
        <v>2</v>
      </c>
      <c r="S127" s="29">
        <f>score!X$15</f>
        <v>4</v>
      </c>
      <c r="T127" s="29">
        <f>score!Y$15</f>
        <v>3</v>
      </c>
      <c r="U127" s="30">
        <f t="shared" si="8"/>
        <v>56</v>
      </c>
    </row>
    <row r="128" spans="1:21" ht="15.5" x14ac:dyDescent="0.35">
      <c r="B128" s="38" t="s">
        <v>7</v>
      </c>
      <c r="C128" s="39">
        <f>score!H$147</f>
        <v>4</v>
      </c>
      <c r="D128" s="39">
        <f>score!$I$147</f>
        <v>3</v>
      </c>
      <c r="E128" s="39">
        <f>score!$J$147</f>
        <v>3</v>
      </c>
      <c r="F128" s="39">
        <f>score!$K$147</f>
        <v>4</v>
      </c>
      <c r="G128" s="39">
        <f>score!$L$147</f>
        <v>4</v>
      </c>
      <c r="H128" s="39">
        <f>score!$M$147</f>
        <v>4</v>
      </c>
      <c r="I128" s="39">
        <f>score!$N$147</f>
        <v>3</v>
      </c>
      <c r="J128" s="39">
        <f>score!$O$147</f>
        <v>4</v>
      </c>
      <c r="K128" s="39">
        <f>score!$P$147</f>
        <v>3</v>
      </c>
      <c r="L128" s="39">
        <f>score!$Q$147</f>
        <v>4</v>
      </c>
      <c r="M128" s="39">
        <f>score!$R$147</f>
        <v>3</v>
      </c>
      <c r="N128" s="39">
        <f>score!$S$147</f>
        <v>3</v>
      </c>
      <c r="O128" s="39">
        <f>score!$T$147</f>
        <v>4</v>
      </c>
      <c r="P128" s="39">
        <f>score!$U$147</f>
        <v>4</v>
      </c>
      <c r="Q128" s="39">
        <f>score!$V$147</f>
        <v>4</v>
      </c>
      <c r="R128" s="39">
        <f>score!$W$147</f>
        <v>3</v>
      </c>
      <c r="S128" s="39">
        <f>score!$X$147</f>
        <v>4</v>
      </c>
      <c r="T128" s="39">
        <f>score!$Y$147</f>
        <v>3</v>
      </c>
      <c r="U128" s="12">
        <f t="shared" si="8"/>
        <v>64</v>
      </c>
    </row>
    <row r="129" spans="1:21" x14ac:dyDescent="0.35"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1" x14ac:dyDescent="0.35">
      <c r="C130" s="154" t="s">
        <v>6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</row>
    <row r="131" spans="1:21" x14ac:dyDescent="0.35">
      <c r="A131" s="169">
        <f>score!A16</f>
        <v>10</v>
      </c>
      <c r="B131" s="170" t="str">
        <f>score!F16</f>
        <v>Majda&amp;Bojan Lazar</v>
      </c>
      <c r="C131" s="158">
        <v>1</v>
      </c>
      <c r="D131" s="158">
        <v>2</v>
      </c>
      <c r="E131" s="158">
        <v>3</v>
      </c>
      <c r="F131" s="158">
        <v>4</v>
      </c>
      <c r="G131" s="158">
        <v>5</v>
      </c>
      <c r="H131" s="158">
        <v>6</v>
      </c>
      <c r="I131" s="158">
        <v>7</v>
      </c>
      <c r="J131" s="158">
        <v>8</v>
      </c>
      <c r="K131" s="158">
        <v>9</v>
      </c>
      <c r="L131" s="158">
        <v>10</v>
      </c>
      <c r="M131" s="158">
        <v>11</v>
      </c>
      <c r="N131" s="158">
        <v>12</v>
      </c>
      <c r="O131" s="158">
        <v>13</v>
      </c>
      <c r="P131" s="158">
        <v>14</v>
      </c>
      <c r="Q131" s="158">
        <v>15</v>
      </c>
      <c r="R131" s="158">
        <v>16</v>
      </c>
      <c r="S131" s="158">
        <v>17</v>
      </c>
      <c r="T131" s="158">
        <v>18</v>
      </c>
      <c r="U131" s="41" t="s">
        <v>1</v>
      </c>
    </row>
    <row r="132" spans="1:21" x14ac:dyDescent="0.35">
      <c r="A132" s="169"/>
      <c r="B132" s="170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42"/>
    </row>
    <row r="133" spans="1:21" x14ac:dyDescent="0.35">
      <c r="B133" s="3" t="s">
        <v>8</v>
      </c>
      <c r="C133" s="2">
        <f>'1stR'!C$16</f>
        <v>5</v>
      </c>
      <c r="D133" s="2">
        <f>'1stR'!D$16</f>
        <v>3</v>
      </c>
      <c r="E133" s="2">
        <f>'1stR'!E$16</f>
        <v>3</v>
      </c>
      <c r="F133" s="2">
        <f>'1stR'!F$16</f>
        <v>4</v>
      </c>
      <c r="G133" s="2">
        <f>'1stR'!G$16</f>
        <v>4</v>
      </c>
      <c r="H133" s="2">
        <f>'1stR'!H$16</f>
        <v>4</v>
      </c>
      <c r="I133" s="2">
        <f>'1stR'!I$16</f>
        <v>4</v>
      </c>
      <c r="J133" s="2">
        <f>'1stR'!J$16</f>
        <v>6</v>
      </c>
      <c r="K133" s="2">
        <f>'1stR'!K$16</f>
        <v>4</v>
      </c>
      <c r="L133" s="2">
        <f>'1stR'!L$16</f>
        <v>5</v>
      </c>
      <c r="M133" s="2">
        <f>'1stR'!M$16</f>
        <v>5</v>
      </c>
      <c r="N133" s="2">
        <f>'1stR'!N$16</f>
        <v>3</v>
      </c>
      <c r="O133" s="2">
        <f>'1stR'!O$16</f>
        <v>5</v>
      </c>
      <c r="P133" s="2">
        <f>'1stR'!P$16</f>
        <v>5</v>
      </c>
      <c r="Q133" s="2">
        <f>'1stR'!Q$16</f>
        <v>5</v>
      </c>
      <c r="R133" s="2">
        <f>'1stR'!R$16</f>
        <v>4</v>
      </c>
      <c r="S133" s="2">
        <f>'1stR'!S$16</f>
        <v>4</v>
      </c>
      <c r="T133" s="2">
        <f>'1stR'!T$16</f>
        <v>4</v>
      </c>
      <c r="U133" s="9">
        <f>SUM(C133:T133)</f>
        <v>77</v>
      </c>
    </row>
    <row r="134" spans="1:21" x14ac:dyDescent="0.35">
      <c r="B134" s="3" t="s">
        <v>13</v>
      </c>
      <c r="C134" s="2">
        <f>'2ndR'!C$16</f>
        <v>5</v>
      </c>
      <c r="D134" s="2">
        <f>'2ndR'!D$16</f>
        <v>5</v>
      </c>
      <c r="E134" s="2">
        <f>'2ndR'!E$16</f>
        <v>4</v>
      </c>
      <c r="F134" s="2">
        <f>'2ndR'!F$16</f>
        <v>6</v>
      </c>
      <c r="G134" s="2">
        <f>'2ndR'!G$16</f>
        <v>5</v>
      </c>
      <c r="H134" s="2">
        <f>'2ndR'!H$16</f>
        <v>4</v>
      </c>
      <c r="I134" s="2">
        <f>'2ndR'!I$16</f>
        <v>3</v>
      </c>
      <c r="J134" s="2">
        <f>'2ndR'!J$16</f>
        <v>4</v>
      </c>
      <c r="K134" s="2">
        <f>'2ndR'!K$16</f>
        <v>3</v>
      </c>
      <c r="L134" s="2">
        <f>'2ndR'!L$16</f>
        <v>4</v>
      </c>
      <c r="M134" s="2">
        <f>'2ndR'!M$16</f>
        <v>4</v>
      </c>
      <c r="N134" s="2">
        <f>'2ndR'!N$16</f>
        <v>3</v>
      </c>
      <c r="O134" s="2">
        <f>'2ndR'!O$16</f>
        <v>5</v>
      </c>
      <c r="P134" s="2">
        <f>'2ndR'!P$16</f>
        <v>5</v>
      </c>
      <c r="Q134" s="2">
        <f>'2ndR'!Q$16</f>
        <v>5</v>
      </c>
      <c r="R134" s="2">
        <f>'2ndR'!R$16</f>
        <v>3</v>
      </c>
      <c r="S134" s="2">
        <f>'2ndR'!S$16</f>
        <v>5</v>
      </c>
      <c r="T134" s="2">
        <f>'2ndR'!T$16</f>
        <v>3</v>
      </c>
      <c r="U134" s="9">
        <f t="shared" ref="U134:U142" si="9">SUM(C134:T134)</f>
        <v>76</v>
      </c>
    </row>
    <row r="135" spans="1:21" x14ac:dyDescent="0.35">
      <c r="B135" s="3" t="s">
        <v>14</v>
      </c>
      <c r="C135" s="2">
        <f>'3rdR'!C$16</f>
        <v>5</v>
      </c>
      <c r="D135" s="2">
        <f>'3rdR'!D$16</f>
        <v>4</v>
      </c>
      <c r="E135" s="2">
        <f>'3rdR'!E$16</f>
        <v>3</v>
      </c>
      <c r="F135" s="2">
        <f>'3rdR'!F$16</f>
        <v>4</v>
      </c>
      <c r="G135" s="2">
        <f>'3rdR'!G$16</f>
        <v>5</v>
      </c>
      <c r="H135" s="2">
        <f>'3rdR'!H$16</f>
        <v>5</v>
      </c>
      <c r="I135" s="2">
        <f>'3rdR'!I$16</f>
        <v>4</v>
      </c>
      <c r="J135" s="2">
        <f>'3rdR'!J$16</f>
        <v>5</v>
      </c>
      <c r="K135" s="2">
        <f>'3rdR'!K$16</f>
        <v>2</v>
      </c>
      <c r="L135" s="2">
        <f>'3rdR'!L$16</f>
        <v>4</v>
      </c>
      <c r="M135" s="2">
        <f>'3rdR'!M$16</f>
        <v>3</v>
      </c>
      <c r="N135" s="2">
        <f>'3rdR'!N$16</f>
        <v>3</v>
      </c>
      <c r="O135" s="2">
        <f>'3rdR'!O$16</f>
        <v>5</v>
      </c>
      <c r="P135" s="2">
        <f>'3rdR'!P$16</f>
        <v>6</v>
      </c>
      <c r="Q135" s="2">
        <f>'3rdR'!Q$16</f>
        <v>6</v>
      </c>
      <c r="R135" s="2">
        <f>'3rdR'!R$16</f>
        <v>3</v>
      </c>
      <c r="S135" s="2">
        <f>'3rdR'!S$16</f>
        <v>5</v>
      </c>
      <c r="T135" s="2">
        <f>'3rdR'!T$16</f>
        <v>3</v>
      </c>
      <c r="U135" s="9">
        <f t="shared" si="9"/>
        <v>75</v>
      </c>
    </row>
    <row r="136" spans="1:21" x14ac:dyDescent="0.35">
      <c r="B136" s="3" t="s">
        <v>15</v>
      </c>
      <c r="C136" s="2">
        <f>'4thR'!C$16</f>
        <v>5</v>
      </c>
      <c r="D136" s="2">
        <f>'4thR'!D$16</f>
        <v>3</v>
      </c>
      <c r="E136" s="2">
        <f>'4thR'!E$16</f>
        <v>4</v>
      </c>
      <c r="F136" s="2">
        <f>'4thR'!F$16</f>
        <v>4</v>
      </c>
      <c r="G136" s="2">
        <f>'4thR'!G$16</f>
        <v>5</v>
      </c>
      <c r="H136" s="2">
        <f>'4thR'!H$16</f>
        <v>4</v>
      </c>
      <c r="I136" s="2">
        <f>'4thR'!I$16</f>
        <v>4</v>
      </c>
      <c r="J136" s="2">
        <f>'4thR'!J$16</f>
        <v>4</v>
      </c>
      <c r="K136" s="2">
        <f>'4thR'!K$16</f>
        <v>3</v>
      </c>
      <c r="L136" s="2">
        <f>'4thR'!L$16</f>
        <v>4</v>
      </c>
      <c r="M136" s="2">
        <f>'4thR'!M$16</f>
        <v>3</v>
      </c>
      <c r="N136" s="2">
        <f>'4thR'!N$16</f>
        <v>3</v>
      </c>
      <c r="O136" s="2">
        <f>'4thR'!O$16</f>
        <v>5</v>
      </c>
      <c r="P136" s="2">
        <f>'4thR'!P$16</f>
        <v>4</v>
      </c>
      <c r="Q136" s="2">
        <f>'4thR'!Q$16</f>
        <v>5</v>
      </c>
      <c r="R136" s="2">
        <f>'4thR'!R$16</f>
        <v>3</v>
      </c>
      <c r="S136" s="2">
        <f>'4thR'!S$16</f>
        <v>6</v>
      </c>
      <c r="T136" s="2">
        <f>'4thR'!T$16</f>
        <v>3</v>
      </c>
      <c r="U136" s="9">
        <f t="shared" si="9"/>
        <v>72</v>
      </c>
    </row>
    <row r="137" spans="1:21" x14ac:dyDescent="0.35">
      <c r="B137" s="3" t="s">
        <v>16</v>
      </c>
      <c r="C137" s="2">
        <f>'5thR'!C$16</f>
        <v>4</v>
      </c>
      <c r="D137" s="2">
        <f>'5thR'!D$16</f>
        <v>3</v>
      </c>
      <c r="E137" s="2">
        <f>'5thR'!E$16</f>
        <v>3</v>
      </c>
      <c r="F137" s="2">
        <f>'5thR'!F$16</f>
        <v>4</v>
      </c>
      <c r="G137" s="2">
        <f>'5thR'!G$16</f>
        <v>4</v>
      </c>
      <c r="H137" s="2">
        <f>'5thR'!H$16</f>
        <v>5</v>
      </c>
      <c r="I137" s="2">
        <f>'5thR'!I$16</f>
        <v>2</v>
      </c>
      <c r="J137" s="2">
        <f>'5thR'!J$16</f>
        <v>5</v>
      </c>
      <c r="K137" s="2">
        <f>'5thR'!K$16</f>
        <v>4</v>
      </c>
      <c r="L137" s="2">
        <f>'5thR'!L$16</f>
        <v>4</v>
      </c>
      <c r="M137" s="2">
        <f>'5thR'!M$16</f>
        <v>4</v>
      </c>
      <c r="N137" s="2">
        <f>'5thR'!N$16</f>
        <v>4</v>
      </c>
      <c r="O137" s="2">
        <f>'5thR'!O$16</f>
        <v>4</v>
      </c>
      <c r="P137" s="2">
        <f>'5thR'!P$16</f>
        <v>4</v>
      </c>
      <c r="Q137" s="2">
        <f>'5thR'!Q$16</f>
        <v>5</v>
      </c>
      <c r="R137" s="2">
        <f>'5thR'!R$16</f>
        <v>5</v>
      </c>
      <c r="S137" s="2">
        <f>'5thR'!S$16</f>
        <v>9</v>
      </c>
      <c r="T137" s="2">
        <f>'5thR'!T$16</f>
        <v>3</v>
      </c>
      <c r="U137" s="9">
        <f t="shared" si="9"/>
        <v>76</v>
      </c>
    </row>
    <row r="138" spans="1:21" x14ac:dyDescent="0.35">
      <c r="B138" s="3" t="s">
        <v>17</v>
      </c>
      <c r="C138" s="2" t="e">
        <f>#REF!</f>
        <v>#REF!</v>
      </c>
      <c r="D138" s="2" t="e">
        <f>#REF!</f>
        <v>#REF!</v>
      </c>
      <c r="E138" s="2" t="e">
        <f>#REF!</f>
        <v>#REF!</v>
      </c>
      <c r="F138" s="2" t="e">
        <f>#REF!</f>
        <v>#REF!</v>
      </c>
      <c r="G138" s="2" t="e">
        <f>#REF!</f>
        <v>#REF!</v>
      </c>
      <c r="H138" s="2" t="e">
        <f>#REF!</f>
        <v>#REF!</v>
      </c>
      <c r="I138" s="2" t="e">
        <f>#REF!</f>
        <v>#REF!</v>
      </c>
      <c r="J138" s="2" t="e">
        <f>#REF!</f>
        <v>#REF!</v>
      </c>
      <c r="K138" s="2" t="e">
        <f>#REF!</f>
        <v>#REF!</v>
      </c>
      <c r="L138" s="2" t="e">
        <f>#REF!</f>
        <v>#REF!</v>
      </c>
      <c r="M138" s="2" t="e">
        <f>#REF!</f>
        <v>#REF!</v>
      </c>
      <c r="N138" s="2" t="e">
        <f>#REF!</f>
        <v>#REF!</v>
      </c>
      <c r="O138" s="2" t="e">
        <f>#REF!</f>
        <v>#REF!</v>
      </c>
      <c r="P138" s="2" t="e">
        <f>#REF!</f>
        <v>#REF!</v>
      </c>
      <c r="Q138" s="2" t="e">
        <f>#REF!</f>
        <v>#REF!</v>
      </c>
      <c r="R138" s="2" t="e">
        <f>#REF!</f>
        <v>#REF!</v>
      </c>
      <c r="S138" s="2" t="e">
        <f>#REF!</f>
        <v>#REF!</v>
      </c>
      <c r="T138" s="2" t="e">
        <f>#REF!</f>
        <v>#REF!</v>
      </c>
      <c r="U138" s="9" t="e">
        <f t="shared" si="9"/>
        <v>#REF!</v>
      </c>
    </row>
    <row r="139" spans="1:21" x14ac:dyDescent="0.35">
      <c r="B139" s="3" t="s">
        <v>18</v>
      </c>
      <c r="C139" s="2">
        <f>'7thR'!C$16</f>
        <v>3</v>
      </c>
      <c r="D139" s="2">
        <f>'7thR'!D$16</f>
        <v>3</v>
      </c>
      <c r="E139" s="2">
        <f>'7thR'!E$16</f>
        <v>4</v>
      </c>
      <c r="F139" s="2">
        <f>'7thR'!F$16</f>
        <v>5</v>
      </c>
      <c r="G139" s="2">
        <f>'7thR'!G$16</f>
        <v>7</v>
      </c>
      <c r="H139" s="2">
        <f>'7thR'!H$16</f>
        <v>4</v>
      </c>
      <c r="I139" s="2">
        <f>'7thR'!I$16</f>
        <v>4</v>
      </c>
      <c r="J139" s="2">
        <f>'7thR'!J$16</f>
        <v>6</v>
      </c>
      <c r="K139" s="2">
        <f>'7thR'!K$16</f>
        <v>3</v>
      </c>
      <c r="L139" s="2">
        <f>'7thR'!L$16</f>
        <v>4</v>
      </c>
      <c r="M139" s="2">
        <f>'7thR'!M$16</f>
        <v>3</v>
      </c>
      <c r="N139" s="2">
        <f>'7thR'!N$16</f>
        <v>4</v>
      </c>
      <c r="O139" s="2">
        <f>'7thR'!O$16</f>
        <v>4</v>
      </c>
      <c r="P139" s="2">
        <f>'7thR'!P$16</f>
        <v>5</v>
      </c>
      <c r="Q139" s="2">
        <f>'7thR'!Q$16</f>
        <v>5</v>
      </c>
      <c r="R139" s="2">
        <f>'7thR'!R$16</f>
        <v>4</v>
      </c>
      <c r="S139" s="2">
        <f>'7thR'!S$16</f>
        <v>4</v>
      </c>
      <c r="T139" s="2">
        <f>'7thR'!T$16</f>
        <v>3</v>
      </c>
      <c r="U139" s="9">
        <f t="shared" si="9"/>
        <v>75</v>
      </c>
    </row>
    <row r="140" spans="1:21" ht="15" thickBot="1" x14ac:dyDescent="0.4">
      <c r="B140" s="3" t="s">
        <v>19</v>
      </c>
      <c r="C140" s="31">
        <f>'8thR'!C$16</f>
        <v>0</v>
      </c>
      <c r="D140" s="31">
        <f>'8thR'!D$16</f>
        <v>0</v>
      </c>
      <c r="E140" s="31">
        <f>'8thR'!E$16</f>
        <v>0</v>
      </c>
      <c r="F140" s="31">
        <f>'8thR'!F$16</f>
        <v>0</v>
      </c>
      <c r="G140" s="31">
        <f>'8thR'!G$16</f>
        <v>0</v>
      </c>
      <c r="H140" s="31">
        <f>'8thR'!H$16</f>
        <v>0</v>
      </c>
      <c r="I140" s="31">
        <f>'8thR'!I$16</f>
        <v>0</v>
      </c>
      <c r="J140" s="31">
        <f>'8thR'!J$16</f>
        <v>0</v>
      </c>
      <c r="K140" s="31">
        <f>'8thR'!K$16</f>
        <v>0</v>
      </c>
      <c r="L140" s="31">
        <f>'8thR'!L$16</f>
        <v>0</v>
      </c>
      <c r="M140" s="31">
        <f>'8thR'!M$16</f>
        <v>0</v>
      </c>
      <c r="N140" s="31">
        <f>'8thR'!N$16</f>
        <v>0</v>
      </c>
      <c r="O140" s="31">
        <f>'8thR'!O$16</f>
        <v>0</v>
      </c>
      <c r="P140" s="31">
        <f>'8thR'!P$16</f>
        <v>0</v>
      </c>
      <c r="Q140" s="31">
        <f>'8thR'!Q$16</f>
        <v>0</v>
      </c>
      <c r="R140" s="31">
        <f>'8thR'!R$16</f>
        <v>0</v>
      </c>
      <c r="S140" s="31">
        <f>'8thR'!S$16</f>
        <v>0</v>
      </c>
      <c r="T140" s="31">
        <f>'8thR'!T$16</f>
        <v>0</v>
      </c>
      <c r="U140" s="32">
        <f t="shared" si="9"/>
        <v>0</v>
      </c>
    </row>
    <row r="141" spans="1:21" ht="16" thickTop="1" x14ac:dyDescent="0.35">
      <c r="B141" s="37" t="s">
        <v>12</v>
      </c>
      <c r="C141" s="29">
        <f>score!H$16</f>
        <v>3</v>
      </c>
      <c r="D141" s="29">
        <f>score!I$16</f>
        <v>3</v>
      </c>
      <c r="E141" s="29">
        <f>score!J$16</f>
        <v>3</v>
      </c>
      <c r="F141" s="29">
        <f>score!K$16</f>
        <v>4</v>
      </c>
      <c r="G141" s="29">
        <f>score!L$16</f>
        <v>4</v>
      </c>
      <c r="H141" s="29">
        <f>score!M$16</f>
        <v>4</v>
      </c>
      <c r="I141" s="29">
        <f>score!N$16</f>
        <v>2</v>
      </c>
      <c r="J141" s="29">
        <f>score!O$16</f>
        <v>4</v>
      </c>
      <c r="K141" s="29">
        <f>score!P$16</f>
        <v>2</v>
      </c>
      <c r="L141" s="29">
        <f>score!Q$16</f>
        <v>4</v>
      </c>
      <c r="M141" s="29">
        <f>score!R$16</f>
        <v>3</v>
      </c>
      <c r="N141" s="29">
        <f>score!S$16</f>
        <v>3</v>
      </c>
      <c r="O141" s="29">
        <f>score!T$16</f>
        <v>4</v>
      </c>
      <c r="P141" s="29">
        <f>score!U$16</f>
        <v>4</v>
      </c>
      <c r="Q141" s="29">
        <f>score!V$16</f>
        <v>4</v>
      </c>
      <c r="R141" s="29">
        <f>score!W$16</f>
        <v>3</v>
      </c>
      <c r="S141" s="29">
        <f>score!X$16</f>
        <v>4</v>
      </c>
      <c r="T141" s="29">
        <f>score!Y$16</f>
        <v>2</v>
      </c>
      <c r="U141" s="30">
        <f t="shared" si="9"/>
        <v>60</v>
      </c>
    </row>
    <row r="142" spans="1:21" ht="15.5" x14ac:dyDescent="0.35">
      <c r="B142" s="38" t="s">
        <v>7</v>
      </c>
      <c r="C142" s="39">
        <f>score!H$147</f>
        <v>4</v>
      </c>
      <c r="D142" s="39">
        <f>score!$I$147</f>
        <v>3</v>
      </c>
      <c r="E142" s="39">
        <f>score!$J$147</f>
        <v>3</v>
      </c>
      <c r="F142" s="39">
        <f>score!$K$147</f>
        <v>4</v>
      </c>
      <c r="G142" s="39">
        <f>score!$L$147</f>
        <v>4</v>
      </c>
      <c r="H142" s="39">
        <f>score!$M$147</f>
        <v>4</v>
      </c>
      <c r="I142" s="39">
        <f>score!$N$147</f>
        <v>3</v>
      </c>
      <c r="J142" s="39">
        <f>score!$O$147</f>
        <v>4</v>
      </c>
      <c r="K142" s="39">
        <f>score!$P$147</f>
        <v>3</v>
      </c>
      <c r="L142" s="39">
        <f>score!$Q$147</f>
        <v>4</v>
      </c>
      <c r="M142" s="29">
        <f>score!$R$147</f>
        <v>3</v>
      </c>
      <c r="N142" s="39">
        <f>score!$S$147</f>
        <v>3</v>
      </c>
      <c r="O142" s="39">
        <f>score!$T$147</f>
        <v>4</v>
      </c>
      <c r="P142" s="39">
        <f>score!$U$147</f>
        <v>4</v>
      </c>
      <c r="Q142" s="39">
        <f>score!$V$147</f>
        <v>4</v>
      </c>
      <c r="R142" s="39">
        <f>score!$W$147</f>
        <v>3</v>
      </c>
      <c r="S142" s="39">
        <f>score!$X$147</f>
        <v>4</v>
      </c>
      <c r="T142" s="39">
        <f>score!$Y$147</f>
        <v>3</v>
      </c>
      <c r="U142" s="12">
        <f t="shared" si="9"/>
        <v>64</v>
      </c>
    </row>
    <row r="143" spans="1:21" x14ac:dyDescent="0.35"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</row>
    <row r="144" spans="1:21" x14ac:dyDescent="0.35">
      <c r="C144" s="171" t="s">
        <v>6</v>
      </c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</row>
    <row r="145" spans="1:21" ht="15" customHeight="1" x14ac:dyDescent="0.35">
      <c r="A145" s="169">
        <f>score!A17</f>
        <v>11</v>
      </c>
      <c r="B145" s="170" t="str">
        <f>score!F17</f>
        <v>Grega &amp; Tevž Košir</v>
      </c>
      <c r="C145" s="158">
        <v>1</v>
      </c>
      <c r="D145" s="158">
        <v>2</v>
      </c>
      <c r="E145" s="158">
        <v>3</v>
      </c>
      <c r="F145" s="158">
        <v>4</v>
      </c>
      <c r="G145" s="158">
        <v>5</v>
      </c>
      <c r="H145" s="158">
        <v>6</v>
      </c>
      <c r="I145" s="158">
        <v>7</v>
      </c>
      <c r="J145" s="158">
        <v>8</v>
      </c>
      <c r="K145" s="158">
        <v>9</v>
      </c>
      <c r="L145" s="158">
        <v>10</v>
      </c>
      <c r="M145" s="158">
        <v>11</v>
      </c>
      <c r="N145" s="158">
        <v>12</v>
      </c>
      <c r="O145" s="158">
        <v>13</v>
      </c>
      <c r="P145" s="158">
        <v>14</v>
      </c>
      <c r="Q145" s="158">
        <v>15</v>
      </c>
      <c r="R145" s="158">
        <v>16</v>
      </c>
      <c r="S145" s="158">
        <v>17</v>
      </c>
      <c r="T145" s="158">
        <v>18</v>
      </c>
      <c r="U145" s="41" t="s">
        <v>1</v>
      </c>
    </row>
    <row r="146" spans="1:21" ht="15" customHeight="1" x14ac:dyDescent="0.35">
      <c r="A146" s="169"/>
      <c r="B146" s="170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42"/>
    </row>
    <row r="147" spans="1:21" x14ac:dyDescent="0.35">
      <c r="B147" s="3" t="s">
        <v>8</v>
      </c>
      <c r="C147" s="2">
        <f>'1stR'!C$17</f>
        <v>7</v>
      </c>
      <c r="D147" s="2">
        <f>'1stR'!D$17</f>
        <v>5</v>
      </c>
      <c r="E147" s="2">
        <f>'1stR'!E$17</f>
        <v>4</v>
      </c>
      <c r="F147" s="2">
        <f>'1stR'!F$17</f>
        <v>5</v>
      </c>
      <c r="G147" s="2">
        <f>'1stR'!G$17</f>
        <v>5</v>
      </c>
      <c r="H147" s="2">
        <f>'1stR'!H$17</f>
        <v>7</v>
      </c>
      <c r="I147" s="2">
        <f>'1stR'!I$17</f>
        <v>4</v>
      </c>
      <c r="J147" s="2">
        <f>'1stR'!J$17</f>
        <v>5</v>
      </c>
      <c r="K147" s="2">
        <f>'1stR'!K$17</f>
        <v>5</v>
      </c>
      <c r="L147" s="2">
        <f>'1stR'!L$17</f>
        <v>6</v>
      </c>
      <c r="M147" s="2">
        <f>'1stR'!M$17</f>
        <v>4</v>
      </c>
      <c r="N147" s="2">
        <f>'1stR'!N$17</f>
        <v>4</v>
      </c>
      <c r="O147" s="2">
        <f>'1stR'!O$17</f>
        <v>6</v>
      </c>
      <c r="P147" s="2">
        <f>'1stR'!P$17</f>
        <v>8</v>
      </c>
      <c r="Q147" s="2">
        <f>'1stR'!Q$17</f>
        <v>7</v>
      </c>
      <c r="R147" s="2">
        <f>'1stR'!R$17</f>
        <v>4</v>
      </c>
      <c r="S147" s="2">
        <f>'1stR'!S$17</f>
        <v>6</v>
      </c>
      <c r="T147" s="2">
        <f>'1stR'!T$17</f>
        <v>5</v>
      </c>
      <c r="U147" s="9">
        <f>SUM(C147:T147)</f>
        <v>97</v>
      </c>
    </row>
    <row r="148" spans="1:21" x14ac:dyDescent="0.35">
      <c r="B148" s="3" t="s">
        <v>13</v>
      </c>
      <c r="C148" s="2">
        <f>'2ndR'!C$17</f>
        <v>7</v>
      </c>
      <c r="D148" s="2">
        <f>'2ndR'!D$17</f>
        <v>5</v>
      </c>
      <c r="E148" s="2">
        <f>'2ndR'!E$17</f>
        <v>4</v>
      </c>
      <c r="F148" s="2">
        <f>'2ndR'!F$17</f>
        <v>5</v>
      </c>
      <c r="G148" s="2">
        <f>'2ndR'!G$17</f>
        <v>6</v>
      </c>
      <c r="H148" s="2">
        <f>'2ndR'!H$17</f>
        <v>6</v>
      </c>
      <c r="I148" s="2">
        <f>'2ndR'!I$17</f>
        <v>5</v>
      </c>
      <c r="J148" s="2">
        <f>'2ndR'!J$17</f>
        <v>4</v>
      </c>
      <c r="K148" s="2">
        <f>'2ndR'!K$17</f>
        <v>5</v>
      </c>
      <c r="L148" s="2">
        <f>'2ndR'!L$17</f>
        <v>7</v>
      </c>
      <c r="M148" s="2">
        <f>'2ndR'!M$17</f>
        <v>5</v>
      </c>
      <c r="N148" s="2">
        <f>'2ndR'!N$17</f>
        <v>4</v>
      </c>
      <c r="O148" s="2">
        <f>'2ndR'!O$17</f>
        <v>6</v>
      </c>
      <c r="P148" s="2">
        <f>'2ndR'!P$17</f>
        <v>7</v>
      </c>
      <c r="Q148" s="2">
        <f>'2ndR'!Q$17</f>
        <v>4</v>
      </c>
      <c r="R148" s="2">
        <f>'2ndR'!R$17</f>
        <v>5</v>
      </c>
      <c r="S148" s="2">
        <f>'2ndR'!S$17</f>
        <v>6</v>
      </c>
      <c r="T148" s="2">
        <f>'2ndR'!T$17</f>
        <v>3</v>
      </c>
      <c r="U148" s="9">
        <f t="shared" ref="U148:U156" si="10">SUM(C148:T148)</f>
        <v>94</v>
      </c>
    </row>
    <row r="149" spans="1:21" x14ac:dyDescent="0.35">
      <c r="B149" s="3" t="s">
        <v>14</v>
      </c>
      <c r="C149" s="2">
        <f>'3rdR'!C$17</f>
        <v>0</v>
      </c>
      <c r="D149" s="2">
        <f>'3rdR'!D$17</f>
        <v>0</v>
      </c>
      <c r="E149" s="2">
        <f>'3rdR'!E$17</f>
        <v>0</v>
      </c>
      <c r="F149" s="2">
        <f>'3rdR'!F$17</f>
        <v>0</v>
      </c>
      <c r="G149" s="2">
        <f>'3rdR'!G$17</f>
        <v>0</v>
      </c>
      <c r="H149" s="2">
        <f>'3rdR'!H$17</f>
        <v>0</v>
      </c>
      <c r="I149" s="2">
        <f>'3rdR'!I$17</f>
        <v>0</v>
      </c>
      <c r="J149" s="2">
        <f>'3rdR'!J$17</f>
        <v>0</v>
      </c>
      <c r="K149" s="2">
        <f>'3rdR'!K$17</f>
        <v>0</v>
      </c>
      <c r="L149" s="2">
        <f>'3rdR'!L$17</f>
        <v>0</v>
      </c>
      <c r="M149" s="2">
        <f>'3rdR'!M$17</f>
        <v>0</v>
      </c>
      <c r="N149" s="2">
        <f>'3rdR'!N$17</f>
        <v>0</v>
      </c>
      <c r="O149" s="2">
        <f>'3rdR'!O$17</f>
        <v>0</v>
      </c>
      <c r="P149" s="2">
        <f>'3rdR'!P$17</f>
        <v>0</v>
      </c>
      <c r="Q149" s="2">
        <f>'3rdR'!Q$17</f>
        <v>0</v>
      </c>
      <c r="R149" s="2">
        <f>'3rdR'!R$17</f>
        <v>0</v>
      </c>
      <c r="S149" s="2">
        <f>'3rdR'!S$17</f>
        <v>0</v>
      </c>
      <c r="T149" s="2">
        <f>'3rdR'!T$17</f>
        <v>0</v>
      </c>
      <c r="U149" s="9">
        <f t="shared" si="10"/>
        <v>0</v>
      </c>
    </row>
    <row r="150" spans="1:21" x14ac:dyDescent="0.35">
      <c r="B150" s="3" t="s">
        <v>15</v>
      </c>
      <c r="C150" s="2">
        <f>'4thR'!C$17</f>
        <v>0</v>
      </c>
      <c r="D150" s="2">
        <f>'4thR'!D$17</f>
        <v>0</v>
      </c>
      <c r="E150" s="2">
        <f>'4thR'!E$17</f>
        <v>0</v>
      </c>
      <c r="F150" s="2">
        <f>'4thR'!F$17</f>
        <v>0</v>
      </c>
      <c r="G150" s="2">
        <f>'4thR'!G$17</f>
        <v>0</v>
      </c>
      <c r="H150" s="2">
        <f>'4thR'!H$17</f>
        <v>0</v>
      </c>
      <c r="I150" s="2">
        <f>'4thR'!I$17</f>
        <v>0</v>
      </c>
      <c r="J150" s="2">
        <f>'4thR'!J$17</f>
        <v>0</v>
      </c>
      <c r="K150" s="2">
        <f>'4thR'!K$17</f>
        <v>0</v>
      </c>
      <c r="L150" s="2">
        <f>'4thR'!L$17</f>
        <v>0</v>
      </c>
      <c r="M150" s="2">
        <f>'4thR'!M$17</f>
        <v>0</v>
      </c>
      <c r="N150" s="2">
        <f>'4thR'!N$17</f>
        <v>0</v>
      </c>
      <c r="O150" s="2">
        <f>'4thR'!O$17</f>
        <v>0</v>
      </c>
      <c r="P150" s="2">
        <f>'4thR'!P$17</f>
        <v>0</v>
      </c>
      <c r="Q150" s="2">
        <f>'4thR'!Q$17</f>
        <v>0</v>
      </c>
      <c r="R150" s="2">
        <f>'4thR'!R$17</f>
        <v>0</v>
      </c>
      <c r="S150" s="2">
        <f>'4thR'!S$17</f>
        <v>0</v>
      </c>
      <c r="T150" s="2">
        <f>'4thR'!T$17</f>
        <v>0</v>
      </c>
      <c r="U150" s="9">
        <f t="shared" si="10"/>
        <v>0</v>
      </c>
    </row>
    <row r="151" spans="1:21" x14ac:dyDescent="0.35">
      <c r="B151" s="3" t="s">
        <v>16</v>
      </c>
      <c r="C151" s="2">
        <f>'5thR'!C$17</f>
        <v>6</v>
      </c>
      <c r="D151" s="2">
        <f>'5thR'!D$17</f>
        <v>6</v>
      </c>
      <c r="E151" s="2">
        <f>'5thR'!E$17</f>
        <v>4</v>
      </c>
      <c r="F151" s="2">
        <f>'5thR'!F$17</f>
        <v>6</v>
      </c>
      <c r="G151" s="2">
        <f>'5thR'!G$17</f>
        <v>6</v>
      </c>
      <c r="H151" s="2">
        <f>'5thR'!H$17</f>
        <v>7</v>
      </c>
      <c r="I151" s="2">
        <f>'5thR'!I$17</f>
        <v>5</v>
      </c>
      <c r="J151" s="2">
        <f>'5thR'!J$17</f>
        <v>8</v>
      </c>
      <c r="K151" s="2">
        <f>'5thR'!K$17</f>
        <v>4</v>
      </c>
      <c r="L151" s="2">
        <f>'5thR'!L$17</f>
        <v>5</v>
      </c>
      <c r="M151" s="2">
        <f>'5thR'!M$17</f>
        <v>5</v>
      </c>
      <c r="N151" s="2">
        <f>'5thR'!N$17</f>
        <v>9</v>
      </c>
      <c r="O151" s="2">
        <f>'5thR'!O$17</f>
        <v>7</v>
      </c>
      <c r="P151" s="2">
        <f>'5thR'!P$17</f>
        <v>5</v>
      </c>
      <c r="Q151" s="2">
        <f>'5thR'!Q$17</f>
        <v>5</v>
      </c>
      <c r="R151" s="2">
        <f>'5thR'!R$17</f>
        <v>4</v>
      </c>
      <c r="S151" s="2">
        <f>'5thR'!S$17</f>
        <v>9</v>
      </c>
      <c r="T151" s="2">
        <f>'5thR'!T$17</f>
        <v>4</v>
      </c>
      <c r="U151" s="9">
        <f t="shared" si="10"/>
        <v>105</v>
      </c>
    </row>
    <row r="152" spans="1:21" x14ac:dyDescent="0.35">
      <c r="B152" s="3" t="s">
        <v>17</v>
      </c>
      <c r="C152" s="2" t="e">
        <f>#REF!</f>
        <v>#REF!</v>
      </c>
      <c r="D152" s="2" t="e">
        <f>#REF!</f>
        <v>#REF!</v>
      </c>
      <c r="E152" s="2" t="e">
        <f>#REF!</f>
        <v>#REF!</v>
      </c>
      <c r="F152" s="2" t="e">
        <f>#REF!</f>
        <v>#REF!</v>
      </c>
      <c r="G152" s="2" t="e">
        <f>#REF!</f>
        <v>#REF!</v>
      </c>
      <c r="H152" s="2" t="e">
        <f>#REF!</f>
        <v>#REF!</v>
      </c>
      <c r="I152" s="2" t="e">
        <f>#REF!</f>
        <v>#REF!</v>
      </c>
      <c r="J152" s="2" t="e">
        <f>#REF!</f>
        <v>#REF!</v>
      </c>
      <c r="K152" s="2" t="e">
        <f>#REF!</f>
        <v>#REF!</v>
      </c>
      <c r="L152" s="2" t="e">
        <f>#REF!</f>
        <v>#REF!</v>
      </c>
      <c r="M152" s="2" t="e">
        <f>#REF!</f>
        <v>#REF!</v>
      </c>
      <c r="N152" s="2" t="e">
        <f>#REF!</f>
        <v>#REF!</v>
      </c>
      <c r="O152" s="2" t="e">
        <f>#REF!</f>
        <v>#REF!</v>
      </c>
      <c r="P152" s="2" t="e">
        <f>#REF!</f>
        <v>#REF!</v>
      </c>
      <c r="Q152" s="2" t="e">
        <f>#REF!</f>
        <v>#REF!</v>
      </c>
      <c r="R152" s="2" t="e">
        <f>#REF!</f>
        <v>#REF!</v>
      </c>
      <c r="S152" s="2" t="e">
        <f>#REF!</f>
        <v>#REF!</v>
      </c>
      <c r="T152" s="2" t="e">
        <f>#REF!</f>
        <v>#REF!</v>
      </c>
      <c r="U152" s="9" t="e">
        <f t="shared" si="10"/>
        <v>#REF!</v>
      </c>
    </row>
    <row r="153" spans="1:21" x14ac:dyDescent="0.35">
      <c r="B153" s="3" t="s">
        <v>18</v>
      </c>
      <c r="C153" s="2">
        <f>'7thR'!C$17</f>
        <v>0</v>
      </c>
      <c r="D153" s="2">
        <f>'7thR'!D$17</f>
        <v>0</v>
      </c>
      <c r="E153" s="2">
        <f>'7thR'!E$17</f>
        <v>0</v>
      </c>
      <c r="F153" s="2">
        <f>'7thR'!F$17</f>
        <v>0</v>
      </c>
      <c r="G153" s="2">
        <f>'7thR'!G$17</f>
        <v>0</v>
      </c>
      <c r="H153" s="2">
        <f>'7thR'!H$17</f>
        <v>0</v>
      </c>
      <c r="I153" s="2">
        <f>'7thR'!I$17</f>
        <v>0</v>
      </c>
      <c r="J153" s="2">
        <f>'7thR'!J$17</f>
        <v>0</v>
      </c>
      <c r="K153" s="2">
        <f>'7thR'!K$17</f>
        <v>0</v>
      </c>
      <c r="L153" s="2">
        <f>'7thR'!L$17</f>
        <v>0</v>
      </c>
      <c r="M153" s="2">
        <f>'7thR'!M$17</f>
        <v>0</v>
      </c>
      <c r="N153" s="2">
        <f>'7thR'!N$17</f>
        <v>0</v>
      </c>
      <c r="O153" s="2">
        <f>'7thR'!O$17</f>
        <v>0</v>
      </c>
      <c r="P153" s="2">
        <f>'7thR'!P$17</f>
        <v>0</v>
      </c>
      <c r="Q153" s="2">
        <f>'7thR'!Q$17</f>
        <v>0</v>
      </c>
      <c r="R153" s="2">
        <f>'7thR'!R$17</f>
        <v>0</v>
      </c>
      <c r="S153" s="2">
        <f>'7thR'!S$17</f>
        <v>0</v>
      </c>
      <c r="T153" s="2">
        <f>'7thR'!T$17</f>
        <v>0</v>
      </c>
      <c r="U153" s="9">
        <f t="shared" si="10"/>
        <v>0</v>
      </c>
    </row>
    <row r="154" spans="1:21" ht="15" thickBot="1" x14ac:dyDescent="0.4">
      <c r="B154" s="3" t="s">
        <v>19</v>
      </c>
      <c r="C154" s="31">
        <f>'8thR'!C$17</f>
        <v>0</v>
      </c>
      <c r="D154" s="31">
        <f>'8thR'!D$17</f>
        <v>0</v>
      </c>
      <c r="E154" s="31">
        <f>'8thR'!E$17</f>
        <v>0</v>
      </c>
      <c r="F154" s="31">
        <f>'8thR'!F$17</f>
        <v>0</v>
      </c>
      <c r="G154" s="31">
        <f>'8thR'!G$17</f>
        <v>0</v>
      </c>
      <c r="H154" s="31">
        <f>'8thR'!H$17</f>
        <v>0</v>
      </c>
      <c r="I154" s="31">
        <f>'8thR'!I$17</f>
        <v>0</v>
      </c>
      <c r="J154" s="31">
        <f>'8thR'!J$17</f>
        <v>0</v>
      </c>
      <c r="K154" s="31">
        <f>'8thR'!K$17</f>
        <v>0</v>
      </c>
      <c r="L154" s="31">
        <f>'8thR'!L$17</f>
        <v>0</v>
      </c>
      <c r="M154" s="31">
        <f>'8thR'!M$17</f>
        <v>0</v>
      </c>
      <c r="N154" s="31">
        <f>'8thR'!N$17</f>
        <v>0</v>
      </c>
      <c r="O154" s="31">
        <f>'8thR'!O$17</f>
        <v>0</v>
      </c>
      <c r="P154" s="31">
        <f>'8thR'!P$17</f>
        <v>0</v>
      </c>
      <c r="Q154" s="31">
        <f>'8thR'!Q$17</f>
        <v>0</v>
      </c>
      <c r="R154" s="31">
        <f>'8thR'!R$17</f>
        <v>0</v>
      </c>
      <c r="S154" s="31">
        <f>'8thR'!S$17</f>
        <v>0</v>
      </c>
      <c r="T154" s="31">
        <f>'8thR'!T$17</f>
        <v>0</v>
      </c>
      <c r="U154" s="32">
        <f t="shared" si="10"/>
        <v>0</v>
      </c>
    </row>
    <row r="155" spans="1:21" ht="16" thickTop="1" x14ac:dyDescent="0.35">
      <c r="B155" s="37" t="s">
        <v>12</v>
      </c>
      <c r="C155" s="29">
        <f>score!H$17</f>
        <v>6</v>
      </c>
      <c r="D155" s="29">
        <f>score!I$17</f>
        <v>5</v>
      </c>
      <c r="E155" s="29">
        <f>score!J$17</f>
        <v>4</v>
      </c>
      <c r="F155" s="29">
        <f>score!K$17</f>
        <v>5</v>
      </c>
      <c r="G155" s="29">
        <f>score!L$17</f>
        <v>5</v>
      </c>
      <c r="H155" s="29">
        <f>score!M$17</f>
        <v>6</v>
      </c>
      <c r="I155" s="29">
        <f>score!N$17</f>
        <v>4</v>
      </c>
      <c r="J155" s="29">
        <f>score!O$17</f>
        <v>4</v>
      </c>
      <c r="K155" s="29">
        <f>score!P$17</f>
        <v>4</v>
      </c>
      <c r="L155" s="29">
        <f>score!Q$17</f>
        <v>5</v>
      </c>
      <c r="M155" s="29">
        <f>score!R$17</f>
        <v>4</v>
      </c>
      <c r="N155" s="29">
        <f>score!S$17</f>
        <v>4</v>
      </c>
      <c r="O155" s="29">
        <f>score!T$17</f>
        <v>6</v>
      </c>
      <c r="P155" s="29">
        <f>score!U$17</f>
        <v>5</v>
      </c>
      <c r="Q155" s="29">
        <f>score!V$17</f>
        <v>4</v>
      </c>
      <c r="R155" s="29">
        <f>score!W$17</f>
        <v>4</v>
      </c>
      <c r="S155" s="29">
        <f>score!X$17</f>
        <v>6</v>
      </c>
      <c r="T155" s="29">
        <f>score!Y$17</f>
        <v>3</v>
      </c>
      <c r="U155" s="10">
        <f t="shared" si="10"/>
        <v>84</v>
      </c>
    </row>
    <row r="156" spans="1:21" ht="15.5" x14ac:dyDescent="0.35">
      <c r="B156" s="38" t="s">
        <v>7</v>
      </c>
      <c r="C156" s="39">
        <f>score!H$147</f>
        <v>4</v>
      </c>
      <c r="D156" s="39">
        <f>score!$I$147</f>
        <v>3</v>
      </c>
      <c r="E156" s="39">
        <f>score!$J$147</f>
        <v>3</v>
      </c>
      <c r="F156" s="39">
        <f>score!$K$147</f>
        <v>4</v>
      </c>
      <c r="G156" s="39">
        <f>score!$L$147</f>
        <v>4</v>
      </c>
      <c r="H156" s="39">
        <f>score!$M$147</f>
        <v>4</v>
      </c>
      <c r="I156" s="39">
        <f>score!$N$147</f>
        <v>3</v>
      </c>
      <c r="J156" s="39">
        <f>score!$O$147</f>
        <v>4</v>
      </c>
      <c r="K156" s="39">
        <f>score!$P$147</f>
        <v>3</v>
      </c>
      <c r="L156" s="39">
        <f>score!$Q$147</f>
        <v>4</v>
      </c>
      <c r="M156" s="39">
        <f>score!$R$147</f>
        <v>3</v>
      </c>
      <c r="N156" s="39">
        <f>score!$S$147</f>
        <v>3</v>
      </c>
      <c r="O156" s="39">
        <f>score!$T$147</f>
        <v>4</v>
      </c>
      <c r="P156" s="39">
        <f>score!$U$147</f>
        <v>4</v>
      </c>
      <c r="Q156" s="39">
        <f>score!$V$147</f>
        <v>4</v>
      </c>
      <c r="R156" s="39">
        <f>score!$W$147</f>
        <v>3</v>
      </c>
      <c r="S156" s="39">
        <f>score!$X$147</f>
        <v>4</v>
      </c>
      <c r="T156" s="39">
        <f>score!$Y$147</f>
        <v>3</v>
      </c>
      <c r="U156" s="12">
        <f t="shared" si="10"/>
        <v>64</v>
      </c>
    </row>
    <row r="157" spans="1:21" x14ac:dyDescent="0.35"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</row>
    <row r="158" spans="1:21" x14ac:dyDescent="0.35">
      <c r="C158" s="171" t="s">
        <v>6</v>
      </c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</row>
    <row r="159" spans="1:21" ht="15" customHeight="1" x14ac:dyDescent="0.35">
      <c r="A159" s="169">
        <f>score!A18</f>
        <v>12</v>
      </c>
      <c r="B159" s="170" t="str">
        <f>score!F18</f>
        <v>Vito &amp; Nada Šmit</v>
      </c>
      <c r="C159" s="158">
        <v>1</v>
      </c>
      <c r="D159" s="158">
        <v>2</v>
      </c>
      <c r="E159" s="158">
        <v>3</v>
      </c>
      <c r="F159" s="158">
        <v>4</v>
      </c>
      <c r="G159" s="158">
        <v>5</v>
      </c>
      <c r="H159" s="158">
        <v>6</v>
      </c>
      <c r="I159" s="158">
        <v>7</v>
      </c>
      <c r="J159" s="158">
        <v>8</v>
      </c>
      <c r="K159" s="158">
        <v>9</v>
      </c>
      <c r="L159" s="158">
        <v>10</v>
      </c>
      <c r="M159" s="158">
        <v>11</v>
      </c>
      <c r="N159" s="158">
        <v>12</v>
      </c>
      <c r="O159" s="158">
        <v>13</v>
      </c>
      <c r="P159" s="158">
        <v>14</v>
      </c>
      <c r="Q159" s="158">
        <v>15</v>
      </c>
      <c r="R159" s="158">
        <v>16</v>
      </c>
      <c r="S159" s="158">
        <v>17</v>
      </c>
      <c r="T159" s="158">
        <v>18</v>
      </c>
      <c r="U159" s="41" t="s">
        <v>1</v>
      </c>
    </row>
    <row r="160" spans="1:21" ht="15" customHeight="1" x14ac:dyDescent="0.35">
      <c r="A160" s="169"/>
      <c r="B160" s="170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42"/>
    </row>
    <row r="161" spans="1:21" x14ac:dyDescent="0.35">
      <c r="B161" s="3" t="s">
        <v>8</v>
      </c>
      <c r="C161" s="2">
        <f>'1stR'!C$18</f>
        <v>5</v>
      </c>
      <c r="D161" s="2">
        <f>'1stR'!D$18</f>
        <v>4</v>
      </c>
      <c r="E161" s="2">
        <f>'1stR'!E$18</f>
        <v>4</v>
      </c>
      <c r="F161" s="2">
        <f>'1stR'!F$18</f>
        <v>6</v>
      </c>
      <c r="G161" s="2">
        <f>'1stR'!G$18</f>
        <v>4</v>
      </c>
      <c r="H161" s="2">
        <f>'1stR'!H$18</f>
        <v>4</v>
      </c>
      <c r="I161" s="2">
        <f>'1stR'!I$18</f>
        <v>4</v>
      </c>
      <c r="J161" s="2">
        <f>'1stR'!J$18</f>
        <v>5</v>
      </c>
      <c r="K161" s="2">
        <f>'1stR'!K$18</f>
        <v>3</v>
      </c>
      <c r="L161" s="2">
        <f>'1stR'!L$18</f>
        <v>7</v>
      </c>
      <c r="M161" s="2">
        <f>'1stR'!M$18</f>
        <v>5</v>
      </c>
      <c r="N161" s="2">
        <f>'1stR'!N$18</f>
        <v>4</v>
      </c>
      <c r="O161" s="2">
        <f>'1stR'!O$18</f>
        <v>5</v>
      </c>
      <c r="P161" s="2">
        <f>'1stR'!P$18</f>
        <v>4</v>
      </c>
      <c r="Q161" s="2">
        <f>'1stR'!Q$18</f>
        <v>5</v>
      </c>
      <c r="R161" s="2">
        <f>'1stR'!R$18</f>
        <v>5</v>
      </c>
      <c r="S161" s="2">
        <f>'1stR'!S$18</f>
        <v>5</v>
      </c>
      <c r="T161" s="2">
        <f>'1stR'!T$18</f>
        <v>3</v>
      </c>
      <c r="U161" s="9">
        <f>SUM(C161:T161)</f>
        <v>82</v>
      </c>
    </row>
    <row r="162" spans="1:21" x14ac:dyDescent="0.35">
      <c r="B162" s="3" t="s">
        <v>13</v>
      </c>
      <c r="C162" s="2">
        <f>'2ndR'!C$18</f>
        <v>0</v>
      </c>
      <c r="D162" s="2">
        <f>'2ndR'!D$18</f>
        <v>0</v>
      </c>
      <c r="E162" s="2">
        <f>'2ndR'!E$18</f>
        <v>0</v>
      </c>
      <c r="F162" s="2">
        <f>'2ndR'!F$18</f>
        <v>0</v>
      </c>
      <c r="G162" s="2">
        <f>'2ndR'!G$18</f>
        <v>0</v>
      </c>
      <c r="H162" s="2">
        <f>'2ndR'!H$18</f>
        <v>0</v>
      </c>
      <c r="I162" s="2">
        <f>'2ndR'!I$18</f>
        <v>0</v>
      </c>
      <c r="J162" s="2">
        <f>'2ndR'!J$18</f>
        <v>0</v>
      </c>
      <c r="K162" s="2">
        <f>'2ndR'!K$18</f>
        <v>0</v>
      </c>
      <c r="L162" s="2">
        <f>'2ndR'!L$18</f>
        <v>0</v>
      </c>
      <c r="M162" s="2">
        <f>'2ndR'!M$18</f>
        <v>0</v>
      </c>
      <c r="N162" s="2">
        <f>'2ndR'!N$18</f>
        <v>0</v>
      </c>
      <c r="O162" s="2">
        <f>'2ndR'!O$18</f>
        <v>0</v>
      </c>
      <c r="P162" s="2">
        <f>'2ndR'!P$18</f>
        <v>0</v>
      </c>
      <c r="Q162" s="2">
        <f>'2ndR'!Q$18</f>
        <v>0</v>
      </c>
      <c r="R162" s="2">
        <f>'2ndR'!R$18</f>
        <v>0</v>
      </c>
      <c r="S162" s="2">
        <f>'2ndR'!S$18</f>
        <v>0</v>
      </c>
      <c r="T162" s="2">
        <f>'2ndR'!T$18</f>
        <v>0</v>
      </c>
      <c r="U162" s="9">
        <f t="shared" ref="U162:U170" si="11">SUM(C162:T162)</f>
        <v>0</v>
      </c>
    </row>
    <row r="163" spans="1:21" x14ac:dyDescent="0.35">
      <c r="B163" s="3" t="s">
        <v>14</v>
      </c>
      <c r="C163" s="2">
        <f>'3rdR'!C$18</f>
        <v>5</v>
      </c>
      <c r="D163" s="2">
        <f>'3rdR'!D$18</f>
        <v>3</v>
      </c>
      <c r="E163" s="2">
        <f>'3rdR'!E$18</f>
        <v>3</v>
      </c>
      <c r="F163" s="2">
        <f>'3rdR'!F$18</f>
        <v>5</v>
      </c>
      <c r="G163" s="2">
        <f>'3rdR'!G$18</f>
        <v>9</v>
      </c>
      <c r="H163" s="2">
        <f>'3rdR'!H$18</f>
        <v>6</v>
      </c>
      <c r="I163" s="2">
        <f>'3rdR'!I$18</f>
        <v>4</v>
      </c>
      <c r="J163" s="2">
        <f>'3rdR'!J$18</f>
        <v>5</v>
      </c>
      <c r="K163" s="2">
        <f>'3rdR'!K$18</f>
        <v>4</v>
      </c>
      <c r="L163" s="2">
        <f>'3rdR'!L$18</f>
        <v>5</v>
      </c>
      <c r="M163" s="2">
        <f>'3rdR'!M$18</f>
        <v>3</v>
      </c>
      <c r="N163" s="2">
        <f>'3rdR'!N$18</f>
        <v>3</v>
      </c>
      <c r="O163" s="2">
        <f>'3rdR'!O$18</f>
        <v>5</v>
      </c>
      <c r="P163" s="2">
        <f>'3rdR'!P$18</f>
        <v>6</v>
      </c>
      <c r="Q163" s="2">
        <f>'3rdR'!Q$18</f>
        <v>5</v>
      </c>
      <c r="R163" s="2">
        <f>'3rdR'!R$18</f>
        <v>4</v>
      </c>
      <c r="S163" s="2">
        <f>'3rdR'!S$18</f>
        <v>7</v>
      </c>
      <c r="T163" s="2">
        <f>'3rdR'!T$18</f>
        <v>3</v>
      </c>
      <c r="U163" s="9">
        <f t="shared" si="11"/>
        <v>85</v>
      </c>
    </row>
    <row r="164" spans="1:21" x14ac:dyDescent="0.35">
      <c r="B164" s="3" t="s">
        <v>15</v>
      </c>
      <c r="C164" s="2">
        <f>'4thR'!C$18</f>
        <v>0</v>
      </c>
      <c r="D164" s="2">
        <f>'4thR'!D$18</f>
        <v>0</v>
      </c>
      <c r="E164" s="2">
        <f>'4thR'!E$18</f>
        <v>0</v>
      </c>
      <c r="F164" s="2">
        <f>'4thR'!F$18</f>
        <v>0</v>
      </c>
      <c r="G164" s="2">
        <f>'4thR'!G$18</f>
        <v>0</v>
      </c>
      <c r="H164" s="2">
        <f>'4thR'!H$18</f>
        <v>0</v>
      </c>
      <c r="I164" s="2">
        <f>'4thR'!I$18</f>
        <v>0</v>
      </c>
      <c r="J164" s="2">
        <f>'4thR'!J$18</f>
        <v>0</v>
      </c>
      <c r="K164" s="2">
        <f>'4thR'!K$18</f>
        <v>0</v>
      </c>
      <c r="L164" s="2">
        <f>'4thR'!L$18</f>
        <v>0</v>
      </c>
      <c r="M164" s="2">
        <f>'4thR'!M$18</f>
        <v>0</v>
      </c>
      <c r="N164" s="2">
        <f>'4thR'!N$18</f>
        <v>0</v>
      </c>
      <c r="O164" s="2">
        <f>'4thR'!O$18</f>
        <v>0</v>
      </c>
      <c r="P164" s="2">
        <f>'4thR'!P$18</f>
        <v>0</v>
      </c>
      <c r="Q164" s="2">
        <f>'4thR'!Q$18</f>
        <v>0</v>
      </c>
      <c r="R164" s="2">
        <f>'4thR'!R$18</f>
        <v>0</v>
      </c>
      <c r="S164" s="2">
        <f>'4thR'!S$18</f>
        <v>0</v>
      </c>
      <c r="T164" s="2">
        <f>'4thR'!T$18</f>
        <v>0</v>
      </c>
      <c r="U164" s="9">
        <f t="shared" si="11"/>
        <v>0</v>
      </c>
    </row>
    <row r="165" spans="1:21" x14ac:dyDescent="0.35">
      <c r="B165" s="3" t="s">
        <v>16</v>
      </c>
      <c r="C165" s="2">
        <f>'5thR'!C$18</f>
        <v>0</v>
      </c>
      <c r="D165" s="2">
        <f>'5thR'!D$18</f>
        <v>0</v>
      </c>
      <c r="E165" s="2">
        <f>'5thR'!E$18</f>
        <v>0</v>
      </c>
      <c r="F165" s="2">
        <f>'5thR'!F$18</f>
        <v>0</v>
      </c>
      <c r="G165" s="2">
        <f>'5thR'!G$18</f>
        <v>0</v>
      </c>
      <c r="H165" s="2">
        <f>'5thR'!H$18</f>
        <v>0</v>
      </c>
      <c r="I165" s="2">
        <f>'5thR'!I$18</f>
        <v>0</v>
      </c>
      <c r="J165" s="2">
        <f>'5thR'!J$18</f>
        <v>0</v>
      </c>
      <c r="K165" s="2">
        <f>'5thR'!K$18</f>
        <v>0</v>
      </c>
      <c r="L165" s="2">
        <f>'5thR'!L$18</f>
        <v>0</v>
      </c>
      <c r="M165" s="2">
        <f>'5thR'!M$18</f>
        <v>0</v>
      </c>
      <c r="N165" s="2">
        <f>'5thR'!N$18</f>
        <v>0</v>
      </c>
      <c r="O165" s="2">
        <f>'5thR'!O$18</f>
        <v>0</v>
      </c>
      <c r="P165" s="2">
        <f>'5thR'!P$18</f>
        <v>0</v>
      </c>
      <c r="Q165" s="2">
        <f>'5thR'!Q$18</f>
        <v>0</v>
      </c>
      <c r="R165" s="2">
        <f>'5thR'!R$18</f>
        <v>0</v>
      </c>
      <c r="S165" s="2">
        <f>'5thR'!S$18</f>
        <v>0</v>
      </c>
      <c r="T165" s="2">
        <f>'5thR'!T$18</f>
        <v>0</v>
      </c>
      <c r="U165" s="9">
        <f t="shared" si="11"/>
        <v>0</v>
      </c>
    </row>
    <row r="166" spans="1:21" x14ac:dyDescent="0.35">
      <c r="B166" s="3" t="s">
        <v>17</v>
      </c>
      <c r="C166" s="2" t="e">
        <f>#REF!</f>
        <v>#REF!</v>
      </c>
      <c r="D166" s="2" t="e">
        <f>#REF!</f>
        <v>#REF!</v>
      </c>
      <c r="E166" s="2" t="e">
        <f>#REF!</f>
        <v>#REF!</v>
      </c>
      <c r="F166" s="2" t="e">
        <f>#REF!</f>
        <v>#REF!</v>
      </c>
      <c r="G166" s="2" t="e">
        <f>#REF!</f>
        <v>#REF!</v>
      </c>
      <c r="H166" s="2" t="e">
        <f>#REF!</f>
        <v>#REF!</v>
      </c>
      <c r="I166" s="2" t="e">
        <f>#REF!</f>
        <v>#REF!</v>
      </c>
      <c r="J166" s="2" t="e">
        <f>#REF!</f>
        <v>#REF!</v>
      </c>
      <c r="K166" s="2" t="e">
        <f>#REF!</f>
        <v>#REF!</v>
      </c>
      <c r="L166" s="2" t="e">
        <f>#REF!</f>
        <v>#REF!</v>
      </c>
      <c r="M166" s="2" t="e">
        <f>#REF!</f>
        <v>#REF!</v>
      </c>
      <c r="N166" s="2" t="e">
        <f>#REF!</f>
        <v>#REF!</v>
      </c>
      <c r="O166" s="2" t="e">
        <f>#REF!</f>
        <v>#REF!</v>
      </c>
      <c r="P166" s="2" t="e">
        <f>#REF!</f>
        <v>#REF!</v>
      </c>
      <c r="Q166" s="2" t="e">
        <f>#REF!</f>
        <v>#REF!</v>
      </c>
      <c r="R166" s="2" t="e">
        <f>#REF!</f>
        <v>#REF!</v>
      </c>
      <c r="S166" s="2" t="e">
        <f>#REF!</f>
        <v>#REF!</v>
      </c>
      <c r="T166" s="2" t="e">
        <f>#REF!</f>
        <v>#REF!</v>
      </c>
      <c r="U166" s="9" t="e">
        <f t="shared" si="11"/>
        <v>#REF!</v>
      </c>
    </row>
    <row r="167" spans="1:21" x14ac:dyDescent="0.35">
      <c r="B167" s="3" t="s">
        <v>18</v>
      </c>
      <c r="C167" s="2">
        <f>'7thR'!C$18</f>
        <v>4</v>
      </c>
      <c r="D167" s="2">
        <f>'7thR'!D$18</f>
        <v>3</v>
      </c>
      <c r="E167" s="2">
        <f>'7thR'!E$18</f>
        <v>4</v>
      </c>
      <c r="F167" s="2">
        <f>'7thR'!F$18</f>
        <v>6</v>
      </c>
      <c r="G167" s="2">
        <f>'7thR'!G$18</f>
        <v>6</v>
      </c>
      <c r="H167" s="2">
        <f>'7thR'!H$18</f>
        <v>4</v>
      </c>
      <c r="I167" s="2">
        <f>'7thR'!I$18</f>
        <v>5</v>
      </c>
      <c r="J167" s="2">
        <f>'7thR'!J$18</f>
        <v>5</v>
      </c>
      <c r="K167" s="2">
        <f>'7thR'!K$18</f>
        <v>2</v>
      </c>
      <c r="L167" s="2">
        <f>'7thR'!L$18</f>
        <v>5</v>
      </c>
      <c r="M167" s="2">
        <f>'7thR'!M$18</f>
        <v>4</v>
      </c>
      <c r="N167" s="2">
        <f>'7thR'!N$18</f>
        <v>4</v>
      </c>
      <c r="O167" s="2">
        <f>'7thR'!O$18</f>
        <v>4</v>
      </c>
      <c r="P167" s="2">
        <f>'7thR'!P$18</f>
        <v>4</v>
      </c>
      <c r="Q167" s="2">
        <f>'7thR'!Q$18</f>
        <v>4</v>
      </c>
      <c r="R167" s="2">
        <f>'7thR'!R$18</f>
        <v>4</v>
      </c>
      <c r="S167" s="2">
        <f>'7thR'!S$18</f>
        <v>4</v>
      </c>
      <c r="T167" s="2">
        <f>'7thR'!T$18</f>
        <v>4</v>
      </c>
      <c r="U167" s="9">
        <f t="shared" si="11"/>
        <v>76</v>
      </c>
    </row>
    <row r="168" spans="1:21" ht="15" thickBot="1" x14ac:dyDescent="0.4">
      <c r="B168" s="3" t="s">
        <v>19</v>
      </c>
      <c r="C168" s="31">
        <f>'8thR'!C$18</f>
        <v>0</v>
      </c>
      <c r="D168" s="31">
        <f>'8thR'!D$18</f>
        <v>0</v>
      </c>
      <c r="E168" s="31">
        <f>'8thR'!E$18</f>
        <v>0</v>
      </c>
      <c r="F168" s="31">
        <f>'8thR'!F$18</f>
        <v>0</v>
      </c>
      <c r="G168" s="31">
        <f>'8thR'!G$18</f>
        <v>0</v>
      </c>
      <c r="H168" s="31">
        <f>'8thR'!H$18</f>
        <v>0</v>
      </c>
      <c r="I168" s="31">
        <f>'8thR'!I$18</f>
        <v>0</v>
      </c>
      <c r="J168" s="31">
        <f>'8thR'!J$18</f>
        <v>0</v>
      </c>
      <c r="K168" s="31">
        <f>'8thR'!K$18</f>
        <v>0</v>
      </c>
      <c r="L168" s="31">
        <f>'8thR'!L$18</f>
        <v>0</v>
      </c>
      <c r="M168" s="31">
        <f>'8thR'!M$18</f>
        <v>0</v>
      </c>
      <c r="N168" s="31">
        <f>'8thR'!N$18</f>
        <v>0</v>
      </c>
      <c r="O168" s="31">
        <f>'8thR'!O$18</f>
        <v>0</v>
      </c>
      <c r="P168" s="31">
        <f>'8thR'!P$18</f>
        <v>0</v>
      </c>
      <c r="Q168" s="31">
        <f>'8thR'!Q$18</f>
        <v>0</v>
      </c>
      <c r="R168" s="31">
        <f>'8thR'!R$18</f>
        <v>0</v>
      </c>
      <c r="S168" s="31">
        <f>'8thR'!S$18</f>
        <v>0</v>
      </c>
      <c r="T168" s="31">
        <f>'8thR'!T$18</f>
        <v>0</v>
      </c>
      <c r="U168" s="51">
        <f t="shared" si="11"/>
        <v>0</v>
      </c>
    </row>
    <row r="169" spans="1:21" ht="16" thickTop="1" x14ac:dyDescent="0.35">
      <c r="B169" s="37" t="s">
        <v>12</v>
      </c>
      <c r="C169" s="29">
        <f>score!H$18</f>
        <v>4</v>
      </c>
      <c r="D169" s="29">
        <f>score!I$18</f>
        <v>3</v>
      </c>
      <c r="E169" s="29">
        <f>score!J$18</f>
        <v>3</v>
      </c>
      <c r="F169" s="29">
        <f>score!K$18</f>
        <v>5</v>
      </c>
      <c r="G169" s="29">
        <f>score!L$18</f>
        <v>4</v>
      </c>
      <c r="H169" s="29">
        <f>score!M$18</f>
        <v>4</v>
      </c>
      <c r="I169" s="29">
        <f>score!N$18</f>
        <v>4</v>
      </c>
      <c r="J169" s="29">
        <f>score!O$18</f>
        <v>5</v>
      </c>
      <c r="K169" s="29">
        <f>score!P$18</f>
        <v>2</v>
      </c>
      <c r="L169" s="29">
        <f>score!Q$18</f>
        <v>5</v>
      </c>
      <c r="M169" s="29">
        <f>score!R$18</f>
        <v>3</v>
      </c>
      <c r="N169" s="29">
        <f>score!S$18</f>
        <v>3</v>
      </c>
      <c r="O169" s="29">
        <f>score!T$18</f>
        <v>4</v>
      </c>
      <c r="P169" s="29">
        <f>score!U$18</f>
        <v>4</v>
      </c>
      <c r="Q169" s="29">
        <f>score!V$18</f>
        <v>4</v>
      </c>
      <c r="R169" s="29">
        <f>score!W$18</f>
        <v>4</v>
      </c>
      <c r="S169" s="29">
        <f>score!X$18</f>
        <v>4</v>
      </c>
      <c r="T169" s="29">
        <f>score!Y$18</f>
        <v>3</v>
      </c>
      <c r="U169" s="10">
        <f t="shared" si="11"/>
        <v>68</v>
      </c>
    </row>
    <row r="170" spans="1:21" ht="15.5" x14ac:dyDescent="0.35">
      <c r="B170" s="38" t="s">
        <v>7</v>
      </c>
      <c r="C170" s="39">
        <f>score!H$147</f>
        <v>4</v>
      </c>
      <c r="D170" s="39">
        <f>score!$I$147</f>
        <v>3</v>
      </c>
      <c r="E170" s="39">
        <f>score!$J$147</f>
        <v>3</v>
      </c>
      <c r="F170" s="39">
        <f>score!$K$147</f>
        <v>4</v>
      </c>
      <c r="G170" s="39">
        <f>score!$L$147</f>
        <v>4</v>
      </c>
      <c r="H170" s="39">
        <f>score!$M$147</f>
        <v>4</v>
      </c>
      <c r="I170" s="39">
        <f>score!$N$147</f>
        <v>3</v>
      </c>
      <c r="J170" s="39">
        <f>score!$O$147</f>
        <v>4</v>
      </c>
      <c r="K170" s="39">
        <f>score!$P$147</f>
        <v>3</v>
      </c>
      <c r="L170" s="39">
        <f>score!$Q$147</f>
        <v>4</v>
      </c>
      <c r="M170" s="39">
        <f>score!$R$147</f>
        <v>3</v>
      </c>
      <c r="N170" s="39">
        <f>score!$S$147</f>
        <v>3</v>
      </c>
      <c r="O170" s="39">
        <f>score!$T$147</f>
        <v>4</v>
      </c>
      <c r="P170" s="39">
        <f>score!$U$147</f>
        <v>4</v>
      </c>
      <c r="Q170" s="39">
        <f>score!$V$147</f>
        <v>4</v>
      </c>
      <c r="R170" s="39">
        <f>score!$W$147</f>
        <v>3</v>
      </c>
      <c r="S170" s="39">
        <f>score!$X$147</f>
        <v>4</v>
      </c>
      <c r="T170" s="39">
        <f>score!$Y$147</f>
        <v>3</v>
      </c>
      <c r="U170" s="12">
        <f t="shared" si="11"/>
        <v>64</v>
      </c>
    </row>
    <row r="171" spans="1:21" x14ac:dyDescent="0.35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</row>
    <row r="172" spans="1:21" x14ac:dyDescent="0.35">
      <c r="C172" s="171" t="s">
        <v>6</v>
      </c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</row>
    <row r="173" spans="1:21" ht="15" customHeight="1" x14ac:dyDescent="0.35">
      <c r="A173" s="169">
        <f>score!A19</f>
        <v>13</v>
      </c>
      <c r="B173" s="170" t="str">
        <f>score!F19</f>
        <v>Breda &amp; Jani Konte</v>
      </c>
      <c r="C173" s="158">
        <v>1</v>
      </c>
      <c r="D173" s="158">
        <v>2</v>
      </c>
      <c r="E173" s="158">
        <v>3</v>
      </c>
      <c r="F173" s="158">
        <v>4</v>
      </c>
      <c r="G173" s="158">
        <v>5</v>
      </c>
      <c r="H173" s="158">
        <v>6</v>
      </c>
      <c r="I173" s="158">
        <v>7</v>
      </c>
      <c r="J173" s="158">
        <v>8</v>
      </c>
      <c r="K173" s="158">
        <v>9</v>
      </c>
      <c r="L173" s="158">
        <v>10</v>
      </c>
      <c r="M173" s="158">
        <v>11</v>
      </c>
      <c r="N173" s="158">
        <v>12</v>
      </c>
      <c r="O173" s="158">
        <v>13</v>
      </c>
      <c r="P173" s="158">
        <v>14</v>
      </c>
      <c r="Q173" s="158">
        <v>15</v>
      </c>
      <c r="R173" s="158">
        <v>16</v>
      </c>
      <c r="S173" s="158">
        <v>17</v>
      </c>
      <c r="T173" s="158">
        <v>18</v>
      </c>
      <c r="U173" s="41" t="s">
        <v>1</v>
      </c>
    </row>
    <row r="174" spans="1:21" ht="15" customHeight="1" x14ac:dyDescent="0.35">
      <c r="A174" s="169"/>
      <c r="B174" s="172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42"/>
    </row>
    <row r="175" spans="1:21" x14ac:dyDescent="0.35">
      <c r="B175" s="3" t="s">
        <v>8</v>
      </c>
      <c r="C175" s="2">
        <f>'1stR'!C$19</f>
        <v>5</v>
      </c>
      <c r="D175" s="2">
        <f>'1stR'!D$19</f>
        <v>3</v>
      </c>
      <c r="E175" s="2">
        <f>'1stR'!E$19</f>
        <v>4</v>
      </c>
      <c r="F175" s="2">
        <f>'1stR'!F$19</f>
        <v>4</v>
      </c>
      <c r="G175" s="2">
        <f>'1stR'!G$19</f>
        <v>4</v>
      </c>
      <c r="H175" s="2">
        <f>'1stR'!H$19</f>
        <v>4</v>
      </c>
      <c r="I175" s="2">
        <f>'1stR'!I$19</f>
        <v>4</v>
      </c>
      <c r="J175" s="2">
        <f>'1stR'!J$19</f>
        <v>5</v>
      </c>
      <c r="K175" s="2">
        <f>'1stR'!K$19</f>
        <v>4</v>
      </c>
      <c r="L175" s="2">
        <f>'1stR'!L$19</f>
        <v>5</v>
      </c>
      <c r="M175" s="2">
        <f>'1stR'!M$19</f>
        <v>4</v>
      </c>
      <c r="N175" s="2">
        <f>'1stR'!N$19</f>
        <v>3</v>
      </c>
      <c r="O175" s="2">
        <f>'1stR'!O$19</f>
        <v>4</v>
      </c>
      <c r="P175" s="2">
        <f>'1stR'!P$19</f>
        <v>5</v>
      </c>
      <c r="Q175" s="2">
        <f>'1stR'!Q$19</f>
        <v>5</v>
      </c>
      <c r="R175" s="2">
        <f>'1stR'!R$19</f>
        <v>3</v>
      </c>
      <c r="S175" s="2">
        <f>'1stR'!S$19</f>
        <v>5</v>
      </c>
      <c r="T175" s="2">
        <f>'1stR'!T$19</f>
        <v>3</v>
      </c>
      <c r="U175" s="9">
        <f>SUM(C175:T175)</f>
        <v>74</v>
      </c>
    </row>
    <row r="176" spans="1:21" x14ac:dyDescent="0.35">
      <c r="B176" s="3" t="s">
        <v>13</v>
      </c>
      <c r="C176" s="2">
        <f>'2ndR'!C$19</f>
        <v>5</v>
      </c>
      <c r="D176" s="2">
        <f>'2ndR'!D$19</f>
        <v>3</v>
      </c>
      <c r="E176" s="2">
        <f>'2ndR'!E$19</f>
        <v>5</v>
      </c>
      <c r="F176" s="2">
        <f>'2ndR'!F$19</f>
        <v>4</v>
      </c>
      <c r="G176" s="2">
        <f>'2ndR'!G$19</f>
        <v>4</v>
      </c>
      <c r="H176" s="2">
        <f>'2ndR'!H$19</f>
        <v>4</v>
      </c>
      <c r="I176" s="2">
        <f>'2ndR'!I$19</f>
        <v>3</v>
      </c>
      <c r="J176" s="2">
        <f>'2ndR'!J$19</f>
        <v>4</v>
      </c>
      <c r="K176" s="2">
        <f>'2ndR'!K$19</f>
        <v>3</v>
      </c>
      <c r="L176" s="2">
        <f>'2ndR'!L$19</f>
        <v>5</v>
      </c>
      <c r="M176" s="2">
        <f>'2ndR'!M$19</f>
        <v>4</v>
      </c>
      <c r="N176" s="2">
        <f>'2ndR'!N$19</f>
        <v>3</v>
      </c>
      <c r="O176" s="2">
        <f>'2ndR'!O$19</f>
        <v>5</v>
      </c>
      <c r="P176" s="2">
        <f>'2ndR'!P$19</f>
        <v>6</v>
      </c>
      <c r="Q176" s="2">
        <f>'2ndR'!Q$19</f>
        <v>3</v>
      </c>
      <c r="R176" s="2">
        <f>'2ndR'!R$19</f>
        <v>3</v>
      </c>
      <c r="S176" s="2">
        <f>'2ndR'!S$19</f>
        <v>4</v>
      </c>
      <c r="T176" s="2">
        <f>'2ndR'!T$19</f>
        <v>2</v>
      </c>
      <c r="U176" s="9">
        <f t="shared" ref="U176:U184" si="12">SUM(C176:T176)</f>
        <v>70</v>
      </c>
    </row>
    <row r="177" spans="1:21" x14ac:dyDescent="0.35">
      <c r="B177" s="3" t="s">
        <v>14</v>
      </c>
      <c r="C177" s="2">
        <f>'3rdR'!C$19</f>
        <v>5</v>
      </c>
      <c r="D177" s="2">
        <f>'3rdR'!D$19</f>
        <v>4</v>
      </c>
      <c r="E177" s="2">
        <f>'3rdR'!E$19</f>
        <v>4</v>
      </c>
      <c r="F177" s="2">
        <f>'3rdR'!F$19</f>
        <v>4</v>
      </c>
      <c r="G177" s="2">
        <f>'3rdR'!G$19</f>
        <v>5</v>
      </c>
      <c r="H177" s="2">
        <f>'3rdR'!H$19</f>
        <v>5</v>
      </c>
      <c r="I177" s="2">
        <f>'3rdR'!I$19</f>
        <v>4</v>
      </c>
      <c r="J177" s="2">
        <f>'3rdR'!J$19</f>
        <v>6</v>
      </c>
      <c r="K177" s="2">
        <f>'3rdR'!K$19</f>
        <v>3</v>
      </c>
      <c r="L177" s="2">
        <f>'3rdR'!L$19</f>
        <v>4</v>
      </c>
      <c r="M177" s="2">
        <f>'3rdR'!M$19</f>
        <v>2</v>
      </c>
      <c r="N177" s="2">
        <f>'3rdR'!N$19</f>
        <v>3</v>
      </c>
      <c r="O177" s="2">
        <f>'3rdR'!O$19</f>
        <v>5</v>
      </c>
      <c r="P177" s="2">
        <f>'3rdR'!P$19</f>
        <v>5</v>
      </c>
      <c r="Q177" s="2">
        <f>'3rdR'!Q$19</f>
        <v>5</v>
      </c>
      <c r="R177" s="2">
        <f>'3rdR'!R$19</f>
        <v>4</v>
      </c>
      <c r="S177" s="2">
        <f>'3rdR'!S$19</f>
        <v>5</v>
      </c>
      <c r="T177" s="2">
        <f>'3rdR'!T$19</f>
        <v>3</v>
      </c>
      <c r="U177" s="9">
        <f t="shared" si="12"/>
        <v>76</v>
      </c>
    </row>
    <row r="178" spans="1:21" x14ac:dyDescent="0.35">
      <c r="B178" s="3" t="s">
        <v>15</v>
      </c>
      <c r="C178" s="2">
        <f>'4thR'!C$19</f>
        <v>5</v>
      </c>
      <c r="D178" s="2">
        <f>'4thR'!D$19</f>
        <v>3</v>
      </c>
      <c r="E178" s="2">
        <f>'4thR'!E$19</f>
        <v>4</v>
      </c>
      <c r="F178" s="2">
        <f>'4thR'!F$19</f>
        <v>7</v>
      </c>
      <c r="G178" s="2">
        <f>'4thR'!G$19</f>
        <v>5</v>
      </c>
      <c r="H178" s="2">
        <f>'4thR'!H$19</f>
        <v>6</v>
      </c>
      <c r="I178" s="2">
        <f>'4thR'!I$19</f>
        <v>3</v>
      </c>
      <c r="J178" s="2">
        <f>'4thR'!J$19</f>
        <v>5</v>
      </c>
      <c r="K178" s="2">
        <f>'4thR'!K$19</f>
        <v>3</v>
      </c>
      <c r="L178" s="2">
        <f>'4thR'!L$19</f>
        <v>5</v>
      </c>
      <c r="M178" s="2">
        <f>'4thR'!M$19</f>
        <v>4</v>
      </c>
      <c r="N178" s="2">
        <f>'4thR'!N$19</f>
        <v>3</v>
      </c>
      <c r="O178" s="2">
        <f>'4thR'!O$19</f>
        <v>5</v>
      </c>
      <c r="P178" s="2">
        <f>'4thR'!P$19</f>
        <v>5</v>
      </c>
      <c r="Q178" s="2">
        <f>'4thR'!Q$19</f>
        <v>5</v>
      </c>
      <c r="R178" s="2">
        <f>'4thR'!R$19</f>
        <v>3</v>
      </c>
      <c r="S178" s="2">
        <f>'4thR'!S$19</f>
        <v>5</v>
      </c>
      <c r="T178" s="2">
        <f>'4thR'!T$19</f>
        <v>3</v>
      </c>
      <c r="U178" s="9">
        <f t="shared" si="12"/>
        <v>79</v>
      </c>
    </row>
    <row r="179" spans="1:21" x14ac:dyDescent="0.35">
      <c r="B179" s="3" t="s">
        <v>16</v>
      </c>
      <c r="C179" s="2">
        <f>'5thR'!C$19</f>
        <v>4</v>
      </c>
      <c r="D179" s="2">
        <f>'5thR'!D$19</f>
        <v>4</v>
      </c>
      <c r="E179" s="2">
        <f>'5thR'!E$19</f>
        <v>4</v>
      </c>
      <c r="F179" s="2">
        <f>'5thR'!F$19</f>
        <v>4</v>
      </c>
      <c r="G179" s="2">
        <f>'5thR'!G$19</f>
        <v>5</v>
      </c>
      <c r="H179" s="2">
        <f>'5thR'!H$19</f>
        <v>4</v>
      </c>
      <c r="I179" s="2">
        <f>'5thR'!I$19</f>
        <v>3</v>
      </c>
      <c r="J179" s="2">
        <f>'5thR'!J$19</f>
        <v>4</v>
      </c>
      <c r="K179" s="2">
        <f>'5thR'!K$19</f>
        <v>3</v>
      </c>
      <c r="L179" s="2">
        <f>'5thR'!L$19</f>
        <v>4</v>
      </c>
      <c r="M179" s="2">
        <f>'5thR'!M$19</f>
        <v>3</v>
      </c>
      <c r="N179" s="2">
        <f>'5thR'!N$19</f>
        <v>4</v>
      </c>
      <c r="O179" s="2">
        <f>'5thR'!O$19</f>
        <v>4</v>
      </c>
      <c r="P179" s="2">
        <f>'5thR'!P$19</f>
        <v>5</v>
      </c>
      <c r="Q179" s="2">
        <f>'5thR'!Q$19</f>
        <v>6</v>
      </c>
      <c r="R179" s="2">
        <f>'5thR'!R$19</f>
        <v>3</v>
      </c>
      <c r="S179" s="2">
        <f>'5thR'!S$19</f>
        <v>4</v>
      </c>
      <c r="T179" s="2">
        <f>'5thR'!T$19</f>
        <v>4</v>
      </c>
      <c r="U179" s="9">
        <f t="shared" si="12"/>
        <v>72</v>
      </c>
    </row>
    <row r="180" spans="1:21" x14ac:dyDescent="0.35">
      <c r="B180" s="3" t="s">
        <v>17</v>
      </c>
      <c r="C180" s="2" t="e">
        <f>#REF!</f>
        <v>#REF!</v>
      </c>
      <c r="D180" s="2" t="e">
        <f>#REF!</f>
        <v>#REF!</v>
      </c>
      <c r="E180" s="2" t="e">
        <f>#REF!</f>
        <v>#REF!</v>
      </c>
      <c r="F180" s="2" t="e">
        <f>#REF!</f>
        <v>#REF!</v>
      </c>
      <c r="G180" s="2" t="e">
        <f>#REF!</f>
        <v>#REF!</v>
      </c>
      <c r="H180" s="2" t="e">
        <f>#REF!</f>
        <v>#REF!</v>
      </c>
      <c r="I180" s="2" t="e">
        <f>#REF!</f>
        <v>#REF!</v>
      </c>
      <c r="J180" s="2" t="e">
        <f>#REF!</f>
        <v>#REF!</v>
      </c>
      <c r="K180" s="2" t="e">
        <f>#REF!</f>
        <v>#REF!</v>
      </c>
      <c r="L180" s="2" t="e">
        <f>#REF!</f>
        <v>#REF!</v>
      </c>
      <c r="M180" s="2" t="e">
        <f>#REF!</f>
        <v>#REF!</v>
      </c>
      <c r="N180" s="2" t="e">
        <f>#REF!</f>
        <v>#REF!</v>
      </c>
      <c r="O180" s="2" t="e">
        <f>#REF!</f>
        <v>#REF!</v>
      </c>
      <c r="P180" s="2" t="e">
        <f>#REF!</f>
        <v>#REF!</v>
      </c>
      <c r="Q180" s="2" t="e">
        <f>#REF!</f>
        <v>#REF!</v>
      </c>
      <c r="R180" s="2" t="e">
        <f>#REF!</f>
        <v>#REF!</v>
      </c>
      <c r="S180" s="2" t="e">
        <f>#REF!</f>
        <v>#REF!</v>
      </c>
      <c r="T180" s="2" t="e">
        <f>#REF!</f>
        <v>#REF!</v>
      </c>
      <c r="U180" s="9" t="e">
        <f t="shared" si="12"/>
        <v>#REF!</v>
      </c>
    </row>
    <row r="181" spans="1:21" x14ac:dyDescent="0.35">
      <c r="B181" s="3" t="s">
        <v>18</v>
      </c>
      <c r="C181" s="2">
        <f>'7thR'!C$19</f>
        <v>0</v>
      </c>
      <c r="D181" s="2">
        <f>'7thR'!D$19</f>
        <v>0</v>
      </c>
      <c r="E181" s="2">
        <f>'7thR'!E$19</f>
        <v>0</v>
      </c>
      <c r="F181" s="2">
        <f>'7thR'!F$19</f>
        <v>0</v>
      </c>
      <c r="G181" s="2">
        <f>'7thR'!G$19</f>
        <v>0</v>
      </c>
      <c r="H181" s="2">
        <f>'7thR'!H$19</f>
        <v>0</v>
      </c>
      <c r="I181" s="2">
        <f>'7thR'!I$19</f>
        <v>0</v>
      </c>
      <c r="J181" s="2">
        <f>'7thR'!J$19</f>
        <v>0</v>
      </c>
      <c r="K181" s="2">
        <f>'7thR'!K$19</f>
        <v>0</v>
      </c>
      <c r="L181" s="2">
        <f>'7thR'!L$19</f>
        <v>0</v>
      </c>
      <c r="M181" s="2">
        <f>'7thR'!M$19</f>
        <v>0</v>
      </c>
      <c r="N181" s="2">
        <f>'7thR'!N$19</f>
        <v>0</v>
      </c>
      <c r="O181" s="2">
        <f>'7thR'!O$19</f>
        <v>0</v>
      </c>
      <c r="P181" s="2">
        <f>'7thR'!P$19</f>
        <v>0</v>
      </c>
      <c r="Q181" s="2">
        <f>'7thR'!Q$19</f>
        <v>0</v>
      </c>
      <c r="R181" s="2">
        <f>'7thR'!R$19</f>
        <v>0</v>
      </c>
      <c r="S181" s="2">
        <f>'7thR'!S$19</f>
        <v>0</v>
      </c>
      <c r="T181" s="2">
        <f>'7thR'!T$19</f>
        <v>0</v>
      </c>
      <c r="U181" s="9">
        <f t="shared" si="12"/>
        <v>0</v>
      </c>
    </row>
    <row r="182" spans="1:21" ht="15" thickBot="1" x14ac:dyDescent="0.4">
      <c r="B182" s="3" t="s">
        <v>19</v>
      </c>
      <c r="C182" s="31">
        <f>'8thR'!C$19</f>
        <v>0</v>
      </c>
      <c r="D182" s="31">
        <f>'8thR'!D$19</f>
        <v>0</v>
      </c>
      <c r="E182" s="31">
        <f>'8thR'!E$19</f>
        <v>0</v>
      </c>
      <c r="F182" s="31">
        <f>'8thR'!F$19</f>
        <v>0</v>
      </c>
      <c r="G182" s="31">
        <f>'8thR'!G$19</f>
        <v>0</v>
      </c>
      <c r="H182" s="31">
        <f>'8thR'!H$19</f>
        <v>0</v>
      </c>
      <c r="I182" s="31">
        <f>'8thR'!I$19</f>
        <v>0</v>
      </c>
      <c r="J182" s="31">
        <f>'8thR'!J$19</f>
        <v>0</v>
      </c>
      <c r="K182" s="31">
        <f>'8thR'!K$19</f>
        <v>0</v>
      </c>
      <c r="L182" s="31">
        <f>'8thR'!L$19</f>
        <v>0</v>
      </c>
      <c r="M182" s="31">
        <f>'8thR'!M$19</f>
        <v>0</v>
      </c>
      <c r="N182" s="31">
        <f>'8thR'!N$19</f>
        <v>0</v>
      </c>
      <c r="O182" s="31">
        <f>'8thR'!O$19</f>
        <v>0</v>
      </c>
      <c r="P182" s="31">
        <f>'8thR'!P$19</f>
        <v>0</v>
      </c>
      <c r="Q182" s="31">
        <f>'8thR'!Q$19</f>
        <v>0</v>
      </c>
      <c r="R182" s="31">
        <f>'8thR'!R$19</f>
        <v>0</v>
      </c>
      <c r="S182" s="31">
        <f>'8thR'!S$19</f>
        <v>0</v>
      </c>
      <c r="T182" s="31">
        <f>'8thR'!T$19</f>
        <v>0</v>
      </c>
      <c r="U182" s="51">
        <f t="shared" si="12"/>
        <v>0</v>
      </c>
    </row>
    <row r="183" spans="1:21" ht="16" thickTop="1" x14ac:dyDescent="0.35">
      <c r="B183" s="37" t="s">
        <v>12</v>
      </c>
      <c r="C183" s="29">
        <f>score!H$19</f>
        <v>4</v>
      </c>
      <c r="D183" s="29">
        <f>score!I$19</f>
        <v>3</v>
      </c>
      <c r="E183" s="29">
        <f>score!J$19</f>
        <v>4</v>
      </c>
      <c r="F183" s="29">
        <f>score!K$19</f>
        <v>4</v>
      </c>
      <c r="G183" s="29">
        <f>score!L$19</f>
        <v>4</v>
      </c>
      <c r="H183" s="29">
        <f>score!M$19</f>
        <v>4</v>
      </c>
      <c r="I183" s="29">
        <f>score!N$19</f>
        <v>2</v>
      </c>
      <c r="J183" s="29">
        <f>score!O$19</f>
        <v>4</v>
      </c>
      <c r="K183" s="29">
        <f>score!P$19</f>
        <v>3</v>
      </c>
      <c r="L183" s="29">
        <f>score!Q$19</f>
        <v>4</v>
      </c>
      <c r="M183" s="29">
        <f>score!R$19</f>
        <v>2</v>
      </c>
      <c r="N183" s="29">
        <f>score!S$19</f>
        <v>3</v>
      </c>
      <c r="O183" s="29">
        <f>score!T$19</f>
        <v>4</v>
      </c>
      <c r="P183" s="29">
        <f>score!U$19</f>
        <v>5</v>
      </c>
      <c r="Q183" s="29">
        <f>score!V$19</f>
        <v>3</v>
      </c>
      <c r="R183" s="29">
        <f>score!W$19</f>
        <v>3</v>
      </c>
      <c r="S183" s="29">
        <f>score!X$19</f>
        <v>4</v>
      </c>
      <c r="T183" s="29">
        <f>score!Y$19</f>
        <v>2</v>
      </c>
      <c r="U183" s="10">
        <f t="shared" si="12"/>
        <v>62</v>
      </c>
    </row>
    <row r="184" spans="1:21" ht="15.5" x14ac:dyDescent="0.35">
      <c r="B184" s="38" t="s">
        <v>7</v>
      </c>
      <c r="C184" s="39">
        <f>score!H$147</f>
        <v>4</v>
      </c>
      <c r="D184" s="39">
        <f>score!$I$147</f>
        <v>3</v>
      </c>
      <c r="E184" s="39">
        <f>score!$J$147</f>
        <v>3</v>
      </c>
      <c r="F184" s="39">
        <f>score!$K$147</f>
        <v>4</v>
      </c>
      <c r="G184" s="39">
        <f>score!$L$147</f>
        <v>4</v>
      </c>
      <c r="H184" s="39">
        <f>score!$M$147</f>
        <v>4</v>
      </c>
      <c r="I184" s="39">
        <f>score!$N$147</f>
        <v>3</v>
      </c>
      <c r="J184" s="39">
        <f>score!$O$147</f>
        <v>4</v>
      </c>
      <c r="K184" s="39">
        <f>score!$P$147</f>
        <v>3</v>
      </c>
      <c r="L184" s="39">
        <f>score!$Q$147</f>
        <v>4</v>
      </c>
      <c r="M184" s="39">
        <f>score!$R$147</f>
        <v>3</v>
      </c>
      <c r="N184" s="39">
        <f>score!$S$147</f>
        <v>3</v>
      </c>
      <c r="O184" s="39">
        <f>score!$T$147</f>
        <v>4</v>
      </c>
      <c r="P184" s="39">
        <f>score!$U$147</f>
        <v>4</v>
      </c>
      <c r="Q184" s="39">
        <f>score!$V$147</f>
        <v>4</v>
      </c>
      <c r="R184" s="39">
        <f>score!$W$147</f>
        <v>3</v>
      </c>
      <c r="S184" s="39">
        <f>score!$X$147</f>
        <v>4</v>
      </c>
      <c r="T184" s="39">
        <f>score!$Y$147</f>
        <v>3</v>
      </c>
      <c r="U184" s="12">
        <f t="shared" si="12"/>
        <v>64</v>
      </c>
    </row>
    <row r="185" spans="1:21" x14ac:dyDescent="0.35"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</row>
    <row r="186" spans="1:21" x14ac:dyDescent="0.35">
      <c r="C186" s="171" t="s">
        <v>6</v>
      </c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</row>
    <row r="187" spans="1:21" ht="15" customHeight="1" x14ac:dyDescent="0.35">
      <c r="A187" s="169">
        <f>score!A20</f>
        <v>14</v>
      </c>
      <c r="B187" s="170" t="str">
        <f>score!F20</f>
        <v>Meta Škufca&amp;Gal Grudnik</v>
      </c>
      <c r="C187" s="158">
        <v>1</v>
      </c>
      <c r="D187" s="158">
        <v>2</v>
      </c>
      <c r="E187" s="158">
        <v>3</v>
      </c>
      <c r="F187" s="158">
        <v>4</v>
      </c>
      <c r="G187" s="158">
        <v>5</v>
      </c>
      <c r="H187" s="158">
        <v>6</v>
      </c>
      <c r="I187" s="158">
        <v>7</v>
      </c>
      <c r="J187" s="158">
        <v>8</v>
      </c>
      <c r="K187" s="158">
        <v>9</v>
      </c>
      <c r="L187" s="158">
        <v>10</v>
      </c>
      <c r="M187" s="158">
        <v>11</v>
      </c>
      <c r="N187" s="158">
        <v>12</v>
      </c>
      <c r="O187" s="158">
        <v>13</v>
      </c>
      <c r="P187" s="158">
        <v>14</v>
      </c>
      <c r="Q187" s="158">
        <v>15</v>
      </c>
      <c r="R187" s="158">
        <v>16</v>
      </c>
      <c r="S187" s="158">
        <v>17</v>
      </c>
      <c r="T187" s="158">
        <v>18</v>
      </c>
      <c r="U187" s="41" t="s">
        <v>1</v>
      </c>
    </row>
    <row r="188" spans="1:21" ht="15" customHeight="1" x14ac:dyDescent="0.35">
      <c r="A188" s="169"/>
      <c r="B188" s="170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42"/>
    </row>
    <row r="189" spans="1:21" x14ac:dyDescent="0.35">
      <c r="B189" s="3" t="s">
        <v>8</v>
      </c>
      <c r="C189" s="2">
        <f>'1stR'!C$20</f>
        <v>0</v>
      </c>
      <c r="D189" s="2">
        <f>'1stR'!D$20</f>
        <v>0</v>
      </c>
      <c r="E189" s="2">
        <f>'1stR'!E$20</f>
        <v>0</v>
      </c>
      <c r="F189" s="2">
        <f>'1stR'!F$20</f>
        <v>0</v>
      </c>
      <c r="G189" s="2">
        <f>'1stR'!G$20</f>
        <v>0</v>
      </c>
      <c r="H189" s="2">
        <f>'1stR'!H$20</f>
        <v>0</v>
      </c>
      <c r="I189" s="2">
        <f>'1stR'!I$20</f>
        <v>0</v>
      </c>
      <c r="J189" s="2">
        <f>'1stR'!J$20</f>
        <v>0</v>
      </c>
      <c r="K189" s="2">
        <f>'1stR'!K$20</f>
        <v>0</v>
      </c>
      <c r="L189" s="2">
        <f>'1stR'!L$20</f>
        <v>0</v>
      </c>
      <c r="M189" s="2">
        <f>'1stR'!M$20</f>
        <v>0</v>
      </c>
      <c r="N189" s="2">
        <f>'1stR'!N$20</f>
        <v>0</v>
      </c>
      <c r="O189" s="2">
        <f>'1stR'!O$20</f>
        <v>0</v>
      </c>
      <c r="P189" s="2">
        <f>'1stR'!P$20</f>
        <v>0</v>
      </c>
      <c r="Q189" s="2">
        <f>'1stR'!Q$20</f>
        <v>0</v>
      </c>
      <c r="R189" s="2">
        <f>'1stR'!R$20</f>
        <v>0</v>
      </c>
      <c r="S189" s="2">
        <f>'1stR'!S$20</f>
        <v>0</v>
      </c>
      <c r="T189" s="2">
        <f>'1stR'!T$20</f>
        <v>0</v>
      </c>
      <c r="U189" s="9">
        <f>SUM(C189:T189)</f>
        <v>0</v>
      </c>
    </row>
    <row r="190" spans="1:21" x14ac:dyDescent="0.35">
      <c r="B190" s="3" t="s">
        <v>13</v>
      </c>
      <c r="C190" s="2">
        <f>'2ndR'!C$20</f>
        <v>4</v>
      </c>
      <c r="D190" s="2">
        <f>'2ndR'!D$20</f>
        <v>3</v>
      </c>
      <c r="E190" s="2">
        <f>'2ndR'!E$20</f>
        <v>3</v>
      </c>
      <c r="F190" s="2">
        <f>'2ndR'!F$20</f>
        <v>4</v>
      </c>
      <c r="G190" s="2">
        <f>'2ndR'!G$20</f>
        <v>4</v>
      </c>
      <c r="H190" s="2">
        <f>'2ndR'!H$20</f>
        <v>4</v>
      </c>
      <c r="I190" s="2">
        <f>'2ndR'!I$20</f>
        <v>3</v>
      </c>
      <c r="J190" s="2">
        <f>'2ndR'!J$20</f>
        <v>4</v>
      </c>
      <c r="K190" s="2">
        <f>'2ndR'!K$20</f>
        <v>4</v>
      </c>
      <c r="L190" s="2">
        <f>'2ndR'!L$20</f>
        <v>5</v>
      </c>
      <c r="M190" s="2">
        <f>'2ndR'!M$20</f>
        <v>5</v>
      </c>
      <c r="N190" s="2">
        <f>'2ndR'!N$20</f>
        <v>4</v>
      </c>
      <c r="O190" s="2">
        <f>'2ndR'!O$20</f>
        <v>4</v>
      </c>
      <c r="P190" s="2">
        <f>'2ndR'!P$20</f>
        <v>4</v>
      </c>
      <c r="Q190" s="2">
        <f>'2ndR'!Q$20</f>
        <v>4</v>
      </c>
      <c r="R190" s="2">
        <f>'2ndR'!R$20</f>
        <v>3</v>
      </c>
      <c r="S190" s="2">
        <f>'2ndR'!S$20</f>
        <v>5</v>
      </c>
      <c r="T190" s="2">
        <f>'2ndR'!T$20</f>
        <v>4</v>
      </c>
      <c r="U190" s="9">
        <f t="shared" ref="U190:U198" si="13">SUM(C190:T190)</f>
        <v>71</v>
      </c>
    </row>
    <row r="191" spans="1:21" x14ac:dyDescent="0.35">
      <c r="B191" s="3" t="s">
        <v>14</v>
      </c>
      <c r="C191" s="2">
        <f>'3rdR'!C$20</f>
        <v>0</v>
      </c>
      <c r="D191" s="2">
        <f>'3rdR'!D$20</f>
        <v>0</v>
      </c>
      <c r="E191" s="2">
        <f>'3rdR'!E$20</f>
        <v>0</v>
      </c>
      <c r="F191" s="2">
        <f>'3rdR'!F$20</f>
        <v>0</v>
      </c>
      <c r="G191" s="2">
        <f>'3rdR'!G$20</f>
        <v>0</v>
      </c>
      <c r="H191" s="2">
        <f>'3rdR'!H$20</f>
        <v>0</v>
      </c>
      <c r="I191" s="2">
        <f>'3rdR'!I$20</f>
        <v>0</v>
      </c>
      <c r="J191" s="2">
        <f>'3rdR'!J$20</f>
        <v>0</v>
      </c>
      <c r="K191" s="2">
        <f>'3rdR'!K$20</f>
        <v>0</v>
      </c>
      <c r="L191" s="2">
        <f>'3rdR'!L$20</f>
        <v>0</v>
      </c>
      <c r="M191" s="2">
        <f>'3rdR'!M$20</f>
        <v>0</v>
      </c>
      <c r="N191" s="2">
        <f>'3rdR'!N$20</f>
        <v>0</v>
      </c>
      <c r="O191" s="2">
        <f>'3rdR'!O$20</f>
        <v>0</v>
      </c>
      <c r="P191" s="2">
        <f>'3rdR'!P$20</f>
        <v>0</v>
      </c>
      <c r="Q191" s="2">
        <f>'3rdR'!Q$20</f>
        <v>0</v>
      </c>
      <c r="R191" s="2">
        <f>'3rdR'!R$20</f>
        <v>0</v>
      </c>
      <c r="S191" s="2">
        <f>'3rdR'!S$20</f>
        <v>0</v>
      </c>
      <c r="T191" s="2">
        <f>'3rdR'!T$20</f>
        <v>0</v>
      </c>
      <c r="U191" s="9">
        <f t="shared" si="13"/>
        <v>0</v>
      </c>
    </row>
    <row r="192" spans="1:21" x14ac:dyDescent="0.35">
      <c r="B192" s="3" t="s">
        <v>15</v>
      </c>
      <c r="C192" s="2">
        <f>'4thR'!C$20</f>
        <v>0</v>
      </c>
      <c r="D192" s="2">
        <f>'4thR'!D$20</f>
        <v>0</v>
      </c>
      <c r="E192" s="2">
        <f>'4thR'!E$20</f>
        <v>0</v>
      </c>
      <c r="F192" s="2">
        <f>'4thR'!F$20</f>
        <v>0</v>
      </c>
      <c r="G192" s="2">
        <f>'4thR'!G$20</f>
        <v>0</v>
      </c>
      <c r="H192" s="2">
        <f>'4thR'!H$20</f>
        <v>0</v>
      </c>
      <c r="I192" s="2">
        <f>'4thR'!I$20</f>
        <v>0</v>
      </c>
      <c r="J192" s="2">
        <f>'4thR'!J$20</f>
        <v>0</v>
      </c>
      <c r="K192" s="2">
        <f>'4thR'!K$20</f>
        <v>0</v>
      </c>
      <c r="L192" s="2">
        <f>'4thR'!L$20</f>
        <v>0</v>
      </c>
      <c r="M192" s="2">
        <f>'4thR'!M$20</f>
        <v>0</v>
      </c>
      <c r="N192" s="2">
        <f>'4thR'!N$20</f>
        <v>0</v>
      </c>
      <c r="O192" s="2">
        <f>'4thR'!O$20</f>
        <v>0</v>
      </c>
      <c r="P192" s="2">
        <f>'4thR'!P$20</f>
        <v>0</v>
      </c>
      <c r="Q192" s="2">
        <f>'4thR'!Q$20</f>
        <v>0</v>
      </c>
      <c r="R192" s="2">
        <f>'4thR'!R$20</f>
        <v>0</v>
      </c>
      <c r="S192" s="2">
        <f>'4thR'!S$20</f>
        <v>0</v>
      </c>
      <c r="T192" s="2">
        <f>'4thR'!T$20</f>
        <v>0</v>
      </c>
      <c r="U192" s="9">
        <f t="shared" si="13"/>
        <v>0</v>
      </c>
    </row>
    <row r="193" spans="1:21" x14ac:dyDescent="0.35">
      <c r="B193" s="3" t="s">
        <v>16</v>
      </c>
      <c r="C193" s="2">
        <f>'5thR'!C$20</f>
        <v>0</v>
      </c>
      <c r="D193" s="2">
        <f>'5thR'!D$20</f>
        <v>0</v>
      </c>
      <c r="E193" s="2">
        <f>'5thR'!E$20</f>
        <v>0</v>
      </c>
      <c r="F193" s="2">
        <f>'5thR'!F$20</f>
        <v>0</v>
      </c>
      <c r="G193" s="2">
        <f>'5thR'!G$20</f>
        <v>0</v>
      </c>
      <c r="H193" s="2">
        <f>'5thR'!H$20</f>
        <v>0</v>
      </c>
      <c r="I193" s="2">
        <f>'5thR'!I$20</f>
        <v>0</v>
      </c>
      <c r="J193" s="2">
        <f>'5thR'!J$20</f>
        <v>0</v>
      </c>
      <c r="K193" s="2">
        <f>'5thR'!K$20</f>
        <v>0</v>
      </c>
      <c r="L193" s="2">
        <f>'5thR'!L$20</f>
        <v>0</v>
      </c>
      <c r="M193" s="2">
        <f>'5thR'!M$20</f>
        <v>0</v>
      </c>
      <c r="N193" s="2">
        <f>'5thR'!N$20</f>
        <v>0</v>
      </c>
      <c r="O193" s="2">
        <f>'5thR'!O$20</f>
        <v>0</v>
      </c>
      <c r="P193" s="2">
        <f>'5thR'!P$20</f>
        <v>0</v>
      </c>
      <c r="Q193" s="2">
        <f>'5thR'!Q$20</f>
        <v>0</v>
      </c>
      <c r="R193" s="2">
        <f>'5thR'!R$20</f>
        <v>0</v>
      </c>
      <c r="S193" s="2">
        <f>'5thR'!S$20</f>
        <v>0</v>
      </c>
      <c r="T193" s="2">
        <f>'5thR'!T$20</f>
        <v>0</v>
      </c>
      <c r="U193" s="9">
        <f t="shared" si="13"/>
        <v>0</v>
      </c>
    </row>
    <row r="194" spans="1:21" x14ac:dyDescent="0.35">
      <c r="B194" s="3" t="s">
        <v>17</v>
      </c>
      <c r="C194" s="2" t="e">
        <f>#REF!</f>
        <v>#REF!</v>
      </c>
      <c r="D194" s="2" t="e">
        <f>#REF!</f>
        <v>#REF!</v>
      </c>
      <c r="E194" s="2" t="e">
        <f>#REF!</f>
        <v>#REF!</v>
      </c>
      <c r="F194" s="2" t="e">
        <f>#REF!</f>
        <v>#REF!</v>
      </c>
      <c r="G194" s="2" t="e">
        <f>#REF!</f>
        <v>#REF!</v>
      </c>
      <c r="H194" s="2" t="e">
        <f>#REF!</f>
        <v>#REF!</v>
      </c>
      <c r="I194" s="2" t="e">
        <f>#REF!</f>
        <v>#REF!</v>
      </c>
      <c r="J194" s="2" t="e">
        <f>#REF!</f>
        <v>#REF!</v>
      </c>
      <c r="K194" s="2" t="e">
        <f>#REF!</f>
        <v>#REF!</v>
      </c>
      <c r="L194" s="2" t="e">
        <f>#REF!</f>
        <v>#REF!</v>
      </c>
      <c r="M194" s="2" t="e">
        <f>#REF!</f>
        <v>#REF!</v>
      </c>
      <c r="N194" s="2" t="e">
        <f>#REF!</f>
        <v>#REF!</v>
      </c>
      <c r="O194" s="2" t="e">
        <f>#REF!</f>
        <v>#REF!</v>
      </c>
      <c r="P194" s="2" t="e">
        <f>#REF!</f>
        <v>#REF!</v>
      </c>
      <c r="Q194" s="2" t="e">
        <f>#REF!</f>
        <v>#REF!</v>
      </c>
      <c r="R194" s="2" t="e">
        <f>#REF!</f>
        <v>#REF!</v>
      </c>
      <c r="S194" s="2" t="e">
        <f>#REF!</f>
        <v>#REF!</v>
      </c>
      <c r="T194" s="2" t="e">
        <f>#REF!</f>
        <v>#REF!</v>
      </c>
      <c r="U194" s="9" t="e">
        <f t="shared" si="13"/>
        <v>#REF!</v>
      </c>
    </row>
    <row r="195" spans="1:21" x14ac:dyDescent="0.35">
      <c r="B195" s="3" t="s">
        <v>18</v>
      </c>
      <c r="C195" s="2">
        <f>'7thR'!C$20</f>
        <v>0</v>
      </c>
      <c r="D195" s="2">
        <f>'7thR'!D$20</f>
        <v>0</v>
      </c>
      <c r="E195" s="2">
        <f>'7thR'!E$20</f>
        <v>0</v>
      </c>
      <c r="F195" s="2">
        <f>'7thR'!F$20</f>
        <v>0</v>
      </c>
      <c r="G195" s="2">
        <f>'7thR'!G$20</f>
        <v>0</v>
      </c>
      <c r="H195" s="2">
        <f>'7thR'!H$20</f>
        <v>0</v>
      </c>
      <c r="I195" s="2">
        <f>'7thR'!I$20</f>
        <v>0</v>
      </c>
      <c r="J195" s="2">
        <f>'7thR'!J$20</f>
        <v>0</v>
      </c>
      <c r="K195" s="2">
        <f>'7thR'!K$20</f>
        <v>0</v>
      </c>
      <c r="L195" s="2">
        <f>'7thR'!L$20</f>
        <v>0</v>
      </c>
      <c r="M195" s="2">
        <f>'7thR'!M$20</f>
        <v>0</v>
      </c>
      <c r="N195" s="2">
        <f>'7thR'!N$20</f>
        <v>0</v>
      </c>
      <c r="O195" s="2">
        <f>'7thR'!O$20</f>
        <v>0</v>
      </c>
      <c r="P195" s="2">
        <f>'7thR'!P$20</f>
        <v>0</v>
      </c>
      <c r="Q195" s="2">
        <f>'7thR'!Q$20</f>
        <v>0</v>
      </c>
      <c r="R195" s="2">
        <f>'7thR'!R$20</f>
        <v>0</v>
      </c>
      <c r="S195" s="2">
        <f>'7thR'!S$20</f>
        <v>0</v>
      </c>
      <c r="T195" s="2">
        <f>'7thR'!T$20</f>
        <v>0</v>
      </c>
      <c r="U195" s="9">
        <f t="shared" si="13"/>
        <v>0</v>
      </c>
    </row>
    <row r="196" spans="1:21" ht="15" thickBot="1" x14ac:dyDescent="0.4">
      <c r="B196" s="3" t="s">
        <v>19</v>
      </c>
      <c r="C196" s="31">
        <f>'8thR'!C$20</f>
        <v>0</v>
      </c>
      <c r="D196" s="31">
        <f>'8thR'!D$20</f>
        <v>0</v>
      </c>
      <c r="E196" s="31">
        <f>'8thR'!E$20</f>
        <v>0</v>
      </c>
      <c r="F196" s="31">
        <f>'8thR'!F$20</f>
        <v>0</v>
      </c>
      <c r="G196" s="31">
        <f>'8thR'!G$20</f>
        <v>0</v>
      </c>
      <c r="H196" s="31">
        <f>'8thR'!H$20</f>
        <v>0</v>
      </c>
      <c r="I196" s="31">
        <f>'8thR'!I$20</f>
        <v>0</v>
      </c>
      <c r="J196" s="31">
        <f>'8thR'!J$20</f>
        <v>0</v>
      </c>
      <c r="K196" s="31">
        <f>'8thR'!K$20</f>
        <v>0</v>
      </c>
      <c r="L196" s="31">
        <f>'8thR'!L$20</f>
        <v>0</v>
      </c>
      <c r="M196" s="31">
        <f>'8thR'!M$20</f>
        <v>0</v>
      </c>
      <c r="N196" s="31">
        <f>'8thR'!N$20</f>
        <v>0</v>
      </c>
      <c r="O196" s="31">
        <f>'8thR'!O$20</f>
        <v>0</v>
      </c>
      <c r="P196" s="31">
        <f>'8thR'!P$20</f>
        <v>0</v>
      </c>
      <c r="Q196" s="31">
        <f>'8thR'!Q$20</f>
        <v>0</v>
      </c>
      <c r="R196" s="31">
        <f>'8thR'!R$20</f>
        <v>0</v>
      </c>
      <c r="S196" s="31">
        <f>'8thR'!S$20</f>
        <v>0</v>
      </c>
      <c r="T196" s="31">
        <f>'8thR'!T$20</f>
        <v>0</v>
      </c>
      <c r="U196" s="51">
        <f t="shared" si="13"/>
        <v>0</v>
      </c>
    </row>
    <row r="197" spans="1:21" ht="16" thickTop="1" x14ac:dyDescent="0.35">
      <c r="B197" s="37" t="s">
        <v>12</v>
      </c>
      <c r="C197" s="29">
        <f>score!H$20</f>
        <v>4</v>
      </c>
      <c r="D197" s="29">
        <f>score!I$20</f>
        <v>3</v>
      </c>
      <c r="E197" s="29">
        <f>score!J$20</f>
        <v>3</v>
      </c>
      <c r="F197" s="29">
        <f>score!K$20</f>
        <v>4</v>
      </c>
      <c r="G197" s="29">
        <f>score!L$20</f>
        <v>4</v>
      </c>
      <c r="H197" s="29">
        <f>score!M$20</f>
        <v>4</v>
      </c>
      <c r="I197" s="29">
        <f>score!N$20</f>
        <v>3</v>
      </c>
      <c r="J197" s="29">
        <f>score!O$20</f>
        <v>4</v>
      </c>
      <c r="K197" s="29">
        <f>score!P$20</f>
        <v>4</v>
      </c>
      <c r="L197" s="29">
        <f>score!Q$20</f>
        <v>5</v>
      </c>
      <c r="M197" s="29">
        <f>score!R$20</f>
        <v>5</v>
      </c>
      <c r="N197" s="29">
        <f>score!S$20</f>
        <v>4</v>
      </c>
      <c r="O197" s="29">
        <f>score!T$20</f>
        <v>4</v>
      </c>
      <c r="P197" s="29">
        <f>score!U$20</f>
        <v>4</v>
      </c>
      <c r="Q197" s="29">
        <f>score!V$20</f>
        <v>4</v>
      </c>
      <c r="R197" s="29">
        <f>score!W$20</f>
        <v>3</v>
      </c>
      <c r="S197" s="29">
        <f>score!X$20</f>
        <v>5</v>
      </c>
      <c r="T197" s="29">
        <f>score!Y$20</f>
        <v>4</v>
      </c>
      <c r="U197" s="10">
        <f t="shared" si="13"/>
        <v>71</v>
      </c>
    </row>
    <row r="198" spans="1:21" ht="15.5" x14ac:dyDescent="0.35">
      <c r="B198" s="38" t="s">
        <v>7</v>
      </c>
      <c r="C198" s="39">
        <f>score!H$147</f>
        <v>4</v>
      </c>
      <c r="D198" s="39">
        <f>score!$I$147</f>
        <v>3</v>
      </c>
      <c r="E198" s="39">
        <f>score!$J$147</f>
        <v>3</v>
      </c>
      <c r="F198" s="39">
        <f>score!$K$147</f>
        <v>4</v>
      </c>
      <c r="G198" s="39">
        <f>score!$L$147</f>
        <v>4</v>
      </c>
      <c r="H198" s="39">
        <f>score!$M$147</f>
        <v>4</v>
      </c>
      <c r="I198" s="39">
        <f>score!$N$147</f>
        <v>3</v>
      </c>
      <c r="J198" s="39">
        <f>score!$O$147</f>
        <v>4</v>
      </c>
      <c r="K198" s="39">
        <f>score!$P$147</f>
        <v>3</v>
      </c>
      <c r="L198" s="39">
        <f>score!$Q$147</f>
        <v>4</v>
      </c>
      <c r="M198" s="39">
        <f>score!$R$147</f>
        <v>3</v>
      </c>
      <c r="N198" s="39">
        <f>score!$S$147</f>
        <v>3</v>
      </c>
      <c r="O198" s="39">
        <f>score!$T$147</f>
        <v>4</v>
      </c>
      <c r="P198" s="39">
        <f>score!$U$147</f>
        <v>4</v>
      </c>
      <c r="Q198" s="39">
        <f>score!$V$147</f>
        <v>4</v>
      </c>
      <c r="R198" s="39">
        <f>score!$W$147</f>
        <v>3</v>
      </c>
      <c r="S198" s="39">
        <f>score!$X$147</f>
        <v>4</v>
      </c>
      <c r="T198" s="39">
        <f>score!$Y$147</f>
        <v>3</v>
      </c>
      <c r="U198" s="12">
        <f t="shared" si="13"/>
        <v>64</v>
      </c>
    </row>
    <row r="199" spans="1:21" x14ac:dyDescent="0.35"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</row>
    <row r="200" spans="1:21" x14ac:dyDescent="0.35">
      <c r="C200" s="171" t="s">
        <v>6</v>
      </c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</row>
    <row r="201" spans="1:21" ht="15" customHeight="1" x14ac:dyDescent="0.35">
      <c r="A201" s="169">
        <f>score!A21</f>
        <v>15</v>
      </c>
      <c r="B201" s="170" t="str">
        <f>score!F21</f>
        <v>Romana&amp;Sašo Kranjc</v>
      </c>
      <c r="C201" s="158">
        <v>1</v>
      </c>
      <c r="D201" s="158">
        <v>2</v>
      </c>
      <c r="E201" s="158">
        <v>3</v>
      </c>
      <c r="F201" s="158">
        <v>4</v>
      </c>
      <c r="G201" s="158">
        <v>5</v>
      </c>
      <c r="H201" s="158">
        <v>6</v>
      </c>
      <c r="I201" s="158">
        <v>7</v>
      </c>
      <c r="J201" s="158">
        <v>8</v>
      </c>
      <c r="K201" s="158">
        <v>9</v>
      </c>
      <c r="L201" s="158">
        <v>10</v>
      </c>
      <c r="M201" s="158">
        <v>11</v>
      </c>
      <c r="N201" s="158">
        <v>12</v>
      </c>
      <c r="O201" s="158">
        <v>13</v>
      </c>
      <c r="P201" s="158">
        <v>14</v>
      </c>
      <c r="Q201" s="158">
        <v>15</v>
      </c>
      <c r="R201" s="158">
        <v>16</v>
      </c>
      <c r="S201" s="158">
        <v>17</v>
      </c>
      <c r="T201" s="158">
        <v>18</v>
      </c>
      <c r="U201" s="41" t="s">
        <v>1</v>
      </c>
    </row>
    <row r="202" spans="1:21" ht="15" customHeight="1" x14ac:dyDescent="0.35">
      <c r="A202" s="169"/>
      <c r="B202" s="170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42"/>
    </row>
    <row r="203" spans="1:21" x14ac:dyDescent="0.35">
      <c r="B203" s="3" t="s">
        <v>8</v>
      </c>
      <c r="C203" s="2">
        <f>'1stR'!C$21</f>
        <v>0</v>
      </c>
      <c r="D203" s="2">
        <f>'1stR'!D$21</f>
        <v>0</v>
      </c>
      <c r="E203" s="2">
        <f>'1stR'!E$21</f>
        <v>0</v>
      </c>
      <c r="F203" s="2">
        <f>'1stR'!F$21</f>
        <v>0</v>
      </c>
      <c r="G203" s="2">
        <f>'1stR'!G$21</f>
        <v>0</v>
      </c>
      <c r="H203" s="2">
        <f>'1stR'!H$21</f>
        <v>0</v>
      </c>
      <c r="I203" s="2">
        <f>'1stR'!I$21</f>
        <v>0</v>
      </c>
      <c r="J203" s="2">
        <f>'1stR'!J$21</f>
        <v>0</v>
      </c>
      <c r="K203" s="2">
        <f>'1stR'!K$21</f>
        <v>0</v>
      </c>
      <c r="L203" s="2">
        <f>'1stR'!L$21</f>
        <v>0</v>
      </c>
      <c r="M203" s="2">
        <f>'1stR'!M$21</f>
        <v>0</v>
      </c>
      <c r="N203" s="2">
        <f>'1stR'!N$21</f>
        <v>0</v>
      </c>
      <c r="O203" s="2">
        <f>'1stR'!O$21</f>
        <v>0</v>
      </c>
      <c r="P203" s="2">
        <f>'1stR'!P$21</f>
        <v>0</v>
      </c>
      <c r="Q203" s="2">
        <f>'1stR'!Q$21</f>
        <v>0</v>
      </c>
      <c r="R203" s="2">
        <f>'1stR'!R$21</f>
        <v>0</v>
      </c>
      <c r="S203" s="2">
        <f>'1stR'!S$21</f>
        <v>0</v>
      </c>
      <c r="T203" s="2">
        <f>'1stR'!T$21</f>
        <v>0</v>
      </c>
      <c r="U203" s="9">
        <f>SUM(C203:T203)</f>
        <v>0</v>
      </c>
    </row>
    <row r="204" spans="1:21" x14ac:dyDescent="0.35">
      <c r="B204" s="3" t="s">
        <v>13</v>
      </c>
      <c r="C204" s="2">
        <f>'2ndR'!C$21</f>
        <v>5</v>
      </c>
      <c r="D204" s="2">
        <f>'2ndR'!D$21</f>
        <v>3</v>
      </c>
      <c r="E204" s="2">
        <f>'2ndR'!E$21</f>
        <v>3</v>
      </c>
      <c r="F204" s="2">
        <f>'2ndR'!F$21</f>
        <v>5</v>
      </c>
      <c r="G204" s="2">
        <f>'2ndR'!G$21</f>
        <v>5</v>
      </c>
      <c r="H204" s="2">
        <f>'2ndR'!H$21</f>
        <v>4</v>
      </c>
      <c r="I204" s="2">
        <f>'2ndR'!I$21</f>
        <v>3</v>
      </c>
      <c r="J204" s="2">
        <f>'2ndR'!J$21</f>
        <v>5</v>
      </c>
      <c r="K204" s="2">
        <f>'2ndR'!K$21</f>
        <v>3</v>
      </c>
      <c r="L204" s="2">
        <f>'2ndR'!L$21</f>
        <v>4</v>
      </c>
      <c r="M204" s="2">
        <f>'2ndR'!M$21</f>
        <v>4</v>
      </c>
      <c r="N204" s="2">
        <f>'2ndR'!N$21</f>
        <v>3</v>
      </c>
      <c r="O204" s="2">
        <f>'2ndR'!O$21</f>
        <v>4</v>
      </c>
      <c r="P204" s="2">
        <f>'2ndR'!P$21</f>
        <v>4</v>
      </c>
      <c r="Q204" s="2">
        <f>'2ndR'!Q$21</f>
        <v>5</v>
      </c>
      <c r="R204" s="2">
        <f>'2ndR'!R$21</f>
        <v>4</v>
      </c>
      <c r="S204" s="2">
        <f>'2ndR'!S$21</f>
        <v>5</v>
      </c>
      <c r="T204" s="2">
        <f>'2ndR'!T$21</f>
        <v>3</v>
      </c>
      <c r="U204" s="9">
        <f t="shared" ref="U204:U212" si="14">SUM(C204:T204)</f>
        <v>72</v>
      </c>
    </row>
    <row r="205" spans="1:21" x14ac:dyDescent="0.35">
      <c r="B205" s="3" t="s">
        <v>14</v>
      </c>
      <c r="C205" s="2">
        <f>'3rdR'!C$21</f>
        <v>0</v>
      </c>
      <c r="D205" s="2">
        <f>'3rdR'!D$21</f>
        <v>0</v>
      </c>
      <c r="E205" s="2">
        <f>'3rdR'!E$21</f>
        <v>0</v>
      </c>
      <c r="F205" s="2">
        <f>'3rdR'!F$21</f>
        <v>0</v>
      </c>
      <c r="G205" s="2">
        <f>'3rdR'!G$21</f>
        <v>0</v>
      </c>
      <c r="H205" s="2">
        <f>'3rdR'!H$21</f>
        <v>0</v>
      </c>
      <c r="I205" s="2">
        <f>'3rdR'!I$21</f>
        <v>0</v>
      </c>
      <c r="J205" s="2">
        <f>'3rdR'!J$21</f>
        <v>0</v>
      </c>
      <c r="K205" s="2">
        <f>'3rdR'!K$21</f>
        <v>0</v>
      </c>
      <c r="L205" s="2">
        <f>'3rdR'!L$21</f>
        <v>0</v>
      </c>
      <c r="M205" s="2">
        <f>'3rdR'!M$21</f>
        <v>0</v>
      </c>
      <c r="N205" s="2">
        <f>'3rdR'!N$21</f>
        <v>0</v>
      </c>
      <c r="O205" s="2">
        <f>'3rdR'!O$21</f>
        <v>0</v>
      </c>
      <c r="P205" s="2">
        <f>'3rdR'!P$21</f>
        <v>0</v>
      </c>
      <c r="Q205" s="2">
        <f>'3rdR'!Q$21</f>
        <v>0</v>
      </c>
      <c r="R205" s="2">
        <f>'3rdR'!R$21</f>
        <v>0</v>
      </c>
      <c r="S205" s="2">
        <f>'3rdR'!S$21</f>
        <v>0</v>
      </c>
      <c r="T205" s="2">
        <f>'3rdR'!T$21</f>
        <v>0</v>
      </c>
      <c r="U205" s="9">
        <f t="shared" si="14"/>
        <v>0</v>
      </c>
    </row>
    <row r="206" spans="1:21" x14ac:dyDescent="0.35">
      <c r="B206" s="3" t="s">
        <v>15</v>
      </c>
      <c r="C206" s="2">
        <f>'4thR'!C$21</f>
        <v>0</v>
      </c>
      <c r="D206" s="2">
        <f>'4thR'!D$21</f>
        <v>0</v>
      </c>
      <c r="E206" s="2">
        <f>'4thR'!E$21</f>
        <v>0</v>
      </c>
      <c r="F206" s="2">
        <f>'4thR'!F$21</f>
        <v>0</v>
      </c>
      <c r="G206" s="2">
        <f>'4thR'!G$21</f>
        <v>0</v>
      </c>
      <c r="H206" s="2">
        <f>'4thR'!H$21</f>
        <v>0</v>
      </c>
      <c r="I206" s="2">
        <f>'4thR'!I$21</f>
        <v>0</v>
      </c>
      <c r="J206" s="2">
        <f>'4thR'!J$21</f>
        <v>0</v>
      </c>
      <c r="K206" s="2">
        <f>'4thR'!K$21</f>
        <v>0</v>
      </c>
      <c r="L206" s="2">
        <f>'4thR'!L$21</f>
        <v>0</v>
      </c>
      <c r="M206" s="2">
        <f>'4thR'!M$21</f>
        <v>0</v>
      </c>
      <c r="N206" s="2">
        <f>'4thR'!N$21</f>
        <v>0</v>
      </c>
      <c r="O206" s="2">
        <f>'4thR'!O$21</f>
        <v>0</v>
      </c>
      <c r="P206" s="2">
        <f>'4thR'!P$21</f>
        <v>0</v>
      </c>
      <c r="Q206" s="2">
        <f>'4thR'!Q$21</f>
        <v>0</v>
      </c>
      <c r="R206" s="2">
        <f>'4thR'!R$21</f>
        <v>0</v>
      </c>
      <c r="S206" s="2">
        <f>'4thR'!S$21</f>
        <v>0</v>
      </c>
      <c r="T206" s="2">
        <f>'4thR'!T$21</f>
        <v>0</v>
      </c>
      <c r="U206" s="9">
        <f t="shared" si="14"/>
        <v>0</v>
      </c>
    </row>
    <row r="207" spans="1:21" x14ac:dyDescent="0.35">
      <c r="B207" s="3" t="s">
        <v>16</v>
      </c>
      <c r="C207" s="2">
        <f>'5thR'!C$21</f>
        <v>0</v>
      </c>
      <c r="D207" s="2">
        <f>'5thR'!D$21</f>
        <v>0</v>
      </c>
      <c r="E207" s="2">
        <f>'5thR'!E$21</f>
        <v>0</v>
      </c>
      <c r="F207" s="2">
        <f>'5thR'!F$21</f>
        <v>0</v>
      </c>
      <c r="G207" s="2">
        <f>'5thR'!G$21</f>
        <v>0</v>
      </c>
      <c r="H207" s="2">
        <f>'5thR'!H$21</f>
        <v>0</v>
      </c>
      <c r="I207" s="2">
        <f>'5thR'!I$21</f>
        <v>0</v>
      </c>
      <c r="J207" s="2">
        <f>'5thR'!J$21</f>
        <v>0</v>
      </c>
      <c r="K207" s="2">
        <f>'5thR'!K$21</f>
        <v>0</v>
      </c>
      <c r="L207" s="2">
        <f>'5thR'!L$21</f>
        <v>0</v>
      </c>
      <c r="M207" s="2">
        <f>'5thR'!M$21</f>
        <v>0</v>
      </c>
      <c r="N207" s="2">
        <f>'5thR'!N$21</f>
        <v>0</v>
      </c>
      <c r="O207" s="2">
        <f>'5thR'!O$21</f>
        <v>0</v>
      </c>
      <c r="P207" s="2">
        <f>'5thR'!P$21</f>
        <v>0</v>
      </c>
      <c r="Q207" s="2">
        <f>'5thR'!Q$21</f>
        <v>0</v>
      </c>
      <c r="R207" s="2">
        <f>'5thR'!R$21</f>
        <v>0</v>
      </c>
      <c r="S207" s="2">
        <f>'5thR'!S$21</f>
        <v>0</v>
      </c>
      <c r="T207" s="2">
        <f>'5thR'!T$21</f>
        <v>0</v>
      </c>
      <c r="U207" s="9">
        <f t="shared" si="14"/>
        <v>0</v>
      </c>
    </row>
    <row r="208" spans="1:21" x14ac:dyDescent="0.35">
      <c r="B208" s="3" t="s">
        <v>17</v>
      </c>
      <c r="C208" s="2" t="e">
        <f>#REF!</f>
        <v>#REF!</v>
      </c>
      <c r="D208" s="2" t="e">
        <f>#REF!</f>
        <v>#REF!</v>
      </c>
      <c r="E208" s="2" t="e">
        <f>#REF!</f>
        <v>#REF!</v>
      </c>
      <c r="F208" s="2" t="e">
        <f>#REF!</f>
        <v>#REF!</v>
      </c>
      <c r="G208" s="2" t="e">
        <f>#REF!</f>
        <v>#REF!</v>
      </c>
      <c r="H208" s="2" t="e">
        <f>#REF!</f>
        <v>#REF!</v>
      </c>
      <c r="I208" s="2" t="e">
        <f>#REF!</f>
        <v>#REF!</v>
      </c>
      <c r="J208" s="2" t="e">
        <f>#REF!</f>
        <v>#REF!</v>
      </c>
      <c r="K208" s="2" t="e">
        <f>#REF!</f>
        <v>#REF!</v>
      </c>
      <c r="L208" s="2" t="e">
        <f>#REF!</f>
        <v>#REF!</v>
      </c>
      <c r="M208" s="2" t="e">
        <f>#REF!</f>
        <v>#REF!</v>
      </c>
      <c r="N208" s="2" t="e">
        <f>#REF!</f>
        <v>#REF!</v>
      </c>
      <c r="O208" s="2" t="e">
        <f>#REF!</f>
        <v>#REF!</v>
      </c>
      <c r="P208" s="2" t="e">
        <f>#REF!</f>
        <v>#REF!</v>
      </c>
      <c r="Q208" s="2" t="e">
        <f>#REF!</f>
        <v>#REF!</v>
      </c>
      <c r="R208" s="2" t="e">
        <f>#REF!</f>
        <v>#REF!</v>
      </c>
      <c r="S208" s="2" t="e">
        <f>#REF!</f>
        <v>#REF!</v>
      </c>
      <c r="T208" s="2" t="e">
        <f>#REF!</f>
        <v>#REF!</v>
      </c>
      <c r="U208" s="9" t="e">
        <f t="shared" si="14"/>
        <v>#REF!</v>
      </c>
    </row>
    <row r="209" spans="1:21" x14ac:dyDescent="0.35">
      <c r="B209" s="3" t="s">
        <v>18</v>
      </c>
      <c r="C209" s="2">
        <f>'7thR'!C$21</f>
        <v>4</v>
      </c>
      <c r="D209" s="2">
        <f>'7thR'!D$21</f>
        <v>3</v>
      </c>
      <c r="E209" s="2">
        <f>'7thR'!E$21</f>
        <v>3</v>
      </c>
      <c r="F209" s="2">
        <f>'7thR'!F$21</f>
        <v>4</v>
      </c>
      <c r="G209" s="2">
        <f>'7thR'!G$21</f>
        <v>5</v>
      </c>
      <c r="H209" s="2">
        <f>'7thR'!H$21</f>
        <v>3</v>
      </c>
      <c r="I209" s="2">
        <f>'7thR'!I$21</f>
        <v>4</v>
      </c>
      <c r="J209" s="2">
        <f>'7thR'!J$21</f>
        <v>5</v>
      </c>
      <c r="K209" s="2">
        <f>'7thR'!K$21</f>
        <v>4</v>
      </c>
      <c r="L209" s="2">
        <f>'7thR'!L$21</f>
        <v>4</v>
      </c>
      <c r="M209" s="2">
        <f>'7thR'!M$21</f>
        <v>4</v>
      </c>
      <c r="N209" s="2">
        <f>'7thR'!N$21</f>
        <v>4</v>
      </c>
      <c r="O209" s="2">
        <f>'7thR'!O$21</f>
        <v>5</v>
      </c>
      <c r="P209" s="2">
        <f>'7thR'!P$21</f>
        <v>5</v>
      </c>
      <c r="Q209" s="2">
        <f>'7thR'!Q$21</f>
        <v>4</v>
      </c>
      <c r="R209" s="2">
        <f>'7thR'!R$21</f>
        <v>3</v>
      </c>
      <c r="S209" s="2">
        <f>'7thR'!S$21</f>
        <v>5</v>
      </c>
      <c r="T209" s="2">
        <f>'7thR'!T$21</f>
        <v>4</v>
      </c>
      <c r="U209" s="9">
        <f t="shared" si="14"/>
        <v>73</v>
      </c>
    </row>
    <row r="210" spans="1:21" ht="15" thickBot="1" x14ac:dyDescent="0.4">
      <c r="B210" s="3" t="s">
        <v>19</v>
      </c>
      <c r="C210" s="31">
        <f>'8thR'!C$21</f>
        <v>0</v>
      </c>
      <c r="D210" s="31">
        <f>'8thR'!D$21</f>
        <v>0</v>
      </c>
      <c r="E210" s="31">
        <f>'8thR'!E$21</f>
        <v>0</v>
      </c>
      <c r="F210" s="31">
        <f>'8thR'!F$21</f>
        <v>0</v>
      </c>
      <c r="G210" s="31">
        <f>'8thR'!G$21</f>
        <v>0</v>
      </c>
      <c r="H210" s="31">
        <f>'8thR'!H$21</f>
        <v>0</v>
      </c>
      <c r="I210" s="31">
        <f>'8thR'!I$21</f>
        <v>0</v>
      </c>
      <c r="J210" s="31">
        <f>'8thR'!J$21</f>
        <v>0</v>
      </c>
      <c r="K210" s="31">
        <f>'8thR'!K$21</f>
        <v>0</v>
      </c>
      <c r="L210" s="31">
        <f>'8thR'!L$21</f>
        <v>0</v>
      </c>
      <c r="M210" s="31">
        <f>'8thR'!M$21</f>
        <v>0</v>
      </c>
      <c r="N210" s="31">
        <f>'8thR'!N$21</f>
        <v>0</v>
      </c>
      <c r="O210" s="31">
        <f>'8thR'!O$21</f>
        <v>0</v>
      </c>
      <c r="P210" s="31">
        <f>'8thR'!P$21</f>
        <v>0</v>
      </c>
      <c r="Q210" s="31">
        <f>'8thR'!Q$21</f>
        <v>0</v>
      </c>
      <c r="R210" s="31">
        <f>'8thR'!R$21</f>
        <v>0</v>
      </c>
      <c r="S210" s="31">
        <f>'8thR'!S$21</f>
        <v>0</v>
      </c>
      <c r="T210" s="31">
        <f>'8thR'!T$21</f>
        <v>0</v>
      </c>
      <c r="U210" s="51">
        <f t="shared" si="14"/>
        <v>0</v>
      </c>
    </row>
    <row r="211" spans="1:21" ht="16" thickTop="1" x14ac:dyDescent="0.35">
      <c r="B211" s="37" t="s">
        <v>12</v>
      </c>
      <c r="C211" s="29">
        <f>score!H$21</f>
        <v>4</v>
      </c>
      <c r="D211" s="29">
        <f>score!I$21</f>
        <v>3</v>
      </c>
      <c r="E211" s="29">
        <f>score!J$21</f>
        <v>3</v>
      </c>
      <c r="F211" s="29">
        <f>score!K$21</f>
        <v>4</v>
      </c>
      <c r="G211" s="29">
        <f>score!L$21</f>
        <v>5</v>
      </c>
      <c r="H211" s="29">
        <f>score!M$21</f>
        <v>3</v>
      </c>
      <c r="I211" s="29">
        <f>score!N$21</f>
        <v>3</v>
      </c>
      <c r="J211" s="29">
        <f>score!O$21</f>
        <v>5</v>
      </c>
      <c r="K211" s="29">
        <f>score!P$21</f>
        <v>3</v>
      </c>
      <c r="L211" s="29">
        <f>score!Q$21</f>
        <v>4</v>
      </c>
      <c r="M211" s="29">
        <f>score!R$21</f>
        <v>4</v>
      </c>
      <c r="N211" s="29">
        <f>score!S$21</f>
        <v>3</v>
      </c>
      <c r="O211" s="29">
        <f>score!T$21</f>
        <v>4</v>
      </c>
      <c r="P211" s="29">
        <f>score!U$21</f>
        <v>4</v>
      </c>
      <c r="Q211" s="29">
        <f>score!V$21</f>
        <v>4</v>
      </c>
      <c r="R211" s="29">
        <f>score!W$21</f>
        <v>3</v>
      </c>
      <c r="S211" s="29">
        <f>score!X$21</f>
        <v>5</v>
      </c>
      <c r="T211" s="29">
        <f>score!Y$21</f>
        <v>3</v>
      </c>
      <c r="U211" s="10">
        <f t="shared" si="14"/>
        <v>67</v>
      </c>
    </row>
    <row r="212" spans="1:21" ht="15.5" x14ac:dyDescent="0.35">
      <c r="B212" s="38" t="s">
        <v>7</v>
      </c>
      <c r="C212" s="39">
        <f>score!H$147</f>
        <v>4</v>
      </c>
      <c r="D212" s="39">
        <f>score!$I$147</f>
        <v>3</v>
      </c>
      <c r="E212" s="39">
        <f>score!$J$147</f>
        <v>3</v>
      </c>
      <c r="F212" s="39">
        <f>score!$K$147</f>
        <v>4</v>
      </c>
      <c r="G212" s="39">
        <f>score!$L$147</f>
        <v>4</v>
      </c>
      <c r="H212" s="39">
        <f>score!$M$147</f>
        <v>4</v>
      </c>
      <c r="I212" s="39">
        <f>score!$N$147</f>
        <v>3</v>
      </c>
      <c r="J212" s="39">
        <f>score!$O$147</f>
        <v>4</v>
      </c>
      <c r="K212" s="39">
        <f>score!$P$147</f>
        <v>3</v>
      </c>
      <c r="L212" s="39">
        <f>score!$Q$147</f>
        <v>4</v>
      </c>
      <c r="M212" s="39">
        <f>score!$R$147</f>
        <v>3</v>
      </c>
      <c r="N212" s="39">
        <f>score!$S$147</f>
        <v>3</v>
      </c>
      <c r="O212" s="39">
        <f>score!$T$147</f>
        <v>4</v>
      </c>
      <c r="P212" s="39">
        <f>score!$U$147</f>
        <v>4</v>
      </c>
      <c r="Q212" s="39">
        <f>score!$V$147</f>
        <v>4</v>
      </c>
      <c r="R212" s="39">
        <f>score!$W$147</f>
        <v>3</v>
      </c>
      <c r="S212" s="39">
        <f>score!$X$147</f>
        <v>4</v>
      </c>
      <c r="T212" s="39">
        <f>score!$Y$147</f>
        <v>3</v>
      </c>
      <c r="U212" s="12">
        <f t="shared" si="14"/>
        <v>64</v>
      </c>
    </row>
    <row r="213" spans="1:21" x14ac:dyDescent="0.35"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</row>
    <row r="214" spans="1:21" x14ac:dyDescent="0.35">
      <c r="C214" s="171" t="s">
        <v>6</v>
      </c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</row>
    <row r="215" spans="1:21" ht="15" customHeight="1" x14ac:dyDescent="0.35">
      <c r="A215" s="169">
        <f>score!A22</f>
        <v>16</v>
      </c>
      <c r="B215" s="170" t="str">
        <f>score!F22</f>
        <v>Mirjana &amp;Grega Benedik</v>
      </c>
      <c r="C215" s="158">
        <v>1</v>
      </c>
      <c r="D215" s="158">
        <v>2</v>
      </c>
      <c r="E215" s="158">
        <v>3</v>
      </c>
      <c r="F215" s="158">
        <v>4</v>
      </c>
      <c r="G215" s="158">
        <v>5</v>
      </c>
      <c r="H215" s="158">
        <v>6</v>
      </c>
      <c r="I215" s="158">
        <v>7</v>
      </c>
      <c r="J215" s="158">
        <v>8</v>
      </c>
      <c r="K215" s="158">
        <v>9</v>
      </c>
      <c r="L215" s="158">
        <v>10</v>
      </c>
      <c r="M215" s="158">
        <v>11</v>
      </c>
      <c r="N215" s="158">
        <v>12</v>
      </c>
      <c r="O215" s="158">
        <v>13</v>
      </c>
      <c r="P215" s="158">
        <v>14</v>
      </c>
      <c r="Q215" s="158">
        <v>15</v>
      </c>
      <c r="R215" s="158">
        <v>16</v>
      </c>
      <c r="S215" s="158">
        <v>17</v>
      </c>
      <c r="T215" s="158">
        <v>18</v>
      </c>
      <c r="U215" s="41" t="s">
        <v>1</v>
      </c>
    </row>
    <row r="216" spans="1:21" ht="15" customHeight="1" x14ac:dyDescent="0.35">
      <c r="A216" s="169"/>
      <c r="B216" s="170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42"/>
    </row>
    <row r="217" spans="1:21" x14ac:dyDescent="0.35">
      <c r="B217" s="3" t="s">
        <v>8</v>
      </c>
      <c r="C217" s="2">
        <f>'1stR'!C$22</f>
        <v>0</v>
      </c>
      <c r="D217" s="2">
        <f>'1stR'!D$22</f>
        <v>0</v>
      </c>
      <c r="E217" s="2">
        <f>'1stR'!E$22</f>
        <v>0</v>
      </c>
      <c r="F217" s="2">
        <f>'1stR'!F$22</f>
        <v>0</v>
      </c>
      <c r="G217" s="2">
        <f>'1stR'!G$22</f>
        <v>0</v>
      </c>
      <c r="H217" s="2">
        <f>'1stR'!H$22</f>
        <v>0</v>
      </c>
      <c r="I217" s="2">
        <f>'1stR'!I$22</f>
        <v>0</v>
      </c>
      <c r="J217" s="2">
        <f>'1stR'!J$22</f>
        <v>0</v>
      </c>
      <c r="K217" s="2">
        <f>'1stR'!K$22</f>
        <v>0</v>
      </c>
      <c r="L217" s="2">
        <f>'1stR'!L$22</f>
        <v>0</v>
      </c>
      <c r="M217" s="2">
        <f>'1stR'!M$22</f>
        <v>0</v>
      </c>
      <c r="N217" s="2">
        <f>'1stR'!N$22</f>
        <v>0</v>
      </c>
      <c r="O217" s="2">
        <f>'1stR'!O$22</f>
        <v>0</v>
      </c>
      <c r="P217" s="2">
        <f>'1stR'!P$22</f>
        <v>0</v>
      </c>
      <c r="Q217" s="2">
        <f>'1stR'!Q$22</f>
        <v>0</v>
      </c>
      <c r="R217" s="2">
        <f>'1stR'!R$22</f>
        <v>0</v>
      </c>
      <c r="S217" s="2">
        <f>'1stR'!S$22</f>
        <v>0</v>
      </c>
      <c r="T217" s="2">
        <f>'1stR'!T$22</f>
        <v>0</v>
      </c>
      <c r="U217" s="9">
        <f>SUM(C217:T217)</f>
        <v>0</v>
      </c>
    </row>
    <row r="218" spans="1:21" x14ac:dyDescent="0.35">
      <c r="B218" s="3" t="s">
        <v>13</v>
      </c>
      <c r="C218" s="2">
        <f>'2ndR'!C$22</f>
        <v>4</v>
      </c>
      <c r="D218" s="2">
        <f>'2ndR'!D$22</f>
        <v>3</v>
      </c>
      <c r="E218" s="2">
        <f>'2ndR'!E$22</f>
        <v>5</v>
      </c>
      <c r="F218" s="2">
        <f>'2ndR'!F$22</f>
        <v>4</v>
      </c>
      <c r="G218" s="2">
        <f>'2ndR'!G$22</f>
        <v>4</v>
      </c>
      <c r="H218" s="2">
        <f>'2ndR'!H$22</f>
        <v>5</v>
      </c>
      <c r="I218" s="2">
        <f>'2ndR'!I$22</f>
        <v>3</v>
      </c>
      <c r="J218" s="2">
        <f>'2ndR'!J$22</f>
        <v>4</v>
      </c>
      <c r="K218" s="2">
        <f>'2ndR'!K$22</f>
        <v>2</v>
      </c>
      <c r="L218" s="2">
        <f>'2ndR'!L$22</f>
        <v>4</v>
      </c>
      <c r="M218" s="2">
        <f>'2ndR'!M$22</f>
        <v>3</v>
      </c>
      <c r="N218" s="2">
        <f>'2ndR'!N$22</f>
        <v>5</v>
      </c>
      <c r="O218" s="2">
        <f>'2ndR'!O$22</f>
        <v>4</v>
      </c>
      <c r="P218" s="2">
        <f>'2ndR'!P$22</f>
        <v>4</v>
      </c>
      <c r="Q218" s="2">
        <f>'2ndR'!Q$22</f>
        <v>4</v>
      </c>
      <c r="R218" s="2">
        <f>'2ndR'!R$22</f>
        <v>2</v>
      </c>
      <c r="S218" s="2">
        <f>'2ndR'!S$22</f>
        <v>4</v>
      </c>
      <c r="T218" s="2">
        <f>'2ndR'!T$22</f>
        <v>2</v>
      </c>
      <c r="U218" s="9">
        <f t="shared" ref="U218:U226" si="15">SUM(C218:T218)</f>
        <v>66</v>
      </c>
    </row>
    <row r="219" spans="1:21" x14ac:dyDescent="0.35">
      <c r="B219" s="3" t="s">
        <v>14</v>
      </c>
      <c r="C219" s="2">
        <f>'3rdR'!C$22</f>
        <v>0</v>
      </c>
      <c r="D219" s="2">
        <f>'3rdR'!D$22</f>
        <v>0</v>
      </c>
      <c r="E219" s="2">
        <f>'3rdR'!E$22</f>
        <v>0</v>
      </c>
      <c r="F219" s="2">
        <f>'3rdR'!F$22</f>
        <v>0</v>
      </c>
      <c r="G219" s="2">
        <f>'3rdR'!G$22</f>
        <v>0</v>
      </c>
      <c r="H219" s="2">
        <f>'3rdR'!H$22</f>
        <v>0</v>
      </c>
      <c r="I219" s="2">
        <f>'3rdR'!I$22</f>
        <v>0</v>
      </c>
      <c r="J219" s="2">
        <f>'3rdR'!J$22</f>
        <v>0</v>
      </c>
      <c r="K219" s="2">
        <f>'3rdR'!K$22</f>
        <v>0</v>
      </c>
      <c r="L219" s="2">
        <f>'3rdR'!L$22</f>
        <v>0</v>
      </c>
      <c r="M219" s="2">
        <f>'3rdR'!M$22</f>
        <v>0</v>
      </c>
      <c r="N219" s="2">
        <f>'3rdR'!N$22</f>
        <v>0</v>
      </c>
      <c r="O219" s="2">
        <f>'3rdR'!O$22</f>
        <v>0</v>
      </c>
      <c r="P219" s="2">
        <f>'3rdR'!P$22</f>
        <v>0</v>
      </c>
      <c r="Q219" s="2">
        <f>'3rdR'!Q$22</f>
        <v>0</v>
      </c>
      <c r="R219" s="2">
        <f>'3rdR'!R$22</f>
        <v>0</v>
      </c>
      <c r="S219" s="2">
        <f>'3rdR'!S$22</f>
        <v>0</v>
      </c>
      <c r="T219" s="2">
        <f>'3rdR'!T$22</f>
        <v>0</v>
      </c>
      <c r="U219" s="9">
        <f t="shared" si="15"/>
        <v>0</v>
      </c>
    </row>
    <row r="220" spans="1:21" x14ac:dyDescent="0.35">
      <c r="B220" s="3" t="s">
        <v>15</v>
      </c>
      <c r="C220" s="2">
        <f>'4thR'!C$22</f>
        <v>4</v>
      </c>
      <c r="D220" s="2">
        <f>'4thR'!D$22</f>
        <v>3</v>
      </c>
      <c r="E220" s="2">
        <f>'4thR'!E$22</f>
        <v>4</v>
      </c>
      <c r="F220" s="2">
        <f>'4thR'!F$22</f>
        <v>5</v>
      </c>
      <c r="G220" s="2">
        <f>'4thR'!G$22</f>
        <v>4</v>
      </c>
      <c r="H220" s="2">
        <f>'4thR'!H$22</f>
        <v>4</v>
      </c>
      <c r="I220" s="2">
        <f>'4thR'!I$22</f>
        <v>3</v>
      </c>
      <c r="J220" s="2">
        <f>'4thR'!J$22</f>
        <v>4</v>
      </c>
      <c r="K220" s="2">
        <f>'4thR'!K$22</f>
        <v>4</v>
      </c>
      <c r="L220" s="2">
        <f>'4thR'!L$22</f>
        <v>4</v>
      </c>
      <c r="M220" s="2">
        <f>'4thR'!M$22</f>
        <v>3</v>
      </c>
      <c r="N220" s="2">
        <f>'4thR'!N$22</f>
        <v>3</v>
      </c>
      <c r="O220" s="2">
        <f>'4thR'!O$22</f>
        <v>4</v>
      </c>
      <c r="P220" s="2">
        <f>'4thR'!P$22</f>
        <v>4</v>
      </c>
      <c r="Q220" s="2">
        <f>'4thR'!Q$22</f>
        <v>4</v>
      </c>
      <c r="R220" s="2">
        <f>'4thR'!R$22</f>
        <v>3</v>
      </c>
      <c r="S220" s="2">
        <f>'4thR'!S$22</f>
        <v>4</v>
      </c>
      <c r="T220" s="2">
        <f>'4thR'!T$22</f>
        <v>3</v>
      </c>
      <c r="U220" s="9">
        <f t="shared" si="15"/>
        <v>67</v>
      </c>
    </row>
    <row r="221" spans="1:21" x14ac:dyDescent="0.35">
      <c r="B221" s="3" t="s">
        <v>16</v>
      </c>
      <c r="C221" s="2">
        <f>'5thR'!C$22</f>
        <v>0</v>
      </c>
      <c r="D221" s="2">
        <f>'5thR'!D$22</f>
        <v>0</v>
      </c>
      <c r="E221" s="2">
        <f>'5thR'!E$22</f>
        <v>0</v>
      </c>
      <c r="F221" s="2">
        <f>'5thR'!F$22</f>
        <v>0</v>
      </c>
      <c r="G221" s="2">
        <f>'5thR'!G$22</f>
        <v>0</v>
      </c>
      <c r="H221" s="2">
        <f>'5thR'!H$22</f>
        <v>0</v>
      </c>
      <c r="I221" s="2">
        <f>'5thR'!I$22</f>
        <v>0</v>
      </c>
      <c r="J221" s="2">
        <f>'5thR'!J$22</f>
        <v>0</v>
      </c>
      <c r="K221" s="2">
        <f>'5thR'!K$22</f>
        <v>0</v>
      </c>
      <c r="L221" s="2">
        <f>'5thR'!L$22</f>
        <v>0</v>
      </c>
      <c r="M221" s="2">
        <f>'5thR'!M$22</f>
        <v>0</v>
      </c>
      <c r="N221" s="2">
        <f>'5thR'!N$22</f>
        <v>0</v>
      </c>
      <c r="O221" s="2">
        <f>'5thR'!O$22</f>
        <v>0</v>
      </c>
      <c r="P221" s="2">
        <f>'5thR'!P$22</f>
        <v>0</v>
      </c>
      <c r="Q221" s="2">
        <f>'5thR'!Q$22</f>
        <v>0</v>
      </c>
      <c r="R221" s="2">
        <f>'5thR'!R$22</f>
        <v>0</v>
      </c>
      <c r="S221" s="2">
        <f>'5thR'!S$22</f>
        <v>0</v>
      </c>
      <c r="T221" s="2">
        <f>'5thR'!T$22</f>
        <v>0</v>
      </c>
      <c r="U221" s="9">
        <f t="shared" si="15"/>
        <v>0</v>
      </c>
    </row>
    <row r="222" spans="1:21" x14ac:dyDescent="0.35">
      <c r="B222" s="3" t="s">
        <v>17</v>
      </c>
      <c r="C222" s="2" t="e">
        <f>#REF!</f>
        <v>#REF!</v>
      </c>
      <c r="D222" s="2" t="e">
        <f>#REF!</f>
        <v>#REF!</v>
      </c>
      <c r="E222" s="2" t="e">
        <f>#REF!</f>
        <v>#REF!</v>
      </c>
      <c r="F222" s="2" t="e">
        <f>#REF!</f>
        <v>#REF!</v>
      </c>
      <c r="G222" s="2" t="e">
        <f>#REF!</f>
        <v>#REF!</v>
      </c>
      <c r="H222" s="2" t="e">
        <f>#REF!</f>
        <v>#REF!</v>
      </c>
      <c r="I222" s="2" t="e">
        <f>#REF!</f>
        <v>#REF!</v>
      </c>
      <c r="J222" s="2" t="e">
        <f>#REF!</f>
        <v>#REF!</v>
      </c>
      <c r="K222" s="2" t="e">
        <f>#REF!</f>
        <v>#REF!</v>
      </c>
      <c r="L222" s="2" t="e">
        <f>#REF!</f>
        <v>#REF!</v>
      </c>
      <c r="M222" s="2" t="e">
        <f>#REF!</f>
        <v>#REF!</v>
      </c>
      <c r="N222" s="2" t="e">
        <f>#REF!</f>
        <v>#REF!</v>
      </c>
      <c r="O222" s="2" t="e">
        <f>#REF!</f>
        <v>#REF!</v>
      </c>
      <c r="P222" s="2" t="e">
        <f>#REF!</f>
        <v>#REF!</v>
      </c>
      <c r="Q222" s="2" t="e">
        <f>#REF!</f>
        <v>#REF!</v>
      </c>
      <c r="R222" s="2" t="e">
        <f>#REF!</f>
        <v>#REF!</v>
      </c>
      <c r="S222" s="2" t="e">
        <f>#REF!</f>
        <v>#REF!</v>
      </c>
      <c r="T222" s="2" t="e">
        <f>#REF!</f>
        <v>#REF!</v>
      </c>
      <c r="U222" s="9" t="e">
        <f t="shared" si="15"/>
        <v>#REF!</v>
      </c>
    </row>
    <row r="223" spans="1:21" x14ac:dyDescent="0.35">
      <c r="B223" s="3" t="s">
        <v>18</v>
      </c>
      <c r="C223" s="2">
        <f>'7thR'!C$22</f>
        <v>0</v>
      </c>
      <c r="D223" s="2">
        <f>'7thR'!D$22</f>
        <v>0</v>
      </c>
      <c r="E223" s="2">
        <f>'7thR'!E$22</f>
        <v>0</v>
      </c>
      <c r="F223" s="2">
        <f>'7thR'!F$22</f>
        <v>0</v>
      </c>
      <c r="G223" s="2">
        <f>'7thR'!G$22</f>
        <v>0</v>
      </c>
      <c r="H223" s="2">
        <f>'7thR'!H$22</f>
        <v>0</v>
      </c>
      <c r="I223" s="2">
        <f>'7thR'!I$22</f>
        <v>0</v>
      </c>
      <c r="J223" s="2">
        <f>'7thR'!J$22</f>
        <v>0</v>
      </c>
      <c r="K223" s="2">
        <f>'7thR'!K$22</f>
        <v>0</v>
      </c>
      <c r="L223" s="2">
        <f>'7thR'!L$22</f>
        <v>0</v>
      </c>
      <c r="M223" s="2">
        <f>'7thR'!M$22</f>
        <v>0</v>
      </c>
      <c r="N223" s="2">
        <f>'7thR'!N$22</f>
        <v>0</v>
      </c>
      <c r="O223" s="2">
        <f>'7thR'!O$22</f>
        <v>0</v>
      </c>
      <c r="P223" s="2">
        <f>'7thR'!P$22</f>
        <v>0</v>
      </c>
      <c r="Q223" s="2">
        <f>'7thR'!Q$22</f>
        <v>0</v>
      </c>
      <c r="R223" s="2">
        <f>'7thR'!R$22</f>
        <v>0</v>
      </c>
      <c r="S223" s="2">
        <f>'7thR'!S$22</f>
        <v>0</v>
      </c>
      <c r="T223" s="2">
        <f>'7thR'!T$22</f>
        <v>0</v>
      </c>
      <c r="U223" s="9">
        <f t="shared" si="15"/>
        <v>0</v>
      </c>
    </row>
    <row r="224" spans="1:21" ht="15" thickBot="1" x14ac:dyDescent="0.4">
      <c r="B224" s="3" t="s">
        <v>19</v>
      </c>
      <c r="C224" s="31">
        <f>'8thR'!C$22</f>
        <v>0</v>
      </c>
      <c r="D224" s="31">
        <f>'8thR'!D$22</f>
        <v>0</v>
      </c>
      <c r="E224" s="31">
        <f>'8thR'!E$22</f>
        <v>0</v>
      </c>
      <c r="F224" s="31">
        <f>'8thR'!F$22</f>
        <v>0</v>
      </c>
      <c r="G224" s="31">
        <f>'8thR'!G$22</f>
        <v>0</v>
      </c>
      <c r="H224" s="31">
        <f>'8thR'!H$22</f>
        <v>0</v>
      </c>
      <c r="I224" s="31">
        <f>'8thR'!I$22</f>
        <v>0</v>
      </c>
      <c r="J224" s="31">
        <f>'8thR'!J$22</f>
        <v>0</v>
      </c>
      <c r="K224" s="31">
        <f>'8thR'!K$22</f>
        <v>0</v>
      </c>
      <c r="L224" s="31">
        <f>'8thR'!L$22</f>
        <v>0</v>
      </c>
      <c r="M224" s="31">
        <f>'8thR'!M$22</f>
        <v>0</v>
      </c>
      <c r="N224" s="31">
        <f>'8thR'!N$22</f>
        <v>0</v>
      </c>
      <c r="O224" s="31">
        <f>'8thR'!O$22</f>
        <v>0</v>
      </c>
      <c r="P224" s="31">
        <f>'8thR'!P$22</f>
        <v>0</v>
      </c>
      <c r="Q224" s="31">
        <f>'8thR'!Q$22</f>
        <v>0</v>
      </c>
      <c r="R224" s="31">
        <f>'8thR'!R$22</f>
        <v>0</v>
      </c>
      <c r="S224" s="31">
        <f>'8thR'!S$22</f>
        <v>0</v>
      </c>
      <c r="T224" s="31">
        <f>'8thR'!T$22</f>
        <v>0</v>
      </c>
      <c r="U224" s="51">
        <f t="shared" si="15"/>
        <v>0</v>
      </c>
    </row>
    <row r="225" spans="1:21" ht="16" thickTop="1" x14ac:dyDescent="0.35">
      <c r="B225" s="37" t="s">
        <v>12</v>
      </c>
      <c r="C225" s="29">
        <f>score!H$22</f>
        <v>4</v>
      </c>
      <c r="D225" s="29">
        <f>score!I$22</f>
        <v>3</v>
      </c>
      <c r="E225" s="29">
        <f>score!J$22</f>
        <v>3</v>
      </c>
      <c r="F225" s="29">
        <f>score!K$22</f>
        <v>4</v>
      </c>
      <c r="G225" s="29">
        <f>score!L$22</f>
        <v>4</v>
      </c>
      <c r="H225" s="29">
        <f>score!M$22</f>
        <v>4</v>
      </c>
      <c r="I225" s="29">
        <f>score!N$22</f>
        <v>3</v>
      </c>
      <c r="J225" s="29">
        <f>score!O$22</f>
        <v>4</v>
      </c>
      <c r="K225" s="29">
        <f>score!P$22</f>
        <v>2</v>
      </c>
      <c r="L225" s="29">
        <f>score!Q$22</f>
        <v>4</v>
      </c>
      <c r="M225" s="29">
        <f>score!R$22</f>
        <v>3</v>
      </c>
      <c r="N225" s="29">
        <f>score!S$22</f>
        <v>3</v>
      </c>
      <c r="O225" s="29">
        <f>score!T$22</f>
        <v>4</v>
      </c>
      <c r="P225" s="29">
        <f>score!U$22</f>
        <v>4</v>
      </c>
      <c r="Q225" s="29">
        <f>score!V$22</f>
        <v>4</v>
      </c>
      <c r="R225" s="29">
        <f>score!W$22</f>
        <v>2</v>
      </c>
      <c r="S225" s="29">
        <f>score!X$22</f>
        <v>4</v>
      </c>
      <c r="T225" s="29">
        <f>score!Y$22</f>
        <v>2</v>
      </c>
      <c r="U225" s="10">
        <f t="shared" si="15"/>
        <v>61</v>
      </c>
    </row>
    <row r="226" spans="1:21" ht="15.5" x14ac:dyDescent="0.35">
      <c r="B226" s="38" t="s">
        <v>7</v>
      </c>
      <c r="C226" s="39">
        <f>score!H$147</f>
        <v>4</v>
      </c>
      <c r="D226" s="39">
        <f>score!$I$147</f>
        <v>3</v>
      </c>
      <c r="E226" s="39">
        <f>score!$J$147</f>
        <v>3</v>
      </c>
      <c r="F226" s="39">
        <f>score!$K$147</f>
        <v>4</v>
      </c>
      <c r="G226" s="39">
        <f>score!$L$147</f>
        <v>4</v>
      </c>
      <c r="H226" s="39">
        <f>score!$M$147</f>
        <v>4</v>
      </c>
      <c r="I226" s="39">
        <f>score!$N$147</f>
        <v>3</v>
      </c>
      <c r="J226" s="39">
        <f>score!$O$147</f>
        <v>4</v>
      </c>
      <c r="K226" s="39">
        <f>score!$P$147</f>
        <v>3</v>
      </c>
      <c r="L226" s="39">
        <f>score!$Q$147</f>
        <v>4</v>
      </c>
      <c r="M226" s="39">
        <f>score!$R$147</f>
        <v>3</v>
      </c>
      <c r="N226" s="39">
        <f>score!$S$147</f>
        <v>3</v>
      </c>
      <c r="O226" s="39">
        <f>score!$T$147</f>
        <v>4</v>
      </c>
      <c r="P226" s="39">
        <f>score!$U$147</f>
        <v>4</v>
      </c>
      <c r="Q226" s="39">
        <f>score!$V$147</f>
        <v>4</v>
      </c>
      <c r="R226" s="39">
        <f>score!$W$147</f>
        <v>3</v>
      </c>
      <c r="S226" s="39">
        <f>score!$X$147</f>
        <v>4</v>
      </c>
      <c r="T226" s="39">
        <f>score!$Y$147</f>
        <v>3</v>
      </c>
      <c r="U226" s="12">
        <f t="shared" si="15"/>
        <v>64</v>
      </c>
    </row>
    <row r="227" spans="1:21" x14ac:dyDescent="0.35"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</row>
    <row r="228" spans="1:21" x14ac:dyDescent="0.35">
      <c r="C228" s="171" t="s">
        <v>6</v>
      </c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</row>
    <row r="229" spans="1:21" ht="15" customHeight="1" x14ac:dyDescent="0.35">
      <c r="A229" s="169">
        <f>score!A23</f>
        <v>17</v>
      </c>
      <c r="B229" s="170" t="str">
        <f>score!F23</f>
        <v>Nika&amp;Rado Zalaznik</v>
      </c>
      <c r="C229" s="158">
        <v>1</v>
      </c>
      <c r="D229" s="158">
        <v>2</v>
      </c>
      <c r="E229" s="158">
        <v>3</v>
      </c>
      <c r="F229" s="158">
        <v>4</v>
      </c>
      <c r="G229" s="158">
        <v>5</v>
      </c>
      <c r="H229" s="158">
        <v>6</v>
      </c>
      <c r="I229" s="158">
        <v>7</v>
      </c>
      <c r="J229" s="158">
        <v>8</v>
      </c>
      <c r="K229" s="158">
        <v>9</v>
      </c>
      <c r="L229" s="158">
        <v>10</v>
      </c>
      <c r="M229" s="158">
        <v>11</v>
      </c>
      <c r="N229" s="158">
        <v>12</v>
      </c>
      <c r="O229" s="158">
        <v>13</v>
      </c>
      <c r="P229" s="158">
        <v>14</v>
      </c>
      <c r="Q229" s="158">
        <v>15</v>
      </c>
      <c r="R229" s="158">
        <v>16</v>
      </c>
      <c r="S229" s="158">
        <v>17</v>
      </c>
      <c r="T229" s="158">
        <v>18</v>
      </c>
      <c r="U229" s="41" t="s">
        <v>1</v>
      </c>
    </row>
    <row r="230" spans="1:21" ht="15" customHeight="1" x14ac:dyDescent="0.35">
      <c r="A230" s="169"/>
      <c r="B230" s="172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42"/>
    </row>
    <row r="231" spans="1:21" x14ac:dyDescent="0.35">
      <c r="B231" s="3" t="s">
        <v>8</v>
      </c>
      <c r="C231" s="2">
        <f>'1stR'!C$23</f>
        <v>0</v>
      </c>
      <c r="D231" s="2">
        <f>'1stR'!D$23</f>
        <v>0</v>
      </c>
      <c r="E231" s="2">
        <f>'1stR'!E$23</f>
        <v>0</v>
      </c>
      <c r="F231" s="2">
        <f>'1stR'!F$23</f>
        <v>0</v>
      </c>
      <c r="G231" s="2">
        <f>'1stR'!G$23</f>
        <v>0</v>
      </c>
      <c r="H231" s="2">
        <f>'1stR'!H$23</f>
        <v>0</v>
      </c>
      <c r="I231" s="2">
        <f>'1stR'!I$23</f>
        <v>0</v>
      </c>
      <c r="J231" s="2">
        <f>'1stR'!J$23</f>
        <v>0</v>
      </c>
      <c r="K231" s="2">
        <f>'1stR'!K$23</f>
        <v>0</v>
      </c>
      <c r="L231" s="2">
        <f>'1stR'!L$23</f>
        <v>0</v>
      </c>
      <c r="M231" s="2">
        <f>'1stR'!M$23</f>
        <v>0</v>
      </c>
      <c r="N231" s="2">
        <f>'1stR'!N$23</f>
        <v>0</v>
      </c>
      <c r="O231" s="2">
        <f>'1stR'!O$23</f>
        <v>0</v>
      </c>
      <c r="P231" s="2">
        <f>'1stR'!P$23</f>
        <v>0</v>
      </c>
      <c r="Q231" s="2">
        <f>'1stR'!Q$23</f>
        <v>0</v>
      </c>
      <c r="R231" s="2">
        <f>'1stR'!R$23</f>
        <v>0</v>
      </c>
      <c r="S231" s="2">
        <f>'1stR'!S$23</f>
        <v>0</v>
      </c>
      <c r="T231" s="2">
        <f>'1stR'!T$23</f>
        <v>0</v>
      </c>
      <c r="U231" s="9">
        <f>SUM(C231:T231)</f>
        <v>0</v>
      </c>
    </row>
    <row r="232" spans="1:21" x14ac:dyDescent="0.35">
      <c r="B232" s="3" t="s">
        <v>13</v>
      </c>
      <c r="C232" s="2">
        <f>'2ndR'!C$23</f>
        <v>5</v>
      </c>
      <c r="D232" s="2">
        <f>'2ndR'!D$23</f>
        <v>3</v>
      </c>
      <c r="E232" s="2">
        <f>'2ndR'!E$23</f>
        <v>4</v>
      </c>
      <c r="F232" s="2">
        <f>'2ndR'!F$23</f>
        <v>5</v>
      </c>
      <c r="G232" s="2">
        <f>'2ndR'!G$23</f>
        <v>6</v>
      </c>
      <c r="H232" s="2">
        <f>'2ndR'!H$23</f>
        <v>4</v>
      </c>
      <c r="I232" s="2">
        <f>'2ndR'!I$23</f>
        <v>3</v>
      </c>
      <c r="J232" s="2">
        <f>'2ndR'!J$23</f>
        <v>4</v>
      </c>
      <c r="K232" s="2">
        <f>'2ndR'!K$23</f>
        <v>3</v>
      </c>
      <c r="L232" s="2">
        <f>'2ndR'!L$23</f>
        <v>5</v>
      </c>
      <c r="M232" s="2">
        <f>'2ndR'!M$23</f>
        <v>3</v>
      </c>
      <c r="N232" s="2">
        <f>'2ndR'!N$23</f>
        <v>4</v>
      </c>
      <c r="O232" s="2">
        <f>'2ndR'!O$23</f>
        <v>4</v>
      </c>
      <c r="P232" s="2">
        <f>'2ndR'!P$23</f>
        <v>5</v>
      </c>
      <c r="Q232" s="2">
        <f>'2ndR'!Q$23</f>
        <v>4</v>
      </c>
      <c r="R232" s="2">
        <f>'2ndR'!R$23</f>
        <v>3</v>
      </c>
      <c r="S232" s="2">
        <f>'2ndR'!S$23</f>
        <v>5</v>
      </c>
      <c r="T232" s="2">
        <f>'2ndR'!T$23</f>
        <v>3</v>
      </c>
      <c r="U232" s="9">
        <f t="shared" ref="U232:U240" si="16">SUM(C232:T232)</f>
        <v>73</v>
      </c>
    </row>
    <row r="233" spans="1:21" x14ac:dyDescent="0.35">
      <c r="B233" s="3" t="s">
        <v>14</v>
      </c>
      <c r="C233" s="2">
        <f>'3rdR'!C$23</f>
        <v>0</v>
      </c>
      <c r="D233" s="2">
        <f>'3rdR'!D$23</f>
        <v>0</v>
      </c>
      <c r="E233" s="2">
        <f>'3rdR'!E$23</f>
        <v>0</v>
      </c>
      <c r="F233" s="2">
        <f>'3rdR'!F$23</f>
        <v>0</v>
      </c>
      <c r="G233" s="2">
        <f>'3rdR'!G$23</f>
        <v>0</v>
      </c>
      <c r="H233" s="2">
        <f>'3rdR'!H$23</f>
        <v>0</v>
      </c>
      <c r="I233" s="2">
        <f>'3rdR'!I$23</f>
        <v>0</v>
      </c>
      <c r="J233" s="2">
        <f>'3rdR'!J$23</f>
        <v>0</v>
      </c>
      <c r="K233" s="2">
        <f>'3rdR'!K$23</f>
        <v>0</v>
      </c>
      <c r="L233" s="2">
        <f>'3rdR'!L$23</f>
        <v>0</v>
      </c>
      <c r="M233" s="2">
        <f>'3rdR'!M$23</f>
        <v>0</v>
      </c>
      <c r="N233" s="2">
        <f>'3rdR'!N$23</f>
        <v>0</v>
      </c>
      <c r="O233" s="2">
        <f>'3rdR'!O$23</f>
        <v>0</v>
      </c>
      <c r="P233" s="2">
        <f>'3rdR'!P$23</f>
        <v>0</v>
      </c>
      <c r="Q233" s="2">
        <f>'3rdR'!Q$23</f>
        <v>0</v>
      </c>
      <c r="R233" s="2">
        <f>'3rdR'!R$23</f>
        <v>0</v>
      </c>
      <c r="S233" s="2">
        <f>'3rdR'!S$23</f>
        <v>0</v>
      </c>
      <c r="T233" s="2">
        <f>'3rdR'!T$23</f>
        <v>0</v>
      </c>
      <c r="U233" s="9">
        <f t="shared" si="16"/>
        <v>0</v>
      </c>
    </row>
    <row r="234" spans="1:21" x14ac:dyDescent="0.35">
      <c r="B234" s="3" t="s">
        <v>15</v>
      </c>
      <c r="C234" s="2">
        <f>'4thR'!C$23</f>
        <v>0</v>
      </c>
      <c r="D234" s="2">
        <f>'4thR'!D$23</f>
        <v>0</v>
      </c>
      <c r="E234" s="2">
        <f>'4thR'!E$23</f>
        <v>0</v>
      </c>
      <c r="F234" s="2">
        <f>'4thR'!F$23</f>
        <v>0</v>
      </c>
      <c r="G234" s="2">
        <f>'4thR'!G$23</f>
        <v>0</v>
      </c>
      <c r="H234" s="2">
        <f>'4thR'!H$23</f>
        <v>0</v>
      </c>
      <c r="I234" s="2">
        <f>'4thR'!I$23</f>
        <v>0</v>
      </c>
      <c r="J234" s="2">
        <f>'4thR'!J$23</f>
        <v>0</v>
      </c>
      <c r="K234" s="2">
        <f>'4thR'!K$23</f>
        <v>0</v>
      </c>
      <c r="L234" s="2">
        <f>'4thR'!L$23</f>
        <v>0</v>
      </c>
      <c r="M234" s="2">
        <f>'4thR'!M$23</f>
        <v>0</v>
      </c>
      <c r="N234" s="2">
        <f>'4thR'!N$23</f>
        <v>0</v>
      </c>
      <c r="O234" s="2">
        <f>'4thR'!O$23</f>
        <v>0</v>
      </c>
      <c r="P234" s="2">
        <f>'4thR'!P$23</f>
        <v>0</v>
      </c>
      <c r="Q234" s="2">
        <f>'4thR'!Q$23</f>
        <v>0</v>
      </c>
      <c r="R234" s="2">
        <f>'4thR'!R$23</f>
        <v>0</v>
      </c>
      <c r="S234" s="2">
        <f>'4thR'!S$23</f>
        <v>0</v>
      </c>
      <c r="T234" s="2">
        <f>'4thR'!T$23</f>
        <v>0</v>
      </c>
      <c r="U234" s="9">
        <f t="shared" si="16"/>
        <v>0</v>
      </c>
    </row>
    <row r="235" spans="1:21" x14ac:dyDescent="0.35">
      <c r="B235" s="3" t="s">
        <v>16</v>
      </c>
      <c r="C235" s="2">
        <f>'5thR'!C$23</f>
        <v>4</v>
      </c>
      <c r="D235" s="2">
        <f>'5thR'!D$23</f>
        <v>3</v>
      </c>
      <c r="E235" s="2">
        <f>'5thR'!E$23</f>
        <v>5</v>
      </c>
      <c r="F235" s="2">
        <f>'5thR'!F$23</f>
        <v>5</v>
      </c>
      <c r="G235" s="2">
        <f>'5thR'!G$23</f>
        <v>4</v>
      </c>
      <c r="H235" s="2">
        <f>'5thR'!H$23</f>
        <v>5</v>
      </c>
      <c r="I235" s="2">
        <f>'5thR'!I$23</f>
        <v>3</v>
      </c>
      <c r="J235" s="2">
        <f>'5thR'!J$23</f>
        <v>4</v>
      </c>
      <c r="K235" s="2">
        <f>'5thR'!K$23</f>
        <v>3</v>
      </c>
      <c r="L235" s="2">
        <f>'5thR'!L$23</f>
        <v>4</v>
      </c>
      <c r="M235" s="2">
        <f>'5thR'!M$23</f>
        <v>3</v>
      </c>
      <c r="N235" s="2">
        <f>'5thR'!N$23</f>
        <v>4</v>
      </c>
      <c r="O235" s="2">
        <f>'5thR'!O$23</f>
        <v>5</v>
      </c>
      <c r="P235" s="2">
        <f>'5thR'!P$23</f>
        <v>4</v>
      </c>
      <c r="Q235" s="2">
        <f>'5thR'!Q$23</f>
        <v>5</v>
      </c>
      <c r="R235" s="2">
        <f>'5thR'!R$23</f>
        <v>3</v>
      </c>
      <c r="S235" s="2">
        <f>'5thR'!S$23</f>
        <v>4</v>
      </c>
      <c r="T235" s="2">
        <f>'5thR'!T$23</f>
        <v>3</v>
      </c>
      <c r="U235" s="9">
        <f t="shared" si="16"/>
        <v>71</v>
      </c>
    </row>
    <row r="236" spans="1:21" x14ac:dyDescent="0.35">
      <c r="B236" s="3" t="s">
        <v>17</v>
      </c>
      <c r="C236" s="2" t="e">
        <f>#REF!</f>
        <v>#REF!</v>
      </c>
      <c r="D236" s="2" t="e">
        <f>#REF!</f>
        <v>#REF!</v>
      </c>
      <c r="E236" s="2" t="e">
        <f>#REF!</f>
        <v>#REF!</v>
      </c>
      <c r="F236" s="2" t="e">
        <f>#REF!</f>
        <v>#REF!</v>
      </c>
      <c r="G236" s="2" t="e">
        <f>#REF!</f>
        <v>#REF!</v>
      </c>
      <c r="H236" s="2" t="e">
        <f>#REF!</f>
        <v>#REF!</v>
      </c>
      <c r="I236" s="2" t="e">
        <f>#REF!</f>
        <v>#REF!</v>
      </c>
      <c r="J236" s="2" t="e">
        <f>#REF!</f>
        <v>#REF!</v>
      </c>
      <c r="K236" s="2" t="e">
        <f>#REF!</f>
        <v>#REF!</v>
      </c>
      <c r="L236" s="2" t="e">
        <f>#REF!</f>
        <v>#REF!</v>
      </c>
      <c r="M236" s="2" t="e">
        <f>#REF!</f>
        <v>#REF!</v>
      </c>
      <c r="N236" s="2" t="e">
        <f>#REF!</f>
        <v>#REF!</v>
      </c>
      <c r="O236" s="2" t="e">
        <f>#REF!</f>
        <v>#REF!</v>
      </c>
      <c r="P236" s="2" t="e">
        <f>#REF!</f>
        <v>#REF!</v>
      </c>
      <c r="Q236" s="2" t="e">
        <f>#REF!</f>
        <v>#REF!</v>
      </c>
      <c r="R236" s="2" t="e">
        <f>#REF!</f>
        <v>#REF!</v>
      </c>
      <c r="S236" s="2" t="e">
        <f>#REF!</f>
        <v>#REF!</v>
      </c>
      <c r="T236" s="2" t="e">
        <f>#REF!</f>
        <v>#REF!</v>
      </c>
      <c r="U236" s="9" t="e">
        <f t="shared" si="16"/>
        <v>#REF!</v>
      </c>
    </row>
    <row r="237" spans="1:21" x14ac:dyDescent="0.35">
      <c r="B237" s="3" t="s">
        <v>18</v>
      </c>
      <c r="C237" s="2">
        <f>'7thR'!C$23</f>
        <v>0</v>
      </c>
      <c r="D237" s="2">
        <f>'7thR'!D$23</f>
        <v>0</v>
      </c>
      <c r="E237" s="2">
        <f>'7thR'!E$23</f>
        <v>0</v>
      </c>
      <c r="F237" s="2">
        <f>'7thR'!F$23</f>
        <v>0</v>
      </c>
      <c r="G237" s="2">
        <f>'7thR'!G$23</f>
        <v>0</v>
      </c>
      <c r="H237" s="2">
        <f>'7thR'!H$23</f>
        <v>0</v>
      </c>
      <c r="I237" s="2">
        <f>'7thR'!I$23</f>
        <v>0</v>
      </c>
      <c r="J237" s="2">
        <f>'7thR'!J$23</f>
        <v>0</v>
      </c>
      <c r="K237" s="2">
        <f>'7thR'!K$23</f>
        <v>0</v>
      </c>
      <c r="L237" s="2">
        <f>'7thR'!L$23</f>
        <v>0</v>
      </c>
      <c r="M237" s="2">
        <f>'7thR'!M$23</f>
        <v>0</v>
      </c>
      <c r="N237" s="2">
        <f>'7thR'!N$23</f>
        <v>0</v>
      </c>
      <c r="O237" s="2">
        <f>'7thR'!O$23</f>
        <v>0</v>
      </c>
      <c r="P237" s="2">
        <f>'7thR'!P$23</f>
        <v>0</v>
      </c>
      <c r="Q237" s="2">
        <f>'7thR'!Q$23</f>
        <v>0</v>
      </c>
      <c r="R237" s="2">
        <f>'7thR'!R$23</f>
        <v>0</v>
      </c>
      <c r="S237" s="2">
        <f>'7thR'!S$23</f>
        <v>0</v>
      </c>
      <c r="T237" s="2">
        <f>'7thR'!T$23</f>
        <v>0</v>
      </c>
      <c r="U237" s="9">
        <f t="shared" si="16"/>
        <v>0</v>
      </c>
    </row>
    <row r="238" spans="1:21" ht="15" thickBot="1" x14ac:dyDescent="0.4">
      <c r="B238" s="3" t="s">
        <v>19</v>
      </c>
      <c r="C238" s="31">
        <f>'8thR'!C$23</f>
        <v>0</v>
      </c>
      <c r="D238" s="31">
        <f>'8thR'!D$23</f>
        <v>0</v>
      </c>
      <c r="E238" s="31">
        <f>'8thR'!E$23</f>
        <v>0</v>
      </c>
      <c r="F238" s="31">
        <f>'8thR'!F$23</f>
        <v>0</v>
      </c>
      <c r="G238" s="31">
        <f>'8thR'!G$23</f>
        <v>0</v>
      </c>
      <c r="H238" s="31">
        <f>'8thR'!H$23</f>
        <v>0</v>
      </c>
      <c r="I238" s="31">
        <f>'8thR'!I$23</f>
        <v>0</v>
      </c>
      <c r="J238" s="31">
        <f>'8thR'!J$23</f>
        <v>0</v>
      </c>
      <c r="K238" s="31">
        <f>'8thR'!K$23</f>
        <v>0</v>
      </c>
      <c r="L238" s="31">
        <f>'8thR'!L$23</f>
        <v>0</v>
      </c>
      <c r="M238" s="31">
        <f>'8thR'!M$23</f>
        <v>0</v>
      </c>
      <c r="N238" s="31">
        <f>'8thR'!N$23</f>
        <v>0</v>
      </c>
      <c r="O238" s="31">
        <f>'8thR'!O$23</f>
        <v>0</v>
      </c>
      <c r="P238" s="31">
        <f>'8thR'!P$23</f>
        <v>0</v>
      </c>
      <c r="Q238" s="31">
        <f>'8thR'!Q$23</f>
        <v>0</v>
      </c>
      <c r="R238" s="31">
        <f>'8thR'!R$23</f>
        <v>0</v>
      </c>
      <c r="S238" s="31">
        <f>'8thR'!S$23</f>
        <v>0</v>
      </c>
      <c r="T238" s="31">
        <f>'8thR'!T$23</f>
        <v>0</v>
      </c>
      <c r="U238" s="51">
        <f t="shared" si="16"/>
        <v>0</v>
      </c>
    </row>
    <row r="239" spans="1:21" ht="16" thickTop="1" x14ac:dyDescent="0.35">
      <c r="B239" s="37" t="s">
        <v>12</v>
      </c>
      <c r="C239" s="29">
        <f>score!H$23</f>
        <v>4</v>
      </c>
      <c r="D239" s="29">
        <f>score!I$23</f>
        <v>3</v>
      </c>
      <c r="E239" s="29">
        <f>score!J$23</f>
        <v>3</v>
      </c>
      <c r="F239" s="29">
        <f>score!K$23</f>
        <v>4</v>
      </c>
      <c r="G239" s="29">
        <f>score!L$23</f>
        <v>4</v>
      </c>
      <c r="H239" s="29">
        <f>score!M$23</f>
        <v>4</v>
      </c>
      <c r="I239" s="29">
        <f>score!N$23</f>
        <v>3</v>
      </c>
      <c r="J239" s="29">
        <f>score!O$23</f>
        <v>4</v>
      </c>
      <c r="K239" s="29">
        <f>score!P$23</f>
        <v>3</v>
      </c>
      <c r="L239" s="29">
        <f>score!Q$23</f>
        <v>4</v>
      </c>
      <c r="M239" s="29">
        <f>score!R$23</f>
        <v>3</v>
      </c>
      <c r="N239" s="29">
        <f>score!S$23</f>
        <v>3</v>
      </c>
      <c r="O239" s="29">
        <f>score!T$23</f>
        <v>4</v>
      </c>
      <c r="P239" s="29">
        <f>score!U$23</f>
        <v>4</v>
      </c>
      <c r="Q239" s="29">
        <f>score!V$23</f>
        <v>4</v>
      </c>
      <c r="R239" s="29">
        <f>score!W$23</f>
        <v>3</v>
      </c>
      <c r="S239" s="29">
        <f>score!X$23</f>
        <v>4</v>
      </c>
      <c r="T239" s="29">
        <f>score!Y$23</f>
        <v>2</v>
      </c>
      <c r="U239" s="10">
        <f t="shared" si="16"/>
        <v>63</v>
      </c>
    </row>
    <row r="240" spans="1:21" ht="15.5" x14ac:dyDescent="0.35">
      <c r="B240" s="38" t="s">
        <v>7</v>
      </c>
      <c r="C240" s="39">
        <f>score!H$147</f>
        <v>4</v>
      </c>
      <c r="D240" s="39">
        <f>score!$I$147</f>
        <v>3</v>
      </c>
      <c r="E240" s="39">
        <f>score!$J$147</f>
        <v>3</v>
      </c>
      <c r="F240" s="39">
        <f>score!$K$147</f>
        <v>4</v>
      </c>
      <c r="G240" s="39">
        <f>score!$L$147</f>
        <v>4</v>
      </c>
      <c r="H240" s="39">
        <f>score!$M$147</f>
        <v>4</v>
      </c>
      <c r="I240" s="39">
        <f>score!$N$147</f>
        <v>3</v>
      </c>
      <c r="J240" s="39">
        <f>score!$O$147</f>
        <v>4</v>
      </c>
      <c r="K240" s="39">
        <f>score!$P$147</f>
        <v>3</v>
      </c>
      <c r="L240" s="39">
        <f>score!$Q$147</f>
        <v>4</v>
      </c>
      <c r="M240" s="39">
        <f>score!$R$147</f>
        <v>3</v>
      </c>
      <c r="N240" s="39">
        <f>score!$S$147</f>
        <v>3</v>
      </c>
      <c r="O240" s="39">
        <f>score!$T$147</f>
        <v>4</v>
      </c>
      <c r="P240" s="39">
        <f>score!$U$147</f>
        <v>4</v>
      </c>
      <c r="Q240" s="39">
        <f>score!$V$147</f>
        <v>4</v>
      </c>
      <c r="R240" s="39">
        <f>score!$W$147</f>
        <v>3</v>
      </c>
      <c r="S240" s="39">
        <f>score!$X$147</f>
        <v>4</v>
      </c>
      <c r="T240" s="39">
        <f>score!$Y$147</f>
        <v>3</v>
      </c>
      <c r="U240" s="12">
        <f t="shared" si="16"/>
        <v>64</v>
      </c>
    </row>
    <row r="241" spans="1:21" x14ac:dyDescent="0.35"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</row>
    <row r="242" spans="1:21" x14ac:dyDescent="0.35">
      <c r="C242" s="171" t="s">
        <v>6</v>
      </c>
      <c r="D242" s="171"/>
      <c r="E242" s="171"/>
      <c r="F242" s="171"/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  <c r="T242" s="171"/>
    </row>
    <row r="243" spans="1:21" ht="15" customHeight="1" x14ac:dyDescent="0.35">
      <c r="A243" s="169">
        <f>score!A24</f>
        <v>18</v>
      </c>
      <c r="B243" s="170" t="str">
        <f>score!F24</f>
        <v>Tanja&amp;Andrej Košir</v>
      </c>
      <c r="C243" s="158">
        <v>1</v>
      </c>
      <c r="D243" s="158">
        <v>2</v>
      </c>
      <c r="E243" s="158">
        <v>3</v>
      </c>
      <c r="F243" s="158">
        <v>4</v>
      </c>
      <c r="G243" s="158">
        <v>5</v>
      </c>
      <c r="H243" s="158">
        <v>6</v>
      </c>
      <c r="I243" s="158">
        <v>7</v>
      </c>
      <c r="J243" s="158">
        <v>8</v>
      </c>
      <c r="K243" s="158">
        <v>9</v>
      </c>
      <c r="L243" s="158">
        <v>10</v>
      </c>
      <c r="M243" s="158">
        <v>11</v>
      </c>
      <c r="N243" s="158">
        <v>12</v>
      </c>
      <c r="O243" s="158">
        <v>13</v>
      </c>
      <c r="P243" s="158">
        <v>14</v>
      </c>
      <c r="Q243" s="158">
        <v>15</v>
      </c>
      <c r="R243" s="158">
        <v>16</v>
      </c>
      <c r="S243" s="158">
        <v>17</v>
      </c>
      <c r="T243" s="158">
        <v>18</v>
      </c>
      <c r="U243" s="41" t="s">
        <v>1</v>
      </c>
    </row>
    <row r="244" spans="1:21" ht="15" customHeight="1" x14ac:dyDescent="0.35">
      <c r="A244" s="169"/>
      <c r="B244" s="170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42"/>
    </row>
    <row r="245" spans="1:21" x14ac:dyDescent="0.35">
      <c r="B245" s="3" t="s">
        <v>8</v>
      </c>
      <c r="C245" s="2">
        <f>'1stR'!C$24</f>
        <v>0</v>
      </c>
      <c r="D245" s="2">
        <f>'1stR'!D$24</f>
        <v>0</v>
      </c>
      <c r="E245" s="2">
        <f>'1stR'!E$24</f>
        <v>0</v>
      </c>
      <c r="F245" s="2">
        <f>'1stR'!F$24</f>
        <v>0</v>
      </c>
      <c r="G245" s="2">
        <f>'1stR'!G$24</f>
        <v>0</v>
      </c>
      <c r="H245" s="2">
        <f>'1stR'!H$24</f>
        <v>0</v>
      </c>
      <c r="I245" s="2">
        <f>'1stR'!I$24</f>
        <v>0</v>
      </c>
      <c r="J245" s="2">
        <f>'1stR'!J$24</f>
        <v>0</v>
      </c>
      <c r="K245" s="2">
        <f>'1stR'!K$24</f>
        <v>0</v>
      </c>
      <c r="L245" s="2">
        <f>'1stR'!L$24</f>
        <v>0</v>
      </c>
      <c r="M245" s="2">
        <f>'1stR'!M$24</f>
        <v>0</v>
      </c>
      <c r="N245" s="2">
        <f>'1stR'!N$24</f>
        <v>0</v>
      </c>
      <c r="O245" s="2">
        <f>'1stR'!O$24</f>
        <v>0</v>
      </c>
      <c r="P245" s="2">
        <f>'1stR'!P$24</f>
        <v>0</v>
      </c>
      <c r="Q245" s="2">
        <f>'1stR'!Q$24</f>
        <v>0</v>
      </c>
      <c r="R245" s="2">
        <f>'1stR'!R$24</f>
        <v>0</v>
      </c>
      <c r="S245" s="2">
        <f>'1stR'!S$24</f>
        <v>0</v>
      </c>
      <c r="T245" s="2">
        <f>'1stR'!T$24</f>
        <v>0</v>
      </c>
      <c r="U245" s="9">
        <f>SUM(C245:T245)</f>
        <v>0</v>
      </c>
    </row>
    <row r="246" spans="1:21" x14ac:dyDescent="0.35">
      <c r="B246" s="3" t="s">
        <v>13</v>
      </c>
      <c r="C246" s="2">
        <f>'2ndR'!C$24</f>
        <v>4</v>
      </c>
      <c r="D246" s="2">
        <f>'2ndR'!D$24</f>
        <v>5</v>
      </c>
      <c r="E246" s="2">
        <f>'2ndR'!E$24</f>
        <v>4</v>
      </c>
      <c r="F246" s="2">
        <f>'2ndR'!F$24</f>
        <v>4</v>
      </c>
      <c r="G246" s="2">
        <f>'2ndR'!G$24</f>
        <v>5</v>
      </c>
      <c r="H246" s="2">
        <f>'2ndR'!H$24</f>
        <v>4</v>
      </c>
      <c r="I246" s="2">
        <f>'2ndR'!I$24</f>
        <v>4</v>
      </c>
      <c r="J246" s="2">
        <f>'2ndR'!J$24</f>
        <v>5</v>
      </c>
      <c r="K246" s="2">
        <f>'2ndR'!K$24</f>
        <v>5</v>
      </c>
      <c r="L246" s="2">
        <f>'2ndR'!L$24</f>
        <v>6</v>
      </c>
      <c r="M246" s="2">
        <f>'2ndR'!M$24</f>
        <v>2</v>
      </c>
      <c r="N246" s="2">
        <f>'2ndR'!N$24</f>
        <v>4</v>
      </c>
      <c r="O246" s="2">
        <f>'2ndR'!O$24</f>
        <v>4</v>
      </c>
      <c r="P246" s="2">
        <f>'2ndR'!P$24</f>
        <v>6</v>
      </c>
      <c r="Q246" s="2">
        <f>'2ndR'!Q$24</f>
        <v>4</v>
      </c>
      <c r="R246" s="2">
        <f>'2ndR'!R$24</f>
        <v>3</v>
      </c>
      <c r="S246" s="2">
        <f>'2ndR'!S$24</f>
        <v>7</v>
      </c>
      <c r="T246" s="2">
        <f>'2ndR'!T$24</f>
        <v>4</v>
      </c>
      <c r="U246" s="9">
        <f t="shared" ref="U246:U254" si="17">SUM(C246:T246)</f>
        <v>80</v>
      </c>
    </row>
    <row r="247" spans="1:21" x14ac:dyDescent="0.35">
      <c r="B247" s="3" t="s">
        <v>14</v>
      </c>
      <c r="C247" s="2">
        <f>'3rdR'!C$24</f>
        <v>4</v>
      </c>
      <c r="D247" s="2">
        <f>'3rdR'!D$24</f>
        <v>4</v>
      </c>
      <c r="E247" s="2">
        <f>'3rdR'!E$24</f>
        <v>4</v>
      </c>
      <c r="F247" s="2">
        <f>'3rdR'!F$24</f>
        <v>5</v>
      </c>
      <c r="G247" s="2">
        <f>'3rdR'!G$24</f>
        <v>8</v>
      </c>
      <c r="H247" s="2">
        <f>'3rdR'!H$24</f>
        <v>4</v>
      </c>
      <c r="I247" s="2">
        <f>'3rdR'!I$24</f>
        <v>3</v>
      </c>
      <c r="J247" s="2">
        <f>'3rdR'!J$24</f>
        <v>7</v>
      </c>
      <c r="K247" s="2">
        <f>'3rdR'!K$24</f>
        <v>3</v>
      </c>
      <c r="L247" s="2">
        <f>'3rdR'!L$24</f>
        <v>5</v>
      </c>
      <c r="M247" s="2">
        <f>'3rdR'!M$24</f>
        <v>4</v>
      </c>
      <c r="N247" s="2">
        <f>'3rdR'!N$24</f>
        <v>4</v>
      </c>
      <c r="O247" s="2">
        <f>'3rdR'!O$24</f>
        <v>5</v>
      </c>
      <c r="P247" s="2">
        <f>'3rdR'!P$24</f>
        <v>4</v>
      </c>
      <c r="Q247" s="2">
        <f>'3rdR'!Q$24</f>
        <v>4</v>
      </c>
      <c r="R247" s="2">
        <f>'3rdR'!R$24</f>
        <v>4</v>
      </c>
      <c r="S247" s="2">
        <f>'3rdR'!S$24</f>
        <v>5</v>
      </c>
      <c r="T247" s="2">
        <f>'3rdR'!T$24</f>
        <v>3</v>
      </c>
      <c r="U247" s="9">
        <f t="shared" si="17"/>
        <v>80</v>
      </c>
    </row>
    <row r="248" spans="1:21" x14ac:dyDescent="0.35">
      <c r="B248" s="3" t="s">
        <v>15</v>
      </c>
      <c r="C248" s="2">
        <f>'4thR'!C$24</f>
        <v>5</v>
      </c>
      <c r="D248" s="2">
        <f>'4thR'!D$24</f>
        <v>5</v>
      </c>
      <c r="E248" s="2">
        <f>'4thR'!E$24</f>
        <v>5</v>
      </c>
      <c r="F248" s="2">
        <f>'4thR'!F$24</f>
        <v>5</v>
      </c>
      <c r="G248" s="2">
        <f>'4thR'!G$24</f>
        <v>7</v>
      </c>
      <c r="H248" s="2">
        <f>'4thR'!H$24</f>
        <v>6</v>
      </c>
      <c r="I248" s="2">
        <f>'4thR'!I$24</f>
        <v>3</v>
      </c>
      <c r="J248" s="2">
        <f>'4thR'!J$24</f>
        <v>6</v>
      </c>
      <c r="K248" s="2">
        <f>'4thR'!K$24</f>
        <v>3</v>
      </c>
      <c r="L248" s="2">
        <f>'4thR'!L$24</f>
        <v>5</v>
      </c>
      <c r="M248" s="2">
        <f>'4thR'!M$24</f>
        <v>3</v>
      </c>
      <c r="N248" s="2">
        <f>'4thR'!N$24</f>
        <v>4</v>
      </c>
      <c r="O248" s="2">
        <f>'4thR'!O$24</f>
        <v>5</v>
      </c>
      <c r="P248" s="2">
        <f>'4thR'!P$24</f>
        <v>6</v>
      </c>
      <c r="Q248" s="2">
        <f>'4thR'!Q$24</f>
        <v>5</v>
      </c>
      <c r="R248" s="2">
        <f>'4thR'!R$24</f>
        <v>5</v>
      </c>
      <c r="S248" s="2">
        <f>'4thR'!S$24</f>
        <v>6</v>
      </c>
      <c r="T248" s="2">
        <f>'4thR'!T$24</f>
        <v>3</v>
      </c>
      <c r="U248" s="9">
        <f t="shared" si="17"/>
        <v>87</v>
      </c>
    </row>
    <row r="249" spans="1:21" x14ac:dyDescent="0.35">
      <c r="B249" s="3" t="s">
        <v>16</v>
      </c>
      <c r="C249" s="2">
        <f>'5thR'!C$24</f>
        <v>0</v>
      </c>
      <c r="D249" s="2">
        <f>'5thR'!D$24</f>
        <v>0</v>
      </c>
      <c r="E249" s="2">
        <f>'5thR'!E$24</f>
        <v>0</v>
      </c>
      <c r="F249" s="2">
        <f>'5thR'!F$24</f>
        <v>0</v>
      </c>
      <c r="G249" s="2">
        <f>'5thR'!G$24</f>
        <v>0</v>
      </c>
      <c r="H249" s="2">
        <f>'5thR'!H$24</f>
        <v>0</v>
      </c>
      <c r="I249" s="2">
        <f>'5thR'!I$24</f>
        <v>0</v>
      </c>
      <c r="J249" s="2">
        <f>'5thR'!J$24</f>
        <v>0</v>
      </c>
      <c r="K249" s="2">
        <f>'5thR'!K$24</f>
        <v>0</v>
      </c>
      <c r="L249" s="2">
        <f>'5thR'!L$24</f>
        <v>0</v>
      </c>
      <c r="M249" s="2">
        <f>'5thR'!M$24</f>
        <v>0</v>
      </c>
      <c r="N249" s="2">
        <f>'5thR'!N$24</f>
        <v>0</v>
      </c>
      <c r="O249" s="2">
        <f>'5thR'!O$24</f>
        <v>0</v>
      </c>
      <c r="P249" s="2">
        <f>'5thR'!P$24</f>
        <v>0</v>
      </c>
      <c r="Q249" s="2">
        <f>'5thR'!Q$24</f>
        <v>0</v>
      </c>
      <c r="R249" s="2">
        <f>'5thR'!R$24</f>
        <v>0</v>
      </c>
      <c r="S249" s="2">
        <f>'5thR'!S$24</f>
        <v>0</v>
      </c>
      <c r="T249" s="2">
        <f>'5thR'!T$24</f>
        <v>0</v>
      </c>
      <c r="U249" s="9">
        <f t="shared" si="17"/>
        <v>0</v>
      </c>
    </row>
    <row r="250" spans="1:21" x14ac:dyDescent="0.35">
      <c r="B250" s="3" t="s">
        <v>17</v>
      </c>
      <c r="C250" s="2" t="e">
        <f>#REF!</f>
        <v>#REF!</v>
      </c>
      <c r="D250" s="2" t="e">
        <f>#REF!</f>
        <v>#REF!</v>
      </c>
      <c r="E250" s="2" t="e">
        <f>#REF!</f>
        <v>#REF!</v>
      </c>
      <c r="F250" s="2" t="e">
        <f>#REF!</f>
        <v>#REF!</v>
      </c>
      <c r="G250" s="2" t="e">
        <f>#REF!</f>
        <v>#REF!</v>
      </c>
      <c r="H250" s="2" t="e">
        <f>#REF!</f>
        <v>#REF!</v>
      </c>
      <c r="I250" s="2" t="e">
        <f>#REF!</f>
        <v>#REF!</v>
      </c>
      <c r="J250" s="2" t="e">
        <f>#REF!</f>
        <v>#REF!</v>
      </c>
      <c r="K250" s="2" t="e">
        <f>#REF!</f>
        <v>#REF!</v>
      </c>
      <c r="L250" s="2" t="e">
        <f>#REF!</f>
        <v>#REF!</v>
      </c>
      <c r="M250" s="2" t="e">
        <f>#REF!</f>
        <v>#REF!</v>
      </c>
      <c r="N250" s="2" t="e">
        <f>#REF!</f>
        <v>#REF!</v>
      </c>
      <c r="O250" s="2" t="e">
        <f>#REF!</f>
        <v>#REF!</v>
      </c>
      <c r="P250" s="2" t="e">
        <f>#REF!</f>
        <v>#REF!</v>
      </c>
      <c r="Q250" s="2" t="e">
        <f>#REF!</f>
        <v>#REF!</v>
      </c>
      <c r="R250" s="2" t="e">
        <f>#REF!</f>
        <v>#REF!</v>
      </c>
      <c r="S250" s="2" t="e">
        <f>#REF!</f>
        <v>#REF!</v>
      </c>
      <c r="T250" s="2" t="e">
        <f>#REF!</f>
        <v>#REF!</v>
      </c>
      <c r="U250" s="9" t="e">
        <f t="shared" si="17"/>
        <v>#REF!</v>
      </c>
    </row>
    <row r="251" spans="1:21" x14ac:dyDescent="0.35">
      <c r="B251" s="3" t="s">
        <v>18</v>
      </c>
      <c r="C251" s="2">
        <f>'7thR'!C$24</f>
        <v>0</v>
      </c>
      <c r="D251" s="2">
        <f>'7thR'!D$24</f>
        <v>0</v>
      </c>
      <c r="E251" s="2">
        <f>'7thR'!E$24</f>
        <v>0</v>
      </c>
      <c r="F251" s="2">
        <f>'7thR'!F$24</f>
        <v>0</v>
      </c>
      <c r="G251" s="2">
        <f>'7thR'!G$24</f>
        <v>0</v>
      </c>
      <c r="H251" s="2">
        <f>'7thR'!H$24</f>
        <v>0</v>
      </c>
      <c r="I251" s="2">
        <f>'7thR'!I$24</f>
        <v>0</v>
      </c>
      <c r="J251" s="2">
        <f>'7thR'!J$24</f>
        <v>0</v>
      </c>
      <c r="K251" s="2">
        <f>'7thR'!K$24</f>
        <v>0</v>
      </c>
      <c r="L251" s="2">
        <f>'7thR'!L$24</f>
        <v>0</v>
      </c>
      <c r="M251" s="2">
        <f>'7thR'!M$24</f>
        <v>0</v>
      </c>
      <c r="N251" s="2">
        <f>'7thR'!N$24</f>
        <v>0</v>
      </c>
      <c r="O251" s="2">
        <f>'7thR'!O$24</f>
        <v>0</v>
      </c>
      <c r="P251" s="2">
        <f>'7thR'!P$24</f>
        <v>0</v>
      </c>
      <c r="Q251" s="2">
        <f>'7thR'!Q$24</f>
        <v>0</v>
      </c>
      <c r="R251" s="2">
        <f>'7thR'!R$24</f>
        <v>0</v>
      </c>
      <c r="S251" s="2">
        <f>'7thR'!S$24</f>
        <v>0</v>
      </c>
      <c r="T251" s="2">
        <f>'7thR'!T$24</f>
        <v>0</v>
      </c>
      <c r="U251" s="9">
        <f t="shared" si="17"/>
        <v>0</v>
      </c>
    </row>
    <row r="252" spans="1:21" ht="15" thickBot="1" x14ac:dyDescent="0.4">
      <c r="B252" s="3" t="s">
        <v>19</v>
      </c>
      <c r="C252" s="31">
        <f>'8thR'!C$24</f>
        <v>0</v>
      </c>
      <c r="D252" s="31">
        <f>'8thR'!D$24</f>
        <v>0</v>
      </c>
      <c r="E252" s="31">
        <f>'8thR'!E$24</f>
        <v>0</v>
      </c>
      <c r="F252" s="31">
        <f>'8thR'!F$24</f>
        <v>0</v>
      </c>
      <c r="G252" s="31">
        <f>'8thR'!G$24</f>
        <v>0</v>
      </c>
      <c r="H252" s="31">
        <f>'8thR'!H$24</f>
        <v>0</v>
      </c>
      <c r="I252" s="31">
        <f>'8thR'!I$24</f>
        <v>0</v>
      </c>
      <c r="J252" s="31">
        <f>'8thR'!J$24</f>
        <v>0</v>
      </c>
      <c r="K252" s="31">
        <f>'8thR'!K$24</f>
        <v>0</v>
      </c>
      <c r="L252" s="31">
        <f>'8thR'!L$24</f>
        <v>0</v>
      </c>
      <c r="M252" s="31">
        <f>'8thR'!M$24</f>
        <v>0</v>
      </c>
      <c r="N252" s="31">
        <f>'8thR'!N$24</f>
        <v>0</v>
      </c>
      <c r="O252" s="31">
        <f>'8thR'!O$24</f>
        <v>0</v>
      </c>
      <c r="P252" s="31">
        <f>'8thR'!P$24</f>
        <v>0</v>
      </c>
      <c r="Q252" s="31">
        <f>'8thR'!Q$24</f>
        <v>0</v>
      </c>
      <c r="R252" s="31">
        <f>'8thR'!R$24</f>
        <v>0</v>
      </c>
      <c r="S252" s="31">
        <f>'8thR'!S$24</f>
        <v>0</v>
      </c>
      <c r="T252" s="31">
        <f>'8thR'!T$24</f>
        <v>0</v>
      </c>
      <c r="U252" s="51">
        <f t="shared" si="17"/>
        <v>0</v>
      </c>
    </row>
    <row r="253" spans="1:21" ht="16" thickTop="1" x14ac:dyDescent="0.35">
      <c r="B253" s="37" t="s">
        <v>12</v>
      </c>
      <c r="C253" s="29">
        <f>score!H$24</f>
        <v>4</v>
      </c>
      <c r="D253" s="29">
        <f>score!I$24</f>
        <v>4</v>
      </c>
      <c r="E253" s="29">
        <f>score!J$24</f>
        <v>3</v>
      </c>
      <c r="F253" s="29">
        <f>score!K$24</f>
        <v>4</v>
      </c>
      <c r="G253" s="29">
        <f>score!L$24</f>
        <v>4</v>
      </c>
      <c r="H253" s="29">
        <f>score!M$24</f>
        <v>4</v>
      </c>
      <c r="I253" s="29">
        <f>score!N$24</f>
        <v>3</v>
      </c>
      <c r="J253" s="29">
        <f>score!O$24</f>
        <v>4</v>
      </c>
      <c r="K253" s="29">
        <f>score!P$24</f>
        <v>3</v>
      </c>
      <c r="L253" s="29">
        <f>score!Q$24</f>
        <v>5</v>
      </c>
      <c r="M253" s="29">
        <f>score!R$24</f>
        <v>2</v>
      </c>
      <c r="N253" s="29">
        <f>score!S$24</f>
        <v>4</v>
      </c>
      <c r="O253" s="29">
        <f>score!T$24</f>
        <v>4</v>
      </c>
      <c r="P253" s="29">
        <f>score!U$24</f>
        <v>4</v>
      </c>
      <c r="Q253" s="29">
        <f>score!V$24</f>
        <v>4</v>
      </c>
      <c r="R253" s="29">
        <f>score!W$24</f>
        <v>3</v>
      </c>
      <c r="S253" s="29">
        <f>score!X$24</f>
        <v>5</v>
      </c>
      <c r="T253" s="29">
        <f>score!Y$24</f>
        <v>3</v>
      </c>
      <c r="U253" s="10">
        <f t="shared" si="17"/>
        <v>67</v>
      </c>
    </row>
    <row r="254" spans="1:21" ht="15.5" x14ac:dyDescent="0.35">
      <c r="B254" s="38" t="s">
        <v>7</v>
      </c>
      <c r="C254" s="39">
        <f>score!H$147</f>
        <v>4</v>
      </c>
      <c r="D254" s="39">
        <f>score!$I$147</f>
        <v>3</v>
      </c>
      <c r="E254" s="39">
        <f>score!$J$147</f>
        <v>3</v>
      </c>
      <c r="F254" s="39">
        <f>score!$K$147</f>
        <v>4</v>
      </c>
      <c r="G254" s="39">
        <f>score!$L$147</f>
        <v>4</v>
      </c>
      <c r="H254" s="39">
        <f>score!$M$147</f>
        <v>4</v>
      </c>
      <c r="I254" s="39">
        <f>score!$N$147</f>
        <v>3</v>
      </c>
      <c r="J254" s="39">
        <f>score!$O$147</f>
        <v>4</v>
      </c>
      <c r="K254" s="39">
        <f>score!$P$147</f>
        <v>3</v>
      </c>
      <c r="L254" s="39">
        <f>score!$Q$147</f>
        <v>4</v>
      </c>
      <c r="M254" s="39">
        <f>score!$R$147</f>
        <v>3</v>
      </c>
      <c r="N254" s="39">
        <f>score!$S$147</f>
        <v>3</v>
      </c>
      <c r="O254" s="39">
        <f>score!$T$147</f>
        <v>4</v>
      </c>
      <c r="P254" s="39">
        <f>score!$U$147</f>
        <v>4</v>
      </c>
      <c r="Q254" s="39">
        <f>score!$V$147</f>
        <v>4</v>
      </c>
      <c r="R254" s="39">
        <f>score!$W$147</f>
        <v>3</v>
      </c>
      <c r="S254" s="39">
        <f>score!$X$147</f>
        <v>4</v>
      </c>
      <c r="T254" s="39">
        <f>score!$Y$147</f>
        <v>3</v>
      </c>
      <c r="U254" s="12">
        <f t="shared" si="17"/>
        <v>64</v>
      </c>
    </row>
    <row r="255" spans="1:21" x14ac:dyDescent="0.35"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</row>
    <row r="256" spans="1:21" x14ac:dyDescent="0.35">
      <c r="C256" s="171" t="s">
        <v>6</v>
      </c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</row>
    <row r="257" spans="1:21" ht="15" customHeight="1" x14ac:dyDescent="0.35">
      <c r="A257" s="169">
        <f>score!A25</f>
        <v>19</v>
      </c>
      <c r="B257" s="170" t="str">
        <f>score!F25</f>
        <v>Breda&amp;Janko Kržič</v>
      </c>
      <c r="C257" s="158">
        <v>1</v>
      </c>
      <c r="D257" s="158">
        <v>2</v>
      </c>
      <c r="E257" s="158">
        <v>3</v>
      </c>
      <c r="F257" s="158">
        <v>4</v>
      </c>
      <c r="G257" s="158">
        <v>5</v>
      </c>
      <c r="H257" s="158">
        <v>6</v>
      </c>
      <c r="I257" s="158">
        <v>7</v>
      </c>
      <c r="J257" s="158">
        <v>8</v>
      </c>
      <c r="K257" s="158">
        <v>9</v>
      </c>
      <c r="L257" s="158">
        <v>10</v>
      </c>
      <c r="M257" s="158">
        <v>11</v>
      </c>
      <c r="N257" s="158">
        <v>12</v>
      </c>
      <c r="O257" s="158">
        <v>13</v>
      </c>
      <c r="P257" s="158">
        <v>14</v>
      </c>
      <c r="Q257" s="158">
        <v>15</v>
      </c>
      <c r="R257" s="158">
        <v>16</v>
      </c>
      <c r="S257" s="158">
        <v>17</v>
      </c>
      <c r="T257" s="158">
        <v>18</v>
      </c>
      <c r="U257" s="41" t="s">
        <v>1</v>
      </c>
    </row>
    <row r="258" spans="1:21" ht="15" customHeight="1" x14ac:dyDescent="0.35">
      <c r="A258" s="169"/>
      <c r="B258" s="170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42"/>
    </row>
    <row r="259" spans="1:21" x14ac:dyDescent="0.35">
      <c r="B259" s="3" t="s">
        <v>8</v>
      </c>
      <c r="C259" s="2">
        <f>'1stR'!C$25</f>
        <v>0</v>
      </c>
      <c r="D259" s="2">
        <f>'1stR'!D$25</f>
        <v>0</v>
      </c>
      <c r="E259" s="2">
        <f>'1stR'!E$25</f>
        <v>0</v>
      </c>
      <c r="F259" s="2">
        <f>'1stR'!F$25</f>
        <v>0</v>
      </c>
      <c r="G259" s="2">
        <f>'1stR'!G$25</f>
        <v>0</v>
      </c>
      <c r="H259" s="2">
        <f>'1stR'!H$25</f>
        <v>0</v>
      </c>
      <c r="I259" s="2">
        <f>'1stR'!I$25</f>
        <v>0</v>
      </c>
      <c r="J259" s="2">
        <f>'1stR'!J$25</f>
        <v>0</v>
      </c>
      <c r="K259" s="2">
        <f>'1stR'!K$25</f>
        <v>0</v>
      </c>
      <c r="L259" s="2">
        <f>'1stR'!L$25</f>
        <v>0</v>
      </c>
      <c r="M259" s="2">
        <f>'1stR'!M$25</f>
        <v>0</v>
      </c>
      <c r="N259" s="2">
        <f>'1stR'!N$25</f>
        <v>0</v>
      </c>
      <c r="O259" s="2">
        <f>'1stR'!O$25</f>
        <v>0</v>
      </c>
      <c r="P259" s="2">
        <f>'1stR'!P$25</f>
        <v>0</v>
      </c>
      <c r="Q259" s="2">
        <f>'1stR'!Q$25</f>
        <v>0</v>
      </c>
      <c r="R259" s="2">
        <f>'1stR'!R$25</f>
        <v>0</v>
      </c>
      <c r="S259" s="2">
        <f>'1stR'!S$25</f>
        <v>0</v>
      </c>
      <c r="T259" s="2">
        <f>'1stR'!T$25</f>
        <v>0</v>
      </c>
      <c r="U259" s="9">
        <f>SUM(C259:T259)</f>
        <v>0</v>
      </c>
    </row>
    <row r="260" spans="1:21" x14ac:dyDescent="0.35">
      <c r="B260" s="3" t="s">
        <v>13</v>
      </c>
      <c r="C260" s="2">
        <f>'2ndR'!C$25</f>
        <v>4</v>
      </c>
      <c r="D260" s="2">
        <f>'2ndR'!D$25</f>
        <v>4</v>
      </c>
      <c r="E260" s="2">
        <f>'2ndR'!E$25</f>
        <v>3</v>
      </c>
      <c r="F260" s="2">
        <f>'2ndR'!F$25</f>
        <v>4</v>
      </c>
      <c r="G260" s="2">
        <f>'2ndR'!G$25</f>
        <v>4</v>
      </c>
      <c r="H260" s="2">
        <f>'2ndR'!H$25</f>
        <v>5</v>
      </c>
      <c r="I260" s="2">
        <f>'2ndR'!I$25</f>
        <v>2</v>
      </c>
      <c r="J260" s="2">
        <f>'2ndR'!J$25</f>
        <v>9</v>
      </c>
      <c r="K260" s="2">
        <f>'2ndR'!K$25</f>
        <v>3</v>
      </c>
      <c r="L260" s="2">
        <f>'2ndR'!L$25</f>
        <v>5</v>
      </c>
      <c r="M260" s="2">
        <f>'2ndR'!M$25</f>
        <v>2</v>
      </c>
      <c r="N260" s="2">
        <f>'2ndR'!N$25</f>
        <v>4</v>
      </c>
      <c r="O260" s="2">
        <f>'2ndR'!O$25</f>
        <v>6</v>
      </c>
      <c r="P260" s="2">
        <f>'2ndR'!P$25</f>
        <v>5</v>
      </c>
      <c r="Q260" s="2">
        <f>'2ndR'!Q$25</f>
        <v>5</v>
      </c>
      <c r="R260" s="2">
        <f>'2ndR'!R$25</f>
        <v>3</v>
      </c>
      <c r="S260" s="2">
        <f>'2ndR'!S$25</f>
        <v>8</v>
      </c>
      <c r="T260" s="2">
        <f>'2ndR'!T$25</f>
        <v>5</v>
      </c>
      <c r="U260" s="9">
        <f t="shared" ref="U260:U268" si="18">SUM(C260:T260)</f>
        <v>81</v>
      </c>
    </row>
    <row r="261" spans="1:21" x14ac:dyDescent="0.35">
      <c r="B261" s="3" t="s">
        <v>14</v>
      </c>
      <c r="C261" s="2">
        <f>'3rdR'!C$25</f>
        <v>5</v>
      </c>
      <c r="D261" s="2">
        <f>'3rdR'!D$25</f>
        <v>4</v>
      </c>
      <c r="E261" s="2">
        <f>'3rdR'!E$25</f>
        <v>3</v>
      </c>
      <c r="F261" s="2">
        <f>'3rdR'!F$25</f>
        <v>5</v>
      </c>
      <c r="G261" s="2">
        <f>'3rdR'!G$25</f>
        <v>5</v>
      </c>
      <c r="H261" s="2">
        <f>'3rdR'!H$25</f>
        <v>5</v>
      </c>
      <c r="I261" s="2">
        <f>'3rdR'!I$25</f>
        <v>4</v>
      </c>
      <c r="J261" s="2">
        <f>'3rdR'!J$25</f>
        <v>8</v>
      </c>
      <c r="K261" s="2">
        <f>'3rdR'!K$25</f>
        <v>4</v>
      </c>
      <c r="L261" s="2">
        <f>'3rdR'!L$25</f>
        <v>5</v>
      </c>
      <c r="M261" s="2">
        <f>'3rdR'!M$25</f>
        <v>6</v>
      </c>
      <c r="N261" s="2">
        <f>'3rdR'!N$25</f>
        <v>4</v>
      </c>
      <c r="O261" s="2">
        <f>'3rdR'!O$25</f>
        <v>5</v>
      </c>
      <c r="P261" s="2">
        <f>'3rdR'!P$25</f>
        <v>5</v>
      </c>
      <c r="Q261" s="2">
        <f>'3rdR'!Q$25</f>
        <v>5</v>
      </c>
      <c r="R261" s="2">
        <f>'3rdR'!R$25</f>
        <v>4</v>
      </c>
      <c r="S261" s="2">
        <f>'3rdR'!S$25</f>
        <v>7</v>
      </c>
      <c r="T261" s="2">
        <f>'3rdR'!T$25</f>
        <v>3</v>
      </c>
      <c r="U261" s="9">
        <f t="shared" si="18"/>
        <v>87</v>
      </c>
    </row>
    <row r="262" spans="1:21" x14ac:dyDescent="0.35">
      <c r="B262" s="3" t="s">
        <v>15</v>
      </c>
      <c r="C262" s="2">
        <f>'4thR'!C$25</f>
        <v>0</v>
      </c>
      <c r="D262" s="2">
        <f>'4thR'!D$25</f>
        <v>0</v>
      </c>
      <c r="E262" s="2">
        <f>'4thR'!E$25</f>
        <v>0</v>
      </c>
      <c r="F262" s="2">
        <f>'4thR'!F$25</f>
        <v>0</v>
      </c>
      <c r="G262" s="2">
        <f>'4thR'!G$25</f>
        <v>0</v>
      </c>
      <c r="H262" s="2">
        <f>'4thR'!H$25</f>
        <v>0</v>
      </c>
      <c r="I262" s="2">
        <f>'4thR'!I$25</f>
        <v>0</v>
      </c>
      <c r="J262" s="2">
        <f>'4thR'!J$25</f>
        <v>0</v>
      </c>
      <c r="K262" s="2">
        <f>'4thR'!K$25</f>
        <v>0</v>
      </c>
      <c r="L262" s="2">
        <f>'4thR'!L$25</f>
        <v>0</v>
      </c>
      <c r="M262" s="2">
        <f>'4thR'!M$25</f>
        <v>0</v>
      </c>
      <c r="N262" s="2">
        <f>'4thR'!N$25</f>
        <v>0</v>
      </c>
      <c r="O262" s="2">
        <f>'4thR'!O$25</f>
        <v>0</v>
      </c>
      <c r="P262" s="2">
        <f>'4thR'!P$25</f>
        <v>0</v>
      </c>
      <c r="Q262" s="2">
        <f>'4thR'!Q$25</f>
        <v>0</v>
      </c>
      <c r="R262" s="2">
        <f>'4thR'!R$25</f>
        <v>0</v>
      </c>
      <c r="S262" s="2">
        <f>'4thR'!S$25</f>
        <v>0</v>
      </c>
      <c r="T262" s="2">
        <f>'4thR'!T$25</f>
        <v>0</v>
      </c>
      <c r="U262" s="9">
        <f t="shared" si="18"/>
        <v>0</v>
      </c>
    </row>
    <row r="263" spans="1:21" x14ac:dyDescent="0.35">
      <c r="B263" s="3" t="s">
        <v>16</v>
      </c>
      <c r="C263" s="2">
        <f>'5thR'!C$25</f>
        <v>4</v>
      </c>
      <c r="D263" s="2">
        <f>'5thR'!D$25</f>
        <v>2</v>
      </c>
      <c r="E263" s="2">
        <f>'5thR'!E$25</f>
        <v>4</v>
      </c>
      <c r="F263" s="2">
        <f>'5thR'!F$25</f>
        <v>5</v>
      </c>
      <c r="G263" s="2">
        <f>'5thR'!G$25</f>
        <v>6</v>
      </c>
      <c r="H263" s="2">
        <f>'5thR'!H$25</f>
        <v>5</v>
      </c>
      <c r="I263" s="2">
        <f>'5thR'!I$25</f>
        <v>4</v>
      </c>
      <c r="J263" s="2">
        <f>'5thR'!J$25</f>
        <v>5</v>
      </c>
      <c r="K263" s="2">
        <f>'5thR'!K$25</f>
        <v>2</v>
      </c>
      <c r="L263" s="2">
        <f>'5thR'!L$25</f>
        <v>6</v>
      </c>
      <c r="M263" s="2">
        <f>'5thR'!M$25</f>
        <v>4</v>
      </c>
      <c r="N263" s="2">
        <f>'5thR'!N$25</f>
        <v>3</v>
      </c>
      <c r="O263" s="2">
        <f>'5thR'!O$25</f>
        <v>5</v>
      </c>
      <c r="P263" s="2">
        <f>'5thR'!P$25</f>
        <v>5</v>
      </c>
      <c r="Q263" s="2">
        <f>'5thR'!Q$25</f>
        <v>4</v>
      </c>
      <c r="R263" s="2">
        <f>'5thR'!R$25</f>
        <v>3</v>
      </c>
      <c r="S263" s="2">
        <f>'5thR'!S$25</f>
        <v>9</v>
      </c>
      <c r="T263" s="2">
        <f>'5thR'!T$25</f>
        <v>5</v>
      </c>
      <c r="U263" s="9">
        <f t="shared" si="18"/>
        <v>81</v>
      </c>
    </row>
    <row r="264" spans="1:21" x14ac:dyDescent="0.35">
      <c r="B264" s="3" t="s">
        <v>17</v>
      </c>
      <c r="C264" s="2" t="e">
        <f>#REF!</f>
        <v>#REF!</v>
      </c>
      <c r="D264" s="2" t="e">
        <f>#REF!</f>
        <v>#REF!</v>
      </c>
      <c r="E264" s="2" t="e">
        <f>#REF!</f>
        <v>#REF!</v>
      </c>
      <c r="F264" s="2" t="e">
        <f>#REF!</f>
        <v>#REF!</v>
      </c>
      <c r="G264" s="2" t="e">
        <f>#REF!</f>
        <v>#REF!</v>
      </c>
      <c r="H264" s="2" t="e">
        <f>#REF!</f>
        <v>#REF!</v>
      </c>
      <c r="I264" s="2" t="e">
        <f>#REF!</f>
        <v>#REF!</v>
      </c>
      <c r="J264" s="2" t="e">
        <f>#REF!</f>
        <v>#REF!</v>
      </c>
      <c r="K264" s="2" t="e">
        <f>#REF!</f>
        <v>#REF!</v>
      </c>
      <c r="L264" s="2" t="e">
        <f>#REF!</f>
        <v>#REF!</v>
      </c>
      <c r="M264" s="2" t="e">
        <f>#REF!</f>
        <v>#REF!</v>
      </c>
      <c r="N264" s="2" t="e">
        <f>#REF!</f>
        <v>#REF!</v>
      </c>
      <c r="O264" s="2" t="e">
        <f>#REF!</f>
        <v>#REF!</v>
      </c>
      <c r="P264" s="2" t="e">
        <f>#REF!</f>
        <v>#REF!</v>
      </c>
      <c r="Q264" s="2" t="e">
        <f>#REF!</f>
        <v>#REF!</v>
      </c>
      <c r="R264" s="2" t="e">
        <f>#REF!</f>
        <v>#REF!</v>
      </c>
      <c r="S264" s="2" t="e">
        <f>#REF!</f>
        <v>#REF!</v>
      </c>
      <c r="T264" s="2" t="e">
        <f>#REF!</f>
        <v>#REF!</v>
      </c>
      <c r="U264" s="9" t="e">
        <f t="shared" si="18"/>
        <v>#REF!</v>
      </c>
    </row>
    <row r="265" spans="1:21" x14ac:dyDescent="0.35">
      <c r="B265" s="3" t="s">
        <v>18</v>
      </c>
      <c r="C265" s="2">
        <f>'7thR'!C$25</f>
        <v>4</v>
      </c>
      <c r="D265" s="2">
        <f>'7thR'!D$25</f>
        <v>4</v>
      </c>
      <c r="E265" s="2">
        <f>'7thR'!E$25</f>
        <v>3</v>
      </c>
      <c r="F265" s="2">
        <f>'7thR'!F$25</f>
        <v>6</v>
      </c>
      <c r="G265" s="2">
        <f>'7thR'!G$25</f>
        <v>5</v>
      </c>
      <c r="H265" s="2">
        <f>'7thR'!H$25</f>
        <v>5</v>
      </c>
      <c r="I265" s="2">
        <f>'7thR'!I$25</f>
        <v>5</v>
      </c>
      <c r="J265" s="2">
        <f>'7thR'!J$25</f>
        <v>5</v>
      </c>
      <c r="K265" s="2">
        <f>'7thR'!K$25</f>
        <v>3</v>
      </c>
      <c r="L265" s="2">
        <f>'7thR'!L$25</f>
        <v>4</v>
      </c>
      <c r="M265" s="2">
        <f>'7thR'!M$25</f>
        <v>3</v>
      </c>
      <c r="N265" s="2">
        <f>'7thR'!N$25</f>
        <v>3</v>
      </c>
      <c r="O265" s="2">
        <f>'7thR'!O$25</f>
        <v>4</v>
      </c>
      <c r="P265" s="2">
        <f>'7thR'!P$25</f>
        <v>6</v>
      </c>
      <c r="Q265" s="2">
        <f>'7thR'!Q$25</f>
        <v>5</v>
      </c>
      <c r="R265" s="2">
        <f>'7thR'!R$25</f>
        <v>3</v>
      </c>
      <c r="S265" s="2">
        <f>'7thR'!S$25</f>
        <v>5</v>
      </c>
      <c r="T265" s="2">
        <f>'7thR'!T$25</f>
        <v>6</v>
      </c>
      <c r="U265" s="9">
        <f t="shared" si="18"/>
        <v>79</v>
      </c>
    </row>
    <row r="266" spans="1:21" ht="15" thickBot="1" x14ac:dyDescent="0.4">
      <c r="B266" s="3" t="s">
        <v>19</v>
      </c>
      <c r="C266" s="31">
        <f>'8thR'!C$25</f>
        <v>0</v>
      </c>
      <c r="D266" s="31">
        <f>'8thR'!D$25</f>
        <v>0</v>
      </c>
      <c r="E266" s="31">
        <f>'8thR'!E$25</f>
        <v>0</v>
      </c>
      <c r="F266" s="31">
        <f>'8thR'!F$25</f>
        <v>0</v>
      </c>
      <c r="G266" s="31">
        <f>'8thR'!G$25</f>
        <v>0</v>
      </c>
      <c r="H266" s="31">
        <f>'8thR'!H$25</f>
        <v>0</v>
      </c>
      <c r="I266" s="31">
        <f>'8thR'!I$25</f>
        <v>0</v>
      </c>
      <c r="J266" s="31">
        <f>'8thR'!J$25</f>
        <v>0</v>
      </c>
      <c r="K266" s="31">
        <f>'8thR'!K$25</f>
        <v>0</v>
      </c>
      <c r="L266" s="31">
        <f>'8thR'!L$25</f>
        <v>0</v>
      </c>
      <c r="M266" s="31">
        <f>'8thR'!M$25</f>
        <v>0</v>
      </c>
      <c r="N266" s="31">
        <f>'8thR'!N$25</f>
        <v>0</v>
      </c>
      <c r="O266" s="31">
        <f>'8thR'!O$25</f>
        <v>0</v>
      </c>
      <c r="P266" s="31">
        <f>'8thR'!P$25</f>
        <v>0</v>
      </c>
      <c r="Q266" s="31">
        <f>'8thR'!Q$25</f>
        <v>0</v>
      </c>
      <c r="R266" s="31">
        <f>'8thR'!R$25</f>
        <v>0</v>
      </c>
      <c r="S266" s="31">
        <f>'8thR'!S$25</f>
        <v>0</v>
      </c>
      <c r="T266" s="31">
        <f>'8thR'!T$25</f>
        <v>0</v>
      </c>
      <c r="U266" s="51">
        <f t="shared" si="18"/>
        <v>0</v>
      </c>
    </row>
    <row r="267" spans="1:21" ht="16" thickTop="1" x14ac:dyDescent="0.35">
      <c r="B267" s="37" t="s">
        <v>12</v>
      </c>
      <c r="C267" s="29">
        <f>score!H$25</f>
        <v>4</v>
      </c>
      <c r="D267" s="29">
        <f>score!I$25</f>
        <v>2</v>
      </c>
      <c r="E267" s="29">
        <f>score!J$25</f>
        <v>3</v>
      </c>
      <c r="F267" s="29">
        <f>score!K$25</f>
        <v>4</v>
      </c>
      <c r="G267" s="29">
        <f>score!L$25</f>
        <v>4</v>
      </c>
      <c r="H267" s="29">
        <f>score!M$25</f>
        <v>4</v>
      </c>
      <c r="I267" s="29">
        <f>score!N$25</f>
        <v>2</v>
      </c>
      <c r="J267" s="29">
        <f>score!O$25</f>
        <v>4</v>
      </c>
      <c r="K267" s="29">
        <f>score!P$25</f>
        <v>2</v>
      </c>
      <c r="L267" s="29">
        <f>score!Q$25</f>
        <v>4</v>
      </c>
      <c r="M267" s="29">
        <f>score!R$25</f>
        <v>2</v>
      </c>
      <c r="N267" s="29">
        <f>score!S$25</f>
        <v>3</v>
      </c>
      <c r="O267" s="29">
        <f>score!T$25</f>
        <v>4</v>
      </c>
      <c r="P267" s="29">
        <f>score!U$25</f>
        <v>5</v>
      </c>
      <c r="Q267" s="29">
        <f>score!V$25</f>
        <v>4</v>
      </c>
      <c r="R267" s="29">
        <f>score!W$25</f>
        <v>3</v>
      </c>
      <c r="S267" s="29">
        <f>score!X$25</f>
        <v>4</v>
      </c>
      <c r="T267" s="29">
        <f>score!Y$25</f>
        <v>3</v>
      </c>
      <c r="U267" s="10">
        <f t="shared" si="18"/>
        <v>61</v>
      </c>
    </row>
    <row r="268" spans="1:21" ht="15.5" x14ac:dyDescent="0.35">
      <c r="B268" s="38" t="s">
        <v>7</v>
      </c>
      <c r="C268" s="39">
        <f>score!H$147</f>
        <v>4</v>
      </c>
      <c r="D268" s="39">
        <f>score!$I$147</f>
        <v>3</v>
      </c>
      <c r="E268" s="39">
        <f>score!$J$147</f>
        <v>3</v>
      </c>
      <c r="F268" s="39">
        <f>score!$K$147</f>
        <v>4</v>
      </c>
      <c r="G268" s="39">
        <f>score!$L$147</f>
        <v>4</v>
      </c>
      <c r="H268" s="39">
        <f>score!$M$147</f>
        <v>4</v>
      </c>
      <c r="I268" s="39">
        <f>score!$N$147</f>
        <v>3</v>
      </c>
      <c r="J268" s="39">
        <f>score!$O$147</f>
        <v>4</v>
      </c>
      <c r="K268" s="39">
        <f>score!$P$147</f>
        <v>3</v>
      </c>
      <c r="L268" s="39">
        <f>score!$Q$147</f>
        <v>4</v>
      </c>
      <c r="M268" s="39">
        <f>score!$R$147</f>
        <v>3</v>
      </c>
      <c r="N268" s="39">
        <f>score!$S$147</f>
        <v>3</v>
      </c>
      <c r="O268" s="39">
        <f>score!$T$147</f>
        <v>4</v>
      </c>
      <c r="P268" s="39">
        <f>score!$U$147</f>
        <v>4</v>
      </c>
      <c r="Q268" s="39">
        <f>score!$V$147</f>
        <v>4</v>
      </c>
      <c r="R268" s="39">
        <f>score!$W$147</f>
        <v>3</v>
      </c>
      <c r="S268" s="39">
        <f>score!$X$147</f>
        <v>4</v>
      </c>
      <c r="T268" s="39">
        <f>score!$Y$147</f>
        <v>3</v>
      </c>
      <c r="U268" s="12">
        <f t="shared" si="18"/>
        <v>64</v>
      </c>
    </row>
    <row r="269" spans="1:21" x14ac:dyDescent="0.35"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1" x14ac:dyDescent="0.35">
      <c r="C270" s="171" t="s">
        <v>6</v>
      </c>
      <c r="D270" s="171"/>
      <c r="E270" s="171"/>
      <c r="F270" s="171"/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  <c r="T270" s="171"/>
    </row>
    <row r="271" spans="1:21" ht="15" customHeight="1" x14ac:dyDescent="0.35">
      <c r="A271" s="169">
        <f>score!A26</f>
        <v>20</v>
      </c>
      <c r="B271" s="170" t="str">
        <f>score!F26</f>
        <v>Milena Sedovnik&amp;Peter Dernič</v>
      </c>
      <c r="C271" s="158">
        <v>1</v>
      </c>
      <c r="D271" s="158">
        <v>2</v>
      </c>
      <c r="E271" s="158">
        <v>3</v>
      </c>
      <c r="F271" s="158">
        <v>4</v>
      </c>
      <c r="G271" s="158">
        <v>5</v>
      </c>
      <c r="H271" s="158">
        <v>6</v>
      </c>
      <c r="I271" s="158">
        <v>7</v>
      </c>
      <c r="J271" s="158">
        <v>8</v>
      </c>
      <c r="K271" s="158">
        <v>9</v>
      </c>
      <c r="L271" s="158">
        <v>10</v>
      </c>
      <c r="M271" s="158">
        <v>11</v>
      </c>
      <c r="N271" s="158">
        <v>12</v>
      </c>
      <c r="O271" s="158">
        <v>13</v>
      </c>
      <c r="P271" s="158">
        <v>14</v>
      </c>
      <c r="Q271" s="158">
        <v>15</v>
      </c>
      <c r="R271" s="158">
        <v>16</v>
      </c>
      <c r="S271" s="158">
        <v>17</v>
      </c>
      <c r="T271" s="158">
        <v>18</v>
      </c>
      <c r="U271" s="41" t="s">
        <v>1</v>
      </c>
    </row>
    <row r="272" spans="1:21" ht="15" customHeight="1" x14ac:dyDescent="0.35">
      <c r="A272" s="169"/>
      <c r="B272" s="170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42"/>
    </row>
    <row r="273" spans="1:27" x14ac:dyDescent="0.35">
      <c r="B273" s="3" t="s">
        <v>8</v>
      </c>
      <c r="C273" s="2">
        <f>'1stR'!C$26</f>
        <v>0</v>
      </c>
      <c r="D273" s="2">
        <f>'1stR'!D$26</f>
        <v>0</v>
      </c>
      <c r="E273" s="2">
        <f>'1stR'!E$26</f>
        <v>0</v>
      </c>
      <c r="F273" s="2">
        <f>'1stR'!F$26</f>
        <v>0</v>
      </c>
      <c r="G273" s="2">
        <f>'1stR'!G$26</f>
        <v>0</v>
      </c>
      <c r="H273" s="2">
        <f>'1stR'!H$26</f>
        <v>0</v>
      </c>
      <c r="I273" s="2">
        <f>'1stR'!I$26</f>
        <v>0</v>
      </c>
      <c r="J273" s="2">
        <f>'1stR'!J$26</f>
        <v>0</v>
      </c>
      <c r="K273" s="2">
        <f>'1stR'!K$26</f>
        <v>0</v>
      </c>
      <c r="L273" s="2">
        <f>'1stR'!L$26</f>
        <v>0</v>
      </c>
      <c r="M273" s="2">
        <f>'1stR'!M$26</f>
        <v>0</v>
      </c>
      <c r="N273" s="2">
        <f>'1stR'!N$26</f>
        <v>0</v>
      </c>
      <c r="O273" s="2">
        <f>'1stR'!O$26</f>
        <v>0</v>
      </c>
      <c r="P273" s="2">
        <f>'1stR'!P$26</f>
        <v>0</v>
      </c>
      <c r="Q273" s="2">
        <f>'1stR'!Q$26</f>
        <v>0</v>
      </c>
      <c r="R273" s="2">
        <f>'1stR'!R$26</f>
        <v>0</v>
      </c>
      <c r="S273" s="2">
        <f>'1stR'!S$26</f>
        <v>0</v>
      </c>
      <c r="T273" s="2">
        <f>'1stR'!T$26</f>
        <v>0</v>
      </c>
      <c r="U273" s="9">
        <f>SUM(C273:T273)</f>
        <v>0</v>
      </c>
    </row>
    <row r="274" spans="1:27" x14ac:dyDescent="0.35">
      <c r="B274" s="3" t="s">
        <v>13</v>
      </c>
      <c r="C274" s="2">
        <f>'2ndR'!C$26</f>
        <v>5</v>
      </c>
      <c r="D274" s="2">
        <f>'2ndR'!D$26</f>
        <v>5</v>
      </c>
      <c r="E274" s="2">
        <f>'2ndR'!E$26</f>
        <v>3</v>
      </c>
      <c r="F274" s="2">
        <f>'2ndR'!F$26</f>
        <v>5</v>
      </c>
      <c r="G274" s="2">
        <f>'2ndR'!G$26</f>
        <v>4</v>
      </c>
      <c r="H274" s="2">
        <f>'2ndR'!H$26</f>
        <v>4</v>
      </c>
      <c r="I274" s="2">
        <f>'2ndR'!I$26</f>
        <v>3</v>
      </c>
      <c r="J274" s="2">
        <f>'2ndR'!J$26</f>
        <v>5</v>
      </c>
      <c r="K274" s="2">
        <f>'2ndR'!K$26</f>
        <v>5</v>
      </c>
      <c r="L274" s="2">
        <f>'2ndR'!L$26</f>
        <v>5</v>
      </c>
      <c r="M274" s="2">
        <f>'2ndR'!M$26</f>
        <v>3</v>
      </c>
      <c r="N274" s="2">
        <f>'2ndR'!N$26</f>
        <v>3</v>
      </c>
      <c r="O274" s="2">
        <f>'2ndR'!O$26</f>
        <v>4</v>
      </c>
      <c r="P274" s="2">
        <f>'2ndR'!P$26</f>
        <v>4</v>
      </c>
      <c r="Q274" s="2">
        <f>'2ndR'!Q$26</f>
        <v>5</v>
      </c>
      <c r="R274" s="2">
        <f>'2ndR'!R$26</f>
        <v>4</v>
      </c>
      <c r="S274" s="2">
        <f>'2ndR'!S$26</f>
        <v>4</v>
      </c>
      <c r="T274" s="2">
        <f>'2ndR'!T$26</f>
        <v>3</v>
      </c>
      <c r="U274" s="9">
        <f t="shared" ref="U274:U282" si="19">SUM(C274:T274)</f>
        <v>74</v>
      </c>
    </row>
    <row r="275" spans="1:27" x14ac:dyDescent="0.35">
      <c r="B275" s="3" t="s">
        <v>14</v>
      </c>
      <c r="C275" s="2">
        <f>'3rdR'!C$26</f>
        <v>5</v>
      </c>
      <c r="D275" s="2">
        <f>'3rdR'!D$26</f>
        <v>4</v>
      </c>
      <c r="E275" s="2">
        <f>'3rdR'!E$26</f>
        <v>3</v>
      </c>
      <c r="F275" s="2">
        <f>'3rdR'!F$26</f>
        <v>5</v>
      </c>
      <c r="G275" s="2">
        <f>'3rdR'!G$26</f>
        <v>5</v>
      </c>
      <c r="H275" s="2">
        <f>'3rdR'!H$26</f>
        <v>3</v>
      </c>
      <c r="I275" s="2">
        <f>'3rdR'!I$26</f>
        <v>4</v>
      </c>
      <c r="J275" s="2">
        <f>'3rdR'!J$26</f>
        <v>5</v>
      </c>
      <c r="K275" s="2">
        <f>'3rdR'!K$26</f>
        <v>3</v>
      </c>
      <c r="L275" s="2">
        <f>'3rdR'!L$26</f>
        <v>5</v>
      </c>
      <c r="M275" s="2">
        <f>'3rdR'!M$26</f>
        <v>4</v>
      </c>
      <c r="N275" s="2">
        <f>'3rdR'!N$26</f>
        <v>4</v>
      </c>
      <c r="O275" s="2">
        <f>'3rdR'!O$26</f>
        <v>4</v>
      </c>
      <c r="P275" s="2">
        <f>'3rdR'!P$26</f>
        <v>4</v>
      </c>
      <c r="Q275" s="2">
        <f>'3rdR'!Q$26</f>
        <v>5</v>
      </c>
      <c r="R275" s="2">
        <f>'3rdR'!R$26</f>
        <v>4</v>
      </c>
      <c r="S275" s="2">
        <f>'3rdR'!S$26</f>
        <v>5</v>
      </c>
      <c r="T275" s="2">
        <f>'3rdR'!T$26</f>
        <v>3</v>
      </c>
      <c r="U275" s="9">
        <f t="shared" si="19"/>
        <v>75</v>
      </c>
    </row>
    <row r="276" spans="1:27" x14ac:dyDescent="0.35">
      <c r="B276" s="3" t="s">
        <v>15</v>
      </c>
      <c r="C276" s="2">
        <f>'4thR'!C$26</f>
        <v>5</v>
      </c>
      <c r="D276" s="2">
        <f>'4thR'!D$26</f>
        <v>5</v>
      </c>
      <c r="E276" s="2">
        <f>'4thR'!E$26</f>
        <v>3</v>
      </c>
      <c r="F276" s="2">
        <f>'4thR'!F$26</f>
        <v>5</v>
      </c>
      <c r="G276" s="2">
        <f>'4thR'!G$26</f>
        <v>6</v>
      </c>
      <c r="H276" s="2">
        <f>'4thR'!H$26</f>
        <v>5</v>
      </c>
      <c r="I276" s="2">
        <f>'4thR'!I$26</f>
        <v>2</v>
      </c>
      <c r="J276" s="2">
        <f>'4thR'!J$26</f>
        <v>5</v>
      </c>
      <c r="K276" s="2">
        <f>'4thR'!K$26</f>
        <v>3</v>
      </c>
      <c r="L276" s="2">
        <f>'4thR'!L$26</f>
        <v>5</v>
      </c>
      <c r="M276" s="2">
        <f>'4thR'!M$26</f>
        <v>3</v>
      </c>
      <c r="N276" s="2">
        <f>'4thR'!N$26</f>
        <v>3</v>
      </c>
      <c r="O276" s="2">
        <f>'4thR'!O$26</f>
        <v>5</v>
      </c>
      <c r="P276" s="2">
        <f>'4thR'!P$26</f>
        <v>6</v>
      </c>
      <c r="Q276" s="2">
        <f>'4thR'!Q$26</f>
        <v>5</v>
      </c>
      <c r="R276" s="2">
        <f>'4thR'!R$26</f>
        <v>3</v>
      </c>
      <c r="S276" s="2">
        <f>'4thR'!S$26</f>
        <v>4</v>
      </c>
      <c r="T276" s="2">
        <f>'4thR'!T$26</f>
        <v>3</v>
      </c>
      <c r="U276" s="9">
        <f t="shared" si="19"/>
        <v>76</v>
      </c>
    </row>
    <row r="277" spans="1:27" x14ac:dyDescent="0.35">
      <c r="B277" s="3" t="s">
        <v>16</v>
      </c>
      <c r="C277" s="2">
        <f>'5thR'!C$26</f>
        <v>4</v>
      </c>
      <c r="D277" s="2">
        <f>'5thR'!D$26</f>
        <v>4</v>
      </c>
      <c r="E277" s="2">
        <f>'5thR'!E$26</f>
        <v>4</v>
      </c>
      <c r="F277" s="2">
        <f>'5thR'!F$26</f>
        <v>7</v>
      </c>
      <c r="G277" s="2">
        <f>'5thR'!G$26</f>
        <v>9</v>
      </c>
      <c r="H277" s="2">
        <f>'5thR'!H$26</f>
        <v>6</v>
      </c>
      <c r="I277" s="2">
        <f>'5thR'!I$26</f>
        <v>3</v>
      </c>
      <c r="J277" s="2">
        <f>'5thR'!J$26</f>
        <v>4</v>
      </c>
      <c r="K277" s="2">
        <f>'5thR'!K$26</f>
        <v>4</v>
      </c>
      <c r="L277" s="2">
        <f>'5thR'!L$26</f>
        <v>6</v>
      </c>
      <c r="M277" s="2">
        <f>'5thR'!M$26</f>
        <v>5</v>
      </c>
      <c r="N277" s="2">
        <f>'5thR'!N$26</f>
        <v>9</v>
      </c>
      <c r="O277" s="2">
        <f>'5thR'!O$26</f>
        <v>9</v>
      </c>
      <c r="P277" s="2">
        <f>'5thR'!P$26</f>
        <v>7</v>
      </c>
      <c r="Q277" s="2">
        <f>'5thR'!Q$26</f>
        <v>5</v>
      </c>
      <c r="R277" s="2">
        <f>'5thR'!R$26</f>
        <v>5</v>
      </c>
      <c r="S277" s="2">
        <f>'5thR'!S$26</f>
        <v>6</v>
      </c>
      <c r="T277" s="2">
        <f>'5thR'!T$26</f>
        <v>3</v>
      </c>
      <c r="U277" s="9">
        <f t="shared" si="19"/>
        <v>100</v>
      </c>
    </row>
    <row r="278" spans="1:27" x14ac:dyDescent="0.35">
      <c r="B278" s="3" t="s">
        <v>17</v>
      </c>
      <c r="C278" s="2" t="e">
        <f>#REF!</f>
        <v>#REF!</v>
      </c>
      <c r="D278" s="2" t="e">
        <f>#REF!</f>
        <v>#REF!</v>
      </c>
      <c r="E278" s="2" t="e">
        <f>#REF!</f>
        <v>#REF!</v>
      </c>
      <c r="F278" s="2" t="e">
        <f>#REF!</f>
        <v>#REF!</v>
      </c>
      <c r="G278" s="2" t="e">
        <f>#REF!</f>
        <v>#REF!</v>
      </c>
      <c r="H278" s="2" t="e">
        <f>#REF!</f>
        <v>#REF!</v>
      </c>
      <c r="I278" s="2" t="e">
        <f>#REF!</f>
        <v>#REF!</v>
      </c>
      <c r="J278" s="2" t="e">
        <f>#REF!</f>
        <v>#REF!</v>
      </c>
      <c r="K278" s="2" t="e">
        <f>#REF!</f>
        <v>#REF!</v>
      </c>
      <c r="L278" s="2" t="e">
        <f>#REF!</f>
        <v>#REF!</v>
      </c>
      <c r="M278" s="2" t="e">
        <f>#REF!</f>
        <v>#REF!</v>
      </c>
      <c r="N278" s="2" t="e">
        <f>#REF!</f>
        <v>#REF!</v>
      </c>
      <c r="O278" s="2" t="e">
        <f>#REF!</f>
        <v>#REF!</v>
      </c>
      <c r="P278" s="2" t="e">
        <f>#REF!</f>
        <v>#REF!</v>
      </c>
      <c r="Q278" s="2" t="e">
        <f>#REF!</f>
        <v>#REF!</v>
      </c>
      <c r="R278" s="2" t="e">
        <f>#REF!</f>
        <v>#REF!</v>
      </c>
      <c r="S278" s="2" t="e">
        <f>#REF!</f>
        <v>#REF!</v>
      </c>
      <c r="T278" s="2" t="e">
        <f>#REF!</f>
        <v>#REF!</v>
      </c>
      <c r="U278" s="9" t="e">
        <f t="shared" si="19"/>
        <v>#REF!</v>
      </c>
    </row>
    <row r="279" spans="1:27" x14ac:dyDescent="0.35">
      <c r="B279" s="3" t="s">
        <v>18</v>
      </c>
      <c r="C279" s="2">
        <f>'7thR'!C$26</f>
        <v>5</v>
      </c>
      <c r="D279" s="2">
        <f>'7thR'!D$26</f>
        <v>3</v>
      </c>
      <c r="E279" s="2">
        <f>'7thR'!E$26</f>
        <v>4</v>
      </c>
      <c r="F279" s="2">
        <f>'7thR'!F$26</f>
        <v>5</v>
      </c>
      <c r="G279" s="2">
        <f>'7thR'!G$26</f>
        <v>5</v>
      </c>
      <c r="H279" s="2">
        <f>'7thR'!H$26</f>
        <v>5</v>
      </c>
      <c r="I279" s="2">
        <f>'7thR'!I$26</f>
        <v>3</v>
      </c>
      <c r="J279" s="2">
        <f>'7thR'!J$26</f>
        <v>6</v>
      </c>
      <c r="K279" s="2">
        <f>'7thR'!K$26</f>
        <v>4</v>
      </c>
      <c r="L279" s="2">
        <f>'7thR'!L$26</f>
        <v>4</v>
      </c>
      <c r="M279" s="2">
        <f>'7thR'!M$26</f>
        <v>4</v>
      </c>
      <c r="N279" s="2">
        <f>'7thR'!N$26</f>
        <v>4</v>
      </c>
      <c r="O279" s="2">
        <f>'7thR'!O$26</f>
        <v>5</v>
      </c>
      <c r="P279" s="2">
        <f>'7thR'!P$26</f>
        <v>4</v>
      </c>
      <c r="Q279" s="2">
        <f>'7thR'!Q$26</f>
        <v>4</v>
      </c>
      <c r="R279" s="2">
        <f>'7thR'!R$26</f>
        <v>3</v>
      </c>
      <c r="S279" s="2">
        <f>'7thR'!S$26</f>
        <v>4</v>
      </c>
      <c r="T279" s="2">
        <f>'7thR'!T$26</f>
        <v>3</v>
      </c>
      <c r="U279" s="9">
        <f t="shared" si="19"/>
        <v>75</v>
      </c>
    </row>
    <row r="280" spans="1:27" ht="15" thickBot="1" x14ac:dyDescent="0.4">
      <c r="B280" s="3" t="s">
        <v>19</v>
      </c>
      <c r="C280" s="31">
        <f>'8thR'!C$26</f>
        <v>0</v>
      </c>
      <c r="D280" s="31">
        <f>'8thR'!D$26</f>
        <v>0</v>
      </c>
      <c r="E280" s="31">
        <f>'8thR'!E$26</f>
        <v>0</v>
      </c>
      <c r="F280" s="31">
        <f>'8thR'!F$26</f>
        <v>0</v>
      </c>
      <c r="G280" s="31">
        <f>'8thR'!G$26</f>
        <v>0</v>
      </c>
      <c r="H280" s="31">
        <f>'8thR'!H$26</f>
        <v>0</v>
      </c>
      <c r="I280" s="31">
        <f>'8thR'!I$26</f>
        <v>0</v>
      </c>
      <c r="J280" s="31">
        <f>'8thR'!J$26</f>
        <v>0</v>
      </c>
      <c r="K280" s="31">
        <f>'8thR'!K$26</f>
        <v>0</v>
      </c>
      <c r="L280" s="31">
        <f>'8thR'!L$26</f>
        <v>0</v>
      </c>
      <c r="M280" s="31">
        <f>'8thR'!M$26</f>
        <v>0</v>
      </c>
      <c r="N280" s="31">
        <f>'8thR'!N$26</f>
        <v>0</v>
      </c>
      <c r="O280" s="31">
        <f>'8thR'!O$26</f>
        <v>0</v>
      </c>
      <c r="P280" s="31">
        <f>'8thR'!P$26</f>
        <v>0</v>
      </c>
      <c r="Q280" s="31">
        <f>'8thR'!Q$26</f>
        <v>0</v>
      </c>
      <c r="R280" s="31">
        <f>'8thR'!R$26</f>
        <v>0</v>
      </c>
      <c r="S280" s="31">
        <f>'8thR'!S$26</f>
        <v>0</v>
      </c>
      <c r="T280" s="31">
        <f>'8thR'!T$26</f>
        <v>0</v>
      </c>
      <c r="U280" s="51">
        <f t="shared" si="19"/>
        <v>0</v>
      </c>
    </row>
    <row r="281" spans="1:27" ht="16" thickTop="1" x14ac:dyDescent="0.35">
      <c r="B281" s="37" t="s">
        <v>12</v>
      </c>
      <c r="C281" s="29">
        <f>score!H$26</f>
        <v>4</v>
      </c>
      <c r="D281" s="29">
        <f>score!I$26</f>
        <v>3</v>
      </c>
      <c r="E281" s="29">
        <f>score!J$26</f>
        <v>3</v>
      </c>
      <c r="F281" s="29">
        <f>score!K$26</f>
        <v>5</v>
      </c>
      <c r="G281" s="29">
        <f>score!L$26</f>
        <v>4</v>
      </c>
      <c r="H281" s="29">
        <f>score!M$26</f>
        <v>3</v>
      </c>
      <c r="I281" s="29">
        <f>score!N$26</f>
        <v>2</v>
      </c>
      <c r="J281" s="29">
        <f>score!O$26</f>
        <v>4</v>
      </c>
      <c r="K281" s="29">
        <f>score!P$26</f>
        <v>3</v>
      </c>
      <c r="L281" s="29">
        <f>score!Q$26</f>
        <v>4</v>
      </c>
      <c r="M281" s="29">
        <f>score!R$26</f>
        <v>3</v>
      </c>
      <c r="N281" s="29">
        <f>score!S$26</f>
        <v>3</v>
      </c>
      <c r="O281" s="29">
        <f>score!T$26</f>
        <v>4</v>
      </c>
      <c r="P281" s="29">
        <f>score!U$26</f>
        <v>4</v>
      </c>
      <c r="Q281" s="29">
        <f>score!V$26</f>
        <v>4</v>
      </c>
      <c r="R281" s="29">
        <f>score!W$26</f>
        <v>3</v>
      </c>
      <c r="S281" s="29">
        <f>score!X$26</f>
        <v>4</v>
      </c>
      <c r="T281" s="29">
        <f>score!Y$26</f>
        <v>3</v>
      </c>
      <c r="U281" s="10">
        <f t="shared" si="19"/>
        <v>63</v>
      </c>
    </row>
    <row r="282" spans="1:27" ht="15.5" x14ac:dyDescent="0.35">
      <c r="B282" s="38" t="s">
        <v>7</v>
      </c>
      <c r="C282" s="39">
        <f>score!H$147</f>
        <v>4</v>
      </c>
      <c r="D282" s="39">
        <f>score!$I$147</f>
        <v>3</v>
      </c>
      <c r="E282" s="39">
        <f>score!$J$147</f>
        <v>3</v>
      </c>
      <c r="F282" s="39">
        <f>score!$K$147</f>
        <v>4</v>
      </c>
      <c r="G282" s="39">
        <f>score!$L$147</f>
        <v>4</v>
      </c>
      <c r="H282" s="39">
        <f>score!$M$147</f>
        <v>4</v>
      </c>
      <c r="I282" s="39">
        <f>score!$N$147</f>
        <v>3</v>
      </c>
      <c r="J282" s="39">
        <f>score!$O$147</f>
        <v>4</v>
      </c>
      <c r="K282" s="39">
        <f>score!$P$147</f>
        <v>3</v>
      </c>
      <c r="L282" s="39">
        <f>score!$Q$147</f>
        <v>4</v>
      </c>
      <c r="M282" s="39">
        <f>score!$R$147</f>
        <v>3</v>
      </c>
      <c r="N282" s="39">
        <f>score!$S$147</f>
        <v>3</v>
      </c>
      <c r="O282" s="39">
        <f>score!$T$147</f>
        <v>4</v>
      </c>
      <c r="P282" s="39">
        <f>score!$U$147</f>
        <v>4</v>
      </c>
      <c r="Q282" s="39">
        <f>score!$V$147</f>
        <v>4</v>
      </c>
      <c r="R282" s="39">
        <f>score!$W$147</f>
        <v>3</v>
      </c>
      <c r="S282" s="39">
        <f>score!$X$147</f>
        <v>4</v>
      </c>
      <c r="T282" s="39">
        <f>score!$Y$147</f>
        <v>3</v>
      </c>
      <c r="U282" s="12">
        <f t="shared" si="19"/>
        <v>64</v>
      </c>
    </row>
    <row r="283" spans="1:27" x14ac:dyDescent="0.35"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7" x14ac:dyDescent="0.35">
      <c r="C284" s="44" t="s">
        <v>6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</row>
    <row r="285" spans="1:27" ht="15" customHeight="1" x14ac:dyDescent="0.35">
      <c r="A285" s="169">
        <f>score!A27</f>
        <v>21</v>
      </c>
      <c r="B285" s="170" t="str">
        <f>score!F27</f>
        <v>Irena Muster&amp;Vladimir Gurov</v>
      </c>
      <c r="C285" s="173">
        <v>1</v>
      </c>
      <c r="D285" s="173">
        <v>2</v>
      </c>
      <c r="E285" s="173">
        <v>3</v>
      </c>
      <c r="F285" s="173">
        <v>4</v>
      </c>
      <c r="G285" s="173">
        <v>5</v>
      </c>
      <c r="H285" s="173">
        <v>6</v>
      </c>
      <c r="I285" s="173">
        <v>7</v>
      </c>
      <c r="J285" s="173">
        <v>8</v>
      </c>
      <c r="K285" s="173">
        <v>9</v>
      </c>
      <c r="L285" s="173">
        <v>10</v>
      </c>
      <c r="M285" s="173">
        <v>11</v>
      </c>
      <c r="N285" s="173">
        <v>12</v>
      </c>
      <c r="O285" s="173">
        <v>13</v>
      </c>
      <c r="P285" s="173">
        <v>14</v>
      </c>
      <c r="Q285" s="173">
        <v>15</v>
      </c>
      <c r="R285" s="173">
        <v>16</v>
      </c>
      <c r="S285" s="173">
        <v>17</v>
      </c>
      <c r="T285" s="173">
        <v>18</v>
      </c>
      <c r="U285" s="41" t="s">
        <v>1</v>
      </c>
    </row>
    <row r="286" spans="1:27" ht="15" customHeight="1" x14ac:dyDescent="0.35">
      <c r="A286" s="169"/>
      <c r="B286" s="172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42"/>
    </row>
    <row r="287" spans="1:27" x14ac:dyDescent="0.35">
      <c r="B287" s="3" t="s">
        <v>8</v>
      </c>
      <c r="C287" s="2">
        <f>'1stR'!C$27</f>
        <v>0</v>
      </c>
      <c r="D287" s="2">
        <f>'1stR'!D$27</f>
        <v>0</v>
      </c>
      <c r="E287" s="2">
        <f>'1stR'!E$27</f>
        <v>0</v>
      </c>
      <c r="F287" s="2">
        <f>'1stR'!F$27</f>
        <v>0</v>
      </c>
      <c r="G287" s="2">
        <f>'1stR'!G$27</f>
        <v>0</v>
      </c>
      <c r="H287" s="2">
        <f>'1stR'!H$27</f>
        <v>0</v>
      </c>
      <c r="I287" s="2">
        <f>'1stR'!I$27</f>
        <v>0</v>
      </c>
      <c r="J287" s="2">
        <f>'1stR'!J$27</f>
        <v>0</v>
      </c>
      <c r="K287" s="2">
        <f>'1stR'!K$27</f>
        <v>0</v>
      </c>
      <c r="L287" s="2">
        <f>'1stR'!L$27</f>
        <v>0</v>
      </c>
      <c r="M287" s="2">
        <f>'1stR'!M$27</f>
        <v>0</v>
      </c>
      <c r="N287" s="2">
        <f>'1stR'!N$27</f>
        <v>0</v>
      </c>
      <c r="O287" s="2">
        <f>'1stR'!O$27</f>
        <v>0</v>
      </c>
      <c r="P287" s="2">
        <f>'1stR'!P$27</f>
        <v>0</v>
      </c>
      <c r="Q287" s="2">
        <f>'1stR'!Q$27</f>
        <v>0</v>
      </c>
      <c r="R287" s="2">
        <f>'1stR'!R$27</f>
        <v>0</v>
      </c>
      <c r="S287" s="2">
        <f>'1stR'!S$27</f>
        <v>0</v>
      </c>
      <c r="T287" s="2">
        <f>'1stR'!T$27</f>
        <v>0</v>
      </c>
      <c r="U287" s="9">
        <f>SUM(C287:T287)</f>
        <v>0</v>
      </c>
    </row>
    <row r="288" spans="1:27" x14ac:dyDescent="0.35">
      <c r="B288" s="3" t="s">
        <v>13</v>
      </c>
      <c r="C288" s="2">
        <f>'2ndR'!C$27</f>
        <v>3</v>
      </c>
      <c r="D288" s="2">
        <f>'2ndR'!D$27</f>
        <v>5</v>
      </c>
      <c r="E288" s="2">
        <f>'2ndR'!E$27</f>
        <v>4</v>
      </c>
      <c r="F288" s="2">
        <f>'2ndR'!F$27</f>
        <v>4</v>
      </c>
      <c r="G288" s="2">
        <f>'2ndR'!G$27</f>
        <v>5</v>
      </c>
      <c r="H288" s="2">
        <f>'2ndR'!H$27</f>
        <v>5</v>
      </c>
      <c r="I288" s="2">
        <f>'2ndR'!I$27</f>
        <v>3</v>
      </c>
      <c r="J288" s="2">
        <f>'2ndR'!J$27</f>
        <v>4</v>
      </c>
      <c r="K288" s="2">
        <f>'2ndR'!K$27</f>
        <v>3</v>
      </c>
      <c r="L288" s="2">
        <f>'2ndR'!L$27</f>
        <v>5</v>
      </c>
      <c r="M288" s="2">
        <f>'2ndR'!M$27</f>
        <v>5</v>
      </c>
      <c r="N288" s="2">
        <f>'2ndR'!N$27</f>
        <v>4</v>
      </c>
      <c r="O288" s="2">
        <f>'2ndR'!O$27</f>
        <v>4</v>
      </c>
      <c r="P288" s="2">
        <f>'2ndR'!P$27</f>
        <v>4</v>
      </c>
      <c r="Q288" s="2">
        <f>'2ndR'!Q$27</f>
        <v>5</v>
      </c>
      <c r="R288" s="2">
        <f>'2ndR'!R$27</f>
        <v>4</v>
      </c>
      <c r="S288" s="2">
        <f>'2ndR'!S$27</f>
        <v>4</v>
      </c>
      <c r="T288" s="2">
        <f>'2ndR'!T$27</f>
        <v>3</v>
      </c>
      <c r="U288" s="9">
        <f t="shared" ref="U288:U296" si="20">SUM(C288:T288)</f>
        <v>74</v>
      </c>
      <c r="AA288" s="34" t="s">
        <v>9</v>
      </c>
    </row>
    <row r="289" spans="1:27" x14ac:dyDescent="0.35">
      <c r="B289" s="3" t="s">
        <v>14</v>
      </c>
      <c r="C289" s="2">
        <f>'3rdR'!C$27</f>
        <v>4</v>
      </c>
      <c r="D289" s="2">
        <f>'3rdR'!D$27</f>
        <v>3</v>
      </c>
      <c r="E289" s="2">
        <f>'3rdR'!E$27</f>
        <v>3</v>
      </c>
      <c r="F289" s="2">
        <f>'3rdR'!F$27</f>
        <v>5</v>
      </c>
      <c r="G289" s="2">
        <f>'3rdR'!G$27</f>
        <v>5</v>
      </c>
      <c r="H289" s="2">
        <f>'3rdR'!H$27</f>
        <v>4</v>
      </c>
      <c r="I289" s="2">
        <f>'3rdR'!I$27</f>
        <v>4</v>
      </c>
      <c r="J289" s="2">
        <f>'3rdR'!J$27</f>
        <v>6</v>
      </c>
      <c r="K289" s="2">
        <f>'3rdR'!K$27</f>
        <v>3</v>
      </c>
      <c r="L289" s="2">
        <f>'3rdR'!L$27</f>
        <v>5</v>
      </c>
      <c r="M289" s="2">
        <f>'3rdR'!M$27</f>
        <v>3</v>
      </c>
      <c r="N289" s="2">
        <f>'3rdR'!N$27</f>
        <v>3</v>
      </c>
      <c r="O289" s="2">
        <f>'3rdR'!O$27</f>
        <v>4</v>
      </c>
      <c r="P289" s="2">
        <f>'3rdR'!P$27</f>
        <v>5</v>
      </c>
      <c r="Q289" s="2">
        <f>'3rdR'!Q$27</f>
        <v>5</v>
      </c>
      <c r="R289" s="2">
        <f>'3rdR'!R$27</f>
        <v>3</v>
      </c>
      <c r="S289" s="2">
        <f>'3rdR'!S$27</f>
        <v>9</v>
      </c>
      <c r="T289" s="2">
        <f>'3rdR'!T$27</f>
        <v>3</v>
      </c>
      <c r="U289" s="9">
        <f t="shared" si="20"/>
        <v>77</v>
      </c>
    </row>
    <row r="290" spans="1:27" x14ac:dyDescent="0.35">
      <c r="B290" s="3" t="s">
        <v>15</v>
      </c>
      <c r="C290" s="2">
        <f>'4thR'!C$27</f>
        <v>0</v>
      </c>
      <c r="D290" s="2">
        <f>'4thR'!D$27</f>
        <v>0</v>
      </c>
      <c r="E290" s="2">
        <f>'4thR'!E$27</f>
        <v>0</v>
      </c>
      <c r="F290" s="2">
        <f>'4thR'!F$27</f>
        <v>0</v>
      </c>
      <c r="G290" s="2">
        <f>'4thR'!G$27</f>
        <v>0</v>
      </c>
      <c r="H290" s="2">
        <f>'4thR'!H$27</f>
        <v>0</v>
      </c>
      <c r="I290" s="2">
        <f>'4thR'!I$27</f>
        <v>0</v>
      </c>
      <c r="J290" s="2">
        <f>'4thR'!J$27</f>
        <v>0</v>
      </c>
      <c r="K290" s="2">
        <f>'4thR'!K$27</f>
        <v>0</v>
      </c>
      <c r="L290" s="2">
        <f>'4thR'!L$27</f>
        <v>0</v>
      </c>
      <c r="M290" s="2">
        <f>'4thR'!M$27</f>
        <v>0</v>
      </c>
      <c r="N290" s="2">
        <f>'4thR'!N$27</f>
        <v>0</v>
      </c>
      <c r="O290" s="2">
        <f>'4thR'!O$27</f>
        <v>0</v>
      </c>
      <c r="P290" s="2">
        <f>'4thR'!P$27</f>
        <v>0</v>
      </c>
      <c r="Q290" s="2">
        <f>'4thR'!Q$27</f>
        <v>0</v>
      </c>
      <c r="R290" s="2">
        <f>'4thR'!R$27</f>
        <v>0</v>
      </c>
      <c r="S290" s="2">
        <f>'4thR'!S$27</f>
        <v>0</v>
      </c>
      <c r="T290" s="2">
        <f>'4thR'!T$27</f>
        <v>0</v>
      </c>
      <c r="U290" s="9">
        <f t="shared" si="20"/>
        <v>0</v>
      </c>
      <c r="AA290" s="34" t="s">
        <v>9</v>
      </c>
    </row>
    <row r="291" spans="1:27" x14ac:dyDescent="0.35">
      <c r="B291" s="3" t="s">
        <v>16</v>
      </c>
      <c r="C291" s="2">
        <f>'5thR'!C$27</f>
        <v>5</v>
      </c>
      <c r="D291" s="2">
        <f>'5thR'!D$27</f>
        <v>2</v>
      </c>
      <c r="E291" s="2">
        <f>'5thR'!E$27</f>
        <v>4</v>
      </c>
      <c r="F291" s="2">
        <f>'5thR'!F$27</f>
        <v>6</v>
      </c>
      <c r="G291" s="2">
        <f>'5thR'!G$27</f>
        <v>7</v>
      </c>
      <c r="H291" s="2">
        <f>'5thR'!H$27</f>
        <v>5</v>
      </c>
      <c r="I291" s="2">
        <f>'5thR'!I$27</f>
        <v>4</v>
      </c>
      <c r="J291" s="2">
        <f>'5thR'!J$27</f>
        <v>4</v>
      </c>
      <c r="K291" s="2">
        <f>'5thR'!K$27</f>
        <v>3</v>
      </c>
      <c r="L291" s="2">
        <f>'5thR'!L$27</f>
        <v>5</v>
      </c>
      <c r="M291" s="2">
        <f>'5thR'!M$27</f>
        <v>3</v>
      </c>
      <c r="N291" s="2">
        <f>'5thR'!N$27</f>
        <v>4</v>
      </c>
      <c r="O291" s="2">
        <f>'5thR'!O$27</f>
        <v>4</v>
      </c>
      <c r="P291" s="2">
        <f>'5thR'!P$27</f>
        <v>5</v>
      </c>
      <c r="Q291" s="2">
        <f>'5thR'!Q$27</f>
        <v>5</v>
      </c>
      <c r="R291" s="2">
        <f>'5thR'!R$27</f>
        <v>4</v>
      </c>
      <c r="S291" s="2">
        <f>'5thR'!S$27</f>
        <v>6</v>
      </c>
      <c r="T291" s="2">
        <f>'5thR'!T$27</f>
        <v>4</v>
      </c>
      <c r="U291" s="9">
        <f t="shared" si="20"/>
        <v>80</v>
      </c>
    </row>
    <row r="292" spans="1:27" x14ac:dyDescent="0.35">
      <c r="B292" s="3" t="s">
        <v>17</v>
      </c>
      <c r="C292" s="2" t="e">
        <f>#REF!</f>
        <v>#REF!</v>
      </c>
      <c r="D292" s="2" t="e">
        <f>#REF!</f>
        <v>#REF!</v>
      </c>
      <c r="E292" s="2" t="e">
        <f>#REF!</f>
        <v>#REF!</v>
      </c>
      <c r="F292" s="2" t="e">
        <f>#REF!</f>
        <v>#REF!</v>
      </c>
      <c r="G292" s="2" t="e">
        <f>#REF!</f>
        <v>#REF!</v>
      </c>
      <c r="H292" s="2" t="e">
        <f>#REF!</f>
        <v>#REF!</v>
      </c>
      <c r="I292" s="2" t="e">
        <f>#REF!</f>
        <v>#REF!</v>
      </c>
      <c r="J292" s="2" t="e">
        <f>#REF!</f>
        <v>#REF!</v>
      </c>
      <c r="K292" s="2" t="e">
        <f>#REF!</f>
        <v>#REF!</v>
      </c>
      <c r="L292" s="2" t="e">
        <f>#REF!</f>
        <v>#REF!</v>
      </c>
      <c r="M292" s="2" t="e">
        <f>#REF!</f>
        <v>#REF!</v>
      </c>
      <c r="N292" s="2" t="e">
        <f>#REF!</f>
        <v>#REF!</v>
      </c>
      <c r="O292" s="2" t="e">
        <f>#REF!</f>
        <v>#REF!</v>
      </c>
      <c r="P292" s="2" t="e">
        <f>#REF!</f>
        <v>#REF!</v>
      </c>
      <c r="Q292" s="2" t="e">
        <f>#REF!</f>
        <v>#REF!</v>
      </c>
      <c r="R292" s="2" t="e">
        <f>#REF!</f>
        <v>#REF!</v>
      </c>
      <c r="S292" s="2" t="e">
        <f>#REF!</f>
        <v>#REF!</v>
      </c>
      <c r="T292" s="2" t="e">
        <f>#REF!</f>
        <v>#REF!</v>
      </c>
      <c r="U292" s="9" t="e">
        <f t="shared" si="20"/>
        <v>#REF!</v>
      </c>
    </row>
    <row r="293" spans="1:27" x14ac:dyDescent="0.35">
      <c r="B293" s="3" t="s">
        <v>18</v>
      </c>
      <c r="C293" s="2">
        <f>'7thR'!C$27</f>
        <v>7</v>
      </c>
      <c r="D293" s="2">
        <f>'7thR'!D$27</f>
        <v>3</v>
      </c>
      <c r="E293" s="2">
        <f>'7thR'!E$27</f>
        <v>4</v>
      </c>
      <c r="F293" s="2">
        <f>'7thR'!F$27</f>
        <v>6</v>
      </c>
      <c r="G293" s="2">
        <f>'7thR'!G$27</f>
        <v>9</v>
      </c>
      <c r="H293" s="2">
        <f>'7thR'!H$27</f>
        <v>8</v>
      </c>
      <c r="I293" s="2">
        <f>'7thR'!I$27</f>
        <v>4</v>
      </c>
      <c r="J293" s="2">
        <f>'7thR'!J$27</f>
        <v>9</v>
      </c>
      <c r="K293" s="2">
        <f>'7thR'!K$27</f>
        <v>4</v>
      </c>
      <c r="L293" s="2">
        <f>'7thR'!L$27</f>
        <v>5</v>
      </c>
      <c r="M293" s="2">
        <f>'7thR'!M$27</f>
        <v>3</v>
      </c>
      <c r="N293" s="2">
        <f>'7thR'!N$27</f>
        <v>4</v>
      </c>
      <c r="O293" s="2">
        <f>'7thR'!O$27</f>
        <v>5</v>
      </c>
      <c r="P293" s="2">
        <f>'7thR'!P$27</f>
        <v>6</v>
      </c>
      <c r="Q293" s="2">
        <f>'7thR'!Q$27</f>
        <v>6</v>
      </c>
      <c r="R293" s="2">
        <f>'7thR'!R$27</f>
        <v>4</v>
      </c>
      <c r="S293" s="2">
        <f>'7thR'!S$27</f>
        <v>7</v>
      </c>
      <c r="T293" s="2">
        <f>'7thR'!T$27</f>
        <v>4</v>
      </c>
      <c r="U293" s="9">
        <f t="shared" si="20"/>
        <v>98</v>
      </c>
    </row>
    <row r="294" spans="1:27" ht="15" thickBot="1" x14ac:dyDescent="0.4">
      <c r="B294" s="3" t="s">
        <v>19</v>
      </c>
      <c r="C294" s="31">
        <f>'8thR'!C$27</f>
        <v>0</v>
      </c>
      <c r="D294" s="31">
        <f>'8thR'!D$27</f>
        <v>0</v>
      </c>
      <c r="E294" s="31">
        <f>'8thR'!E$27</f>
        <v>0</v>
      </c>
      <c r="F294" s="31">
        <f>'8thR'!F$27</f>
        <v>0</v>
      </c>
      <c r="G294" s="31">
        <f>'8thR'!G$27</f>
        <v>0</v>
      </c>
      <c r="H294" s="31">
        <f>'8thR'!H$27</f>
        <v>0</v>
      </c>
      <c r="I294" s="31">
        <f>'8thR'!I$27</f>
        <v>0</v>
      </c>
      <c r="J294" s="31">
        <f>'8thR'!J$27</f>
        <v>0</v>
      </c>
      <c r="K294" s="31">
        <f>'8thR'!K$27</f>
        <v>0</v>
      </c>
      <c r="L294" s="31">
        <f>'8thR'!L$27</f>
        <v>0</v>
      </c>
      <c r="M294" s="31">
        <f>'8thR'!M$27</f>
        <v>0</v>
      </c>
      <c r="N294" s="31">
        <f>'8thR'!N$27</f>
        <v>0</v>
      </c>
      <c r="O294" s="31">
        <f>'8thR'!O$27</f>
        <v>0</v>
      </c>
      <c r="P294" s="31">
        <f>'8thR'!P$27</f>
        <v>0</v>
      </c>
      <c r="Q294" s="31">
        <f>'8thR'!Q$27</f>
        <v>0</v>
      </c>
      <c r="R294" s="31">
        <f>'8thR'!R$27</f>
        <v>0</v>
      </c>
      <c r="S294" s="31">
        <f>'8thR'!S$27</f>
        <v>0</v>
      </c>
      <c r="T294" s="31">
        <f>'8thR'!T$27</f>
        <v>0</v>
      </c>
      <c r="U294" s="51">
        <f t="shared" si="20"/>
        <v>0</v>
      </c>
    </row>
    <row r="295" spans="1:27" ht="16" thickTop="1" x14ac:dyDescent="0.35">
      <c r="B295" s="37" t="s">
        <v>12</v>
      </c>
      <c r="C295" s="29">
        <f>score!H$27</f>
        <v>3</v>
      </c>
      <c r="D295" s="29">
        <f>score!I$27</f>
        <v>2</v>
      </c>
      <c r="E295" s="29">
        <f>score!J$27</f>
        <v>3</v>
      </c>
      <c r="F295" s="29">
        <f>score!K$27</f>
        <v>4</v>
      </c>
      <c r="G295" s="29">
        <f>score!L$27</f>
        <v>4</v>
      </c>
      <c r="H295" s="29">
        <f>score!M$27</f>
        <v>4</v>
      </c>
      <c r="I295" s="29">
        <f>score!N$27</f>
        <v>3</v>
      </c>
      <c r="J295" s="29">
        <f>score!O$27</f>
        <v>4</v>
      </c>
      <c r="K295" s="29">
        <f>score!P$27</f>
        <v>3</v>
      </c>
      <c r="L295" s="29">
        <f>score!Q$27</f>
        <v>4</v>
      </c>
      <c r="M295" s="29">
        <f>score!R$27</f>
        <v>3</v>
      </c>
      <c r="N295" s="29">
        <f>score!S$27</f>
        <v>3</v>
      </c>
      <c r="O295" s="29">
        <f>score!T$27</f>
        <v>4</v>
      </c>
      <c r="P295" s="29">
        <f>score!U$27</f>
        <v>4</v>
      </c>
      <c r="Q295" s="29">
        <f>score!V$27</f>
        <v>5</v>
      </c>
      <c r="R295" s="29">
        <f>score!W$27</f>
        <v>3</v>
      </c>
      <c r="S295" s="29">
        <f>score!X$27</f>
        <v>4</v>
      </c>
      <c r="T295" s="29">
        <f>score!Y$27</f>
        <v>3</v>
      </c>
      <c r="U295" s="30">
        <f t="shared" si="20"/>
        <v>63</v>
      </c>
    </row>
    <row r="296" spans="1:27" ht="15.5" x14ac:dyDescent="0.35">
      <c r="B296" s="38" t="s">
        <v>7</v>
      </c>
      <c r="C296" s="39">
        <f>score!H$147</f>
        <v>4</v>
      </c>
      <c r="D296" s="39">
        <f>score!$I$147</f>
        <v>3</v>
      </c>
      <c r="E296" s="39">
        <f>score!$J$147</f>
        <v>3</v>
      </c>
      <c r="F296" s="39">
        <f>score!$K$147</f>
        <v>4</v>
      </c>
      <c r="G296" s="39">
        <f>score!$L$147</f>
        <v>4</v>
      </c>
      <c r="H296" s="39">
        <f>score!$M$147</f>
        <v>4</v>
      </c>
      <c r="I296" s="39">
        <f>score!$N$147</f>
        <v>3</v>
      </c>
      <c r="J296" s="39">
        <f>score!$O$147</f>
        <v>4</v>
      </c>
      <c r="K296" s="39">
        <f>score!$P$147</f>
        <v>3</v>
      </c>
      <c r="L296" s="39">
        <f>score!$Q$147</f>
        <v>4</v>
      </c>
      <c r="M296" s="39">
        <f>score!$R$147</f>
        <v>3</v>
      </c>
      <c r="N296" s="39">
        <f>score!$S$147</f>
        <v>3</v>
      </c>
      <c r="O296" s="39">
        <f>score!$T$147</f>
        <v>4</v>
      </c>
      <c r="P296" s="39">
        <f>score!$U$147</f>
        <v>4</v>
      </c>
      <c r="Q296" s="39">
        <f>score!$V$147</f>
        <v>4</v>
      </c>
      <c r="R296" s="39">
        <f>score!$W$147</f>
        <v>3</v>
      </c>
      <c r="S296" s="39">
        <f>score!$X$147</f>
        <v>4</v>
      </c>
      <c r="T296" s="39">
        <f>score!$Y$147</f>
        <v>3</v>
      </c>
      <c r="U296" s="12">
        <f t="shared" si="20"/>
        <v>64</v>
      </c>
    </row>
    <row r="297" spans="1:27" x14ac:dyDescent="0.35"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7" x14ac:dyDescent="0.35">
      <c r="C298" s="44" t="s">
        <v>6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</row>
    <row r="299" spans="1:27" x14ac:dyDescent="0.35">
      <c r="A299" s="169">
        <f>score!A28</f>
        <v>22</v>
      </c>
      <c r="B299" s="170" t="str">
        <f>score!F28</f>
        <v>Helena&amp;Bojan Vrabec</v>
      </c>
      <c r="C299" s="158">
        <v>1</v>
      </c>
      <c r="D299" s="158">
        <v>2</v>
      </c>
      <c r="E299" s="158">
        <v>3</v>
      </c>
      <c r="F299" s="158">
        <v>4</v>
      </c>
      <c r="G299" s="158">
        <v>5</v>
      </c>
      <c r="H299" s="158">
        <v>6</v>
      </c>
      <c r="I299" s="158">
        <v>7</v>
      </c>
      <c r="J299" s="158">
        <v>8</v>
      </c>
      <c r="K299" s="158">
        <v>9</v>
      </c>
      <c r="L299" s="158">
        <v>10</v>
      </c>
      <c r="M299" s="158">
        <v>11</v>
      </c>
      <c r="N299" s="158">
        <v>12</v>
      </c>
      <c r="O299" s="158">
        <v>13</v>
      </c>
      <c r="P299" s="158">
        <v>14</v>
      </c>
      <c r="Q299" s="158">
        <v>15</v>
      </c>
      <c r="R299" s="158">
        <v>16</v>
      </c>
      <c r="S299" s="158">
        <v>17</v>
      </c>
      <c r="T299" s="158">
        <v>18</v>
      </c>
      <c r="U299" s="41" t="s">
        <v>1</v>
      </c>
    </row>
    <row r="300" spans="1:27" x14ac:dyDescent="0.35">
      <c r="A300" s="169"/>
      <c r="B300" s="170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42"/>
    </row>
    <row r="301" spans="1:27" x14ac:dyDescent="0.35">
      <c r="B301" s="3" t="s">
        <v>8</v>
      </c>
      <c r="C301" s="2">
        <f>'1stR'!C$28</f>
        <v>0</v>
      </c>
      <c r="D301" s="2">
        <f>'1stR'!D$28</f>
        <v>0</v>
      </c>
      <c r="E301" s="2">
        <f>'1stR'!E$28</f>
        <v>0</v>
      </c>
      <c r="F301" s="2">
        <f>'1stR'!F$28</f>
        <v>0</v>
      </c>
      <c r="G301" s="2">
        <f>'1stR'!G$28</f>
        <v>0</v>
      </c>
      <c r="H301" s="2">
        <f>'1stR'!H$28</f>
        <v>0</v>
      </c>
      <c r="I301" s="2">
        <f>'1stR'!I$28</f>
        <v>0</v>
      </c>
      <c r="J301" s="2">
        <f>'1stR'!J$28</f>
        <v>0</v>
      </c>
      <c r="K301" s="2">
        <f>'1stR'!K$28</f>
        <v>0</v>
      </c>
      <c r="L301" s="2">
        <f>'1stR'!L$28</f>
        <v>0</v>
      </c>
      <c r="M301" s="2">
        <f>'1stR'!M$28</f>
        <v>0</v>
      </c>
      <c r="N301" s="2">
        <f>'1stR'!N$28</f>
        <v>0</v>
      </c>
      <c r="O301" s="2">
        <f>'1stR'!O$28</f>
        <v>0</v>
      </c>
      <c r="P301" s="2">
        <f>'1stR'!P$28</f>
        <v>0</v>
      </c>
      <c r="Q301" s="2">
        <f>'1stR'!Q$28</f>
        <v>0</v>
      </c>
      <c r="R301" s="2">
        <f>'1stR'!R$28</f>
        <v>0</v>
      </c>
      <c r="S301" s="2">
        <f>'1stR'!S$28</f>
        <v>0</v>
      </c>
      <c r="T301" s="2">
        <f>'1stR'!T$28</f>
        <v>0</v>
      </c>
      <c r="U301" s="9">
        <f>SUM(C301:T301)</f>
        <v>0</v>
      </c>
    </row>
    <row r="302" spans="1:27" x14ac:dyDescent="0.35">
      <c r="B302" s="3" t="s">
        <v>13</v>
      </c>
      <c r="C302" s="2">
        <f>'2ndR'!C$28</f>
        <v>4</v>
      </c>
      <c r="D302" s="2">
        <f>'2ndR'!D$28</f>
        <v>3</v>
      </c>
      <c r="E302" s="2">
        <f>'2ndR'!E$28</f>
        <v>4</v>
      </c>
      <c r="F302" s="2">
        <f>'2ndR'!F$28</f>
        <v>3</v>
      </c>
      <c r="G302" s="2">
        <f>'2ndR'!G$28</f>
        <v>5</v>
      </c>
      <c r="H302" s="2">
        <f>'2ndR'!H$28</f>
        <v>4</v>
      </c>
      <c r="I302" s="2">
        <f>'2ndR'!I$28</f>
        <v>3</v>
      </c>
      <c r="J302" s="2">
        <f>'2ndR'!J$28</f>
        <v>5</v>
      </c>
      <c r="K302" s="2">
        <f>'2ndR'!K$28</f>
        <v>3</v>
      </c>
      <c r="L302" s="2">
        <f>'2ndR'!L$28</f>
        <v>3</v>
      </c>
      <c r="M302" s="2">
        <f>'2ndR'!M$28</f>
        <v>2</v>
      </c>
      <c r="N302" s="2">
        <f>'2ndR'!N$28</f>
        <v>4</v>
      </c>
      <c r="O302" s="2">
        <f>'2ndR'!O$28</f>
        <v>5</v>
      </c>
      <c r="P302" s="2">
        <f>'2ndR'!P$28</f>
        <v>4</v>
      </c>
      <c r="Q302" s="2">
        <f>'2ndR'!Q$28</f>
        <v>4</v>
      </c>
      <c r="R302" s="2">
        <f>'2ndR'!R$28</f>
        <v>4</v>
      </c>
      <c r="S302" s="2">
        <f>'2ndR'!S$28</f>
        <v>4</v>
      </c>
      <c r="T302" s="2">
        <f>'2ndR'!T$28</f>
        <v>3</v>
      </c>
      <c r="U302" s="9">
        <f t="shared" ref="U302:U310" si="21">SUM(C302:T302)</f>
        <v>67</v>
      </c>
    </row>
    <row r="303" spans="1:27" x14ac:dyDescent="0.35">
      <c r="B303" s="3" t="s">
        <v>14</v>
      </c>
      <c r="C303" s="2">
        <f>'3rdR'!C$28</f>
        <v>0</v>
      </c>
      <c r="D303" s="2">
        <f>'3rdR'!D$28</f>
        <v>0</v>
      </c>
      <c r="E303" s="2">
        <f>'3rdR'!E$28</f>
        <v>0</v>
      </c>
      <c r="F303" s="2">
        <f>'3rdR'!F$28</f>
        <v>0</v>
      </c>
      <c r="G303" s="2">
        <f>'3rdR'!G$28</f>
        <v>0</v>
      </c>
      <c r="H303" s="2">
        <f>'3rdR'!H$28</f>
        <v>0</v>
      </c>
      <c r="I303" s="2">
        <f>'3rdR'!I$28</f>
        <v>0</v>
      </c>
      <c r="J303" s="2">
        <f>'3rdR'!J$28</f>
        <v>0</v>
      </c>
      <c r="K303" s="2">
        <f>'3rdR'!K$28</f>
        <v>0</v>
      </c>
      <c r="L303" s="2">
        <f>'3rdR'!L$28</f>
        <v>0</v>
      </c>
      <c r="M303" s="2">
        <f>'3rdR'!M$28</f>
        <v>0</v>
      </c>
      <c r="N303" s="2">
        <f>'3rdR'!N$28</f>
        <v>0</v>
      </c>
      <c r="O303" s="2">
        <f>'3rdR'!O$28</f>
        <v>0</v>
      </c>
      <c r="P303" s="2">
        <f>'3rdR'!P$28</f>
        <v>0</v>
      </c>
      <c r="Q303" s="2">
        <f>'3rdR'!Q$28</f>
        <v>0</v>
      </c>
      <c r="R303" s="2">
        <f>'3rdR'!R$28</f>
        <v>0</v>
      </c>
      <c r="S303" s="2">
        <f>'3rdR'!S$28</f>
        <v>0</v>
      </c>
      <c r="T303" s="2">
        <f>'3rdR'!T$28</f>
        <v>0</v>
      </c>
      <c r="U303" s="9">
        <f t="shared" si="21"/>
        <v>0</v>
      </c>
    </row>
    <row r="304" spans="1:27" x14ac:dyDescent="0.35">
      <c r="B304" s="3" t="s">
        <v>15</v>
      </c>
      <c r="C304" s="2">
        <f>'4thR'!C$28</f>
        <v>4</v>
      </c>
      <c r="D304" s="2">
        <f>'4thR'!D$28</f>
        <v>5</v>
      </c>
      <c r="E304" s="2">
        <f>'4thR'!E$28</f>
        <v>3</v>
      </c>
      <c r="F304" s="2">
        <f>'4thR'!F$28</f>
        <v>4</v>
      </c>
      <c r="G304" s="2">
        <f>'4thR'!G$28</f>
        <v>4</v>
      </c>
      <c r="H304" s="2">
        <f>'4thR'!H$28</f>
        <v>5</v>
      </c>
      <c r="I304" s="2">
        <f>'4thR'!I$28</f>
        <v>3</v>
      </c>
      <c r="J304" s="2">
        <f>'4thR'!J$28</f>
        <v>5</v>
      </c>
      <c r="K304" s="2">
        <f>'4thR'!K$28</f>
        <v>3</v>
      </c>
      <c r="L304" s="2">
        <f>'4thR'!L$28</f>
        <v>4</v>
      </c>
      <c r="M304" s="2">
        <f>'4thR'!M$28</f>
        <v>3</v>
      </c>
      <c r="N304" s="2">
        <f>'4thR'!N$28</f>
        <v>4</v>
      </c>
      <c r="O304" s="2">
        <f>'4thR'!O$28</f>
        <v>4</v>
      </c>
      <c r="P304" s="2">
        <f>'4thR'!P$28</f>
        <v>4</v>
      </c>
      <c r="Q304" s="2">
        <f>'4thR'!Q$28</f>
        <v>5</v>
      </c>
      <c r="R304" s="2">
        <f>'4thR'!R$28</f>
        <v>3</v>
      </c>
      <c r="S304" s="2">
        <f>'4thR'!S$28</f>
        <v>5</v>
      </c>
      <c r="T304" s="2">
        <f>'4thR'!T$28</f>
        <v>3</v>
      </c>
      <c r="U304" s="9">
        <f t="shared" si="21"/>
        <v>71</v>
      </c>
    </row>
    <row r="305" spans="1:27" x14ac:dyDescent="0.35">
      <c r="B305" s="3" t="s">
        <v>16</v>
      </c>
      <c r="C305" s="2">
        <f>'5thR'!C$28</f>
        <v>0</v>
      </c>
      <c r="D305" s="2">
        <f>'5thR'!D$28</f>
        <v>0</v>
      </c>
      <c r="E305" s="2">
        <f>'5thR'!E$28</f>
        <v>0</v>
      </c>
      <c r="F305" s="2">
        <f>'5thR'!F$28</f>
        <v>0</v>
      </c>
      <c r="G305" s="2">
        <f>'5thR'!G$28</f>
        <v>0</v>
      </c>
      <c r="H305" s="2">
        <f>'5thR'!H$28</f>
        <v>0</v>
      </c>
      <c r="I305" s="2">
        <f>'5thR'!I$28</f>
        <v>0</v>
      </c>
      <c r="J305" s="2">
        <f>'5thR'!J$28</f>
        <v>0</v>
      </c>
      <c r="K305" s="2">
        <f>'5thR'!K$28</f>
        <v>0</v>
      </c>
      <c r="L305" s="2">
        <f>'5thR'!L$28</f>
        <v>0</v>
      </c>
      <c r="M305" s="2">
        <f>'5thR'!M$28</f>
        <v>0</v>
      </c>
      <c r="N305" s="2">
        <f>'5thR'!N$28</f>
        <v>0</v>
      </c>
      <c r="O305" s="2">
        <f>'5thR'!O$28</f>
        <v>0</v>
      </c>
      <c r="P305" s="2">
        <f>'5thR'!P$28</f>
        <v>0</v>
      </c>
      <c r="Q305" s="2">
        <f>'5thR'!Q$28</f>
        <v>0</v>
      </c>
      <c r="R305" s="2">
        <f>'5thR'!R$28</f>
        <v>0</v>
      </c>
      <c r="S305" s="2">
        <f>'5thR'!S$28</f>
        <v>0</v>
      </c>
      <c r="T305" s="2">
        <f>'5thR'!T$28</f>
        <v>0</v>
      </c>
      <c r="U305" s="9">
        <f t="shared" si="21"/>
        <v>0</v>
      </c>
    </row>
    <row r="306" spans="1:27" x14ac:dyDescent="0.35">
      <c r="B306" s="3" t="s">
        <v>17</v>
      </c>
      <c r="C306" s="2" t="e">
        <f>#REF!</f>
        <v>#REF!</v>
      </c>
      <c r="D306" s="2" t="e">
        <f>#REF!</f>
        <v>#REF!</v>
      </c>
      <c r="E306" s="2" t="e">
        <f>#REF!</f>
        <v>#REF!</v>
      </c>
      <c r="F306" s="2" t="e">
        <f>#REF!</f>
        <v>#REF!</v>
      </c>
      <c r="G306" s="2" t="e">
        <f>#REF!</f>
        <v>#REF!</v>
      </c>
      <c r="H306" s="2" t="e">
        <f>#REF!</f>
        <v>#REF!</v>
      </c>
      <c r="I306" s="2" t="e">
        <f>#REF!</f>
        <v>#REF!</v>
      </c>
      <c r="J306" s="2" t="e">
        <f>#REF!</f>
        <v>#REF!</v>
      </c>
      <c r="K306" s="2" t="e">
        <f>#REF!</f>
        <v>#REF!</v>
      </c>
      <c r="L306" s="2" t="e">
        <f>#REF!</f>
        <v>#REF!</v>
      </c>
      <c r="M306" s="2" t="e">
        <f>#REF!</f>
        <v>#REF!</v>
      </c>
      <c r="N306" s="2" t="e">
        <f>#REF!</f>
        <v>#REF!</v>
      </c>
      <c r="O306" s="2" t="e">
        <f>#REF!</f>
        <v>#REF!</v>
      </c>
      <c r="P306" s="2" t="e">
        <f>#REF!</f>
        <v>#REF!</v>
      </c>
      <c r="Q306" s="2" t="e">
        <f>#REF!</f>
        <v>#REF!</v>
      </c>
      <c r="R306" s="2" t="e">
        <f>#REF!</f>
        <v>#REF!</v>
      </c>
      <c r="S306" s="2" t="e">
        <f>#REF!</f>
        <v>#REF!</v>
      </c>
      <c r="T306" s="2" t="e">
        <f>#REF!</f>
        <v>#REF!</v>
      </c>
      <c r="U306" s="9" t="e">
        <f t="shared" si="21"/>
        <v>#REF!</v>
      </c>
    </row>
    <row r="307" spans="1:27" x14ac:dyDescent="0.35">
      <c r="B307" s="3" t="s">
        <v>18</v>
      </c>
      <c r="C307" s="2">
        <f>'7thR'!C$28</f>
        <v>0</v>
      </c>
      <c r="D307" s="2">
        <f>'7thR'!D$28</f>
        <v>0</v>
      </c>
      <c r="E307" s="2">
        <f>'7thR'!E$28</f>
        <v>0</v>
      </c>
      <c r="F307" s="2">
        <f>'7thR'!F$28</f>
        <v>0</v>
      </c>
      <c r="G307" s="2">
        <f>'7thR'!G$28</f>
        <v>0</v>
      </c>
      <c r="H307" s="2">
        <f>'7thR'!H$28</f>
        <v>0</v>
      </c>
      <c r="I307" s="2">
        <f>'7thR'!I$28</f>
        <v>0</v>
      </c>
      <c r="J307" s="2">
        <f>'7thR'!J$28</f>
        <v>0</v>
      </c>
      <c r="K307" s="2">
        <f>'7thR'!K$28</f>
        <v>0</v>
      </c>
      <c r="L307" s="2">
        <f>'7thR'!L$28</f>
        <v>0</v>
      </c>
      <c r="M307" s="2">
        <f>'7thR'!M$28</f>
        <v>0</v>
      </c>
      <c r="N307" s="2">
        <f>'7thR'!N$28</f>
        <v>0</v>
      </c>
      <c r="O307" s="2">
        <f>'7thR'!O$28</f>
        <v>0</v>
      </c>
      <c r="P307" s="2">
        <f>'7thR'!P$28</f>
        <v>0</v>
      </c>
      <c r="Q307" s="2">
        <f>'7thR'!Q$28</f>
        <v>0</v>
      </c>
      <c r="R307" s="2">
        <f>'7thR'!R$28</f>
        <v>0</v>
      </c>
      <c r="S307" s="2">
        <f>'7thR'!S$28</f>
        <v>0</v>
      </c>
      <c r="T307" s="2">
        <f>'7thR'!T$28</f>
        <v>0</v>
      </c>
      <c r="U307" s="9">
        <f t="shared" si="21"/>
        <v>0</v>
      </c>
    </row>
    <row r="308" spans="1:27" ht="15" thickBot="1" x14ac:dyDescent="0.4">
      <c r="B308" s="3" t="s">
        <v>19</v>
      </c>
      <c r="C308" s="31">
        <f>'8thR'!C$28</f>
        <v>0</v>
      </c>
      <c r="D308" s="31">
        <f>'8thR'!D$28</f>
        <v>0</v>
      </c>
      <c r="E308" s="31">
        <f>'8thR'!E$28</f>
        <v>0</v>
      </c>
      <c r="F308" s="31">
        <f>'8thR'!F$28</f>
        <v>0</v>
      </c>
      <c r="G308" s="31">
        <f>'8thR'!G$28</f>
        <v>0</v>
      </c>
      <c r="H308" s="31">
        <f>'8thR'!H$28</f>
        <v>0</v>
      </c>
      <c r="I308" s="31">
        <f>'8thR'!I$28</f>
        <v>0</v>
      </c>
      <c r="J308" s="31">
        <f>'8thR'!J$28</f>
        <v>0</v>
      </c>
      <c r="K308" s="31">
        <f>'8thR'!K$28</f>
        <v>0</v>
      </c>
      <c r="L308" s="31">
        <f>'8thR'!L$28</f>
        <v>0</v>
      </c>
      <c r="M308" s="31">
        <f>'8thR'!M$28</f>
        <v>0</v>
      </c>
      <c r="N308" s="31">
        <f>'8thR'!N$28</f>
        <v>0</v>
      </c>
      <c r="O308" s="31">
        <f>'8thR'!O$28</f>
        <v>0</v>
      </c>
      <c r="P308" s="31">
        <f>'8thR'!P$28</f>
        <v>0</v>
      </c>
      <c r="Q308" s="31">
        <f>'8thR'!Q$28</f>
        <v>0</v>
      </c>
      <c r="R308" s="31">
        <f>'8thR'!R$28</f>
        <v>0</v>
      </c>
      <c r="S308" s="31">
        <f>'8thR'!S$28</f>
        <v>0</v>
      </c>
      <c r="T308" s="31">
        <f>'8thR'!T$28</f>
        <v>0</v>
      </c>
      <c r="U308" s="51">
        <f t="shared" si="21"/>
        <v>0</v>
      </c>
    </row>
    <row r="309" spans="1:27" ht="16" thickTop="1" x14ac:dyDescent="0.35">
      <c r="B309" s="37" t="s">
        <v>12</v>
      </c>
      <c r="C309" s="29">
        <f>score!H$28</f>
        <v>4</v>
      </c>
      <c r="D309" s="29">
        <f>score!I$28</f>
        <v>3</v>
      </c>
      <c r="E309" s="29">
        <f>score!J$28</f>
        <v>3</v>
      </c>
      <c r="F309" s="29">
        <f>score!K$28</f>
        <v>3</v>
      </c>
      <c r="G309" s="29">
        <f>score!L$28</f>
        <v>4</v>
      </c>
      <c r="H309" s="29">
        <f>score!M$28</f>
        <v>4</v>
      </c>
      <c r="I309" s="29">
        <f>score!N$28</f>
        <v>2</v>
      </c>
      <c r="J309" s="29">
        <f>score!O$28</f>
        <v>4</v>
      </c>
      <c r="K309" s="29">
        <f>score!P$28</f>
        <v>3</v>
      </c>
      <c r="L309" s="29">
        <f>score!Q$28</f>
        <v>3</v>
      </c>
      <c r="M309" s="29">
        <f>score!R$28</f>
        <v>2</v>
      </c>
      <c r="N309" s="29">
        <f>score!S$28</f>
        <v>3</v>
      </c>
      <c r="O309" s="29">
        <f>score!T$28</f>
        <v>3</v>
      </c>
      <c r="P309" s="29">
        <f>score!U$28</f>
        <v>4</v>
      </c>
      <c r="Q309" s="29">
        <f>score!V$28</f>
        <v>4</v>
      </c>
      <c r="R309" s="29">
        <f>score!W$28</f>
        <v>3</v>
      </c>
      <c r="S309" s="29">
        <f>score!X$28</f>
        <v>4</v>
      </c>
      <c r="T309" s="29">
        <f>score!Y$28</f>
        <v>3</v>
      </c>
      <c r="U309" s="30">
        <f t="shared" si="21"/>
        <v>59</v>
      </c>
    </row>
    <row r="310" spans="1:27" ht="15.5" x14ac:dyDescent="0.35">
      <c r="B310" s="38" t="s">
        <v>7</v>
      </c>
      <c r="C310" s="39">
        <f>score!H$147</f>
        <v>4</v>
      </c>
      <c r="D310" s="39">
        <f>score!$I$147</f>
        <v>3</v>
      </c>
      <c r="E310" s="39">
        <f>score!$J$147</f>
        <v>3</v>
      </c>
      <c r="F310" s="39">
        <f>score!$K$147</f>
        <v>4</v>
      </c>
      <c r="G310" s="39">
        <f>score!$L$147</f>
        <v>4</v>
      </c>
      <c r="H310" s="39">
        <f>score!$M$147</f>
        <v>4</v>
      </c>
      <c r="I310" s="39">
        <f>score!$N$147</f>
        <v>3</v>
      </c>
      <c r="J310" s="39">
        <f>score!$O$147</f>
        <v>4</v>
      </c>
      <c r="K310" s="39">
        <f>score!$P$147</f>
        <v>3</v>
      </c>
      <c r="L310" s="39">
        <f>score!$Q$147</f>
        <v>4</v>
      </c>
      <c r="M310" s="39">
        <f>score!$R$147</f>
        <v>3</v>
      </c>
      <c r="N310" s="39">
        <f>score!$S$147</f>
        <v>3</v>
      </c>
      <c r="O310" s="39">
        <f>score!$T$147</f>
        <v>4</v>
      </c>
      <c r="P310" s="39">
        <f>score!$U$147</f>
        <v>4</v>
      </c>
      <c r="Q310" s="39">
        <f>score!$V$147</f>
        <v>4</v>
      </c>
      <c r="R310" s="39">
        <f>score!$W$147</f>
        <v>3</v>
      </c>
      <c r="S310" s="39">
        <f>score!$X$147</f>
        <v>4</v>
      </c>
      <c r="T310" s="39">
        <f>score!$Y$147</f>
        <v>3</v>
      </c>
      <c r="U310" s="12">
        <f t="shared" si="21"/>
        <v>64</v>
      </c>
    </row>
    <row r="311" spans="1:27" x14ac:dyDescent="0.35"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7" x14ac:dyDescent="0.35">
      <c r="C312" s="171" t="s">
        <v>6</v>
      </c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</row>
    <row r="313" spans="1:27" ht="15" customHeight="1" x14ac:dyDescent="0.35">
      <c r="A313" s="169">
        <f>score!A29</f>
        <v>23</v>
      </c>
      <c r="B313" s="170" t="str">
        <f>score!F29</f>
        <v>Saša Bohinc &amp; Brane Verhunc</v>
      </c>
      <c r="C313" s="173">
        <v>1</v>
      </c>
      <c r="D313" s="173">
        <v>2</v>
      </c>
      <c r="E313" s="173">
        <v>3</v>
      </c>
      <c r="F313" s="173">
        <v>4</v>
      </c>
      <c r="G313" s="173">
        <v>5</v>
      </c>
      <c r="H313" s="173">
        <v>6</v>
      </c>
      <c r="I313" s="173">
        <v>7</v>
      </c>
      <c r="J313" s="173">
        <v>8</v>
      </c>
      <c r="K313" s="173">
        <v>9</v>
      </c>
      <c r="L313" s="173">
        <v>10</v>
      </c>
      <c r="M313" s="173">
        <v>11</v>
      </c>
      <c r="N313" s="173">
        <v>12</v>
      </c>
      <c r="O313" s="173">
        <v>13</v>
      </c>
      <c r="P313" s="173">
        <v>14</v>
      </c>
      <c r="Q313" s="173">
        <v>15</v>
      </c>
      <c r="R313" s="173">
        <v>16</v>
      </c>
      <c r="S313" s="173">
        <v>17</v>
      </c>
      <c r="T313" s="173">
        <v>18</v>
      </c>
      <c r="U313" s="41" t="s">
        <v>1</v>
      </c>
    </row>
    <row r="314" spans="1:27" ht="15" customHeight="1" x14ac:dyDescent="0.35">
      <c r="A314" s="169"/>
      <c r="B314" s="172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42"/>
    </row>
    <row r="315" spans="1:27" x14ac:dyDescent="0.35">
      <c r="B315" s="3" t="s">
        <v>8</v>
      </c>
      <c r="C315" s="2">
        <f>'1stR'!C$29</f>
        <v>0</v>
      </c>
      <c r="D315" s="2">
        <f>'1stR'!D$29</f>
        <v>0</v>
      </c>
      <c r="E315" s="2">
        <f>'1stR'!E$29</f>
        <v>0</v>
      </c>
      <c r="F315" s="2">
        <f>'1stR'!F$29</f>
        <v>0</v>
      </c>
      <c r="G315" s="2">
        <f>'1stR'!G$29</f>
        <v>0</v>
      </c>
      <c r="H315" s="2">
        <f>'1stR'!H$29</f>
        <v>0</v>
      </c>
      <c r="I315" s="2">
        <f>'1stR'!I$29</f>
        <v>0</v>
      </c>
      <c r="J315" s="2">
        <f>'1stR'!J$29</f>
        <v>0</v>
      </c>
      <c r="K315" s="2">
        <f>'1stR'!K$29</f>
        <v>0</v>
      </c>
      <c r="L315" s="2">
        <f>'1stR'!L$29</f>
        <v>0</v>
      </c>
      <c r="M315" s="2">
        <f>'1stR'!M$29</f>
        <v>0</v>
      </c>
      <c r="N315" s="2">
        <f>'1stR'!N$29</f>
        <v>0</v>
      </c>
      <c r="O315" s="2">
        <f>'1stR'!O$29</f>
        <v>0</v>
      </c>
      <c r="P315" s="2">
        <f>'1stR'!P$29</f>
        <v>0</v>
      </c>
      <c r="Q315" s="2">
        <f>'1stR'!Q$29</f>
        <v>0</v>
      </c>
      <c r="R315" s="2">
        <f>'1stR'!R$29</f>
        <v>0</v>
      </c>
      <c r="S315" s="2">
        <f>'1stR'!S$29</f>
        <v>0</v>
      </c>
      <c r="T315" s="2">
        <f>'1stR'!T$29</f>
        <v>0</v>
      </c>
      <c r="U315" s="9">
        <f>SUM(C315:T315)</f>
        <v>0</v>
      </c>
    </row>
    <row r="316" spans="1:27" x14ac:dyDescent="0.35">
      <c r="B316" s="3" t="s">
        <v>13</v>
      </c>
      <c r="C316" s="2">
        <f>'2ndR'!C$29</f>
        <v>6</v>
      </c>
      <c r="D316" s="2">
        <f>'2ndR'!D$29</f>
        <v>3</v>
      </c>
      <c r="E316" s="2">
        <f>'2ndR'!E$29</f>
        <v>3</v>
      </c>
      <c r="F316" s="2">
        <f>'2ndR'!F$29</f>
        <v>6</v>
      </c>
      <c r="G316" s="2">
        <f>'2ndR'!G$29</f>
        <v>5</v>
      </c>
      <c r="H316" s="2">
        <f>'2ndR'!H$29</f>
        <v>4</v>
      </c>
      <c r="I316" s="2">
        <f>'2ndR'!I$29</f>
        <v>4</v>
      </c>
      <c r="J316" s="2">
        <f>'2ndR'!J$29</f>
        <v>5</v>
      </c>
      <c r="K316" s="2">
        <f>'2ndR'!K$29</f>
        <v>4</v>
      </c>
      <c r="L316" s="2">
        <f>'2ndR'!L$29</f>
        <v>5</v>
      </c>
      <c r="M316" s="2">
        <f>'2ndR'!M$29</f>
        <v>3</v>
      </c>
      <c r="N316" s="2">
        <f>'2ndR'!N$29</f>
        <v>4</v>
      </c>
      <c r="O316" s="2">
        <f>'2ndR'!O$29</f>
        <v>5</v>
      </c>
      <c r="P316" s="2">
        <f>'2ndR'!P$29</f>
        <v>7</v>
      </c>
      <c r="Q316" s="2">
        <f>'2ndR'!Q$29</f>
        <v>5</v>
      </c>
      <c r="R316" s="2">
        <f>'2ndR'!R$29</f>
        <v>4</v>
      </c>
      <c r="S316" s="2">
        <f>'2ndR'!S$29</f>
        <v>4</v>
      </c>
      <c r="T316" s="2">
        <f>'2ndR'!T$29</f>
        <v>3</v>
      </c>
      <c r="U316" s="9">
        <f t="shared" ref="U316:U323" si="22">SUM(C316:T316)</f>
        <v>80</v>
      </c>
      <c r="AA316" s="34" t="s">
        <v>9</v>
      </c>
    </row>
    <row r="317" spans="1:27" x14ac:dyDescent="0.35">
      <c r="B317" s="3" t="s">
        <v>14</v>
      </c>
      <c r="C317" s="2">
        <f>'3rdR'!C$29</f>
        <v>0</v>
      </c>
      <c r="D317" s="2">
        <f>'3rdR'!D$29</f>
        <v>0</v>
      </c>
      <c r="E317" s="2">
        <f>'3rdR'!E$29</f>
        <v>0</v>
      </c>
      <c r="F317" s="2">
        <f>'3rdR'!F$29</f>
        <v>0</v>
      </c>
      <c r="G317" s="2">
        <f>'3rdR'!G$29</f>
        <v>0</v>
      </c>
      <c r="H317" s="2">
        <f>'3rdR'!H$29</f>
        <v>0</v>
      </c>
      <c r="I317" s="2">
        <f>'3rdR'!I$29</f>
        <v>0</v>
      </c>
      <c r="J317" s="2">
        <f>'3rdR'!J$29</f>
        <v>0</v>
      </c>
      <c r="K317" s="2">
        <f>'3rdR'!K$29</f>
        <v>0</v>
      </c>
      <c r="L317" s="2">
        <f>'3rdR'!L$29</f>
        <v>0</v>
      </c>
      <c r="M317" s="2">
        <f>'3rdR'!M$29</f>
        <v>0</v>
      </c>
      <c r="N317" s="2">
        <f>'3rdR'!N$29</f>
        <v>0</v>
      </c>
      <c r="O317" s="2">
        <f>'3rdR'!O$29</f>
        <v>0</v>
      </c>
      <c r="P317" s="2">
        <f>'3rdR'!P$29</f>
        <v>0</v>
      </c>
      <c r="Q317" s="2">
        <f>'3rdR'!Q$29</f>
        <v>0</v>
      </c>
      <c r="R317" s="2">
        <f>'3rdR'!R$29</f>
        <v>0</v>
      </c>
      <c r="S317" s="2">
        <f>'3rdR'!S$29</f>
        <v>0</v>
      </c>
      <c r="T317" s="2">
        <f>'3rdR'!T$29</f>
        <v>0</v>
      </c>
      <c r="U317" s="9">
        <f t="shared" si="22"/>
        <v>0</v>
      </c>
    </row>
    <row r="318" spans="1:27" x14ac:dyDescent="0.35">
      <c r="B318" s="3" t="s">
        <v>15</v>
      </c>
      <c r="C318" s="2">
        <f>'4thR'!C$29</f>
        <v>4</v>
      </c>
      <c r="D318" s="2">
        <f>'4thR'!D$29</f>
        <v>4</v>
      </c>
      <c r="E318" s="2">
        <f>'4thR'!E$29</f>
        <v>4</v>
      </c>
      <c r="F318" s="2">
        <f>'4thR'!F$29</f>
        <v>5</v>
      </c>
      <c r="G318" s="2">
        <f>'4thR'!G$29</f>
        <v>5</v>
      </c>
      <c r="H318" s="2">
        <f>'4thR'!H$29</f>
        <v>5</v>
      </c>
      <c r="I318" s="2">
        <f>'4thR'!I$29</f>
        <v>3</v>
      </c>
      <c r="J318" s="2">
        <f>'4thR'!J$29</f>
        <v>5</v>
      </c>
      <c r="K318" s="2">
        <f>'4thR'!K$29</f>
        <v>4</v>
      </c>
      <c r="L318" s="2">
        <f>'4thR'!L$29</f>
        <v>5</v>
      </c>
      <c r="M318" s="2">
        <f>'4thR'!M$29</f>
        <v>3</v>
      </c>
      <c r="N318" s="2">
        <f>'4thR'!N$29</f>
        <v>5</v>
      </c>
      <c r="O318" s="2">
        <f>'4thR'!O$29</f>
        <v>5</v>
      </c>
      <c r="P318" s="2">
        <f>'4thR'!P$29</f>
        <v>5</v>
      </c>
      <c r="Q318" s="2">
        <f>'4thR'!Q$29</f>
        <v>5</v>
      </c>
      <c r="R318" s="2">
        <f>'4thR'!R$29</f>
        <v>3</v>
      </c>
      <c r="S318" s="2">
        <f>'4thR'!S$29</f>
        <v>5</v>
      </c>
      <c r="T318" s="2">
        <f>'4thR'!T$29</f>
        <v>3</v>
      </c>
      <c r="U318" s="9">
        <f t="shared" si="22"/>
        <v>78</v>
      </c>
      <c r="AA318" s="34" t="s">
        <v>9</v>
      </c>
    </row>
    <row r="319" spans="1:27" x14ac:dyDescent="0.35">
      <c r="B319" s="3" t="s">
        <v>16</v>
      </c>
      <c r="C319" s="2">
        <f>'5thR'!C$29</f>
        <v>5</v>
      </c>
      <c r="D319" s="2">
        <f>'5thR'!D$29</f>
        <v>5</v>
      </c>
      <c r="E319" s="2">
        <f>'5thR'!E$29</f>
        <v>4</v>
      </c>
      <c r="F319" s="2">
        <f>'5thR'!F$29</f>
        <v>4</v>
      </c>
      <c r="G319" s="2">
        <f>'5thR'!G$29</f>
        <v>5</v>
      </c>
      <c r="H319" s="2">
        <f>'5thR'!H$29</f>
        <v>5</v>
      </c>
      <c r="I319" s="2">
        <f>'5thR'!I$29</f>
        <v>3</v>
      </c>
      <c r="J319" s="2">
        <f>'5thR'!J$29</f>
        <v>7</v>
      </c>
      <c r="K319" s="2">
        <f>'5thR'!K$29</f>
        <v>4</v>
      </c>
      <c r="L319" s="2">
        <f>'5thR'!L$29</f>
        <v>4</v>
      </c>
      <c r="M319" s="2">
        <f>'5thR'!M$29</f>
        <v>3</v>
      </c>
      <c r="N319" s="2">
        <f>'5thR'!N$29</f>
        <v>5</v>
      </c>
      <c r="O319" s="2">
        <f>'5thR'!O$29</f>
        <v>4</v>
      </c>
      <c r="P319" s="2">
        <f>'5thR'!P$29</f>
        <v>7</v>
      </c>
      <c r="Q319" s="2">
        <f>'5thR'!Q$29</f>
        <v>5</v>
      </c>
      <c r="R319" s="2">
        <f>'5thR'!R$29</f>
        <v>4</v>
      </c>
      <c r="S319" s="2">
        <f>'5thR'!S$29</f>
        <v>4</v>
      </c>
      <c r="T319" s="2">
        <f>'5thR'!T$29</f>
        <v>3</v>
      </c>
      <c r="U319" s="9">
        <f t="shared" si="22"/>
        <v>81</v>
      </c>
    </row>
    <row r="320" spans="1:27" x14ac:dyDescent="0.35">
      <c r="B320" s="3" t="s">
        <v>17</v>
      </c>
      <c r="C320" s="2" t="e">
        <f>#REF!</f>
        <v>#REF!</v>
      </c>
      <c r="D320" s="2" t="e">
        <f>#REF!</f>
        <v>#REF!</v>
      </c>
      <c r="E320" s="2" t="e">
        <f>#REF!</f>
        <v>#REF!</v>
      </c>
      <c r="F320" s="2" t="e">
        <f>#REF!</f>
        <v>#REF!</v>
      </c>
      <c r="G320" s="2" t="e">
        <f>#REF!</f>
        <v>#REF!</v>
      </c>
      <c r="H320" s="2" t="e">
        <f>#REF!</f>
        <v>#REF!</v>
      </c>
      <c r="I320" s="2" t="e">
        <f>#REF!</f>
        <v>#REF!</v>
      </c>
      <c r="J320" s="2" t="e">
        <f>#REF!</f>
        <v>#REF!</v>
      </c>
      <c r="K320" s="2" t="e">
        <f>#REF!</f>
        <v>#REF!</v>
      </c>
      <c r="L320" s="2" t="e">
        <f>#REF!</f>
        <v>#REF!</v>
      </c>
      <c r="M320" s="2" t="e">
        <f>#REF!</f>
        <v>#REF!</v>
      </c>
      <c r="N320" s="2" t="e">
        <f>#REF!</f>
        <v>#REF!</v>
      </c>
      <c r="O320" s="2" t="e">
        <f>#REF!</f>
        <v>#REF!</v>
      </c>
      <c r="P320" s="2" t="e">
        <f>#REF!</f>
        <v>#REF!</v>
      </c>
      <c r="Q320" s="2" t="e">
        <f>#REF!</f>
        <v>#REF!</v>
      </c>
      <c r="R320" s="2" t="e">
        <f>#REF!</f>
        <v>#REF!</v>
      </c>
      <c r="S320" s="2" t="e">
        <f>#REF!</f>
        <v>#REF!</v>
      </c>
      <c r="T320" s="2" t="e">
        <f>#REF!</f>
        <v>#REF!</v>
      </c>
      <c r="U320" s="9" t="e">
        <f t="shared" si="22"/>
        <v>#REF!</v>
      </c>
    </row>
    <row r="321" spans="1:21" x14ac:dyDescent="0.35">
      <c r="B321" s="3" t="s">
        <v>18</v>
      </c>
      <c r="C321" s="2">
        <f>'7thR'!C$29</f>
        <v>4</v>
      </c>
      <c r="D321" s="2">
        <f>'7thR'!D$29</f>
        <v>4</v>
      </c>
      <c r="E321" s="2">
        <f>'7thR'!E$29</f>
        <v>3</v>
      </c>
      <c r="F321" s="2">
        <f>'7thR'!F$29</f>
        <v>4</v>
      </c>
      <c r="G321" s="2">
        <f>'7thR'!G$29</f>
        <v>7</v>
      </c>
      <c r="H321" s="2">
        <f>'7thR'!H$29</f>
        <v>5</v>
      </c>
      <c r="I321" s="2">
        <f>'7thR'!I$29</f>
        <v>3</v>
      </c>
      <c r="J321" s="2">
        <f>'7thR'!J$29</f>
        <v>5</v>
      </c>
      <c r="K321" s="2">
        <f>'7thR'!K$29</f>
        <v>4</v>
      </c>
      <c r="L321" s="2">
        <f>'7thR'!L$29</f>
        <v>5</v>
      </c>
      <c r="M321" s="2">
        <f>'7thR'!M$29</f>
        <v>3</v>
      </c>
      <c r="N321" s="2">
        <f>'7thR'!N$29</f>
        <v>4</v>
      </c>
      <c r="O321" s="2">
        <f>'7thR'!O$29</f>
        <v>5</v>
      </c>
      <c r="P321" s="2">
        <f>'7thR'!P$29</f>
        <v>5</v>
      </c>
      <c r="Q321" s="2">
        <f>'7thR'!Q$29</f>
        <v>4</v>
      </c>
      <c r="R321" s="2">
        <f>'7thR'!R$29</f>
        <v>4</v>
      </c>
      <c r="S321" s="2">
        <f>'7thR'!S$29</f>
        <v>5</v>
      </c>
      <c r="T321" s="2">
        <f>'7thR'!T$29</f>
        <v>3</v>
      </c>
      <c r="U321" s="9">
        <f t="shared" si="22"/>
        <v>77</v>
      </c>
    </row>
    <row r="322" spans="1:21" ht="15" thickBot="1" x14ac:dyDescent="0.4">
      <c r="B322" s="3" t="s">
        <v>19</v>
      </c>
      <c r="C322" s="31">
        <f>'8thR'!C$29</f>
        <v>0</v>
      </c>
      <c r="D322" s="31">
        <f>'8thR'!D$29</f>
        <v>0</v>
      </c>
      <c r="E322" s="31">
        <f>'8thR'!E$29</f>
        <v>0</v>
      </c>
      <c r="F322" s="31">
        <f>'8thR'!F$29</f>
        <v>0</v>
      </c>
      <c r="G322" s="31">
        <f>'8thR'!G$29</f>
        <v>0</v>
      </c>
      <c r="H322" s="31">
        <f>'8thR'!H$29</f>
        <v>0</v>
      </c>
      <c r="I322" s="31">
        <f>'8thR'!I$29</f>
        <v>0</v>
      </c>
      <c r="J322" s="31">
        <f>'8thR'!J$29</f>
        <v>0</v>
      </c>
      <c r="K322" s="31">
        <f>'8thR'!K$29</f>
        <v>0</v>
      </c>
      <c r="L322" s="31">
        <f>'8thR'!L$29</f>
        <v>0</v>
      </c>
      <c r="M322" s="31">
        <f>'8thR'!M$29</f>
        <v>0</v>
      </c>
      <c r="N322" s="31">
        <f>'8thR'!N$29</f>
        <v>0</v>
      </c>
      <c r="O322" s="31">
        <f>'8thR'!O$29</f>
        <v>0</v>
      </c>
      <c r="P322" s="31">
        <f>'8thR'!P$29</f>
        <v>0</v>
      </c>
      <c r="Q322" s="31">
        <f>'8thR'!Q$29</f>
        <v>0</v>
      </c>
      <c r="R322" s="31">
        <f>'8thR'!R$29</f>
        <v>0</v>
      </c>
      <c r="S322" s="31">
        <f>'8thR'!S$29</f>
        <v>0</v>
      </c>
      <c r="T322" s="31">
        <f>'8thR'!T$29</f>
        <v>0</v>
      </c>
      <c r="U322" s="51">
        <f t="shared" si="22"/>
        <v>0</v>
      </c>
    </row>
    <row r="323" spans="1:21" ht="16" thickTop="1" x14ac:dyDescent="0.35">
      <c r="B323" s="37" t="s">
        <v>12</v>
      </c>
      <c r="C323" s="29">
        <f>score!H$29</f>
        <v>4</v>
      </c>
      <c r="D323" s="29">
        <f>score!I$29</f>
        <v>3</v>
      </c>
      <c r="E323" s="29">
        <f>score!J$29</f>
        <v>3</v>
      </c>
      <c r="F323" s="29">
        <f>score!K$29</f>
        <v>4</v>
      </c>
      <c r="G323" s="29">
        <f>score!L$29</f>
        <v>5</v>
      </c>
      <c r="H323" s="29">
        <f>score!M$29</f>
        <v>4</v>
      </c>
      <c r="I323" s="29">
        <f>score!N$29</f>
        <v>3</v>
      </c>
      <c r="J323" s="29">
        <f>score!O$29</f>
        <v>5</v>
      </c>
      <c r="K323" s="29">
        <f>score!P$29</f>
        <v>4</v>
      </c>
      <c r="L323" s="29">
        <f>score!Q$29</f>
        <v>4</v>
      </c>
      <c r="M323" s="29">
        <f>score!R$29</f>
        <v>3</v>
      </c>
      <c r="N323" s="29">
        <f>score!S$29</f>
        <v>4</v>
      </c>
      <c r="O323" s="29">
        <f>score!T$29</f>
        <v>4</v>
      </c>
      <c r="P323" s="29">
        <f>score!U$29</f>
        <v>5</v>
      </c>
      <c r="Q323" s="29">
        <f>score!V$29</f>
        <v>4</v>
      </c>
      <c r="R323" s="29">
        <f>score!W$29</f>
        <v>3</v>
      </c>
      <c r="S323" s="29">
        <f>score!X$29</f>
        <v>4</v>
      </c>
      <c r="T323" s="29">
        <f>score!Y$29</f>
        <v>2</v>
      </c>
      <c r="U323" s="30">
        <f t="shared" si="22"/>
        <v>68</v>
      </c>
    </row>
    <row r="324" spans="1:21" ht="15.5" x14ac:dyDescent="0.35">
      <c r="B324" s="38" t="s">
        <v>7</v>
      </c>
      <c r="C324" s="39">
        <f>score!H$147</f>
        <v>4</v>
      </c>
      <c r="D324" s="39">
        <f>score!$I$147</f>
        <v>3</v>
      </c>
      <c r="E324" s="39">
        <f>score!$J$147</f>
        <v>3</v>
      </c>
      <c r="F324" s="39">
        <f>score!$K$147</f>
        <v>4</v>
      </c>
      <c r="G324" s="39">
        <f>score!$L$147</f>
        <v>4</v>
      </c>
      <c r="H324" s="39">
        <f>score!$M$147</f>
        <v>4</v>
      </c>
      <c r="I324" s="39">
        <f>score!$N$147</f>
        <v>3</v>
      </c>
      <c r="J324" s="39">
        <f>score!$O$147</f>
        <v>4</v>
      </c>
      <c r="K324" s="39">
        <f>score!$P$147</f>
        <v>3</v>
      </c>
      <c r="L324" s="39">
        <f>score!$Q$147</f>
        <v>4</v>
      </c>
      <c r="M324" s="39">
        <f>score!$R$147</f>
        <v>3</v>
      </c>
      <c r="N324" s="39">
        <f>score!$S$147</f>
        <v>3</v>
      </c>
      <c r="O324" s="39">
        <f>score!$T$147</f>
        <v>4</v>
      </c>
      <c r="P324" s="39">
        <f>score!$U$147</f>
        <v>4</v>
      </c>
      <c r="Q324" s="39">
        <f>score!$V$147</f>
        <v>4</v>
      </c>
      <c r="R324" s="39">
        <f>score!$W$147</f>
        <v>3</v>
      </c>
      <c r="S324" s="39">
        <f>score!$X$147</f>
        <v>4</v>
      </c>
      <c r="T324" s="39">
        <f>score!$Y$147</f>
        <v>3</v>
      </c>
      <c r="U324" s="12">
        <f>SUM(C324:T324)</f>
        <v>64</v>
      </c>
    </row>
    <row r="325" spans="1:21" x14ac:dyDescent="0.35"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1" x14ac:dyDescent="0.35">
      <c r="C326" s="154" t="s">
        <v>6</v>
      </c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</row>
    <row r="327" spans="1:21" x14ac:dyDescent="0.35">
      <c r="A327" s="169">
        <f>score!A30</f>
        <v>24</v>
      </c>
      <c r="B327" s="170" t="str">
        <f>score!F30</f>
        <v>Maja&amp;Marko Stojkovič</v>
      </c>
      <c r="C327" s="158">
        <v>1</v>
      </c>
      <c r="D327" s="158">
        <v>2</v>
      </c>
      <c r="E327" s="158">
        <v>3</v>
      </c>
      <c r="F327" s="158">
        <v>4</v>
      </c>
      <c r="G327" s="158">
        <v>5</v>
      </c>
      <c r="H327" s="158">
        <v>6</v>
      </c>
      <c r="I327" s="158">
        <v>7</v>
      </c>
      <c r="J327" s="158">
        <v>8</v>
      </c>
      <c r="K327" s="158">
        <v>9</v>
      </c>
      <c r="L327" s="158">
        <v>10</v>
      </c>
      <c r="M327" s="158">
        <v>11</v>
      </c>
      <c r="N327" s="158">
        <v>12</v>
      </c>
      <c r="O327" s="158">
        <v>13</v>
      </c>
      <c r="P327" s="158">
        <v>14</v>
      </c>
      <c r="Q327" s="158">
        <v>15</v>
      </c>
      <c r="R327" s="158">
        <v>16</v>
      </c>
      <c r="S327" s="158">
        <v>17</v>
      </c>
      <c r="T327" s="158">
        <v>18</v>
      </c>
      <c r="U327" s="41" t="s">
        <v>1</v>
      </c>
    </row>
    <row r="328" spans="1:21" x14ac:dyDescent="0.35">
      <c r="A328" s="169"/>
      <c r="B328" s="170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42"/>
    </row>
    <row r="329" spans="1:21" x14ac:dyDescent="0.35">
      <c r="B329" s="3" t="s">
        <v>8</v>
      </c>
      <c r="C329" s="2">
        <f>'1stR'!C$30</f>
        <v>0</v>
      </c>
      <c r="D329" s="2">
        <f>'1stR'!D$30</f>
        <v>0</v>
      </c>
      <c r="E329" s="2">
        <f>'1stR'!E$30</f>
        <v>0</v>
      </c>
      <c r="F329" s="2">
        <f>'1stR'!F$30</f>
        <v>0</v>
      </c>
      <c r="G329" s="2">
        <f>'1stR'!G$30</f>
        <v>0</v>
      </c>
      <c r="H329" s="2">
        <f>'1stR'!H$30</f>
        <v>0</v>
      </c>
      <c r="I329" s="2">
        <f>'1stR'!I$30</f>
        <v>0</v>
      </c>
      <c r="J329" s="2">
        <f>'1stR'!J$30</f>
        <v>0</v>
      </c>
      <c r="K329" s="2">
        <f>'1stR'!K$30</f>
        <v>0</v>
      </c>
      <c r="L329" s="2">
        <f>'1stR'!L$30</f>
        <v>0</v>
      </c>
      <c r="M329" s="2">
        <f>'1stR'!M$30</f>
        <v>0</v>
      </c>
      <c r="N329" s="2">
        <f>'1stR'!N$30</f>
        <v>0</v>
      </c>
      <c r="O329" s="2">
        <f>'1stR'!O$30</f>
        <v>0</v>
      </c>
      <c r="P329" s="2">
        <f>'1stR'!P$30</f>
        <v>0</v>
      </c>
      <c r="Q329" s="2">
        <f>'1stR'!Q$30</f>
        <v>0</v>
      </c>
      <c r="R329" s="2">
        <f>'1stR'!R$30</f>
        <v>0</v>
      </c>
      <c r="S329" s="2">
        <f>'1stR'!S$30</f>
        <v>0</v>
      </c>
      <c r="T329" s="2">
        <f>'1stR'!T$30</f>
        <v>0</v>
      </c>
      <c r="U329" s="9">
        <f>SUM(C329:T329)</f>
        <v>0</v>
      </c>
    </row>
    <row r="330" spans="1:21" x14ac:dyDescent="0.35">
      <c r="B330" s="3" t="s">
        <v>13</v>
      </c>
      <c r="C330" s="2">
        <f>'2ndR'!C$30</f>
        <v>4</v>
      </c>
      <c r="D330" s="2">
        <f>'2ndR'!D$30</f>
        <v>4</v>
      </c>
      <c r="E330" s="2">
        <f>'2ndR'!E$30</f>
        <v>3</v>
      </c>
      <c r="F330" s="2">
        <f>'2ndR'!F$30</f>
        <v>4</v>
      </c>
      <c r="G330" s="2">
        <f>'2ndR'!G$30</f>
        <v>4</v>
      </c>
      <c r="H330" s="2">
        <f>'2ndR'!H$30</f>
        <v>4</v>
      </c>
      <c r="I330" s="2">
        <f>'2ndR'!I$30</f>
        <v>4</v>
      </c>
      <c r="J330" s="2">
        <f>'2ndR'!J$30</f>
        <v>4</v>
      </c>
      <c r="K330" s="2">
        <f>'2ndR'!K$30</f>
        <v>3</v>
      </c>
      <c r="L330" s="2">
        <f>'2ndR'!L$30</f>
        <v>5</v>
      </c>
      <c r="M330" s="2">
        <f>'2ndR'!M$30</f>
        <v>5</v>
      </c>
      <c r="N330" s="2">
        <f>'2ndR'!N$30</f>
        <v>4</v>
      </c>
      <c r="O330" s="2">
        <f>'2ndR'!O$30</f>
        <v>4</v>
      </c>
      <c r="P330" s="2">
        <f>'2ndR'!P$30</f>
        <v>4</v>
      </c>
      <c r="Q330" s="2">
        <f>'2ndR'!Q$30</f>
        <v>4</v>
      </c>
      <c r="R330" s="2">
        <f>'2ndR'!R$30</f>
        <v>5</v>
      </c>
      <c r="S330" s="2">
        <f>'2ndR'!S$30</f>
        <v>4</v>
      </c>
      <c r="T330" s="2">
        <f>'2ndR'!T$30</f>
        <v>3</v>
      </c>
      <c r="U330" s="9">
        <f t="shared" ref="U330:U337" si="23">SUM(C330:T330)</f>
        <v>72</v>
      </c>
    </row>
    <row r="331" spans="1:21" x14ac:dyDescent="0.35">
      <c r="B331" s="3" t="s">
        <v>14</v>
      </c>
      <c r="C331" s="2">
        <f>'3rdR'!C$30</f>
        <v>0</v>
      </c>
      <c r="D331" s="2">
        <f>'3rdR'!D$30</f>
        <v>0</v>
      </c>
      <c r="E331" s="2">
        <f>'3rdR'!E$30</f>
        <v>0</v>
      </c>
      <c r="F331" s="2">
        <f>'3rdR'!F$30</f>
        <v>0</v>
      </c>
      <c r="G331" s="2">
        <f>'3rdR'!G$30</f>
        <v>0</v>
      </c>
      <c r="H331" s="2">
        <f>'3rdR'!H$30</f>
        <v>0</v>
      </c>
      <c r="I331" s="2">
        <f>'3rdR'!I$30</f>
        <v>0</v>
      </c>
      <c r="J331" s="2">
        <f>'3rdR'!J$30</f>
        <v>0</v>
      </c>
      <c r="K331" s="2">
        <f>'3rdR'!K$30</f>
        <v>0</v>
      </c>
      <c r="L331" s="2">
        <f>'3rdR'!L$30</f>
        <v>0</v>
      </c>
      <c r="M331" s="2">
        <f>'3rdR'!M$30</f>
        <v>0</v>
      </c>
      <c r="N331" s="2">
        <f>'3rdR'!N$30</f>
        <v>0</v>
      </c>
      <c r="O331" s="2">
        <f>'3rdR'!O$30</f>
        <v>0</v>
      </c>
      <c r="P331" s="2">
        <f>'3rdR'!P$30</f>
        <v>0</v>
      </c>
      <c r="Q331" s="2">
        <f>'3rdR'!Q$30</f>
        <v>0</v>
      </c>
      <c r="R331" s="2">
        <f>'3rdR'!R$30</f>
        <v>0</v>
      </c>
      <c r="S331" s="2">
        <f>'3rdR'!S$30</f>
        <v>0</v>
      </c>
      <c r="T331" s="2">
        <f>'3rdR'!T$30</f>
        <v>0</v>
      </c>
      <c r="U331" s="9">
        <f t="shared" si="23"/>
        <v>0</v>
      </c>
    </row>
    <row r="332" spans="1:21" x14ac:dyDescent="0.35">
      <c r="B332" s="3" t="s">
        <v>15</v>
      </c>
      <c r="C332" s="2">
        <f>'4thR'!C$30</f>
        <v>0</v>
      </c>
      <c r="D332" s="2">
        <f>'4thR'!D$30</f>
        <v>0</v>
      </c>
      <c r="E332" s="2">
        <f>'4thR'!E$30</f>
        <v>0</v>
      </c>
      <c r="F332" s="2">
        <f>'4thR'!F$30</f>
        <v>0</v>
      </c>
      <c r="G332" s="2">
        <f>'4thR'!G$30</f>
        <v>0</v>
      </c>
      <c r="H332" s="2">
        <f>'4thR'!H$30</f>
        <v>0</v>
      </c>
      <c r="I332" s="2">
        <f>'4thR'!I$30</f>
        <v>0</v>
      </c>
      <c r="J332" s="2">
        <f>'4thR'!J$30</f>
        <v>0</v>
      </c>
      <c r="K332" s="2">
        <f>'4thR'!K$30</f>
        <v>0</v>
      </c>
      <c r="L332" s="2">
        <f>'4thR'!L$30</f>
        <v>0</v>
      </c>
      <c r="M332" s="2">
        <f>'4thR'!M$30</f>
        <v>0</v>
      </c>
      <c r="N332" s="2">
        <f>'4thR'!N$30</f>
        <v>0</v>
      </c>
      <c r="O332" s="2">
        <f>'4thR'!O$30</f>
        <v>0</v>
      </c>
      <c r="P332" s="2">
        <f>'4thR'!P$30</f>
        <v>0</v>
      </c>
      <c r="Q332" s="2">
        <f>'4thR'!Q$30</f>
        <v>0</v>
      </c>
      <c r="R332" s="2">
        <f>'4thR'!R$30</f>
        <v>0</v>
      </c>
      <c r="S332" s="2">
        <f>'4thR'!S$30</f>
        <v>0</v>
      </c>
      <c r="T332" s="2">
        <f>'4thR'!T$30</f>
        <v>0</v>
      </c>
      <c r="U332" s="9">
        <f t="shared" si="23"/>
        <v>0</v>
      </c>
    </row>
    <row r="333" spans="1:21" x14ac:dyDescent="0.35">
      <c r="B333" s="3" t="s">
        <v>16</v>
      </c>
      <c r="C333" s="2">
        <f>'5thR'!C$30</f>
        <v>0</v>
      </c>
      <c r="D333" s="2">
        <f>'5thR'!D$30</f>
        <v>0</v>
      </c>
      <c r="E333" s="2">
        <f>'5thR'!E$30</f>
        <v>0</v>
      </c>
      <c r="F333" s="2">
        <f>'5thR'!F$30</f>
        <v>0</v>
      </c>
      <c r="G333" s="2">
        <f>'5thR'!G$30</f>
        <v>0</v>
      </c>
      <c r="H333" s="2">
        <f>'5thR'!H$30</f>
        <v>0</v>
      </c>
      <c r="I333" s="2">
        <f>'5thR'!I$30</f>
        <v>0</v>
      </c>
      <c r="J333" s="2">
        <f>'5thR'!J$30</f>
        <v>0</v>
      </c>
      <c r="K333" s="2">
        <f>'5thR'!K$30</f>
        <v>0</v>
      </c>
      <c r="L333" s="2">
        <f>'5thR'!L$30</f>
        <v>0</v>
      </c>
      <c r="M333" s="2">
        <f>'5thR'!M$30</f>
        <v>0</v>
      </c>
      <c r="N333" s="2">
        <f>'5thR'!N$30</f>
        <v>0</v>
      </c>
      <c r="O333" s="2">
        <f>'5thR'!O$30</f>
        <v>0</v>
      </c>
      <c r="P333" s="2">
        <f>'5thR'!P$30</f>
        <v>0</v>
      </c>
      <c r="Q333" s="2">
        <f>'5thR'!Q$30</f>
        <v>0</v>
      </c>
      <c r="R333" s="2">
        <f>'5thR'!R$30</f>
        <v>0</v>
      </c>
      <c r="S333" s="2">
        <f>'5thR'!S$30</f>
        <v>0</v>
      </c>
      <c r="T333" s="2">
        <f>'5thR'!T$30</f>
        <v>0</v>
      </c>
      <c r="U333" s="9">
        <f t="shared" si="23"/>
        <v>0</v>
      </c>
    </row>
    <row r="334" spans="1:21" x14ac:dyDescent="0.35">
      <c r="B334" s="3" t="s">
        <v>17</v>
      </c>
      <c r="C334" s="2" t="e">
        <f>#REF!</f>
        <v>#REF!</v>
      </c>
      <c r="D334" s="2" t="e">
        <f>#REF!</f>
        <v>#REF!</v>
      </c>
      <c r="E334" s="2" t="e">
        <f>#REF!</f>
        <v>#REF!</v>
      </c>
      <c r="F334" s="2" t="e">
        <f>#REF!</f>
        <v>#REF!</v>
      </c>
      <c r="G334" s="2" t="e">
        <f>#REF!</f>
        <v>#REF!</v>
      </c>
      <c r="H334" s="2" t="e">
        <f>#REF!</f>
        <v>#REF!</v>
      </c>
      <c r="I334" s="2" t="e">
        <f>#REF!</f>
        <v>#REF!</v>
      </c>
      <c r="J334" s="2" t="e">
        <f>#REF!</f>
        <v>#REF!</v>
      </c>
      <c r="K334" s="2" t="e">
        <f>#REF!</f>
        <v>#REF!</v>
      </c>
      <c r="L334" s="2" t="e">
        <f>#REF!</f>
        <v>#REF!</v>
      </c>
      <c r="M334" s="2" t="e">
        <f>#REF!</f>
        <v>#REF!</v>
      </c>
      <c r="N334" s="2" t="e">
        <f>#REF!</f>
        <v>#REF!</v>
      </c>
      <c r="O334" s="2" t="e">
        <f>#REF!</f>
        <v>#REF!</v>
      </c>
      <c r="P334" s="2" t="e">
        <f>#REF!</f>
        <v>#REF!</v>
      </c>
      <c r="Q334" s="2" t="e">
        <f>#REF!</f>
        <v>#REF!</v>
      </c>
      <c r="R334" s="2" t="e">
        <f>#REF!</f>
        <v>#REF!</v>
      </c>
      <c r="S334" s="2" t="e">
        <f>#REF!</f>
        <v>#REF!</v>
      </c>
      <c r="T334" s="2" t="e">
        <f>#REF!</f>
        <v>#REF!</v>
      </c>
      <c r="U334" s="9" t="e">
        <f t="shared" si="23"/>
        <v>#REF!</v>
      </c>
    </row>
    <row r="335" spans="1:21" x14ac:dyDescent="0.35">
      <c r="B335" s="3" t="s">
        <v>18</v>
      </c>
      <c r="C335" s="2">
        <f>'7thR'!C$30</f>
        <v>0</v>
      </c>
      <c r="D335" s="2">
        <f>'7thR'!D$30</f>
        <v>0</v>
      </c>
      <c r="E335" s="2">
        <f>'7thR'!E$30</f>
        <v>0</v>
      </c>
      <c r="F335" s="2">
        <f>'7thR'!F$30</f>
        <v>0</v>
      </c>
      <c r="G335" s="2">
        <f>'7thR'!G$30</f>
        <v>0</v>
      </c>
      <c r="H335" s="2">
        <f>'7thR'!H$30</f>
        <v>0</v>
      </c>
      <c r="I335" s="2">
        <f>'7thR'!I$30</f>
        <v>0</v>
      </c>
      <c r="J335" s="2">
        <f>'7thR'!J$30</f>
        <v>0</v>
      </c>
      <c r="K335" s="2">
        <f>'7thR'!K$30</f>
        <v>0</v>
      </c>
      <c r="L335" s="2">
        <f>'7thR'!L$30</f>
        <v>0</v>
      </c>
      <c r="M335" s="2">
        <f>'7thR'!M$30</f>
        <v>0</v>
      </c>
      <c r="N335" s="2">
        <f>'7thR'!N$30</f>
        <v>0</v>
      </c>
      <c r="O335" s="2">
        <f>'7thR'!O$30</f>
        <v>0</v>
      </c>
      <c r="P335" s="2">
        <f>'7thR'!P$30</f>
        <v>0</v>
      </c>
      <c r="Q335" s="2">
        <f>'7thR'!Q$30</f>
        <v>0</v>
      </c>
      <c r="R335" s="2">
        <f>'7thR'!R$30</f>
        <v>0</v>
      </c>
      <c r="S335" s="2">
        <f>'7thR'!S$30</f>
        <v>0</v>
      </c>
      <c r="T335" s="2">
        <f>'7thR'!T$30</f>
        <v>0</v>
      </c>
      <c r="U335" s="9">
        <f t="shared" si="23"/>
        <v>0</v>
      </c>
    </row>
    <row r="336" spans="1:21" ht="15" thickBot="1" x14ac:dyDescent="0.4">
      <c r="B336" s="3" t="s">
        <v>19</v>
      </c>
      <c r="C336" s="31">
        <f>'8thR'!C$30</f>
        <v>0</v>
      </c>
      <c r="D336" s="31">
        <f>'8thR'!D$30</f>
        <v>0</v>
      </c>
      <c r="E336" s="31">
        <f>'8thR'!E$30</f>
        <v>0</v>
      </c>
      <c r="F336" s="31">
        <f>'8thR'!F$30</f>
        <v>0</v>
      </c>
      <c r="G336" s="31">
        <f>'8thR'!G$30</f>
        <v>0</v>
      </c>
      <c r="H336" s="31">
        <f>'8thR'!H$30</f>
        <v>0</v>
      </c>
      <c r="I336" s="31">
        <f>'8thR'!I$30</f>
        <v>0</v>
      </c>
      <c r="J336" s="31">
        <f>'8thR'!J$30</f>
        <v>0</v>
      </c>
      <c r="K336" s="31">
        <f>'8thR'!K$30</f>
        <v>0</v>
      </c>
      <c r="L336" s="31">
        <f>'8thR'!L$30</f>
        <v>0</v>
      </c>
      <c r="M336" s="31">
        <f>'8thR'!M$30</f>
        <v>0</v>
      </c>
      <c r="N336" s="31">
        <f>'8thR'!N$30</f>
        <v>0</v>
      </c>
      <c r="O336" s="31">
        <f>'8thR'!O$30</f>
        <v>0</v>
      </c>
      <c r="P336" s="31">
        <f>'8thR'!P$30</f>
        <v>0</v>
      </c>
      <c r="Q336" s="31">
        <f>'8thR'!Q$30</f>
        <v>0</v>
      </c>
      <c r="R336" s="31">
        <f>'8thR'!R$30</f>
        <v>0</v>
      </c>
      <c r="S336" s="31">
        <f>'8thR'!S$30</f>
        <v>0</v>
      </c>
      <c r="T336" s="31">
        <f>'8thR'!T$30</f>
        <v>0</v>
      </c>
      <c r="U336" s="51">
        <f t="shared" si="23"/>
        <v>0</v>
      </c>
    </row>
    <row r="337" spans="1:21" ht="16" thickTop="1" x14ac:dyDescent="0.35">
      <c r="B337" s="37" t="s">
        <v>12</v>
      </c>
      <c r="C337" s="29">
        <f>score!H$30</f>
        <v>4</v>
      </c>
      <c r="D337" s="29">
        <f>score!I$30</f>
        <v>4</v>
      </c>
      <c r="E337" s="29">
        <f>score!J$30</f>
        <v>3</v>
      </c>
      <c r="F337" s="29">
        <f>score!K$30</f>
        <v>4</v>
      </c>
      <c r="G337" s="29">
        <f>score!L$30</f>
        <v>4</v>
      </c>
      <c r="H337" s="29">
        <f>score!M$30</f>
        <v>4</v>
      </c>
      <c r="I337" s="29">
        <f>score!N$30</f>
        <v>4</v>
      </c>
      <c r="J337" s="29">
        <f>score!O$30</f>
        <v>4</v>
      </c>
      <c r="K337" s="29">
        <f>score!P$30</f>
        <v>3</v>
      </c>
      <c r="L337" s="29">
        <f>score!Q$30</f>
        <v>5</v>
      </c>
      <c r="M337" s="29">
        <f>score!R$30</f>
        <v>5</v>
      </c>
      <c r="N337" s="29">
        <f>score!S$30</f>
        <v>4</v>
      </c>
      <c r="O337" s="29">
        <f>score!T$30</f>
        <v>4</v>
      </c>
      <c r="P337" s="29">
        <f>score!U$30</f>
        <v>4</v>
      </c>
      <c r="Q337" s="29">
        <f>score!V$30</f>
        <v>4</v>
      </c>
      <c r="R337" s="29">
        <f>score!W$30</f>
        <v>5</v>
      </c>
      <c r="S337" s="29">
        <f>score!X$30</f>
        <v>4</v>
      </c>
      <c r="T337" s="29">
        <f>score!Y$30</f>
        <v>3</v>
      </c>
      <c r="U337" s="30">
        <f t="shared" si="23"/>
        <v>72</v>
      </c>
    </row>
    <row r="338" spans="1:21" ht="15.5" x14ac:dyDescent="0.35">
      <c r="B338" s="38" t="s">
        <v>7</v>
      </c>
      <c r="C338" s="39">
        <f>score!H$147</f>
        <v>4</v>
      </c>
      <c r="D338" s="39">
        <f>score!$I$147</f>
        <v>3</v>
      </c>
      <c r="E338" s="39">
        <f>score!$J$147</f>
        <v>3</v>
      </c>
      <c r="F338" s="39">
        <f>score!$K$147</f>
        <v>4</v>
      </c>
      <c r="G338" s="39">
        <f>score!$L$147</f>
        <v>4</v>
      </c>
      <c r="H338" s="39">
        <f>score!$M$147</f>
        <v>4</v>
      </c>
      <c r="I338" s="39">
        <f>score!$N$147</f>
        <v>3</v>
      </c>
      <c r="J338" s="39">
        <f>score!$O$147</f>
        <v>4</v>
      </c>
      <c r="K338" s="39">
        <f>score!$P$147</f>
        <v>3</v>
      </c>
      <c r="L338" s="39">
        <f>score!$Q$147</f>
        <v>4</v>
      </c>
      <c r="M338" s="39">
        <f>score!$R$147</f>
        <v>3</v>
      </c>
      <c r="N338" s="39">
        <f>score!$S$147</f>
        <v>3</v>
      </c>
      <c r="O338" s="39">
        <f>score!$T$147</f>
        <v>4</v>
      </c>
      <c r="P338" s="39">
        <f>score!$U$147</f>
        <v>4</v>
      </c>
      <c r="Q338" s="39">
        <f>score!$V$147</f>
        <v>4</v>
      </c>
      <c r="R338" s="39">
        <f>score!$W$147</f>
        <v>3</v>
      </c>
      <c r="S338" s="39">
        <f>score!$X$147</f>
        <v>4</v>
      </c>
      <c r="T338" s="39">
        <f>score!$Y$147</f>
        <v>3</v>
      </c>
      <c r="U338" s="12">
        <f>SUM(C338:T338)</f>
        <v>64</v>
      </c>
    </row>
    <row r="339" spans="1:21" x14ac:dyDescent="0.35"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1" x14ac:dyDescent="0.35">
      <c r="C340" s="154" t="s">
        <v>6</v>
      </c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</row>
    <row r="341" spans="1:21" ht="15" customHeight="1" x14ac:dyDescent="0.35">
      <c r="A341" s="169">
        <f>score!A31</f>
        <v>25</v>
      </c>
      <c r="B341" s="170" t="str">
        <f>score!F31</f>
        <v>Brigita Aljaž &amp; Alojz Mlinar</v>
      </c>
      <c r="C341" s="158">
        <v>1</v>
      </c>
      <c r="D341" s="158">
        <v>2</v>
      </c>
      <c r="E341" s="158">
        <v>3</v>
      </c>
      <c r="F341" s="158">
        <v>4</v>
      </c>
      <c r="G341" s="158">
        <v>5</v>
      </c>
      <c r="H341" s="158">
        <v>6</v>
      </c>
      <c r="I341" s="158">
        <v>7</v>
      </c>
      <c r="J341" s="158">
        <v>8</v>
      </c>
      <c r="K341" s="158">
        <v>9</v>
      </c>
      <c r="L341" s="158">
        <v>10</v>
      </c>
      <c r="M341" s="158">
        <v>11</v>
      </c>
      <c r="N341" s="158">
        <v>12</v>
      </c>
      <c r="O341" s="158">
        <v>13</v>
      </c>
      <c r="P341" s="158">
        <v>14</v>
      </c>
      <c r="Q341" s="158">
        <v>15</v>
      </c>
      <c r="R341" s="158">
        <v>16</v>
      </c>
      <c r="S341" s="158">
        <v>17</v>
      </c>
      <c r="T341" s="158">
        <v>18</v>
      </c>
      <c r="U341" s="41" t="s">
        <v>1</v>
      </c>
    </row>
    <row r="342" spans="1:21" ht="15" customHeight="1" x14ac:dyDescent="0.35">
      <c r="A342" s="169"/>
      <c r="B342" s="170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42"/>
    </row>
    <row r="343" spans="1:21" x14ac:dyDescent="0.35">
      <c r="B343" s="3" t="s">
        <v>8</v>
      </c>
      <c r="C343" s="2">
        <f>'1stR'!C$31</f>
        <v>0</v>
      </c>
      <c r="D343" s="2">
        <f>'1stR'!D$31</f>
        <v>0</v>
      </c>
      <c r="E343" s="2">
        <f>'1stR'!E$31</f>
        <v>0</v>
      </c>
      <c r="F343" s="2">
        <f>'1stR'!F$31</f>
        <v>0</v>
      </c>
      <c r="G343" s="2">
        <f>'1stR'!G$31</f>
        <v>0</v>
      </c>
      <c r="H343" s="2">
        <f>'1stR'!H$31</f>
        <v>0</v>
      </c>
      <c r="I343" s="2">
        <f>'1stR'!I$31</f>
        <v>0</v>
      </c>
      <c r="J343" s="2">
        <f>'1stR'!J$31</f>
        <v>0</v>
      </c>
      <c r="K343" s="2">
        <f>'1stR'!K$31</f>
        <v>0</v>
      </c>
      <c r="L343" s="2">
        <f>'1stR'!L$31</f>
        <v>0</v>
      </c>
      <c r="M343" s="2">
        <f>'1stR'!M$31</f>
        <v>0</v>
      </c>
      <c r="N343" s="2">
        <f>'1stR'!N$31</f>
        <v>0</v>
      </c>
      <c r="O343" s="2">
        <f>'1stR'!O$31</f>
        <v>0</v>
      </c>
      <c r="P343" s="2">
        <f>'1stR'!P$31</f>
        <v>0</v>
      </c>
      <c r="Q343" s="2">
        <f>'1stR'!Q$31</f>
        <v>0</v>
      </c>
      <c r="R343" s="2">
        <f>'1stR'!R$31</f>
        <v>0</v>
      </c>
      <c r="S343" s="2">
        <f>'1stR'!S$31</f>
        <v>0</v>
      </c>
      <c r="T343" s="2">
        <f>'1stR'!T$31</f>
        <v>0</v>
      </c>
      <c r="U343" s="9">
        <f>SUM(C343:T343)</f>
        <v>0</v>
      </c>
    </row>
    <row r="344" spans="1:21" x14ac:dyDescent="0.35">
      <c r="B344" s="3" t="s">
        <v>13</v>
      </c>
      <c r="C344" s="2">
        <f>'2ndR'!C$31</f>
        <v>0</v>
      </c>
      <c r="D344" s="2">
        <f>'2ndR'!D$31</f>
        <v>0</v>
      </c>
      <c r="E344" s="2">
        <f>'2ndR'!E$31</f>
        <v>0</v>
      </c>
      <c r="F344" s="2">
        <f>'2ndR'!F$31</f>
        <v>0</v>
      </c>
      <c r="G344" s="2">
        <f>'2ndR'!G$31</f>
        <v>0</v>
      </c>
      <c r="H344" s="2">
        <f>'2ndR'!H$31</f>
        <v>0</v>
      </c>
      <c r="I344" s="2">
        <f>'2ndR'!I$31</f>
        <v>0</v>
      </c>
      <c r="J344" s="2">
        <f>'2ndR'!J$31</f>
        <v>0</v>
      </c>
      <c r="K344" s="2">
        <f>'2ndR'!K$31</f>
        <v>0</v>
      </c>
      <c r="L344" s="2">
        <f>'2ndR'!L$31</f>
        <v>0</v>
      </c>
      <c r="M344" s="2">
        <f>'2ndR'!M$31</f>
        <v>0</v>
      </c>
      <c r="N344" s="2">
        <f>'2ndR'!N$31</f>
        <v>0</v>
      </c>
      <c r="O344" s="2">
        <f>'2ndR'!O$31</f>
        <v>0</v>
      </c>
      <c r="P344" s="2">
        <f>'2ndR'!P$31</f>
        <v>0</v>
      </c>
      <c r="Q344" s="2">
        <f>'2ndR'!Q$31</f>
        <v>0</v>
      </c>
      <c r="R344" s="2">
        <f>'2ndR'!R$31</f>
        <v>0</v>
      </c>
      <c r="S344" s="2">
        <f>'2ndR'!S$31</f>
        <v>0</v>
      </c>
      <c r="T344" s="2">
        <f>'2ndR'!T$31</f>
        <v>0</v>
      </c>
      <c r="U344" s="9">
        <f t="shared" ref="U344:U351" si="24">SUM(C344:T344)</f>
        <v>0</v>
      </c>
    </row>
    <row r="345" spans="1:21" x14ac:dyDescent="0.35">
      <c r="B345" s="3" t="s">
        <v>14</v>
      </c>
      <c r="C345" s="2">
        <f>'3rdR'!C$31</f>
        <v>5</v>
      </c>
      <c r="D345" s="2">
        <f>'3rdR'!D$31</f>
        <v>3</v>
      </c>
      <c r="E345" s="2">
        <f>'3rdR'!E$31</f>
        <v>3</v>
      </c>
      <c r="F345" s="2">
        <f>'3rdR'!F$31</f>
        <v>4</v>
      </c>
      <c r="G345" s="2">
        <f>'3rdR'!G$31</f>
        <v>4</v>
      </c>
      <c r="H345" s="2">
        <f>'3rdR'!H$31</f>
        <v>4</v>
      </c>
      <c r="I345" s="2">
        <f>'3rdR'!I$31</f>
        <v>3</v>
      </c>
      <c r="J345" s="2">
        <f>'3rdR'!J$31</f>
        <v>5</v>
      </c>
      <c r="K345" s="2">
        <f>'3rdR'!K$31</f>
        <v>4</v>
      </c>
      <c r="L345" s="2">
        <f>'3rdR'!L$31</f>
        <v>4</v>
      </c>
      <c r="M345" s="2">
        <f>'3rdR'!M$31</f>
        <v>4</v>
      </c>
      <c r="N345" s="2">
        <f>'3rdR'!N$31</f>
        <v>4</v>
      </c>
      <c r="O345" s="2">
        <f>'3rdR'!O$31</f>
        <v>4</v>
      </c>
      <c r="P345" s="2">
        <f>'3rdR'!P$31</f>
        <v>4</v>
      </c>
      <c r="Q345" s="2">
        <f>'3rdR'!Q$31</f>
        <v>5</v>
      </c>
      <c r="R345" s="2">
        <f>'3rdR'!R$31</f>
        <v>3</v>
      </c>
      <c r="S345" s="2">
        <f>'3rdR'!S$31</f>
        <v>5</v>
      </c>
      <c r="T345" s="2">
        <f>'3rdR'!T$31</f>
        <v>2</v>
      </c>
      <c r="U345" s="9">
        <f t="shared" si="24"/>
        <v>70</v>
      </c>
    </row>
    <row r="346" spans="1:21" x14ac:dyDescent="0.35">
      <c r="B346" s="3" t="s">
        <v>15</v>
      </c>
      <c r="C346" s="2">
        <f>'4thR'!C$31</f>
        <v>0</v>
      </c>
      <c r="D346" s="2">
        <f>'4thR'!D$31</f>
        <v>0</v>
      </c>
      <c r="E346" s="2">
        <f>'4thR'!E$31</f>
        <v>0</v>
      </c>
      <c r="F346" s="2">
        <f>'4thR'!F$31</f>
        <v>0</v>
      </c>
      <c r="G346" s="2">
        <f>'4thR'!G$31</f>
        <v>0</v>
      </c>
      <c r="H346" s="2">
        <f>'4thR'!H$31</f>
        <v>0</v>
      </c>
      <c r="I346" s="2">
        <f>'4thR'!I$31</f>
        <v>0</v>
      </c>
      <c r="J346" s="2">
        <f>'4thR'!J$31</f>
        <v>0</v>
      </c>
      <c r="K346" s="2">
        <f>'4thR'!K$31</f>
        <v>0</v>
      </c>
      <c r="L346" s="2">
        <f>'4thR'!L$31</f>
        <v>0</v>
      </c>
      <c r="M346" s="2">
        <f>'4thR'!M$31</f>
        <v>0</v>
      </c>
      <c r="N346" s="2">
        <f>'4thR'!N$31</f>
        <v>0</v>
      </c>
      <c r="O346" s="2">
        <f>'4thR'!O$31</f>
        <v>0</v>
      </c>
      <c r="P346" s="2">
        <f>'4thR'!P$31</f>
        <v>0</v>
      </c>
      <c r="Q346" s="2">
        <f>'4thR'!Q$31</f>
        <v>0</v>
      </c>
      <c r="R346" s="2">
        <f>'4thR'!R$31</f>
        <v>0</v>
      </c>
      <c r="S346" s="2">
        <f>'4thR'!S$31</f>
        <v>0</v>
      </c>
      <c r="T346" s="2">
        <f>'4thR'!T$31</f>
        <v>0</v>
      </c>
      <c r="U346" s="9">
        <f t="shared" si="24"/>
        <v>0</v>
      </c>
    </row>
    <row r="347" spans="1:21" x14ac:dyDescent="0.35">
      <c r="B347" s="3" t="s">
        <v>16</v>
      </c>
      <c r="C347" s="2">
        <f>'5thR'!C$31</f>
        <v>0</v>
      </c>
      <c r="D347" s="2">
        <f>'5thR'!D$31</f>
        <v>0</v>
      </c>
      <c r="E347" s="2">
        <f>'5thR'!E$31</f>
        <v>0</v>
      </c>
      <c r="F347" s="2">
        <f>'5thR'!F$31</f>
        <v>0</v>
      </c>
      <c r="G347" s="2">
        <f>'5thR'!G$31</f>
        <v>0</v>
      </c>
      <c r="H347" s="2">
        <f>'5thR'!H$31</f>
        <v>0</v>
      </c>
      <c r="I347" s="2">
        <f>'5thR'!I$31</f>
        <v>0</v>
      </c>
      <c r="J347" s="2">
        <f>'5thR'!J$31</f>
        <v>0</v>
      </c>
      <c r="K347" s="2">
        <f>'5thR'!K$31</f>
        <v>0</v>
      </c>
      <c r="L347" s="2">
        <f>'5thR'!L$31</f>
        <v>0</v>
      </c>
      <c r="M347" s="2">
        <f>'5thR'!M$31</f>
        <v>0</v>
      </c>
      <c r="N347" s="2">
        <f>'5thR'!N$31</f>
        <v>0</v>
      </c>
      <c r="O347" s="2">
        <f>'5thR'!O$31</f>
        <v>0</v>
      </c>
      <c r="P347" s="2">
        <f>'5thR'!P$31</f>
        <v>0</v>
      </c>
      <c r="Q347" s="2">
        <f>'5thR'!Q$31</f>
        <v>0</v>
      </c>
      <c r="R347" s="2">
        <f>'5thR'!R$31</f>
        <v>0</v>
      </c>
      <c r="S347" s="2">
        <f>'5thR'!S$31</f>
        <v>0</v>
      </c>
      <c r="T347" s="2">
        <f>'5thR'!T$31</f>
        <v>0</v>
      </c>
      <c r="U347" s="9">
        <f t="shared" si="24"/>
        <v>0</v>
      </c>
    </row>
    <row r="348" spans="1:21" x14ac:dyDescent="0.35">
      <c r="B348" s="3" t="s">
        <v>17</v>
      </c>
      <c r="C348" s="2" t="e">
        <f>#REF!</f>
        <v>#REF!</v>
      </c>
      <c r="D348" s="2" t="e">
        <f>#REF!</f>
        <v>#REF!</v>
      </c>
      <c r="E348" s="2" t="e">
        <f>#REF!</f>
        <v>#REF!</v>
      </c>
      <c r="F348" s="2" t="e">
        <f>#REF!</f>
        <v>#REF!</v>
      </c>
      <c r="G348" s="2" t="e">
        <f>#REF!</f>
        <v>#REF!</v>
      </c>
      <c r="H348" s="2" t="e">
        <f>#REF!</f>
        <v>#REF!</v>
      </c>
      <c r="I348" s="2" t="e">
        <f>#REF!</f>
        <v>#REF!</v>
      </c>
      <c r="J348" s="2" t="e">
        <f>#REF!</f>
        <v>#REF!</v>
      </c>
      <c r="K348" s="2" t="e">
        <f>#REF!</f>
        <v>#REF!</v>
      </c>
      <c r="L348" s="2" t="e">
        <f>#REF!</f>
        <v>#REF!</v>
      </c>
      <c r="M348" s="2" t="e">
        <f>#REF!</f>
        <v>#REF!</v>
      </c>
      <c r="N348" s="2" t="e">
        <f>#REF!</f>
        <v>#REF!</v>
      </c>
      <c r="O348" s="2" t="e">
        <f>#REF!</f>
        <v>#REF!</v>
      </c>
      <c r="P348" s="2" t="e">
        <f>#REF!</f>
        <v>#REF!</v>
      </c>
      <c r="Q348" s="2" t="e">
        <f>#REF!</f>
        <v>#REF!</v>
      </c>
      <c r="R348" s="2" t="e">
        <f>#REF!</f>
        <v>#REF!</v>
      </c>
      <c r="S348" s="2" t="e">
        <f>#REF!</f>
        <v>#REF!</v>
      </c>
      <c r="T348" s="2" t="e">
        <f>#REF!</f>
        <v>#REF!</v>
      </c>
      <c r="U348" s="9" t="e">
        <f t="shared" si="24"/>
        <v>#REF!</v>
      </c>
    </row>
    <row r="349" spans="1:21" x14ac:dyDescent="0.35">
      <c r="B349" s="3" t="s">
        <v>18</v>
      </c>
      <c r="C349" s="2">
        <f>'7thR'!C$31</f>
        <v>0</v>
      </c>
      <c r="D349" s="2">
        <f>'7thR'!D$31</f>
        <v>0</v>
      </c>
      <c r="E349" s="2">
        <f>'7thR'!E$31</f>
        <v>0</v>
      </c>
      <c r="F349" s="2">
        <f>'7thR'!F$31</f>
        <v>0</v>
      </c>
      <c r="G349" s="2">
        <f>'7thR'!G$31</f>
        <v>0</v>
      </c>
      <c r="H349" s="2">
        <f>'7thR'!H$31</f>
        <v>0</v>
      </c>
      <c r="I349" s="2">
        <f>'7thR'!I$31</f>
        <v>0</v>
      </c>
      <c r="J349" s="2">
        <f>'7thR'!J$31</f>
        <v>0</v>
      </c>
      <c r="K349" s="2">
        <f>'7thR'!K$31</f>
        <v>0</v>
      </c>
      <c r="L349" s="2">
        <f>'7thR'!L$31</f>
        <v>0</v>
      </c>
      <c r="M349" s="2">
        <f>'7thR'!M$31</f>
        <v>0</v>
      </c>
      <c r="N349" s="2">
        <f>'7thR'!N$31</f>
        <v>0</v>
      </c>
      <c r="O349" s="2">
        <f>'7thR'!O$31</f>
        <v>0</v>
      </c>
      <c r="P349" s="2">
        <f>'7thR'!P$31</f>
        <v>0</v>
      </c>
      <c r="Q349" s="2">
        <f>'7thR'!Q$31</f>
        <v>0</v>
      </c>
      <c r="R349" s="2">
        <f>'7thR'!R$31</f>
        <v>0</v>
      </c>
      <c r="S349" s="2">
        <f>'7thR'!S$31</f>
        <v>0</v>
      </c>
      <c r="T349" s="2">
        <f>'7thR'!T$31</f>
        <v>0</v>
      </c>
      <c r="U349" s="9">
        <f t="shared" si="24"/>
        <v>0</v>
      </c>
    </row>
    <row r="350" spans="1:21" ht="15" thickBot="1" x14ac:dyDescent="0.4">
      <c r="B350" s="3" t="s">
        <v>19</v>
      </c>
      <c r="C350" s="31">
        <f>'8thR'!C$31</f>
        <v>0</v>
      </c>
      <c r="D350" s="31">
        <f>'8thR'!D$31</f>
        <v>0</v>
      </c>
      <c r="E350" s="31">
        <f>'8thR'!E$31</f>
        <v>0</v>
      </c>
      <c r="F350" s="31">
        <f>'8thR'!F$31</f>
        <v>0</v>
      </c>
      <c r="G350" s="31">
        <f>'8thR'!G$31</f>
        <v>0</v>
      </c>
      <c r="H350" s="31">
        <f>'8thR'!H$31</f>
        <v>0</v>
      </c>
      <c r="I350" s="31">
        <f>'8thR'!I$31</f>
        <v>0</v>
      </c>
      <c r="J350" s="31">
        <f>'8thR'!J$31</f>
        <v>0</v>
      </c>
      <c r="K350" s="31">
        <f>'8thR'!K$31</f>
        <v>0</v>
      </c>
      <c r="L350" s="31">
        <f>'8thR'!L$31</f>
        <v>0</v>
      </c>
      <c r="M350" s="31">
        <f>'8thR'!M$31</f>
        <v>0</v>
      </c>
      <c r="N350" s="31">
        <f>'8thR'!N$31</f>
        <v>0</v>
      </c>
      <c r="O350" s="31">
        <f>'8thR'!O$31</f>
        <v>0</v>
      </c>
      <c r="P350" s="31">
        <f>'8thR'!P$31</f>
        <v>0</v>
      </c>
      <c r="Q350" s="31">
        <f>'8thR'!Q$31</f>
        <v>0</v>
      </c>
      <c r="R350" s="31">
        <f>'8thR'!R$31</f>
        <v>0</v>
      </c>
      <c r="S350" s="31">
        <f>'8thR'!S$31</f>
        <v>0</v>
      </c>
      <c r="T350" s="31">
        <f>'8thR'!T$31</f>
        <v>0</v>
      </c>
      <c r="U350" s="51">
        <f t="shared" si="24"/>
        <v>0</v>
      </c>
    </row>
    <row r="351" spans="1:21" ht="16" thickTop="1" x14ac:dyDescent="0.35">
      <c r="B351" s="37" t="s">
        <v>12</v>
      </c>
      <c r="C351" s="29">
        <f>score!H$31</f>
        <v>5</v>
      </c>
      <c r="D351" s="29">
        <f>score!I$31</f>
        <v>3</v>
      </c>
      <c r="E351" s="29">
        <f>score!J$31</f>
        <v>3</v>
      </c>
      <c r="F351" s="29">
        <f>score!K$31</f>
        <v>4</v>
      </c>
      <c r="G351" s="29">
        <f>score!L$31</f>
        <v>4</v>
      </c>
      <c r="H351" s="29">
        <f>score!M$31</f>
        <v>4</v>
      </c>
      <c r="I351" s="29">
        <f>score!N$31</f>
        <v>3</v>
      </c>
      <c r="J351" s="29">
        <f>score!O$31</f>
        <v>5</v>
      </c>
      <c r="K351" s="29">
        <f>score!P$31</f>
        <v>4</v>
      </c>
      <c r="L351" s="29">
        <f>score!Q$31</f>
        <v>4</v>
      </c>
      <c r="M351" s="29">
        <f>score!R$31</f>
        <v>4</v>
      </c>
      <c r="N351" s="29">
        <f>score!S$31</f>
        <v>4</v>
      </c>
      <c r="O351" s="29">
        <f>score!T$31</f>
        <v>4</v>
      </c>
      <c r="P351" s="29">
        <f>score!U$31</f>
        <v>4</v>
      </c>
      <c r="Q351" s="29">
        <f>score!V$31</f>
        <v>5</v>
      </c>
      <c r="R351" s="29">
        <f>score!W$31</f>
        <v>3</v>
      </c>
      <c r="S351" s="29">
        <f>score!X$31</f>
        <v>5</v>
      </c>
      <c r="T351" s="29">
        <f>score!Y$31</f>
        <v>2</v>
      </c>
      <c r="U351" s="30">
        <f t="shared" si="24"/>
        <v>70</v>
      </c>
    </row>
    <row r="352" spans="1:21" ht="15.5" x14ac:dyDescent="0.35">
      <c r="B352" s="38" t="s">
        <v>7</v>
      </c>
      <c r="C352" s="39">
        <f>score!H$147</f>
        <v>4</v>
      </c>
      <c r="D352" s="39">
        <f>score!$I$147</f>
        <v>3</v>
      </c>
      <c r="E352" s="39">
        <f>score!$J$147</f>
        <v>3</v>
      </c>
      <c r="F352" s="39">
        <f>score!$K$147</f>
        <v>4</v>
      </c>
      <c r="G352" s="39">
        <f>score!$L$147</f>
        <v>4</v>
      </c>
      <c r="H352" s="39">
        <f>score!$M$147</f>
        <v>4</v>
      </c>
      <c r="I352" s="39">
        <f>score!$N$147</f>
        <v>3</v>
      </c>
      <c r="J352" s="39">
        <f>score!$O$147</f>
        <v>4</v>
      </c>
      <c r="K352" s="39">
        <f>score!$P$147</f>
        <v>3</v>
      </c>
      <c r="L352" s="39">
        <f>score!$Q$147</f>
        <v>4</v>
      </c>
      <c r="M352" s="39">
        <f>score!$R$147</f>
        <v>3</v>
      </c>
      <c r="N352" s="39">
        <f>score!$S$147</f>
        <v>3</v>
      </c>
      <c r="O352" s="39">
        <f>score!$T$147</f>
        <v>4</v>
      </c>
      <c r="P352" s="39">
        <f>score!$U$147</f>
        <v>4</v>
      </c>
      <c r="Q352" s="39">
        <f>score!$V$147</f>
        <v>4</v>
      </c>
      <c r="R352" s="39">
        <f>score!$W$147</f>
        <v>3</v>
      </c>
      <c r="S352" s="39">
        <f>score!$X$147</f>
        <v>4</v>
      </c>
      <c r="T352" s="39">
        <f>score!$Y$147</f>
        <v>3</v>
      </c>
      <c r="U352" s="12">
        <f>SUM(C352:T352)</f>
        <v>64</v>
      </c>
    </row>
    <row r="353" spans="1:21" x14ac:dyDescent="0.35"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1" x14ac:dyDescent="0.35">
      <c r="C354" s="154" t="s">
        <v>6</v>
      </c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</row>
    <row r="355" spans="1:21" ht="15" customHeight="1" x14ac:dyDescent="0.35">
      <c r="A355" s="169">
        <f>score!A32</f>
        <v>26</v>
      </c>
      <c r="B355" s="170" t="str">
        <f>score!F32</f>
        <v>Maja Rebolj &amp; Andrej Rebolj</v>
      </c>
      <c r="C355" s="158">
        <v>1</v>
      </c>
      <c r="D355" s="158">
        <v>2</v>
      </c>
      <c r="E355" s="158">
        <v>3</v>
      </c>
      <c r="F355" s="158">
        <v>4</v>
      </c>
      <c r="G355" s="158">
        <v>5</v>
      </c>
      <c r="H355" s="158">
        <v>6</v>
      </c>
      <c r="I355" s="158">
        <v>7</v>
      </c>
      <c r="J355" s="158">
        <v>8</v>
      </c>
      <c r="K355" s="158">
        <v>9</v>
      </c>
      <c r="L355" s="158">
        <v>10</v>
      </c>
      <c r="M355" s="158">
        <v>11</v>
      </c>
      <c r="N355" s="158">
        <v>12</v>
      </c>
      <c r="O355" s="158">
        <v>13</v>
      </c>
      <c r="P355" s="158">
        <v>14</v>
      </c>
      <c r="Q355" s="158">
        <v>15</v>
      </c>
      <c r="R355" s="158">
        <v>16</v>
      </c>
      <c r="S355" s="158">
        <v>17</v>
      </c>
      <c r="T355" s="158">
        <v>18</v>
      </c>
      <c r="U355" s="41" t="s">
        <v>1</v>
      </c>
    </row>
    <row r="356" spans="1:21" ht="15" customHeight="1" x14ac:dyDescent="0.35">
      <c r="A356" s="169"/>
      <c r="B356" s="170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42"/>
    </row>
    <row r="357" spans="1:21" x14ac:dyDescent="0.35">
      <c r="B357" s="3" t="s">
        <v>8</v>
      </c>
      <c r="C357" s="2">
        <f>'1stR'!C$32</f>
        <v>0</v>
      </c>
      <c r="D357" s="2">
        <f>'1stR'!D$32</f>
        <v>0</v>
      </c>
      <c r="E357" s="2">
        <f>'1stR'!E$32</f>
        <v>0</v>
      </c>
      <c r="F357" s="2">
        <f>'1stR'!F$32</f>
        <v>0</v>
      </c>
      <c r="G357" s="2">
        <f>'1stR'!G$32</f>
        <v>0</v>
      </c>
      <c r="H357" s="2">
        <f>'1stR'!H$32</f>
        <v>0</v>
      </c>
      <c r="I357" s="2">
        <f>'1stR'!I$32</f>
        <v>0</v>
      </c>
      <c r="J357" s="2">
        <f>'1stR'!J$32</f>
        <v>0</v>
      </c>
      <c r="K357" s="2">
        <f>'1stR'!K$32</f>
        <v>0</v>
      </c>
      <c r="L357" s="2">
        <f>'1stR'!L$32</f>
        <v>0</v>
      </c>
      <c r="M357" s="2">
        <f>'1stR'!M$32</f>
        <v>0</v>
      </c>
      <c r="N357" s="2">
        <f>'1stR'!N$32</f>
        <v>0</v>
      </c>
      <c r="O357" s="2">
        <f>'1stR'!O$32</f>
        <v>0</v>
      </c>
      <c r="P357" s="2">
        <f>'1stR'!P$32</f>
        <v>0</v>
      </c>
      <c r="Q357" s="2">
        <f>'1stR'!Q$32</f>
        <v>0</v>
      </c>
      <c r="R357" s="2">
        <f>'1stR'!R$32</f>
        <v>0</v>
      </c>
      <c r="S357" s="2">
        <f>'1stR'!S$32</f>
        <v>0</v>
      </c>
      <c r="T357" s="2">
        <f>'1stR'!T$32</f>
        <v>0</v>
      </c>
      <c r="U357" s="9">
        <f>SUM(C357:T357)</f>
        <v>0</v>
      </c>
    </row>
    <row r="358" spans="1:21" x14ac:dyDescent="0.35">
      <c r="B358" s="3" t="s">
        <v>13</v>
      </c>
      <c r="C358" s="2">
        <f>'2ndR'!C$32</f>
        <v>0</v>
      </c>
      <c r="D358" s="2">
        <f>'2ndR'!D$32</f>
        <v>0</v>
      </c>
      <c r="E358" s="2">
        <f>'2ndR'!E$32</f>
        <v>0</v>
      </c>
      <c r="F358" s="2">
        <f>'2ndR'!F$32</f>
        <v>0</v>
      </c>
      <c r="G358" s="2">
        <f>'2ndR'!G$32</f>
        <v>0</v>
      </c>
      <c r="H358" s="2">
        <f>'2ndR'!H$32</f>
        <v>0</v>
      </c>
      <c r="I358" s="2">
        <f>'2ndR'!I$32</f>
        <v>0</v>
      </c>
      <c r="J358" s="2">
        <f>'2ndR'!J$32</f>
        <v>0</v>
      </c>
      <c r="K358" s="2">
        <f>'2ndR'!K$32</f>
        <v>0</v>
      </c>
      <c r="L358" s="2">
        <f>'2ndR'!L$32</f>
        <v>0</v>
      </c>
      <c r="M358" s="2">
        <f>'2ndR'!M$32</f>
        <v>0</v>
      </c>
      <c r="N358" s="2">
        <f>'2ndR'!N$32</f>
        <v>0</v>
      </c>
      <c r="O358" s="2">
        <f>'2ndR'!O$32</f>
        <v>0</v>
      </c>
      <c r="P358" s="2">
        <f>'2ndR'!P$32</f>
        <v>0</v>
      </c>
      <c r="Q358" s="2">
        <f>'2ndR'!Q$32</f>
        <v>0</v>
      </c>
      <c r="R358" s="2">
        <f>'2ndR'!R$32</f>
        <v>0</v>
      </c>
      <c r="S358" s="2">
        <f>'2ndR'!S$32</f>
        <v>0</v>
      </c>
      <c r="T358" s="2">
        <f>'2ndR'!T$32</f>
        <v>0</v>
      </c>
      <c r="U358" s="9">
        <f t="shared" ref="U358:U365" si="25">SUM(C358:T358)</f>
        <v>0</v>
      </c>
    </row>
    <row r="359" spans="1:21" x14ac:dyDescent="0.35">
      <c r="B359" s="3" t="s">
        <v>14</v>
      </c>
      <c r="C359" s="2">
        <f>'3rdR'!C$32</f>
        <v>0</v>
      </c>
      <c r="D359" s="2">
        <f>'3rdR'!D$32</f>
        <v>0</v>
      </c>
      <c r="E359" s="2">
        <f>'3rdR'!E$32</f>
        <v>0</v>
      </c>
      <c r="F359" s="2">
        <f>'3rdR'!F$32</f>
        <v>0</v>
      </c>
      <c r="G359" s="2">
        <f>'3rdR'!G$32</f>
        <v>0</v>
      </c>
      <c r="H359" s="2">
        <f>'3rdR'!H$32</f>
        <v>0</v>
      </c>
      <c r="I359" s="2">
        <f>'3rdR'!I$32</f>
        <v>0</v>
      </c>
      <c r="J359" s="2">
        <f>'3rdR'!J$32</f>
        <v>0</v>
      </c>
      <c r="K359" s="2">
        <f>'3rdR'!K$32</f>
        <v>0</v>
      </c>
      <c r="L359" s="2">
        <f>'3rdR'!L$32</f>
        <v>0</v>
      </c>
      <c r="M359" s="2">
        <f>'3rdR'!M$32</f>
        <v>0</v>
      </c>
      <c r="N359" s="2">
        <f>'3rdR'!N$32</f>
        <v>0</v>
      </c>
      <c r="O359" s="2">
        <f>'3rdR'!O$32</f>
        <v>0</v>
      </c>
      <c r="P359" s="2">
        <f>'3rdR'!P$32</f>
        <v>0</v>
      </c>
      <c r="Q359" s="2">
        <f>'3rdR'!Q$32</f>
        <v>0</v>
      </c>
      <c r="R359" s="2">
        <f>'3rdR'!R$32</f>
        <v>0</v>
      </c>
      <c r="S359" s="2">
        <f>'3rdR'!S$32</f>
        <v>0</v>
      </c>
      <c r="T359" s="2">
        <f>'3rdR'!T$32</f>
        <v>0</v>
      </c>
      <c r="U359" s="9">
        <f t="shared" si="25"/>
        <v>0</v>
      </c>
    </row>
    <row r="360" spans="1:21" x14ac:dyDescent="0.35">
      <c r="B360" s="3" t="s">
        <v>15</v>
      </c>
      <c r="C360" s="2">
        <f>'4thR'!C$32</f>
        <v>0</v>
      </c>
      <c r="D360" s="2">
        <f>'4thR'!D$32</f>
        <v>0</v>
      </c>
      <c r="E360" s="2">
        <f>'4thR'!E$32</f>
        <v>0</v>
      </c>
      <c r="F360" s="2">
        <f>'4thR'!F$32</f>
        <v>0</v>
      </c>
      <c r="G360" s="2">
        <f>'4thR'!G$32</f>
        <v>0</v>
      </c>
      <c r="H360" s="2">
        <f>'4thR'!H$32</f>
        <v>0</v>
      </c>
      <c r="I360" s="2">
        <f>'4thR'!I$32</f>
        <v>0</v>
      </c>
      <c r="J360" s="2">
        <f>'4thR'!J$32</f>
        <v>0</v>
      </c>
      <c r="K360" s="2">
        <f>'4thR'!K$32</f>
        <v>0</v>
      </c>
      <c r="L360" s="2">
        <f>'4thR'!L$32</f>
        <v>0</v>
      </c>
      <c r="M360" s="2">
        <f>'4thR'!M$32</f>
        <v>0</v>
      </c>
      <c r="N360" s="2">
        <f>'4thR'!N$32</f>
        <v>0</v>
      </c>
      <c r="O360" s="2">
        <f>'4thR'!O$32</f>
        <v>0</v>
      </c>
      <c r="P360" s="2">
        <f>'4thR'!P$32</f>
        <v>0</v>
      </c>
      <c r="Q360" s="2">
        <f>'4thR'!Q$32</f>
        <v>0</v>
      </c>
      <c r="R360" s="2">
        <f>'4thR'!R$32</f>
        <v>0</v>
      </c>
      <c r="S360" s="2">
        <f>'4thR'!S$32</f>
        <v>0</v>
      </c>
      <c r="T360" s="2">
        <f>'4thR'!T$32</f>
        <v>0</v>
      </c>
      <c r="U360" s="9">
        <f t="shared" si="25"/>
        <v>0</v>
      </c>
    </row>
    <row r="361" spans="1:21" x14ac:dyDescent="0.35">
      <c r="B361" s="3" t="s">
        <v>16</v>
      </c>
      <c r="C361" s="2">
        <f>'5thR'!C$32</f>
        <v>0</v>
      </c>
      <c r="D361" s="2">
        <f>'5thR'!D$32</f>
        <v>0</v>
      </c>
      <c r="E361" s="2">
        <f>'5thR'!E$32</f>
        <v>0</v>
      </c>
      <c r="F361" s="2">
        <f>'5thR'!F$32</f>
        <v>0</v>
      </c>
      <c r="G361" s="2">
        <f>'5thR'!G$32</f>
        <v>0</v>
      </c>
      <c r="H361" s="2">
        <f>'5thR'!H$32</f>
        <v>0</v>
      </c>
      <c r="I361" s="2">
        <f>'5thR'!I$32</f>
        <v>0</v>
      </c>
      <c r="J361" s="2">
        <f>'5thR'!J$32</f>
        <v>0</v>
      </c>
      <c r="K361" s="2">
        <f>'5thR'!K$32</f>
        <v>0</v>
      </c>
      <c r="L361" s="2">
        <f>'5thR'!L$32</f>
        <v>0</v>
      </c>
      <c r="M361" s="2">
        <f>'5thR'!M$32</f>
        <v>0</v>
      </c>
      <c r="N361" s="2">
        <f>'5thR'!N$32</f>
        <v>0</v>
      </c>
      <c r="O361" s="2">
        <f>'5thR'!O$32</f>
        <v>0</v>
      </c>
      <c r="P361" s="2">
        <f>'5thR'!P$32</f>
        <v>0</v>
      </c>
      <c r="Q361" s="2">
        <f>'5thR'!Q$32</f>
        <v>0</v>
      </c>
      <c r="R361" s="2">
        <f>'5thR'!R$32</f>
        <v>0</v>
      </c>
      <c r="S361" s="2">
        <f>'5thR'!S$32</f>
        <v>0</v>
      </c>
      <c r="T361" s="2">
        <f>'5thR'!T$32</f>
        <v>0</v>
      </c>
      <c r="U361" s="9">
        <f t="shared" si="25"/>
        <v>0</v>
      </c>
    </row>
    <row r="362" spans="1:21" x14ac:dyDescent="0.35">
      <c r="B362" s="3" t="s">
        <v>17</v>
      </c>
      <c r="C362" s="2" t="e">
        <f>#REF!</f>
        <v>#REF!</v>
      </c>
      <c r="D362" s="2" t="e">
        <f>#REF!</f>
        <v>#REF!</v>
      </c>
      <c r="E362" s="2" t="e">
        <f>#REF!</f>
        <v>#REF!</v>
      </c>
      <c r="F362" s="2" t="e">
        <f>#REF!</f>
        <v>#REF!</v>
      </c>
      <c r="G362" s="2" t="e">
        <f>#REF!</f>
        <v>#REF!</v>
      </c>
      <c r="H362" s="2" t="e">
        <f>#REF!</f>
        <v>#REF!</v>
      </c>
      <c r="I362" s="2" t="e">
        <f>#REF!</f>
        <v>#REF!</v>
      </c>
      <c r="J362" s="2" t="e">
        <f>#REF!</f>
        <v>#REF!</v>
      </c>
      <c r="K362" s="2" t="e">
        <f>#REF!</f>
        <v>#REF!</v>
      </c>
      <c r="L362" s="2" t="e">
        <f>#REF!</f>
        <v>#REF!</v>
      </c>
      <c r="M362" s="2" t="e">
        <f>#REF!</f>
        <v>#REF!</v>
      </c>
      <c r="N362" s="2" t="e">
        <f>#REF!</f>
        <v>#REF!</v>
      </c>
      <c r="O362" s="2" t="e">
        <f>#REF!</f>
        <v>#REF!</v>
      </c>
      <c r="P362" s="2" t="e">
        <f>#REF!</f>
        <v>#REF!</v>
      </c>
      <c r="Q362" s="2" t="e">
        <f>#REF!</f>
        <v>#REF!</v>
      </c>
      <c r="R362" s="2" t="e">
        <f>#REF!</f>
        <v>#REF!</v>
      </c>
      <c r="S362" s="2" t="e">
        <f>#REF!</f>
        <v>#REF!</v>
      </c>
      <c r="T362" s="2" t="e">
        <f>#REF!</f>
        <v>#REF!</v>
      </c>
      <c r="U362" s="9" t="e">
        <f t="shared" si="25"/>
        <v>#REF!</v>
      </c>
    </row>
    <row r="363" spans="1:21" x14ac:dyDescent="0.35">
      <c r="B363" s="3" t="s">
        <v>18</v>
      </c>
      <c r="C363" s="2">
        <f>'7thR'!C$32</f>
        <v>0</v>
      </c>
      <c r="D363" s="2">
        <f>'7thR'!D$32</f>
        <v>0</v>
      </c>
      <c r="E363" s="2">
        <f>'7thR'!E$32</f>
        <v>0</v>
      </c>
      <c r="F363" s="2">
        <f>'7thR'!F$32</f>
        <v>0</v>
      </c>
      <c r="G363" s="2">
        <f>'7thR'!G$32</f>
        <v>0</v>
      </c>
      <c r="H363" s="2">
        <f>'7thR'!H$32</f>
        <v>0</v>
      </c>
      <c r="I363" s="2">
        <f>'7thR'!I$32</f>
        <v>0</v>
      </c>
      <c r="J363" s="2">
        <f>'7thR'!J$32</f>
        <v>0</v>
      </c>
      <c r="K363" s="2">
        <f>'7thR'!K$32</f>
        <v>0</v>
      </c>
      <c r="L363" s="2">
        <f>'7thR'!L$32</f>
        <v>0</v>
      </c>
      <c r="M363" s="2">
        <f>'7thR'!M$32</f>
        <v>0</v>
      </c>
      <c r="N363" s="2">
        <f>'7thR'!N$32</f>
        <v>0</v>
      </c>
      <c r="O363" s="2">
        <f>'7thR'!O$32</f>
        <v>0</v>
      </c>
      <c r="P363" s="2">
        <f>'7thR'!P$32</f>
        <v>0</v>
      </c>
      <c r="Q363" s="2">
        <f>'7thR'!Q$32</f>
        <v>0</v>
      </c>
      <c r="R363" s="2">
        <f>'7thR'!R$32</f>
        <v>0</v>
      </c>
      <c r="S363" s="2">
        <f>'7thR'!S$32</f>
        <v>0</v>
      </c>
      <c r="T363" s="2">
        <f>'7thR'!T$32</f>
        <v>0</v>
      </c>
      <c r="U363" s="9">
        <f t="shared" si="25"/>
        <v>0</v>
      </c>
    </row>
    <row r="364" spans="1:21" ht="15" thickBot="1" x14ac:dyDescent="0.4">
      <c r="B364" s="3" t="s">
        <v>19</v>
      </c>
      <c r="C364" s="31">
        <f>'8thR'!C$32</f>
        <v>0</v>
      </c>
      <c r="D364" s="31">
        <f>'8thR'!D$32</f>
        <v>0</v>
      </c>
      <c r="E364" s="31">
        <f>'8thR'!E$32</f>
        <v>0</v>
      </c>
      <c r="F364" s="31">
        <f>'8thR'!F$32</f>
        <v>0</v>
      </c>
      <c r="G364" s="31">
        <f>'8thR'!G$32</f>
        <v>0</v>
      </c>
      <c r="H364" s="31">
        <f>'8thR'!H$32</f>
        <v>0</v>
      </c>
      <c r="I364" s="31">
        <f>'8thR'!I$32</f>
        <v>0</v>
      </c>
      <c r="J364" s="31">
        <f>'8thR'!J$32</f>
        <v>0</v>
      </c>
      <c r="K364" s="31">
        <f>'8thR'!K$32</f>
        <v>0</v>
      </c>
      <c r="L364" s="31">
        <f>'8thR'!L$32</f>
        <v>0</v>
      </c>
      <c r="M364" s="31">
        <f>'8thR'!M$32</f>
        <v>0</v>
      </c>
      <c r="N364" s="31">
        <f>'8thR'!N$32</f>
        <v>0</v>
      </c>
      <c r="O364" s="31">
        <f>'8thR'!O$32</f>
        <v>0</v>
      </c>
      <c r="P364" s="31">
        <f>'8thR'!P$32</f>
        <v>0</v>
      </c>
      <c r="Q364" s="31">
        <f>'8thR'!Q$32</f>
        <v>0</v>
      </c>
      <c r="R364" s="31">
        <f>'8thR'!R$32</f>
        <v>0</v>
      </c>
      <c r="S364" s="31">
        <f>'8thR'!S$32</f>
        <v>0</v>
      </c>
      <c r="T364" s="31">
        <f>'8thR'!T$32</f>
        <v>0</v>
      </c>
      <c r="U364" s="51">
        <f t="shared" si="25"/>
        <v>0</v>
      </c>
    </row>
    <row r="365" spans="1:21" ht="16" thickTop="1" x14ac:dyDescent="0.35">
      <c r="B365" s="37" t="s">
        <v>12</v>
      </c>
      <c r="C365" s="29">
        <f>score!H$32</f>
        <v>0</v>
      </c>
      <c r="D365" s="29">
        <f>score!I$32</f>
        <v>0</v>
      </c>
      <c r="E365" s="29">
        <f>score!J$32</f>
        <v>0</v>
      </c>
      <c r="F365" s="29">
        <f>score!K$32</f>
        <v>0</v>
      </c>
      <c r="G365" s="29">
        <f>score!L$32</f>
        <v>0</v>
      </c>
      <c r="H365" s="29">
        <f>score!M$32</f>
        <v>0</v>
      </c>
      <c r="I365" s="29">
        <f>score!N$32</f>
        <v>0</v>
      </c>
      <c r="J365" s="29">
        <f>score!O$32</f>
        <v>0</v>
      </c>
      <c r="K365" s="29">
        <f>score!P$32</f>
        <v>0</v>
      </c>
      <c r="L365" s="29">
        <f>score!Q$32</f>
        <v>0</v>
      </c>
      <c r="M365" s="29">
        <f>score!R$32</f>
        <v>0</v>
      </c>
      <c r="N365" s="29">
        <f>score!S$32</f>
        <v>0</v>
      </c>
      <c r="O365" s="29">
        <f>score!T$32</f>
        <v>0</v>
      </c>
      <c r="P365" s="29">
        <f>score!U$32</f>
        <v>0</v>
      </c>
      <c r="Q365" s="29">
        <f>score!V$32</f>
        <v>0</v>
      </c>
      <c r="R365" s="29">
        <f>score!W$32</f>
        <v>0</v>
      </c>
      <c r="S365" s="29">
        <f>score!X$32</f>
        <v>0</v>
      </c>
      <c r="T365" s="29">
        <f>score!Y$32</f>
        <v>0</v>
      </c>
      <c r="U365" s="30">
        <f t="shared" si="25"/>
        <v>0</v>
      </c>
    </row>
    <row r="366" spans="1:21" ht="15.5" x14ac:dyDescent="0.35">
      <c r="B366" s="38" t="s">
        <v>7</v>
      </c>
      <c r="C366" s="39">
        <f>score!H$147</f>
        <v>4</v>
      </c>
      <c r="D366" s="39">
        <f>score!$I$147</f>
        <v>3</v>
      </c>
      <c r="E366" s="39">
        <f>score!$J$147</f>
        <v>3</v>
      </c>
      <c r="F366" s="39">
        <f>score!$K$147</f>
        <v>4</v>
      </c>
      <c r="G366" s="39">
        <f>score!$L$147</f>
        <v>4</v>
      </c>
      <c r="H366" s="39">
        <f>score!$M$147</f>
        <v>4</v>
      </c>
      <c r="I366" s="39">
        <f>score!$N$147</f>
        <v>3</v>
      </c>
      <c r="J366" s="39">
        <f>score!$O$147</f>
        <v>4</v>
      </c>
      <c r="K366" s="39">
        <f>score!$P$147</f>
        <v>3</v>
      </c>
      <c r="L366" s="39">
        <f>score!$Q$147</f>
        <v>4</v>
      </c>
      <c r="M366" s="39">
        <f>score!$R$147</f>
        <v>3</v>
      </c>
      <c r="N366" s="39">
        <f>score!$S$147</f>
        <v>3</v>
      </c>
      <c r="O366" s="39">
        <f>score!$T$147</f>
        <v>4</v>
      </c>
      <c r="P366" s="39">
        <f>score!$U$147</f>
        <v>4</v>
      </c>
      <c r="Q366" s="39">
        <f>score!$V$147</f>
        <v>4</v>
      </c>
      <c r="R366" s="39">
        <f>score!$W$147</f>
        <v>3</v>
      </c>
      <c r="S366" s="39">
        <f>score!$X$147</f>
        <v>4</v>
      </c>
      <c r="T366" s="39">
        <f>score!$Y$147</f>
        <v>3</v>
      </c>
      <c r="U366" s="12">
        <f>SUM(C366:T366)</f>
        <v>64</v>
      </c>
    </row>
    <row r="367" spans="1:21" x14ac:dyDescent="0.35"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1" x14ac:dyDescent="0.35">
      <c r="C368" s="171" t="s">
        <v>6</v>
      </c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</row>
    <row r="369" spans="1:21" ht="15" customHeight="1" x14ac:dyDescent="0.35">
      <c r="A369" s="169">
        <f>score!A33</f>
        <v>27</v>
      </c>
      <c r="B369" s="170" t="str">
        <f>score!F33</f>
        <v>Nikola Perkolič Railič &amp; Jaka Pesjak</v>
      </c>
      <c r="C369" s="173">
        <v>1</v>
      </c>
      <c r="D369" s="173">
        <v>2</v>
      </c>
      <c r="E369" s="173">
        <v>3</v>
      </c>
      <c r="F369" s="173">
        <v>4</v>
      </c>
      <c r="G369" s="173">
        <v>5</v>
      </c>
      <c r="H369" s="173">
        <v>6</v>
      </c>
      <c r="I369" s="173">
        <v>7</v>
      </c>
      <c r="J369" s="173">
        <v>8</v>
      </c>
      <c r="K369" s="173">
        <v>9</v>
      </c>
      <c r="L369" s="173">
        <v>10</v>
      </c>
      <c r="M369" s="173">
        <v>11</v>
      </c>
      <c r="N369" s="173">
        <v>12</v>
      </c>
      <c r="O369" s="173">
        <v>13</v>
      </c>
      <c r="P369" s="173">
        <v>14</v>
      </c>
      <c r="Q369" s="173">
        <v>15</v>
      </c>
      <c r="R369" s="173">
        <v>16</v>
      </c>
      <c r="S369" s="173">
        <v>17</v>
      </c>
      <c r="T369" s="173">
        <v>18</v>
      </c>
      <c r="U369" s="41" t="s">
        <v>1</v>
      </c>
    </row>
    <row r="370" spans="1:21" ht="15" customHeight="1" x14ac:dyDescent="0.35">
      <c r="A370" s="169"/>
      <c r="B370" s="170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42"/>
    </row>
    <row r="371" spans="1:21" x14ac:dyDescent="0.35">
      <c r="B371" s="3" t="s">
        <v>8</v>
      </c>
      <c r="C371" s="2">
        <f>'1stR'!C$33</f>
        <v>0</v>
      </c>
      <c r="D371" s="2">
        <f>'1stR'!D$33</f>
        <v>0</v>
      </c>
      <c r="E371" s="2">
        <f>'1stR'!E$33</f>
        <v>0</v>
      </c>
      <c r="F371" s="2">
        <f>'1stR'!F$33</f>
        <v>0</v>
      </c>
      <c r="G371" s="2">
        <f>'1stR'!G$33</f>
        <v>0</v>
      </c>
      <c r="H371" s="2">
        <f>'1stR'!H$33</f>
        <v>0</v>
      </c>
      <c r="I371" s="2">
        <f>'1stR'!I$33</f>
        <v>0</v>
      </c>
      <c r="J371" s="2">
        <f>'1stR'!J$33</f>
        <v>0</v>
      </c>
      <c r="K371" s="2">
        <f>'1stR'!K$33</f>
        <v>0</v>
      </c>
      <c r="L371" s="2">
        <f>'1stR'!L$33</f>
        <v>0</v>
      </c>
      <c r="M371" s="2">
        <f>'1stR'!M$33</f>
        <v>0</v>
      </c>
      <c r="N371" s="2">
        <f>'1stR'!N$33</f>
        <v>0</v>
      </c>
      <c r="O371" s="2">
        <f>'1stR'!O$33</f>
        <v>0</v>
      </c>
      <c r="P371" s="2">
        <f>'1stR'!P$33</f>
        <v>0</v>
      </c>
      <c r="Q371" s="2">
        <f>'1stR'!Q$33</f>
        <v>0</v>
      </c>
      <c r="R371" s="2">
        <f>'1stR'!R$33</f>
        <v>0</v>
      </c>
      <c r="S371" s="2">
        <f>'1stR'!S$33</f>
        <v>0</v>
      </c>
      <c r="T371" s="2">
        <f>'1stR'!T$33</f>
        <v>0</v>
      </c>
      <c r="U371" s="9">
        <f>SUM(C371:T371)</f>
        <v>0</v>
      </c>
    </row>
    <row r="372" spans="1:21" x14ac:dyDescent="0.35">
      <c r="B372" s="3" t="s">
        <v>13</v>
      </c>
      <c r="C372" s="2">
        <f>'2ndR'!C$33</f>
        <v>0</v>
      </c>
      <c r="D372" s="2">
        <f>'2ndR'!D$33</f>
        <v>0</v>
      </c>
      <c r="E372" s="2">
        <f>'2ndR'!E$33</f>
        <v>0</v>
      </c>
      <c r="F372" s="2">
        <f>'2ndR'!F$33</f>
        <v>0</v>
      </c>
      <c r="G372" s="2">
        <f>'2ndR'!G$33</f>
        <v>0</v>
      </c>
      <c r="H372" s="2">
        <f>'2ndR'!H$33</f>
        <v>0</v>
      </c>
      <c r="I372" s="2">
        <f>'2ndR'!I$33</f>
        <v>0</v>
      </c>
      <c r="J372" s="2">
        <f>'2ndR'!J$33</f>
        <v>0</v>
      </c>
      <c r="K372" s="2">
        <f>'2ndR'!K$33</f>
        <v>0</v>
      </c>
      <c r="L372" s="2">
        <f>'2ndR'!L$33</f>
        <v>0</v>
      </c>
      <c r="M372" s="2">
        <f>'2ndR'!M$33</f>
        <v>0</v>
      </c>
      <c r="N372" s="2">
        <f>'2ndR'!N$33</f>
        <v>0</v>
      </c>
      <c r="O372" s="2">
        <f>'2ndR'!O$33</f>
        <v>0</v>
      </c>
      <c r="P372" s="2">
        <f>'2ndR'!P$33</f>
        <v>0</v>
      </c>
      <c r="Q372" s="2">
        <f>'2ndR'!Q$33</f>
        <v>0</v>
      </c>
      <c r="R372" s="2">
        <f>'2ndR'!R$33</f>
        <v>0</v>
      </c>
      <c r="S372" s="2">
        <f>'2ndR'!S$33</f>
        <v>0</v>
      </c>
      <c r="T372" s="2">
        <f>'2ndR'!T$33</f>
        <v>0</v>
      </c>
      <c r="U372" s="9">
        <f t="shared" ref="U372:U379" si="26">SUM(C372:T372)</f>
        <v>0</v>
      </c>
    </row>
    <row r="373" spans="1:21" x14ac:dyDescent="0.35">
      <c r="B373" s="3" t="s">
        <v>14</v>
      </c>
      <c r="C373" s="2">
        <f>'3rdR'!C$33</f>
        <v>3</v>
      </c>
      <c r="D373" s="2">
        <f>'3rdR'!D$33</f>
        <v>3</v>
      </c>
      <c r="E373" s="2">
        <f>'3rdR'!E$33</f>
        <v>3</v>
      </c>
      <c r="F373" s="2">
        <f>'3rdR'!F$33</f>
        <v>3</v>
      </c>
      <c r="G373" s="2">
        <f>'3rdR'!G$33</f>
        <v>4</v>
      </c>
      <c r="H373" s="2">
        <f>'3rdR'!H$33</f>
        <v>6</v>
      </c>
      <c r="I373" s="2">
        <f>'3rdR'!I$33</f>
        <v>3</v>
      </c>
      <c r="J373" s="2">
        <f>'3rdR'!J$33</f>
        <v>5</v>
      </c>
      <c r="K373" s="2">
        <f>'3rdR'!K$33</f>
        <v>3</v>
      </c>
      <c r="L373" s="2">
        <f>'3rdR'!L$33</f>
        <v>2</v>
      </c>
      <c r="M373" s="2">
        <f>'3rdR'!M$33</f>
        <v>3</v>
      </c>
      <c r="N373" s="2">
        <f>'3rdR'!N$33</f>
        <v>4</v>
      </c>
      <c r="O373" s="2">
        <f>'3rdR'!O$33</f>
        <v>4</v>
      </c>
      <c r="P373" s="2">
        <f>'3rdR'!P$33</f>
        <v>7</v>
      </c>
      <c r="Q373" s="2">
        <f>'3rdR'!Q$33</f>
        <v>6</v>
      </c>
      <c r="R373" s="2">
        <f>'3rdR'!R$33</f>
        <v>4</v>
      </c>
      <c r="S373" s="2">
        <f>'3rdR'!S$33</f>
        <v>4</v>
      </c>
      <c r="T373" s="2">
        <f>'3rdR'!T$33</f>
        <v>3</v>
      </c>
      <c r="U373" s="9">
        <f t="shared" si="26"/>
        <v>70</v>
      </c>
    </row>
    <row r="374" spans="1:21" x14ac:dyDescent="0.35">
      <c r="B374" s="3" t="s">
        <v>15</v>
      </c>
      <c r="C374" s="2">
        <f>'4thR'!C$33</f>
        <v>0</v>
      </c>
      <c r="D374" s="2">
        <f>'4thR'!D$33</f>
        <v>0</v>
      </c>
      <c r="E374" s="2">
        <f>'4thR'!E$33</f>
        <v>0</v>
      </c>
      <c r="F374" s="2">
        <f>'4thR'!F$33</f>
        <v>0</v>
      </c>
      <c r="G374" s="2">
        <f>'4thR'!G$33</f>
        <v>0</v>
      </c>
      <c r="H374" s="2">
        <f>'4thR'!H$33</f>
        <v>0</v>
      </c>
      <c r="I374" s="2">
        <f>'4thR'!I$33</f>
        <v>0</v>
      </c>
      <c r="J374" s="2">
        <f>'4thR'!J$33</f>
        <v>0</v>
      </c>
      <c r="K374" s="2">
        <f>'4thR'!K$33</f>
        <v>0</v>
      </c>
      <c r="L374" s="2">
        <f>'4thR'!L$33</f>
        <v>0</v>
      </c>
      <c r="M374" s="2">
        <f>'4thR'!M$33</f>
        <v>0</v>
      </c>
      <c r="N374" s="2">
        <f>'4thR'!N$33</f>
        <v>0</v>
      </c>
      <c r="O374" s="2">
        <f>'4thR'!O$33</f>
        <v>0</v>
      </c>
      <c r="P374" s="2">
        <f>'4thR'!P$33</f>
        <v>0</v>
      </c>
      <c r="Q374" s="2">
        <f>'4thR'!Q$33</f>
        <v>0</v>
      </c>
      <c r="R374" s="2">
        <f>'4thR'!R$33</f>
        <v>0</v>
      </c>
      <c r="S374" s="2">
        <f>'4thR'!S$33</f>
        <v>0</v>
      </c>
      <c r="T374" s="2">
        <f>'4thR'!T$33</f>
        <v>0</v>
      </c>
      <c r="U374" s="9">
        <f t="shared" si="26"/>
        <v>0</v>
      </c>
    </row>
    <row r="375" spans="1:21" x14ac:dyDescent="0.35">
      <c r="B375" s="3" t="s">
        <v>16</v>
      </c>
      <c r="C375" s="2">
        <f>'5thR'!C$33</f>
        <v>0</v>
      </c>
      <c r="D375" s="2">
        <f>'5thR'!D$33</f>
        <v>0</v>
      </c>
      <c r="E375" s="2">
        <f>'5thR'!E$33</f>
        <v>0</v>
      </c>
      <c r="F375" s="2">
        <f>'5thR'!F$33</f>
        <v>0</v>
      </c>
      <c r="G375" s="2">
        <f>'5thR'!G$33</f>
        <v>0</v>
      </c>
      <c r="H375" s="2">
        <f>'5thR'!H$33</f>
        <v>0</v>
      </c>
      <c r="I375" s="2">
        <f>'5thR'!I$33</f>
        <v>0</v>
      </c>
      <c r="J375" s="2">
        <f>'5thR'!J$33</f>
        <v>0</v>
      </c>
      <c r="K375" s="2">
        <f>'5thR'!K$33</f>
        <v>0</v>
      </c>
      <c r="L375" s="2">
        <f>'5thR'!L$33</f>
        <v>0</v>
      </c>
      <c r="M375" s="2">
        <f>'5thR'!M$33</f>
        <v>0</v>
      </c>
      <c r="N375" s="2">
        <f>'5thR'!N$33</f>
        <v>0</v>
      </c>
      <c r="O375" s="2">
        <f>'5thR'!O$33</f>
        <v>0</v>
      </c>
      <c r="P375" s="2">
        <f>'5thR'!P$33</f>
        <v>0</v>
      </c>
      <c r="Q375" s="2">
        <f>'5thR'!Q$33</f>
        <v>0</v>
      </c>
      <c r="R375" s="2">
        <f>'5thR'!R$33</f>
        <v>0</v>
      </c>
      <c r="S375" s="2">
        <f>'5thR'!S$33</f>
        <v>0</v>
      </c>
      <c r="T375" s="2">
        <f>'5thR'!T$33</f>
        <v>0</v>
      </c>
      <c r="U375" s="9">
        <f t="shared" si="26"/>
        <v>0</v>
      </c>
    </row>
    <row r="376" spans="1:21" x14ac:dyDescent="0.35">
      <c r="B376" s="3" t="s">
        <v>17</v>
      </c>
      <c r="C376" s="2" t="e">
        <f>#REF!</f>
        <v>#REF!</v>
      </c>
      <c r="D376" s="2" t="e">
        <f>#REF!</f>
        <v>#REF!</v>
      </c>
      <c r="E376" s="2" t="e">
        <f>#REF!</f>
        <v>#REF!</v>
      </c>
      <c r="F376" s="2" t="e">
        <f>#REF!</f>
        <v>#REF!</v>
      </c>
      <c r="G376" s="2" t="e">
        <f>#REF!</f>
        <v>#REF!</v>
      </c>
      <c r="H376" s="2" t="e">
        <f>#REF!</f>
        <v>#REF!</v>
      </c>
      <c r="I376" s="2" t="e">
        <f>#REF!</f>
        <v>#REF!</v>
      </c>
      <c r="J376" s="2" t="e">
        <f>#REF!</f>
        <v>#REF!</v>
      </c>
      <c r="K376" s="2" t="e">
        <f>#REF!</f>
        <v>#REF!</v>
      </c>
      <c r="L376" s="2" t="e">
        <f>#REF!</f>
        <v>#REF!</v>
      </c>
      <c r="M376" s="2" t="e">
        <f>#REF!</f>
        <v>#REF!</v>
      </c>
      <c r="N376" s="2" t="e">
        <f>#REF!</f>
        <v>#REF!</v>
      </c>
      <c r="O376" s="2" t="e">
        <f>#REF!</f>
        <v>#REF!</v>
      </c>
      <c r="P376" s="2" t="e">
        <f>#REF!</f>
        <v>#REF!</v>
      </c>
      <c r="Q376" s="2" t="e">
        <f>#REF!</f>
        <v>#REF!</v>
      </c>
      <c r="R376" s="2" t="e">
        <f>#REF!</f>
        <v>#REF!</v>
      </c>
      <c r="S376" s="2" t="e">
        <f>#REF!</f>
        <v>#REF!</v>
      </c>
      <c r="T376" s="2" t="e">
        <f>#REF!</f>
        <v>#REF!</v>
      </c>
      <c r="U376" s="9" t="e">
        <f t="shared" si="26"/>
        <v>#REF!</v>
      </c>
    </row>
    <row r="377" spans="1:21" x14ac:dyDescent="0.35">
      <c r="B377" s="3" t="s">
        <v>18</v>
      </c>
      <c r="C377" s="2">
        <f>'7thR'!C$33</f>
        <v>0</v>
      </c>
      <c r="D377" s="2">
        <f>'7thR'!D$33</f>
        <v>0</v>
      </c>
      <c r="E377" s="2">
        <f>'7thR'!E$33</f>
        <v>0</v>
      </c>
      <c r="F377" s="2">
        <f>'7thR'!F$33</f>
        <v>0</v>
      </c>
      <c r="G377" s="2">
        <f>'7thR'!G$33</f>
        <v>0</v>
      </c>
      <c r="H377" s="2">
        <f>'7thR'!H$33</f>
        <v>0</v>
      </c>
      <c r="I377" s="2">
        <f>'7thR'!I$33</f>
        <v>0</v>
      </c>
      <c r="J377" s="2">
        <f>'7thR'!J$33</f>
        <v>0</v>
      </c>
      <c r="K377" s="2">
        <f>'7thR'!K$33</f>
        <v>0</v>
      </c>
      <c r="L377" s="2">
        <f>'7thR'!L$33</f>
        <v>0</v>
      </c>
      <c r="M377" s="2">
        <f>'7thR'!M$33</f>
        <v>0</v>
      </c>
      <c r="N377" s="2">
        <f>'7thR'!N$33</f>
        <v>0</v>
      </c>
      <c r="O377" s="2">
        <f>'7thR'!O$33</f>
        <v>0</v>
      </c>
      <c r="P377" s="2">
        <f>'7thR'!P$33</f>
        <v>0</v>
      </c>
      <c r="Q377" s="2">
        <f>'7thR'!Q$33</f>
        <v>0</v>
      </c>
      <c r="R377" s="2">
        <f>'7thR'!R$33</f>
        <v>0</v>
      </c>
      <c r="S377" s="2">
        <f>'7thR'!S$33</f>
        <v>0</v>
      </c>
      <c r="T377" s="2">
        <f>'7thR'!T$33</f>
        <v>0</v>
      </c>
      <c r="U377" s="9">
        <f t="shared" si="26"/>
        <v>0</v>
      </c>
    </row>
    <row r="378" spans="1:21" ht="15" thickBot="1" x14ac:dyDescent="0.4">
      <c r="B378" s="3" t="s">
        <v>19</v>
      </c>
      <c r="C378" s="31">
        <f>'8thR'!C$33</f>
        <v>0</v>
      </c>
      <c r="D378" s="31">
        <f>'8thR'!D$33</f>
        <v>0</v>
      </c>
      <c r="E378" s="31">
        <f>'8thR'!E$33</f>
        <v>0</v>
      </c>
      <c r="F378" s="31">
        <f>'8thR'!F$33</f>
        <v>0</v>
      </c>
      <c r="G378" s="31">
        <f>'8thR'!G$33</f>
        <v>0</v>
      </c>
      <c r="H378" s="31">
        <f>'8thR'!H$33</f>
        <v>0</v>
      </c>
      <c r="I378" s="31">
        <f>'8thR'!I$33</f>
        <v>0</v>
      </c>
      <c r="J378" s="31">
        <f>'8thR'!J$33</f>
        <v>0</v>
      </c>
      <c r="K378" s="31">
        <f>'8thR'!K$33</f>
        <v>0</v>
      </c>
      <c r="L378" s="31">
        <f>'8thR'!L$33</f>
        <v>0</v>
      </c>
      <c r="M378" s="31">
        <f>'8thR'!M$33</f>
        <v>0</v>
      </c>
      <c r="N378" s="31">
        <f>'8thR'!N$33</f>
        <v>0</v>
      </c>
      <c r="O378" s="31">
        <f>'8thR'!O$33</f>
        <v>0</v>
      </c>
      <c r="P378" s="31">
        <f>'8thR'!P$33</f>
        <v>0</v>
      </c>
      <c r="Q378" s="31">
        <f>'8thR'!Q$33</f>
        <v>0</v>
      </c>
      <c r="R378" s="31">
        <f>'8thR'!R$33</f>
        <v>0</v>
      </c>
      <c r="S378" s="31">
        <f>'8thR'!S$33</f>
        <v>0</v>
      </c>
      <c r="T378" s="31">
        <f>'8thR'!T$33</f>
        <v>0</v>
      </c>
      <c r="U378" s="51">
        <f t="shared" si="26"/>
        <v>0</v>
      </c>
    </row>
    <row r="379" spans="1:21" ht="16" thickTop="1" x14ac:dyDescent="0.35">
      <c r="B379" s="37" t="s">
        <v>12</v>
      </c>
      <c r="C379" s="29">
        <f>score!H$33</f>
        <v>3</v>
      </c>
      <c r="D379" s="29">
        <f>score!I$33</f>
        <v>3</v>
      </c>
      <c r="E379" s="29">
        <f>score!J$33</f>
        <v>3</v>
      </c>
      <c r="F379" s="29">
        <f>score!K$33</f>
        <v>3</v>
      </c>
      <c r="G379" s="29">
        <f>score!L$33</f>
        <v>4</v>
      </c>
      <c r="H379" s="29">
        <f>score!M$33</f>
        <v>6</v>
      </c>
      <c r="I379" s="29">
        <f>score!N$33</f>
        <v>3</v>
      </c>
      <c r="J379" s="29">
        <f>score!O$33</f>
        <v>5</v>
      </c>
      <c r="K379" s="29">
        <f>score!P$33</f>
        <v>3</v>
      </c>
      <c r="L379" s="29">
        <f>score!Q$33</f>
        <v>2</v>
      </c>
      <c r="M379" s="29">
        <f>score!R$33</f>
        <v>3</v>
      </c>
      <c r="N379" s="29">
        <f>score!S$33</f>
        <v>4</v>
      </c>
      <c r="O379" s="29">
        <f>score!T$33</f>
        <v>4</v>
      </c>
      <c r="P379" s="29">
        <f>score!U$33</f>
        <v>7</v>
      </c>
      <c r="Q379" s="29">
        <f>score!V$33</f>
        <v>6</v>
      </c>
      <c r="R379" s="29">
        <f>score!W$33</f>
        <v>4</v>
      </c>
      <c r="S379" s="29">
        <f>score!X$33</f>
        <v>4</v>
      </c>
      <c r="T379" s="29">
        <f>score!Y$33</f>
        <v>3</v>
      </c>
      <c r="U379" s="30">
        <f t="shared" si="26"/>
        <v>70</v>
      </c>
    </row>
    <row r="380" spans="1:21" ht="15.5" x14ac:dyDescent="0.35">
      <c r="B380" s="38" t="s">
        <v>7</v>
      </c>
      <c r="C380" s="39">
        <f>score!H$147</f>
        <v>4</v>
      </c>
      <c r="D380" s="39">
        <f>score!$I$147</f>
        <v>3</v>
      </c>
      <c r="E380" s="39">
        <f>score!$J$147</f>
        <v>3</v>
      </c>
      <c r="F380" s="39">
        <f>score!$K$147</f>
        <v>4</v>
      </c>
      <c r="G380" s="39">
        <f>score!$L$147</f>
        <v>4</v>
      </c>
      <c r="H380" s="39">
        <f>score!$M$147</f>
        <v>4</v>
      </c>
      <c r="I380" s="39">
        <f>score!$N$147</f>
        <v>3</v>
      </c>
      <c r="J380" s="39">
        <f>score!$O$147</f>
        <v>4</v>
      </c>
      <c r="K380" s="39">
        <f>score!$P$147</f>
        <v>3</v>
      </c>
      <c r="L380" s="39">
        <f>score!$Q$147</f>
        <v>4</v>
      </c>
      <c r="M380" s="39">
        <f>score!$R$147</f>
        <v>3</v>
      </c>
      <c r="N380" s="39">
        <f>score!$S$147</f>
        <v>3</v>
      </c>
      <c r="O380" s="39">
        <f>score!$T$147</f>
        <v>4</v>
      </c>
      <c r="P380" s="39">
        <f>score!$U$147</f>
        <v>4</v>
      </c>
      <c r="Q380" s="39">
        <f>score!$V$147</f>
        <v>4</v>
      </c>
      <c r="R380" s="39">
        <f>score!$W$147</f>
        <v>3</v>
      </c>
      <c r="S380" s="39">
        <f>score!$X$147</f>
        <v>4</v>
      </c>
      <c r="T380" s="39">
        <f>score!$Y$147</f>
        <v>3</v>
      </c>
      <c r="U380" s="12">
        <f>SUM(C380:T380)</f>
        <v>64</v>
      </c>
    </row>
    <row r="381" spans="1:21" x14ac:dyDescent="0.35"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1" x14ac:dyDescent="0.35">
      <c r="C382" s="154" t="s">
        <v>6</v>
      </c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</row>
    <row r="383" spans="1:21" ht="15" customHeight="1" x14ac:dyDescent="0.35">
      <c r="A383" s="169">
        <f>score!A34</f>
        <v>28</v>
      </c>
      <c r="B383" s="170" t="str">
        <f>score!F34</f>
        <v>Anže Celar &amp; Klemen Strmljan</v>
      </c>
      <c r="C383" s="158">
        <v>1</v>
      </c>
      <c r="D383" s="158">
        <v>2</v>
      </c>
      <c r="E383" s="158">
        <v>3</v>
      </c>
      <c r="F383" s="158">
        <v>4</v>
      </c>
      <c r="G383" s="158">
        <v>5</v>
      </c>
      <c r="H383" s="158">
        <v>6</v>
      </c>
      <c r="I383" s="158">
        <v>7</v>
      </c>
      <c r="J383" s="158">
        <v>8</v>
      </c>
      <c r="K383" s="158">
        <v>9</v>
      </c>
      <c r="L383" s="158">
        <v>10</v>
      </c>
      <c r="M383" s="158">
        <v>11</v>
      </c>
      <c r="N383" s="158">
        <v>12</v>
      </c>
      <c r="O383" s="158">
        <v>13</v>
      </c>
      <c r="P383" s="158">
        <v>14</v>
      </c>
      <c r="Q383" s="158">
        <v>15</v>
      </c>
      <c r="R383" s="158">
        <v>16</v>
      </c>
      <c r="S383" s="158">
        <v>17</v>
      </c>
      <c r="T383" s="158">
        <v>18</v>
      </c>
      <c r="U383" s="41" t="s">
        <v>1</v>
      </c>
    </row>
    <row r="384" spans="1:21" ht="15" customHeight="1" x14ac:dyDescent="0.35">
      <c r="A384" s="169"/>
      <c r="B384" s="170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42"/>
    </row>
    <row r="385" spans="1:21" x14ac:dyDescent="0.35">
      <c r="B385" s="3" t="s">
        <v>8</v>
      </c>
      <c r="C385" s="2">
        <f>'1stR'!C$34</f>
        <v>0</v>
      </c>
      <c r="D385" s="2">
        <f>'1stR'!D$34</f>
        <v>0</v>
      </c>
      <c r="E385" s="2">
        <f>'1stR'!E$34</f>
        <v>0</v>
      </c>
      <c r="F385" s="2">
        <f>'1stR'!F$34</f>
        <v>0</v>
      </c>
      <c r="G385" s="2">
        <f>'1stR'!G$34</f>
        <v>0</v>
      </c>
      <c r="H385" s="2">
        <f>'1stR'!H$34</f>
        <v>0</v>
      </c>
      <c r="I385" s="2">
        <f>'1stR'!I$34</f>
        <v>0</v>
      </c>
      <c r="J385" s="2">
        <f>'1stR'!J$34</f>
        <v>0</v>
      </c>
      <c r="K385" s="2">
        <f>'1stR'!K$34</f>
        <v>0</v>
      </c>
      <c r="L385" s="2">
        <f>'1stR'!L$34</f>
        <v>0</v>
      </c>
      <c r="M385" s="2">
        <f>'1stR'!M$34</f>
        <v>0</v>
      </c>
      <c r="N385" s="2">
        <f>'1stR'!N$34</f>
        <v>0</v>
      </c>
      <c r="O385" s="2">
        <f>'1stR'!O$34</f>
        <v>0</v>
      </c>
      <c r="P385" s="2">
        <f>'1stR'!P$34</f>
        <v>0</v>
      </c>
      <c r="Q385" s="2">
        <f>'1stR'!Q$34</f>
        <v>0</v>
      </c>
      <c r="R385" s="2">
        <f>'1stR'!R$34</f>
        <v>0</v>
      </c>
      <c r="S385" s="2">
        <f>'1stR'!S$34</f>
        <v>0</v>
      </c>
      <c r="T385" s="2">
        <f>'1stR'!T$34</f>
        <v>0</v>
      </c>
      <c r="U385" s="9">
        <f>SUM(C385:T385)</f>
        <v>0</v>
      </c>
    </row>
    <row r="386" spans="1:21" x14ac:dyDescent="0.35">
      <c r="B386" s="3" t="s">
        <v>13</v>
      </c>
      <c r="C386" s="2">
        <f>'2ndR'!C$34</f>
        <v>0</v>
      </c>
      <c r="D386" s="2">
        <f>'2ndR'!D$34</f>
        <v>0</v>
      </c>
      <c r="E386" s="2">
        <f>'2ndR'!E$34</f>
        <v>0</v>
      </c>
      <c r="F386" s="2">
        <f>'2ndR'!F$34</f>
        <v>0</v>
      </c>
      <c r="G386" s="2">
        <f>'2ndR'!G$34</f>
        <v>0</v>
      </c>
      <c r="H386" s="2">
        <f>'2ndR'!H$34</f>
        <v>0</v>
      </c>
      <c r="I386" s="2">
        <f>'2ndR'!I$34</f>
        <v>0</v>
      </c>
      <c r="J386" s="2">
        <f>'2ndR'!J$34</f>
        <v>0</v>
      </c>
      <c r="K386" s="2">
        <f>'2ndR'!K$34</f>
        <v>0</v>
      </c>
      <c r="L386" s="2">
        <f>'2ndR'!L$34</f>
        <v>0</v>
      </c>
      <c r="M386" s="2">
        <f>'2ndR'!M$34</f>
        <v>0</v>
      </c>
      <c r="N386" s="2">
        <f>'2ndR'!N$34</f>
        <v>0</v>
      </c>
      <c r="O386" s="2">
        <f>'2ndR'!O$34</f>
        <v>0</v>
      </c>
      <c r="P386" s="2">
        <f>'2ndR'!P$34</f>
        <v>0</v>
      </c>
      <c r="Q386" s="2">
        <f>'2ndR'!Q$34</f>
        <v>0</v>
      </c>
      <c r="R386" s="2">
        <f>'2ndR'!R$34</f>
        <v>0</v>
      </c>
      <c r="S386" s="2">
        <f>'2ndR'!S$34</f>
        <v>0</v>
      </c>
      <c r="T386" s="2">
        <f>'2ndR'!T$34</f>
        <v>0</v>
      </c>
      <c r="U386" s="9">
        <f t="shared" ref="U386:U393" si="27">SUM(C386:T386)</f>
        <v>0</v>
      </c>
    </row>
    <row r="387" spans="1:21" x14ac:dyDescent="0.35">
      <c r="B387" s="3" t="s">
        <v>14</v>
      </c>
      <c r="C387" s="2">
        <f>'3rdR'!C$34</f>
        <v>4</v>
      </c>
      <c r="D387" s="2">
        <f>'3rdR'!D$34</f>
        <v>4</v>
      </c>
      <c r="E387" s="2">
        <f>'3rdR'!E$34</f>
        <v>4</v>
      </c>
      <c r="F387" s="2">
        <f>'3rdR'!F$34</f>
        <v>4</v>
      </c>
      <c r="G387" s="2">
        <f>'3rdR'!G$34</f>
        <v>4</v>
      </c>
      <c r="H387" s="2">
        <f>'3rdR'!H$34</f>
        <v>5</v>
      </c>
      <c r="I387" s="2">
        <f>'3rdR'!I$34</f>
        <v>4</v>
      </c>
      <c r="J387" s="2">
        <f>'3rdR'!J$34</f>
        <v>4</v>
      </c>
      <c r="K387" s="2">
        <f>'3rdR'!K$34</f>
        <v>3</v>
      </c>
      <c r="L387" s="2">
        <f>'3rdR'!L$34</f>
        <v>3</v>
      </c>
      <c r="M387" s="2">
        <f>'3rdR'!M$34</f>
        <v>3</v>
      </c>
      <c r="N387" s="2">
        <f>'3rdR'!N$34</f>
        <v>3</v>
      </c>
      <c r="O387" s="2">
        <f>'3rdR'!O$34</f>
        <v>6</v>
      </c>
      <c r="P387" s="2">
        <f>'3rdR'!P$34</f>
        <v>5</v>
      </c>
      <c r="Q387" s="2">
        <f>'3rdR'!Q$34</f>
        <v>4</v>
      </c>
      <c r="R387" s="2">
        <f>'3rdR'!R$34</f>
        <v>4</v>
      </c>
      <c r="S387" s="2">
        <f>'3rdR'!S$34</f>
        <v>3</v>
      </c>
      <c r="T387" s="2">
        <f>'3rdR'!T$34</f>
        <v>3</v>
      </c>
      <c r="U387" s="9">
        <f t="shared" si="27"/>
        <v>70</v>
      </c>
    </row>
    <row r="388" spans="1:21" x14ac:dyDescent="0.35">
      <c r="B388" s="3" t="s">
        <v>15</v>
      </c>
      <c r="C388" s="2">
        <f>'4thR'!C$34</f>
        <v>0</v>
      </c>
      <c r="D388" s="2">
        <f>'4thR'!D$34</f>
        <v>0</v>
      </c>
      <c r="E388" s="2">
        <f>'4thR'!E$34</f>
        <v>0</v>
      </c>
      <c r="F388" s="2">
        <f>'4thR'!F$34</f>
        <v>0</v>
      </c>
      <c r="G388" s="2">
        <f>'4thR'!G$34</f>
        <v>0</v>
      </c>
      <c r="H388" s="2">
        <f>'4thR'!H$34</f>
        <v>0</v>
      </c>
      <c r="I388" s="2">
        <f>'4thR'!I$34</f>
        <v>0</v>
      </c>
      <c r="J388" s="2">
        <f>'4thR'!J$34</f>
        <v>0</v>
      </c>
      <c r="K388" s="2">
        <f>'4thR'!K$34</f>
        <v>0</v>
      </c>
      <c r="L388" s="2">
        <f>'4thR'!L$34</f>
        <v>0</v>
      </c>
      <c r="M388" s="2">
        <f>'4thR'!M$34</f>
        <v>0</v>
      </c>
      <c r="N388" s="2">
        <f>'4thR'!N$34</f>
        <v>0</v>
      </c>
      <c r="O388" s="2">
        <f>'4thR'!O$34</f>
        <v>0</v>
      </c>
      <c r="P388" s="2">
        <f>'4thR'!P$34</f>
        <v>0</v>
      </c>
      <c r="Q388" s="2">
        <f>'4thR'!Q$34</f>
        <v>0</v>
      </c>
      <c r="R388" s="2">
        <f>'4thR'!R$34</f>
        <v>0</v>
      </c>
      <c r="S388" s="2">
        <f>'4thR'!S$34</f>
        <v>0</v>
      </c>
      <c r="T388" s="2">
        <f>'4thR'!T$34</f>
        <v>0</v>
      </c>
      <c r="U388" s="9">
        <f t="shared" si="27"/>
        <v>0</v>
      </c>
    </row>
    <row r="389" spans="1:21" x14ac:dyDescent="0.35">
      <c r="B389" s="3" t="s">
        <v>16</v>
      </c>
      <c r="C389" s="2">
        <f>'5thR'!C$34</f>
        <v>0</v>
      </c>
      <c r="D389" s="2">
        <f>'5thR'!D$34</f>
        <v>0</v>
      </c>
      <c r="E389" s="2">
        <f>'5thR'!E$34</f>
        <v>0</v>
      </c>
      <c r="F389" s="2">
        <f>'5thR'!F$34</f>
        <v>0</v>
      </c>
      <c r="G389" s="2">
        <f>'5thR'!G$34</f>
        <v>0</v>
      </c>
      <c r="H389" s="2">
        <f>'5thR'!H$34</f>
        <v>0</v>
      </c>
      <c r="I389" s="2">
        <f>'5thR'!I$34</f>
        <v>0</v>
      </c>
      <c r="J389" s="2">
        <f>'5thR'!J$34</f>
        <v>0</v>
      </c>
      <c r="K389" s="2">
        <f>'5thR'!K$34</f>
        <v>0</v>
      </c>
      <c r="L389" s="2">
        <f>'5thR'!L$34</f>
        <v>0</v>
      </c>
      <c r="M389" s="2">
        <f>'5thR'!M$34</f>
        <v>0</v>
      </c>
      <c r="N389" s="2">
        <f>'5thR'!N$34</f>
        <v>0</v>
      </c>
      <c r="O389" s="2">
        <f>'5thR'!O$34</f>
        <v>0</v>
      </c>
      <c r="P389" s="2">
        <f>'5thR'!P$34</f>
        <v>0</v>
      </c>
      <c r="Q389" s="2">
        <f>'5thR'!Q$34</f>
        <v>0</v>
      </c>
      <c r="R389" s="2">
        <f>'5thR'!R$34</f>
        <v>0</v>
      </c>
      <c r="S389" s="2">
        <f>'5thR'!S$34</f>
        <v>0</v>
      </c>
      <c r="T389" s="2">
        <f>'5thR'!T$34</f>
        <v>0</v>
      </c>
      <c r="U389" s="9">
        <f t="shared" si="27"/>
        <v>0</v>
      </c>
    </row>
    <row r="390" spans="1:21" x14ac:dyDescent="0.35">
      <c r="B390" s="3" t="s">
        <v>17</v>
      </c>
      <c r="C390" s="2" t="e">
        <f>#REF!</f>
        <v>#REF!</v>
      </c>
      <c r="D390" s="2" t="e">
        <f>#REF!</f>
        <v>#REF!</v>
      </c>
      <c r="E390" s="2" t="e">
        <f>#REF!</f>
        <v>#REF!</v>
      </c>
      <c r="F390" s="2" t="e">
        <f>#REF!</f>
        <v>#REF!</v>
      </c>
      <c r="G390" s="2" t="e">
        <f>#REF!</f>
        <v>#REF!</v>
      </c>
      <c r="H390" s="2" t="e">
        <f>#REF!</f>
        <v>#REF!</v>
      </c>
      <c r="I390" s="2" t="e">
        <f>#REF!</f>
        <v>#REF!</v>
      </c>
      <c r="J390" s="2" t="e">
        <f>#REF!</f>
        <v>#REF!</v>
      </c>
      <c r="K390" s="2" t="e">
        <f>#REF!</f>
        <v>#REF!</v>
      </c>
      <c r="L390" s="2" t="e">
        <f>#REF!</f>
        <v>#REF!</v>
      </c>
      <c r="M390" s="2" t="e">
        <f>#REF!</f>
        <v>#REF!</v>
      </c>
      <c r="N390" s="2" t="e">
        <f>#REF!</f>
        <v>#REF!</v>
      </c>
      <c r="O390" s="2" t="e">
        <f>#REF!</f>
        <v>#REF!</v>
      </c>
      <c r="P390" s="2" t="e">
        <f>#REF!</f>
        <v>#REF!</v>
      </c>
      <c r="Q390" s="2" t="e">
        <f>#REF!</f>
        <v>#REF!</v>
      </c>
      <c r="R390" s="2" t="e">
        <f>#REF!</f>
        <v>#REF!</v>
      </c>
      <c r="S390" s="2" t="e">
        <f>#REF!</f>
        <v>#REF!</v>
      </c>
      <c r="T390" s="2" t="e">
        <f>#REF!</f>
        <v>#REF!</v>
      </c>
      <c r="U390" s="9" t="e">
        <f t="shared" si="27"/>
        <v>#REF!</v>
      </c>
    </row>
    <row r="391" spans="1:21" x14ac:dyDescent="0.35">
      <c r="B391" s="3" t="s">
        <v>18</v>
      </c>
      <c r="C391" s="2">
        <f>'7thR'!C$34</f>
        <v>0</v>
      </c>
      <c r="D391" s="2">
        <f>'7thR'!D$34</f>
        <v>0</v>
      </c>
      <c r="E391" s="2">
        <f>'7thR'!E$34</f>
        <v>0</v>
      </c>
      <c r="F391" s="2">
        <f>'7thR'!F$34</f>
        <v>0</v>
      </c>
      <c r="G391" s="2">
        <f>'7thR'!G$34</f>
        <v>0</v>
      </c>
      <c r="H391" s="2">
        <f>'7thR'!H$34</f>
        <v>0</v>
      </c>
      <c r="I391" s="2">
        <f>'7thR'!I$34</f>
        <v>0</v>
      </c>
      <c r="J391" s="2">
        <f>'7thR'!J$34</f>
        <v>0</v>
      </c>
      <c r="K391" s="2">
        <f>'7thR'!K$34</f>
        <v>0</v>
      </c>
      <c r="L391" s="2">
        <f>'7thR'!L$34</f>
        <v>0</v>
      </c>
      <c r="M391" s="2">
        <f>'7thR'!M$34</f>
        <v>0</v>
      </c>
      <c r="N391" s="2">
        <f>'7thR'!N$34</f>
        <v>0</v>
      </c>
      <c r="O391" s="2">
        <f>'7thR'!O$34</f>
        <v>0</v>
      </c>
      <c r="P391" s="2">
        <f>'7thR'!P$34</f>
        <v>0</v>
      </c>
      <c r="Q391" s="2">
        <f>'7thR'!Q$34</f>
        <v>0</v>
      </c>
      <c r="R391" s="2">
        <f>'7thR'!R$34</f>
        <v>0</v>
      </c>
      <c r="S391" s="2">
        <f>'7thR'!S$34</f>
        <v>0</v>
      </c>
      <c r="T391" s="2">
        <f>'7thR'!T$34</f>
        <v>0</v>
      </c>
      <c r="U391" s="9">
        <f t="shared" si="27"/>
        <v>0</v>
      </c>
    </row>
    <row r="392" spans="1:21" ht="15" thickBot="1" x14ac:dyDescent="0.4">
      <c r="B392" s="3" t="s">
        <v>19</v>
      </c>
      <c r="C392" s="31">
        <f>'8thR'!C$34</f>
        <v>0</v>
      </c>
      <c r="D392" s="31">
        <f>'8thR'!D$34</f>
        <v>0</v>
      </c>
      <c r="E392" s="31">
        <f>'8thR'!E$34</f>
        <v>0</v>
      </c>
      <c r="F392" s="31">
        <f>'8thR'!F$34</f>
        <v>0</v>
      </c>
      <c r="G392" s="31">
        <f>'8thR'!G$34</f>
        <v>0</v>
      </c>
      <c r="H392" s="31">
        <f>'8thR'!H$34</f>
        <v>0</v>
      </c>
      <c r="I392" s="31">
        <f>'8thR'!I$34</f>
        <v>0</v>
      </c>
      <c r="J392" s="31">
        <f>'8thR'!J$34</f>
        <v>0</v>
      </c>
      <c r="K392" s="31">
        <f>'8thR'!K$34</f>
        <v>0</v>
      </c>
      <c r="L392" s="31">
        <f>'8thR'!L$34</f>
        <v>0</v>
      </c>
      <c r="M392" s="31">
        <f>'8thR'!M$34</f>
        <v>0</v>
      </c>
      <c r="N392" s="31">
        <f>'8thR'!N$34</f>
        <v>0</v>
      </c>
      <c r="O392" s="31">
        <f>'8thR'!O$34</f>
        <v>0</v>
      </c>
      <c r="P392" s="31">
        <f>'8thR'!P$34</f>
        <v>0</v>
      </c>
      <c r="Q392" s="31">
        <f>'8thR'!Q$34</f>
        <v>0</v>
      </c>
      <c r="R392" s="31">
        <f>'8thR'!R$34</f>
        <v>0</v>
      </c>
      <c r="S392" s="31">
        <f>'8thR'!S$34</f>
        <v>0</v>
      </c>
      <c r="T392" s="31">
        <f>'8thR'!T$34</f>
        <v>0</v>
      </c>
      <c r="U392" s="51">
        <f t="shared" si="27"/>
        <v>0</v>
      </c>
    </row>
    <row r="393" spans="1:21" ht="16" thickTop="1" x14ac:dyDescent="0.35">
      <c r="B393" s="37" t="s">
        <v>12</v>
      </c>
      <c r="C393" s="29">
        <f>score!H$34</f>
        <v>4</v>
      </c>
      <c r="D393" s="29">
        <f>score!I$34</f>
        <v>4</v>
      </c>
      <c r="E393" s="29">
        <f>score!J$34</f>
        <v>4</v>
      </c>
      <c r="F393" s="29">
        <f>score!K$34</f>
        <v>4</v>
      </c>
      <c r="G393" s="29">
        <f>score!L$34</f>
        <v>4</v>
      </c>
      <c r="H393" s="29">
        <f>score!M$34</f>
        <v>5</v>
      </c>
      <c r="I393" s="29">
        <f>score!N$34</f>
        <v>4</v>
      </c>
      <c r="J393" s="29">
        <f>score!O$34</f>
        <v>4</v>
      </c>
      <c r="K393" s="29">
        <f>score!P$34</f>
        <v>3</v>
      </c>
      <c r="L393" s="29">
        <f>score!Q$34</f>
        <v>3</v>
      </c>
      <c r="M393" s="29">
        <f>score!R$34</f>
        <v>3</v>
      </c>
      <c r="N393" s="29">
        <f>score!S$34</f>
        <v>3</v>
      </c>
      <c r="O393" s="29">
        <f>score!T$34</f>
        <v>6</v>
      </c>
      <c r="P393" s="29">
        <f>score!U$34</f>
        <v>5</v>
      </c>
      <c r="Q393" s="29">
        <f>score!V$34</f>
        <v>4</v>
      </c>
      <c r="R393" s="29">
        <f>score!W$34</f>
        <v>4</v>
      </c>
      <c r="S393" s="29">
        <f>score!X$34</f>
        <v>3</v>
      </c>
      <c r="T393" s="29">
        <f>score!Y$34</f>
        <v>3</v>
      </c>
      <c r="U393" s="30">
        <f t="shared" si="27"/>
        <v>70</v>
      </c>
    </row>
    <row r="394" spans="1:21" ht="15.5" x14ac:dyDescent="0.35">
      <c r="B394" s="38" t="s">
        <v>7</v>
      </c>
      <c r="C394" s="39">
        <f>score!H$147</f>
        <v>4</v>
      </c>
      <c r="D394" s="39">
        <f>score!$I$147</f>
        <v>3</v>
      </c>
      <c r="E394" s="39">
        <f>score!$J$147</f>
        <v>3</v>
      </c>
      <c r="F394" s="39">
        <f>score!$K$147</f>
        <v>4</v>
      </c>
      <c r="G394" s="39">
        <f>score!$L$147</f>
        <v>4</v>
      </c>
      <c r="H394" s="39">
        <f>score!$M$147</f>
        <v>4</v>
      </c>
      <c r="I394" s="39">
        <f>score!$N$147</f>
        <v>3</v>
      </c>
      <c r="J394" s="39">
        <f>score!$O$147</f>
        <v>4</v>
      </c>
      <c r="K394" s="39">
        <f>score!$P$147</f>
        <v>3</v>
      </c>
      <c r="L394" s="39">
        <f>score!$Q$147</f>
        <v>4</v>
      </c>
      <c r="M394" s="39">
        <f>score!$R$147</f>
        <v>3</v>
      </c>
      <c r="N394" s="39">
        <f>score!$S$147</f>
        <v>3</v>
      </c>
      <c r="O394" s="39">
        <f>score!$T$147</f>
        <v>4</v>
      </c>
      <c r="P394" s="39">
        <f>score!$U$147</f>
        <v>4</v>
      </c>
      <c r="Q394" s="39">
        <f>score!$V$147</f>
        <v>4</v>
      </c>
      <c r="R394" s="39">
        <f>score!$W$147</f>
        <v>3</v>
      </c>
      <c r="S394" s="39">
        <f>score!$X$147</f>
        <v>4</v>
      </c>
      <c r="T394" s="39">
        <f>score!$Y$147</f>
        <v>3</v>
      </c>
      <c r="U394" s="12">
        <f>SUM(C394:T394)</f>
        <v>64</v>
      </c>
    </row>
    <row r="395" spans="1:21" x14ac:dyDescent="0.35"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1" x14ac:dyDescent="0.35">
      <c r="C396" s="154" t="s">
        <v>6</v>
      </c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  <c r="P396" s="154"/>
      <c r="Q396" s="154"/>
      <c r="R396" s="154"/>
      <c r="S396" s="154"/>
      <c r="T396" s="154"/>
    </row>
    <row r="397" spans="1:21" x14ac:dyDescent="0.35">
      <c r="A397" s="169">
        <f>score!A35</f>
        <v>29</v>
      </c>
      <c r="B397" s="170" t="str">
        <f>score!F35</f>
        <v>Niko Rostohar &amp; Janez Videmšek</v>
      </c>
      <c r="C397" s="158">
        <v>1</v>
      </c>
      <c r="D397" s="158">
        <v>2</v>
      </c>
      <c r="E397" s="158">
        <v>3</v>
      </c>
      <c r="F397" s="158">
        <v>4</v>
      </c>
      <c r="G397" s="158">
        <v>5</v>
      </c>
      <c r="H397" s="158">
        <v>6</v>
      </c>
      <c r="I397" s="158">
        <v>7</v>
      </c>
      <c r="J397" s="158">
        <v>8</v>
      </c>
      <c r="K397" s="158">
        <v>9</v>
      </c>
      <c r="L397" s="158">
        <v>10</v>
      </c>
      <c r="M397" s="158">
        <v>11</v>
      </c>
      <c r="N397" s="158">
        <v>12</v>
      </c>
      <c r="O397" s="158">
        <v>13</v>
      </c>
      <c r="P397" s="158">
        <v>14</v>
      </c>
      <c r="Q397" s="158">
        <v>15</v>
      </c>
      <c r="R397" s="158">
        <v>16</v>
      </c>
      <c r="S397" s="158">
        <v>17</v>
      </c>
      <c r="T397" s="158">
        <v>18</v>
      </c>
      <c r="U397" s="41" t="s">
        <v>1</v>
      </c>
    </row>
    <row r="398" spans="1:21" x14ac:dyDescent="0.35">
      <c r="A398" s="169"/>
      <c r="B398" s="170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42"/>
    </row>
    <row r="399" spans="1:21" x14ac:dyDescent="0.35">
      <c r="B399" s="3" t="s">
        <v>8</v>
      </c>
      <c r="C399" s="2">
        <f>'1stR'!C$35</f>
        <v>0</v>
      </c>
      <c r="D399" s="2">
        <f>'1stR'!D$35</f>
        <v>0</v>
      </c>
      <c r="E399" s="2">
        <f>'1stR'!E$35</f>
        <v>0</v>
      </c>
      <c r="F399" s="2">
        <f>'1stR'!F$35</f>
        <v>0</v>
      </c>
      <c r="G399" s="2">
        <f>'1stR'!G$35</f>
        <v>0</v>
      </c>
      <c r="H399" s="2">
        <f>'1stR'!H$35</f>
        <v>0</v>
      </c>
      <c r="I399" s="2">
        <f>'1stR'!I$35</f>
        <v>0</v>
      </c>
      <c r="J399" s="2">
        <f>'1stR'!J$35</f>
        <v>0</v>
      </c>
      <c r="K399" s="2">
        <f>'1stR'!K$35</f>
        <v>0</v>
      </c>
      <c r="L399" s="2">
        <f>'1stR'!L$35</f>
        <v>0</v>
      </c>
      <c r="M399" s="2">
        <f>'1stR'!M$35</f>
        <v>0</v>
      </c>
      <c r="N399" s="2">
        <f>'1stR'!N$35</f>
        <v>0</v>
      </c>
      <c r="O399" s="2">
        <f>'1stR'!O$35</f>
        <v>0</v>
      </c>
      <c r="P399" s="2">
        <f>'1stR'!P$35</f>
        <v>0</v>
      </c>
      <c r="Q399" s="2">
        <f>'1stR'!Q$35</f>
        <v>0</v>
      </c>
      <c r="R399" s="2">
        <f>'1stR'!R$35</f>
        <v>0</v>
      </c>
      <c r="S399" s="2">
        <f>'1stR'!S$35</f>
        <v>0</v>
      </c>
      <c r="T399" s="2">
        <f>'1stR'!T$35</f>
        <v>0</v>
      </c>
      <c r="U399" s="9">
        <f>SUM(C399:T399)</f>
        <v>0</v>
      </c>
    </row>
    <row r="400" spans="1:21" x14ac:dyDescent="0.35">
      <c r="B400" s="3" t="s">
        <v>13</v>
      </c>
      <c r="C400" s="2">
        <f>'2ndR'!C$35</f>
        <v>0</v>
      </c>
      <c r="D400" s="2">
        <f>'2ndR'!D$35</f>
        <v>0</v>
      </c>
      <c r="E400" s="2">
        <f>'2ndR'!E$35</f>
        <v>0</v>
      </c>
      <c r="F400" s="2">
        <f>'2ndR'!F$35</f>
        <v>0</v>
      </c>
      <c r="G400" s="2">
        <f>'2ndR'!G$35</f>
        <v>0</v>
      </c>
      <c r="H400" s="2">
        <f>'2ndR'!H$35</f>
        <v>0</v>
      </c>
      <c r="I400" s="2">
        <f>'2ndR'!I$35</f>
        <v>0</v>
      </c>
      <c r="J400" s="2">
        <f>'2ndR'!J$35</f>
        <v>0</v>
      </c>
      <c r="K400" s="2">
        <f>'2ndR'!K$35</f>
        <v>0</v>
      </c>
      <c r="L400" s="2">
        <f>'2ndR'!L$35</f>
        <v>0</v>
      </c>
      <c r="M400" s="2">
        <f>'2ndR'!M$35</f>
        <v>0</v>
      </c>
      <c r="N400" s="2">
        <f>'2ndR'!N$35</f>
        <v>0</v>
      </c>
      <c r="O400" s="2">
        <f>'2ndR'!O$35</f>
        <v>0</v>
      </c>
      <c r="P400" s="2">
        <f>'2ndR'!P$35</f>
        <v>0</v>
      </c>
      <c r="Q400" s="2">
        <f>'2ndR'!Q$35</f>
        <v>0</v>
      </c>
      <c r="R400" s="2">
        <f>'2ndR'!R$35</f>
        <v>0</v>
      </c>
      <c r="S400" s="2">
        <f>'2ndR'!S$35</f>
        <v>0</v>
      </c>
      <c r="T400" s="2">
        <f>'2ndR'!T$35</f>
        <v>0</v>
      </c>
      <c r="U400" s="9">
        <f t="shared" ref="U400:U407" si="28">SUM(C400:T400)</f>
        <v>0</v>
      </c>
    </row>
    <row r="401" spans="1:21" x14ac:dyDescent="0.35">
      <c r="B401" s="3" t="s">
        <v>14</v>
      </c>
      <c r="C401" s="2">
        <f>'3rdR'!C$35</f>
        <v>3</v>
      </c>
      <c r="D401" s="2">
        <f>'3rdR'!D$35</f>
        <v>3</v>
      </c>
      <c r="E401" s="2">
        <f>'3rdR'!E$35</f>
        <v>4</v>
      </c>
      <c r="F401" s="2">
        <f>'3rdR'!F$35</f>
        <v>5</v>
      </c>
      <c r="G401" s="2">
        <f>'3rdR'!G$35</f>
        <v>4</v>
      </c>
      <c r="H401" s="2">
        <f>'3rdR'!H$35</f>
        <v>4</v>
      </c>
      <c r="I401" s="2">
        <f>'3rdR'!I$35</f>
        <v>4</v>
      </c>
      <c r="J401" s="2">
        <f>'3rdR'!J$35</f>
        <v>4</v>
      </c>
      <c r="K401" s="2">
        <f>'3rdR'!K$35</f>
        <v>4</v>
      </c>
      <c r="L401" s="2">
        <f>'3rdR'!L$35</f>
        <v>4</v>
      </c>
      <c r="M401" s="2">
        <f>'3rdR'!M$35</f>
        <v>3</v>
      </c>
      <c r="N401" s="2">
        <f>'3rdR'!N$35</f>
        <v>3</v>
      </c>
      <c r="O401" s="2">
        <f>'3rdR'!O$35</f>
        <v>4</v>
      </c>
      <c r="P401" s="2">
        <f>'3rdR'!P$35</f>
        <v>4</v>
      </c>
      <c r="Q401" s="2">
        <f>'3rdR'!Q$35</f>
        <v>4</v>
      </c>
      <c r="R401" s="2">
        <f>'3rdR'!R$35</f>
        <v>4</v>
      </c>
      <c r="S401" s="2">
        <f>'3rdR'!S$35</f>
        <v>4</v>
      </c>
      <c r="T401" s="2">
        <f>'3rdR'!T$35</f>
        <v>3</v>
      </c>
      <c r="U401" s="9">
        <f t="shared" si="28"/>
        <v>68</v>
      </c>
    </row>
    <row r="402" spans="1:21" x14ac:dyDescent="0.35">
      <c r="B402" s="3" t="s">
        <v>15</v>
      </c>
      <c r="C402" s="2">
        <f>'4thR'!C$35</f>
        <v>0</v>
      </c>
      <c r="D402" s="2">
        <f>'4thR'!D$35</f>
        <v>0</v>
      </c>
      <c r="E402" s="2">
        <f>'4thR'!E$35</f>
        <v>0</v>
      </c>
      <c r="F402" s="2">
        <f>'4thR'!F$35</f>
        <v>0</v>
      </c>
      <c r="G402" s="2">
        <f>'4thR'!G$35</f>
        <v>0</v>
      </c>
      <c r="H402" s="2">
        <f>'4thR'!H$35</f>
        <v>0</v>
      </c>
      <c r="I402" s="2">
        <f>'4thR'!I$35</f>
        <v>0</v>
      </c>
      <c r="J402" s="2">
        <f>'4thR'!J$35</f>
        <v>0</v>
      </c>
      <c r="K402" s="2">
        <f>'4thR'!K$35</f>
        <v>0</v>
      </c>
      <c r="L402" s="2">
        <f>'4thR'!L$35</f>
        <v>0</v>
      </c>
      <c r="M402" s="2">
        <f>'4thR'!M$35</f>
        <v>0</v>
      </c>
      <c r="N402" s="2">
        <f>'4thR'!N$35</f>
        <v>0</v>
      </c>
      <c r="O402" s="2">
        <f>'4thR'!O$35</f>
        <v>0</v>
      </c>
      <c r="P402" s="2">
        <f>'4thR'!P$35</f>
        <v>0</v>
      </c>
      <c r="Q402" s="2">
        <f>'4thR'!Q$35</f>
        <v>0</v>
      </c>
      <c r="R402" s="2">
        <f>'4thR'!R$35</f>
        <v>0</v>
      </c>
      <c r="S402" s="2">
        <f>'4thR'!S$35</f>
        <v>0</v>
      </c>
      <c r="T402" s="2">
        <f>'4thR'!T$35</f>
        <v>0</v>
      </c>
      <c r="U402" s="9">
        <f t="shared" si="28"/>
        <v>0</v>
      </c>
    </row>
    <row r="403" spans="1:21" x14ac:dyDescent="0.35">
      <c r="B403" s="3" t="s">
        <v>16</v>
      </c>
      <c r="C403" s="2">
        <f>'5thR'!C$35</f>
        <v>0</v>
      </c>
      <c r="D403" s="2">
        <f>'5thR'!D$35</f>
        <v>0</v>
      </c>
      <c r="E403" s="2">
        <f>'5thR'!E$35</f>
        <v>0</v>
      </c>
      <c r="F403" s="2">
        <f>'5thR'!F$35</f>
        <v>0</v>
      </c>
      <c r="G403" s="2">
        <f>'5thR'!G$35</f>
        <v>0</v>
      </c>
      <c r="H403" s="2">
        <f>'5thR'!H$35</f>
        <v>0</v>
      </c>
      <c r="I403" s="2">
        <f>'5thR'!I$35</f>
        <v>0</v>
      </c>
      <c r="J403" s="2">
        <f>'5thR'!J$35</f>
        <v>0</v>
      </c>
      <c r="K403" s="2">
        <f>'5thR'!K$35</f>
        <v>0</v>
      </c>
      <c r="L403" s="2">
        <f>'5thR'!L$35</f>
        <v>0</v>
      </c>
      <c r="M403" s="2">
        <f>'5thR'!M$35</f>
        <v>0</v>
      </c>
      <c r="N403" s="2">
        <f>'5thR'!N$35</f>
        <v>0</v>
      </c>
      <c r="O403" s="2">
        <f>'5thR'!O$35</f>
        <v>0</v>
      </c>
      <c r="P403" s="2">
        <f>'5thR'!P$35</f>
        <v>0</v>
      </c>
      <c r="Q403" s="2">
        <f>'5thR'!Q$35</f>
        <v>0</v>
      </c>
      <c r="R403" s="2">
        <f>'5thR'!R$35</f>
        <v>0</v>
      </c>
      <c r="S403" s="2">
        <f>'5thR'!S$35</f>
        <v>0</v>
      </c>
      <c r="T403" s="2">
        <f>'5thR'!T$35</f>
        <v>0</v>
      </c>
      <c r="U403" s="9">
        <f t="shared" si="28"/>
        <v>0</v>
      </c>
    </row>
    <row r="404" spans="1:21" x14ac:dyDescent="0.35">
      <c r="B404" s="3" t="s">
        <v>17</v>
      </c>
      <c r="C404" s="2" t="e">
        <f>#REF!</f>
        <v>#REF!</v>
      </c>
      <c r="D404" s="2" t="e">
        <f>#REF!</f>
        <v>#REF!</v>
      </c>
      <c r="E404" s="2" t="e">
        <f>#REF!</f>
        <v>#REF!</v>
      </c>
      <c r="F404" s="2" t="e">
        <f>#REF!</f>
        <v>#REF!</v>
      </c>
      <c r="G404" s="2" t="e">
        <f>#REF!</f>
        <v>#REF!</v>
      </c>
      <c r="H404" s="2" t="e">
        <f>#REF!</f>
        <v>#REF!</v>
      </c>
      <c r="I404" s="2" t="e">
        <f>#REF!</f>
        <v>#REF!</v>
      </c>
      <c r="J404" s="2" t="e">
        <f>#REF!</f>
        <v>#REF!</v>
      </c>
      <c r="K404" s="2" t="e">
        <f>#REF!</f>
        <v>#REF!</v>
      </c>
      <c r="L404" s="2" t="e">
        <f>#REF!</f>
        <v>#REF!</v>
      </c>
      <c r="M404" s="2" t="e">
        <f>#REF!</f>
        <v>#REF!</v>
      </c>
      <c r="N404" s="2" t="e">
        <f>#REF!</f>
        <v>#REF!</v>
      </c>
      <c r="O404" s="2" t="e">
        <f>#REF!</f>
        <v>#REF!</v>
      </c>
      <c r="P404" s="2" t="e">
        <f>#REF!</f>
        <v>#REF!</v>
      </c>
      <c r="Q404" s="2" t="e">
        <f>#REF!</f>
        <v>#REF!</v>
      </c>
      <c r="R404" s="2" t="e">
        <f>#REF!</f>
        <v>#REF!</v>
      </c>
      <c r="S404" s="2" t="e">
        <f>#REF!</f>
        <v>#REF!</v>
      </c>
      <c r="T404" s="2" t="e">
        <f>#REF!</f>
        <v>#REF!</v>
      </c>
      <c r="U404" s="9" t="e">
        <f t="shared" si="28"/>
        <v>#REF!</v>
      </c>
    </row>
    <row r="405" spans="1:21" x14ac:dyDescent="0.35">
      <c r="B405" s="3" t="s">
        <v>18</v>
      </c>
      <c r="C405" s="2">
        <f>'7thR'!C$35</f>
        <v>0</v>
      </c>
      <c r="D405" s="2">
        <f>'7thR'!D$35</f>
        <v>0</v>
      </c>
      <c r="E405" s="2">
        <f>'7thR'!E$35</f>
        <v>0</v>
      </c>
      <c r="F405" s="2">
        <f>'7thR'!F$35</f>
        <v>0</v>
      </c>
      <c r="G405" s="2">
        <f>'7thR'!G$35</f>
        <v>0</v>
      </c>
      <c r="H405" s="2">
        <f>'7thR'!H$35</f>
        <v>0</v>
      </c>
      <c r="I405" s="2">
        <f>'7thR'!I$35</f>
        <v>0</v>
      </c>
      <c r="J405" s="2">
        <f>'7thR'!J$35</f>
        <v>0</v>
      </c>
      <c r="K405" s="2">
        <f>'7thR'!K$35</f>
        <v>0</v>
      </c>
      <c r="L405" s="2">
        <f>'7thR'!L$35</f>
        <v>0</v>
      </c>
      <c r="M405" s="2">
        <f>'7thR'!M$35</f>
        <v>0</v>
      </c>
      <c r="N405" s="2">
        <f>'7thR'!N$35</f>
        <v>0</v>
      </c>
      <c r="O405" s="2">
        <f>'7thR'!O$35</f>
        <v>0</v>
      </c>
      <c r="P405" s="2">
        <f>'7thR'!P$35</f>
        <v>0</v>
      </c>
      <c r="Q405" s="2">
        <f>'7thR'!Q$35</f>
        <v>0</v>
      </c>
      <c r="R405" s="2">
        <f>'7thR'!R$35</f>
        <v>0</v>
      </c>
      <c r="S405" s="2">
        <f>'7thR'!S$35</f>
        <v>0</v>
      </c>
      <c r="T405" s="2">
        <f>'7thR'!T$35</f>
        <v>0</v>
      </c>
      <c r="U405" s="9">
        <f t="shared" si="28"/>
        <v>0</v>
      </c>
    </row>
    <row r="406" spans="1:21" ht="15" thickBot="1" x14ac:dyDescent="0.4">
      <c r="B406" s="3" t="s">
        <v>19</v>
      </c>
      <c r="C406" s="31">
        <f>'8thR'!C$35</f>
        <v>0</v>
      </c>
      <c r="D406" s="31">
        <f>'8thR'!D$35</f>
        <v>0</v>
      </c>
      <c r="E406" s="31">
        <f>'8thR'!E$35</f>
        <v>0</v>
      </c>
      <c r="F406" s="31">
        <f>'8thR'!F$35</f>
        <v>0</v>
      </c>
      <c r="G406" s="31">
        <f>'8thR'!G$35</f>
        <v>0</v>
      </c>
      <c r="H406" s="31">
        <f>'8thR'!H$35</f>
        <v>0</v>
      </c>
      <c r="I406" s="31">
        <f>'8thR'!I$35</f>
        <v>0</v>
      </c>
      <c r="J406" s="31">
        <f>'8thR'!J$35</f>
        <v>0</v>
      </c>
      <c r="K406" s="31">
        <f>'8thR'!K$35</f>
        <v>0</v>
      </c>
      <c r="L406" s="31">
        <f>'8thR'!L$35</f>
        <v>0</v>
      </c>
      <c r="M406" s="31">
        <f>'8thR'!M$35</f>
        <v>0</v>
      </c>
      <c r="N406" s="31">
        <f>'8thR'!N$35</f>
        <v>0</v>
      </c>
      <c r="O406" s="31">
        <f>'8thR'!O$35</f>
        <v>0</v>
      </c>
      <c r="P406" s="31">
        <f>'8thR'!P$35</f>
        <v>0</v>
      </c>
      <c r="Q406" s="31">
        <f>'8thR'!Q$35</f>
        <v>0</v>
      </c>
      <c r="R406" s="31">
        <f>'8thR'!R$35</f>
        <v>0</v>
      </c>
      <c r="S406" s="31">
        <f>'8thR'!S$35</f>
        <v>0</v>
      </c>
      <c r="T406" s="31">
        <f>'8thR'!T$35</f>
        <v>0</v>
      </c>
      <c r="U406" s="51">
        <f t="shared" si="28"/>
        <v>0</v>
      </c>
    </row>
    <row r="407" spans="1:21" ht="16" thickTop="1" x14ac:dyDescent="0.35">
      <c r="B407" s="37" t="s">
        <v>12</v>
      </c>
      <c r="C407" s="29">
        <f>score!H$35</f>
        <v>3</v>
      </c>
      <c r="D407" s="29">
        <f>score!I$35</f>
        <v>3</v>
      </c>
      <c r="E407" s="29">
        <f>score!J$35</f>
        <v>4</v>
      </c>
      <c r="F407" s="29">
        <f>score!K$35</f>
        <v>5</v>
      </c>
      <c r="G407" s="29">
        <f>score!L$35</f>
        <v>4</v>
      </c>
      <c r="H407" s="29">
        <f>score!M$35</f>
        <v>4</v>
      </c>
      <c r="I407" s="29">
        <f>score!N$35</f>
        <v>4</v>
      </c>
      <c r="J407" s="29">
        <f>score!O$35</f>
        <v>4</v>
      </c>
      <c r="K407" s="29">
        <f>score!P$35</f>
        <v>4</v>
      </c>
      <c r="L407" s="29">
        <f>score!Q$35</f>
        <v>4</v>
      </c>
      <c r="M407" s="29">
        <f>score!R$35</f>
        <v>3</v>
      </c>
      <c r="N407" s="29">
        <f>score!S$35</f>
        <v>3</v>
      </c>
      <c r="O407" s="29">
        <f>score!T$35</f>
        <v>4</v>
      </c>
      <c r="P407" s="29">
        <f>score!U$35</f>
        <v>4</v>
      </c>
      <c r="Q407" s="29">
        <f>score!V$35</f>
        <v>4</v>
      </c>
      <c r="R407" s="29">
        <f>score!W$35</f>
        <v>4</v>
      </c>
      <c r="S407" s="29">
        <f>score!X$35</f>
        <v>4</v>
      </c>
      <c r="T407" s="29">
        <f>score!Y$35</f>
        <v>3</v>
      </c>
      <c r="U407" s="30">
        <f t="shared" si="28"/>
        <v>68</v>
      </c>
    </row>
    <row r="408" spans="1:21" ht="15.5" x14ac:dyDescent="0.35">
      <c r="B408" s="38" t="s">
        <v>7</v>
      </c>
      <c r="C408" s="39">
        <f>score!H$147</f>
        <v>4</v>
      </c>
      <c r="D408" s="39">
        <f>score!$I$147</f>
        <v>3</v>
      </c>
      <c r="E408" s="39">
        <f>score!$J$147</f>
        <v>3</v>
      </c>
      <c r="F408" s="39">
        <f>score!$K$147</f>
        <v>4</v>
      </c>
      <c r="G408" s="39">
        <f>score!$L$147</f>
        <v>4</v>
      </c>
      <c r="H408" s="39">
        <f>score!$M$147</f>
        <v>4</v>
      </c>
      <c r="I408" s="39">
        <f>score!$N$147</f>
        <v>3</v>
      </c>
      <c r="J408" s="39">
        <f>score!$O$147</f>
        <v>4</v>
      </c>
      <c r="K408" s="39">
        <f>score!$P$147</f>
        <v>3</v>
      </c>
      <c r="L408" s="39">
        <f>score!$Q$147</f>
        <v>4</v>
      </c>
      <c r="M408" s="39">
        <f>score!$R$147</f>
        <v>3</v>
      </c>
      <c r="N408" s="39">
        <f>score!$S$147</f>
        <v>3</v>
      </c>
      <c r="O408" s="39">
        <f>score!$T$147</f>
        <v>4</v>
      </c>
      <c r="P408" s="39">
        <f>score!$U$147</f>
        <v>4</v>
      </c>
      <c r="Q408" s="39">
        <f>score!$V$147</f>
        <v>4</v>
      </c>
      <c r="R408" s="39">
        <f>score!$W$147</f>
        <v>3</v>
      </c>
      <c r="S408" s="39">
        <f>score!$X$147</f>
        <v>4</v>
      </c>
      <c r="T408" s="39">
        <f>score!$Y$147</f>
        <v>3</v>
      </c>
      <c r="U408" s="12">
        <f>SUM(C408:T408)</f>
        <v>64</v>
      </c>
    </row>
    <row r="409" spans="1:21" x14ac:dyDescent="0.35"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1" x14ac:dyDescent="0.35">
      <c r="C410" s="154" t="s">
        <v>6</v>
      </c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54"/>
      <c r="Q410" s="154"/>
      <c r="R410" s="154"/>
      <c r="S410" s="154"/>
      <c r="T410" s="154"/>
    </row>
    <row r="411" spans="1:21" ht="15" customHeight="1" x14ac:dyDescent="0.35">
      <c r="A411" s="169">
        <f>score!A36</f>
        <v>30</v>
      </c>
      <c r="B411" s="170" t="str">
        <f>score!F36</f>
        <v>Niko Rostohar&amp;Vito Šmit</v>
      </c>
      <c r="C411" s="158">
        <v>1</v>
      </c>
      <c r="D411" s="158">
        <v>2</v>
      </c>
      <c r="E411" s="158">
        <v>3</v>
      </c>
      <c r="F411" s="158">
        <v>4</v>
      </c>
      <c r="G411" s="158">
        <v>5</v>
      </c>
      <c r="H411" s="158">
        <v>6</v>
      </c>
      <c r="I411" s="158">
        <v>7</v>
      </c>
      <c r="J411" s="158">
        <v>8</v>
      </c>
      <c r="K411" s="158">
        <v>9</v>
      </c>
      <c r="L411" s="158">
        <v>10</v>
      </c>
      <c r="M411" s="158">
        <v>11</v>
      </c>
      <c r="N411" s="158">
        <v>12</v>
      </c>
      <c r="O411" s="158">
        <v>13</v>
      </c>
      <c r="P411" s="158">
        <v>14</v>
      </c>
      <c r="Q411" s="158">
        <v>15</v>
      </c>
      <c r="R411" s="158">
        <v>16</v>
      </c>
      <c r="S411" s="158">
        <v>17</v>
      </c>
      <c r="T411" s="158">
        <v>18</v>
      </c>
      <c r="U411" s="41" t="s">
        <v>1</v>
      </c>
    </row>
    <row r="412" spans="1:21" ht="15" customHeight="1" x14ac:dyDescent="0.35">
      <c r="A412" s="169"/>
      <c r="B412" s="170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42"/>
    </row>
    <row r="413" spans="1:21" x14ac:dyDescent="0.35">
      <c r="B413" s="3" t="s">
        <v>8</v>
      </c>
      <c r="C413" s="2">
        <f>'1stR'!C$36</f>
        <v>0</v>
      </c>
      <c r="D413" s="2">
        <f>'1stR'!D$36</f>
        <v>0</v>
      </c>
      <c r="E413" s="2">
        <f>'1stR'!E$36</f>
        <v>0</v>
      </c>
      <c r="F413" s="2">
        <f>'1stR'!F$36</f>
        <v>0</v>
      </c>
      <c r="G413" s="2">
        <f>'1stR'!G$36</f>
        <v>0</v>
      </c>
      <c r="H413" s="2">
        <f>'1stR'!H$36</f>
        <v>0</v>
      </c>
      <c r="I413" s="2">
        <f>'1stR'!I$36</f>
        <v>0</v>
      </c>
      <c r="J413" s="2">
        <f>'1stR'!J$36</f>
        <v>0</v>
      </c>
      <c r="K413" s="2">
        <f>'1stR'!K$36</f>
        <v>0</v>
      </c>
      <c r="L413" s="2">
        <f>'1stR'!L$36</f>
        <v>0</v>
      </c>
      <c r="M413" s="2">
        <f>'1stR'!M$36</f>
        <v>0</v>
      </c>
      <c r="N413" s="2">
        <f>'1stR'!N$36</f>
        <v>0</v>
      </c>
      <c r="O413" s="2">
        <f>'1stR'!O$36</f>
        <v>0</v>
      </c>
      <c r="P413" s="2">
        <f>'1stR'!P$36</f>
        <v>0</v>
      </c>
      <c r="Q413" s="2">
        <f>'1stR'!Q$36</f>
        <v>0</v>
      </c>
      <c r="R413" s="2">
        <f>'1stR'!R$36</f>
        <v>0</v>
      </c>
      <c r="S413" s="2">
        <f>'1stR'!S$36</f>
        <v>0</v>
      </c>
      <c r="T413" s="2">
        <f>'1stR'!T$36</f>
        <v>0</v>
      </c>
      <c r="U413" s="9">
        <f>SUM(C413:T413)</f>
        <v>0</v>
      </c>
    </row>
    <row r="414" spans="1:21" x14ac:dyDescent="0.35">
      <c r="B414" s="3" t="s">
        <v>13</v>
      </c>
      <c r="C414" s="2">
        <f>'2ndR'!C$36</f>
        <v>0</v>
      </c>
      <c r="D414" s="2">
        <f>'2ndR'!D$36</f>
        <v>0</v>
      </c>
      <c r="E414" s="2">
        <f>'2ndR'!E$36</f>
        <v>0</v>
      </c>
      <c r="F414" s="2">
        <f>'2ndR'!F$36</f>
        <v>0</v>
      </c>
      <c r="G414" s="2">
        <f>'2ndR'!G$36</f>
        <v>0</v>
      </c>
      <c r="H414" s="2">
        <f>'2ndR'!H$36</f>
        <v>0</v>
      </c>
      <c r="I414" s="2">
        <f>'2ndR'!I$36</f>
        <v>0</v>
      </c>
      <c r="J414" s="2">
        <f>'2ndR'!J$36</f>
        <v>0</v>
      </c>
      <c r="K414" s="2">
        <f>'2ndR'!K$36</f>
        <v>0</v>
      </c>
      <c r="L414" s="2">
        <f>'2ndR'!L$36</f>
        <v>0</v>
      </c>
      <c r="M414" s="2">
        <f>'2ndR'!M$36</f>
        <v>0</v>
      </c>
      <c r="N414" s="2">
        <f>'2ndR'!N$36</f>
        <v>0</v>
      </c>
      <c r="O414" s="2">
        <f>'2ndR'!O$36</f>
        <v>0</v>
      </c>
      <c r="P414" s="2">
        <f>'2ndR'!P$36</f>
        <v>0</v>
      </c>
      <c r="Q414" s="2">
        <f>'2ndR'!Q$36</f>
        <v>0</v>
      </c>
      <c r="R414" s="2">
        <f>'2ndR'!R$36</f>
        <v>0</v>
      </c>
      <c r="S414" s="2">
        <f>'2ndR'!S$36</f>
        <v>0</v>
      </c>
      <c r="T414" s="2">
        <f>'2ndR'!T$36</f>
        <v>0</v>
      </c>
      <c r="U414" s="9">
        <f t="shared" ref="U414:U421" si="29">SUM(C414:T414)</f>
        <v>0</v>
      </c>
    </row>
    <row r="415" spans="1:21" x14ac:dyDescent="0.35">
      <c r="B415" s="3" t="s">
        <v>14</v>
      </c>
      <c r="C415" s="2">
        <f>'3rdR'!C$36</f>
        <v>0</v>
      </c>
      <c r="D415" s="2">
        <f>'3rdR'!D$36</f>
        <v>0</v>
      </c>
      <c r="E415" s="2">
        <f>'3rdR'!E$36</f>
        <v>0</v>
      </c>
      <c r="F415" s="2">
        <f>'3rdR'!F$36</f>
        <v>0</v>
      </c>
      <c r="G415" s="2">
        <f>'3rdR'!G$36</f>
        <v>0</v>
      </c>
      <c r="H415" s="2">
        <f>'3rdR'!H$36</f>
        <v>0</v>
      </c>
      <c r="I415" s="2">
        <f>'3rdR'!I$36</f>
        <v>0</v>
      </c>
      <c r="J415" s="2">
        <f>'3rdR'!J$36</f>
        <v>0</v>
      </c>
      <c r="K415" s="2">
        <f>'3rdR'!K$36</f>
        <v>0</v>
      </c>
      <c r="L415" s="2">
        <f>'3rdR'!L$36</f>
        <v>0</v>
      </c>
      <c r="M415" s="2">
        <f>'3rdR'!M$36</f>
        <v>0</v>
      </c>
      <c r="N415" s="2">
        <f>'3rdR'!N$36</f>
        <v>0</v>
      </c>
      <c r="O415" s="2">
        <f>'3rdR'!O$36</f>
        <v>0</v>
      </c>
      <c r="P415" s="2">
        <f>'3rdR'!P$36</f>
        <v>0</v>
      </c>
      <c r="Q415" s="2">
        <f>'3rdR'!Q$36</f>
        <v>0</v>
      </c>
      <c r="R415" s="2">
        <f>'3rdR'!R$36</f>
        <v>0</v>
      </c>
      <c r="S415" s="2">
        <f>'3rdR'!S$36</f>
        <v>0</v>
      </c>
      <c r="T415" s="2">
        <f>'3rdR'!T$36</f>
        <v>0</v>
      </c>
      <c r="U415" s="9">
        <f t="shared" si="29"/>
        <v>0</v>
      </c>
    </row>
    <row r="416" spans="1:21" x14ac:dyDescent="0.35">
      <c r="B416" s="3" t="s">
        <v>15</v>
      </c>
      <c r="C416" s="2">
        <f>'4thR'!C$36</f>
        <v>5</v>
      </c>
      <c r="D416" s="2">
        <f>'4thR'!D$36</f>
        <v>4</v>
      </c>
      <c r="E416" s="2">
        <f>'4thR'!E$36</f>
        <v>4</v>
      </c>
      <c r="F416" s="2">
        <f>'4thR'!F$36</f>
        <v>4</v>
      </c>
      <c r="G416" s="2">
        <f>'4thR'!G$36</f>
        <v>4</v>
      </c>
      <c r="H416" s="2">
        <f>'4thR'!H$36</f>
        <v>4</v>
      </c>
      <c r="I416" s="2">
        <f>'4thR'!I$36</f>
        <v>2</v>
      </c>
      <c r="J416" s="2">
        <f>'4thR'!J$36</f>
        <v>4</v>
      </c>
      <c r="K416" s="2">
        <f>'4thR'!K$36</f>
        <v>3</v>
      </c>
      <c r="L416" s="2">
        <f>'4thR'!L$36</f>
        <v>4</v>
      </c>
      <c r="M416" s="2">
        <f>'4thR'!M$36</f>
        <v>4</v>
      </c>
      <c r="N416" s="2">
        <f>'4thR'!N$36</f>
        <v>3</v>
      </c>
      <c r="O416" s="2">
        <f>'4thR'!O$36</f>
        <v>4</v>
      </c>
      <c r="P416" s="2">
        <f>'4thR'!P$36</f>
        <v>4</v>
      </c>
      <c r="Q416" s="2">
        <f>'4thR'!Q$36</f>
        <v>4</v>
      </c>
      <c r="R416" s="2">
        <f>'4thR'!R$36</f>
        <v>3</v>
      </c>
      <c r="S416" s="2">
        <f>'4thR'!S$36</f>
        <v>5</v>
      </c>
      <c r="T416" s="2">
        <f>'4thR'!T$36</f>
        <v>3</v>
      </c>
      <c r="U416" s="9">
        <f t="shared" si="29"/>
        <v>68</v>
      </c>
    </row>
    <row r="417" spans="1:21" x14ac:dyDescent="0.35">
      <c r="B417" s="3" t="s">
        <v>16</v>
      </c>
      <c r="C417" s="2">
        <f>'5thR'!C$36</f>
        <v>0</v>
      </c>
      <c r="D417" s="2">
        <f>'5thR'!D$36</f>
        <v>0</v>
      </c>
      <c r="E417" s="2">
        <f>'5thR'!E$36</f>
        <v>0</v>
      </c>
      <c r="F417" s="2">
        <f>'5thR'!F$36</f>
        <v>0</v>
      </c>
      <c r="G417" s="2">
        <f>'5thR'!G$36</f>
        <v>0</v>
      </c>
      <c r="H417" s="2">
        <f>'5thR'!H$36</f>
        <v>0</v>
      </c>
      <c r="I417" s="2">
        <f>'5thR'!I$36</f>
        <v>0</v>
      </c>
      <c r="J417" s="2">
        <f>'5thR'!J$36</f>
        <v>0</v>
      </c>
      <c r="K417" s="2">
        <f>'5thR'!K$36</f>
        <v>0</v>
      </c>
      <c r="L417" s="2">
        <f>'5thR'!L$36</f>
        <v>0</v>
      </c>
      <c r="M417" s="2">
        <f>'5thR'!M$36</f>
        <v>0</v>
      </c>
      <c r="N417" s="2">
        <f>'5thR'!N$36</f>
        <v>0</v>
      </c>
      <c r="O417" s="2">
        <f>'5thR'!O$36</f>
        <v>0</v>
      </c>
      <c r="P417" s="2">
        <f>'5thR'!P$36</f>
        <v>0</v>
      </c>
      <c r="Q417" s="2">
        <f>'5thR'!Q$36</f>
        <v>0</v>
      </c>
      <c r="R417" s="2">
        <f>'5thR'!R$36</f>
        <v>0</v>
      </c>
      <c r="S417" s="2">
        <f>'5thR'!S$36</f>
        <v>0</v>
      </c>
      <c r="T417" s="2">
        <f>'5thR'!T$36</f>
        <v>0</v>
      </c>
      <c r="U417" s="9">
        <f t="shared" si="29"/>
        <v>0</v>
      </c>
    </row>
    <row r="418" spans="1:21" x14ac:dyDescent="0.35">
      <c r="B418" s="3" t="s">
        <v>17</v>
      </c>
      <c r="C418" s="2" t="e">
        <f>#REF!</f>
        <v>#REF!</v>
      </c>
      <c r="D418" s="2" t="e">
        <f>#REF!</f>
        <v>#REF!</v>
      </c>
      <c r="E418" s="2" t="e">
        <f>#REF!</f>
        <v>#REF!</v>
      </c>
      <c r="F418" s="2" t="e">
        <f>#REF!</f>
        <v>#REF!</v>
      </c>
      <c r="G418" s="2" t="e">
        <f>#REF!</f>
        <v>#REF!</v>
      </c>
      <c r="H418" s="2" t="e">
        <f>#REF!</f>
        <v>#REF!</v>
      </c>
      <c r="I418" s="2" t="e">
        <f>#REF!</f>
        <v>#REF!</v>
      </c>
      <c r="J418" s="2" t="e">
        <f>#REF!</f>
        <v>#REF!</v>
      </c>
      <c r="K418" s="2" t="e">
        <f>#REF!</f>
        <v>#REF!</v>
      </c>
      <c r="L418" s="2" t="e">
        <f>#REF!</f>
        <v>#REF!</v>
      </c>
      <c r="M418" s="2" t="e">
        <f>#REF!</f>
        <v>#REF!</v>
      </c>
      <c r="N418" s="2" t="e">
        <f>#REF!</f>
        <v>#REF!</v>
      </c>
      <c r="O418" s="2" t="e">
        <f>#REF!</f>
        <v>#REF!</v>
      </c>
      <c r="P418" s="2" t="e">
        <f>#REF!</f>
        <v>#REF!</v>
      </c>
      <c r="Q418" s="2" t="e">
        <f>#REF!</f>
        <v>#REF!</v>
      </c>
      <c r="R418" s="2" t="e">
        <f>#REF!</f>
        <v>#REF!</v>
      </c>
      <c r="S418" s="2" t="e">
        <f>#REF!</f>
        <v>#REF!</v>
      </c>
      <c r="T418" s="2" t="e">
        <f>#REF!</f>
        <v>#REF!</v>
      </c>
      <c r="U418" s="9" t="e">
        <f t="shared" si="29"/>
        <v>#REF!</v>
      </c>
    </row>
    <row r="419" spans="1:21" x14ac:dyDescent="0.35">
      <c r="B419" s="3" t="s">
        <v>18</v>
      </c>
      <c r="C419" s="2">
        <f>'7thR'!C$36</f>
        <v>0</v>
      </c>
      <c r="D419" s="2">
        <f>'7thR'!D$36</f>
        <v>0</v>
      </c>
      <c r="E419" s="2">
        <f>'7thR'!E$36</f>
        <v>0</v>
      </c>
      <c r="F419" s="2">
        <f>'7thR'!F$36</f>
        <v>0</v>
      </c>
      <c r="G419" s="2">
        <f>'7thR'!G$36</f>
        <v>0</v>
      </c>
      <c r="H419" s="2">
        <f>'7thR'!H$36</f>
        <v>0</v>
      </c>
      <c r="I419" s="2">
        <f>'7thR'!I$36</f>
        <v>0</v>
      </c>
      <c r="J419" s="2">
        <f>'7thR'!J$36</f>
        <v>0</v>
      </c>
      <c r="K419" s="2">
        <f>'7thR'!K$36</f>
        <v>0</v>
      </c>
      <c r="L419" s="2">
        <f>'7thR'!L$36</f>
        <v>0</v>
      </c>
      <c r="M419" s="2">
        <f>'7thR'!M$36</f>
        <v>0</v>
      </c>
      <c r="N419" s="2">
        <f>'7thR'!N$36</f>
        <v>0</v>
      </c>
      <c r="O419" s="2">
        <f>'7thR'!O$36</f>
        <v>0</v>
      </c>
      <c r="P419" s="2">
        <f>'7thR'!P$36</f>
        <v>0</v>
      </c>
      <c r="Q419" s="2">
        <f>'7thR'!Q$36</f>
        <v>0</v>
      </c>
      <c r="R419" s="2">
        <f>'7thR'!R$36</f>
        <v>0</v>
      </c>
      <c r="S419" s="2">
        <f>'7thR'!S$36</f>
        <v>0</v>
      </c>
      <c r="T419" s="2">
        <f>'7thR'!T$36</f>
        <v>0</v>
      </c>
      <c r="U419" s="9">
        <f t="shared" si="29"/>
        <v>0</v>
      </c>
    </row>
    <row r="420" spans="1:21" ht="15" thickBot="1" x14ac:dyDescent="0.4">
      <c r="B420" s="3" t="s">
        <v>19</v>
      </c>
      <c r="C420" s="31">
        <f>'8thR'!C$36</f>
        <v>0</v>
      </c>
      <c r="D420" s="31">
        <f>'8thR'!D$36</f>
        <v>0</v>
      </c>
      <c r="E420" s="31">
        <f>'8thR'!E$36</f>
        <v>0</v>
      </c>
      <c r="F420" s="31">
        <f>'8thR'!F$36</f>
        <v>0</v>
      </c>
      <c r="G420" s="31">
        <f>'8thR'!G$36</f>
        <v>0</v>
      </c>
      <c r="H420" s="31">
        <f>'8thR'!H$36</f>
        <v>0</v>
      </c>
      <c r="I420" s="31">
        <f>'8thR'!I$36</f>
        <v>0</v>
      </c>
      <c r="J420" s="31">
        <f>'8thR'!J$36</f>
        <v>0</v>
      </c>
      <c r="K420" s="31">
        <f>'8thR'!K$36</f>
        <v>0</v>
      </c>
      <c r="L420" s="31">
        <f>'8thR'!L$36</f>
        <v>0</v>
      </c>
      <c r="M420" s="31">
        <f>'8thR'!M$36</f>
        <v>0</v>
      </c>
      <c r="N420" s="31">
        <f>'8thR'!N$36</f>
        <v>0</v>
      </c>
      <c r="O420" s="31">
        <f>'8thR'!O$36</f>
        <v>0</v>
      </c>
      <c r="P420" s="31">
        <f>'8thR'!P$36</f>
        <v>0</v>
      </c>
      <c r="Q420" s="31">
        <f>'8thR'!Q$36</f>
        <v>0</v>
      </c>
      <c r="R420" s="31">
        <f>'8thR'!R$36</f>
        <v>0</v>
      </c>
      <c r="S420" s="31">
        <f>'8thR'!S$36</f>
        <v>0</v>
      </c>
      <c r="T420" s="31">
        <f>'8thR'!T$36</f>
        <v>0</v>
      </c>
      <c r="U420" s="51">
        <f t="shared" si="29"/>
        <v>0</v>
      </c>
    </row>
    <row r="421" spans="1:21" ht="16" thickTop="1" x14ac:dyDescent="0.35">
      <c r="B421" s="37" t="s">
        <v>12</v>
      </c>
      <c r="C421" s="29">
        <f>score!H$36</f>
        <v>5</v>
      </c>
      <c r="D421" s="29">
        <f>score!I$36</f>
        <v>4</v>
      </c>
      <c r="E421" s="29">
        <f>score!J$36</f>
        <v>4</v>
      </c>
      <c r="F421" s="29">
        <f>score!K$36</f>
        <v>4</v>
      </c>
      <c r="G421" s="29">
        <f>score!L$36</f>
        <v>4</v>
      </c>
      <c r="H421" s="29">
        <f>score!M$36</f>
        <v>4</v>
      </c>
      <c r="I421" s="29">
        <f>score!N$36</f>
        <v>2</v>
      </c>
      <c r="J421" s="29">
        <f>score!O$36</f>
        <v>4</v>
      </c>
      <c r="K421" s="29">
        <f>score!P$36</f>
        <v>3</v>
      </c>
      <c r="L421" s="29">
        <f>score!Q$36</f>
        <v>4</v>
      </c>
      <c r="M421" s="29">
        <f>score!R$36</f>
        <v>4</v>
      </c>
      <c r="N421" s="29">
        <f>score!S$36</f>
        <v>3</v>
      </c>
      <c r="O421" s="29">
        <f>score!T$36</f>
        <v>4</v>
      </c>
      <c r="P421" s="29">
        <f>score!U$36</f>
        <v>4</v>
      </c>
      <c r="Q421" s="29">
        <f>score!V$36</f>
        <v>4</v>
      </c>
      <c r="R421" s="29">
        <f>score!W$36</f>
        <v>3</v>
      </c>
      <c r="S421" s="29">
        <f>score!X$36</f>
        <v>5</v>
      </c>
      <c r="T421" s="29">
        <f>score!Y$36</f>
        <v>3</v>
      </c>
      <c r="U421" s="30">
        <f t="shared" si="29"/>
        <v>68</v>
      </c>
    </row>
    <row r="422" spans="1:21" ht="15.5" x14ac:dyDescent="0.35">
      <c r="B422" s="38" t="s">
        <v>7</v>
      </c>
      <c r="C422" s="39">
        <f>score!H$147</f>
        <v>4</v>
      </c>
      <c r="D422" s="39">
        <f>score!$I$147</f>
        <v>3</v>
      </c>
      <c r="E422" s="39">
        <f>score!$J$147</f>
        <v>3</v>
      </c>
      <c r="F422" s="39">
        <f>score!$K$147</f>
        <v>4</v>
      </c>
      <c r="G422" s="39">
        <f>score!$L$147</f>
        <v>4</v>
      </c>
      <c r="H422" s="39">
        <f>score!$M$147</f>
        <v>4</v>
      </c>
      <c r="I422" s="39">
        <f>score!$N$147</f>
        <v>3</v>
      </c>
      <c r="J422" s="39">
        <f>score!$O$147</f>
        <v>4</v>
      </c>
      <c r="K422" s="39">
        <f>score!$P$147</f>
        <v>3</v>
      </c>
      <c r="L422" s="39">
        <f>score!$Q$147</f>
        <v>4</v>
      </c>
      <c r="M422" s="39">
        <f>score!$R$147</f>
        <v>3</v>
      </c>
      <c r="N422" s="39">
        <f>score!$S$147</f>
        <v>3</v>
      </c>
      <c r="O422" s="39">
        <f>score!$T$147</f>
        <v>4</v>
      </c>
      <c r="P422" s="39">
        <f>score!$U$147</f>
        <v>4</v>
      </c>
      <c r="Q422" s="39">
        <f>score!$V$147</f>
        <v>4</v>
      </c>
      <c r="R422" s="39">
        <f>score!$W$147</f>
        <v>3</v>
      </c>
      <c r="S422" s="39">
        <f>score!$X$147</f>
        <v>4</v>
      </c>
      <c r="T422" s="39">
        <f>score!$Y$147</f>
        <v>3</v>
      </c>
      <c r="U422" s="12">
        <f>SUM(C422:T422)</f>
        <v>64</v>
      </c>
    </row>
    <row r="423" spans="1:21" x14ac:dyDescent="0.35"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1" x14ac:dyDescent="0.35">
      <c r="C424" s="171" t="s">
        <v>6</v>
      </c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</row>
    <row r="425" spans="1:21" ht="15" customHeight="1" x14ac:dyDescent="0.35">
      <c r="A425" s="169">
        <f>score!A37</f>
        <v>31</v>
      </c>
      <c r="B425" s="170" t="str">
        <f>score!F37</f>
        <v>Kim&amp;Simon Žgavec</v>
      </c>
      <c r="C425" s="173">
        <v>1</v>
      </c>
      <c r="D425" s="173">
        <v>2</v>
      </c>
      <c r="E425" s="173">
        <v>3</v>
      </c>
      <c r="F425" s="173">
        <v>4</v>
      </c>
      <c r="G425" s="173">
        <v>5</v>
      </c>
      <c r="H425" s="173">
        <v>6</v>
      </c>
      <c r="I425" s="173">
        <v>7</v>
      </c>
      <c r="J425" s="173">
        <v>8</v>
      </c>
      <c r="K425" s="173">
        <v>9</v>
      </c>
      <c r="L425" s="173">
        <v>10</v>
      </c>
      <c r="M425" s="173">
        <v>11</v>
      </c>
      <c r="N425" s="173">
        <v>12</v>
      </c>
      <c r="O425" s="173">
        <v>13</v>
      </c>
      <c r="P425" s="173">
        <v>14</v>
      </c>
      <c r="Q425" s="173">
        <v>15</v>
      </c>
      <c r="R425" s="173">
        <v>16</v>
      </c>
      <c r="S425" s="173">
        <v>17</v>
      </c>
      <c r="T425" s="173">
        <v>18</v>
      </c>
      <c r="U425" s="41" t="s">
        <v>1</v>
      </c>
    </row>
    <row r="426" spans="1:21" ht="15" customHeight="1" x14ac:dyDescent="0.35">
      <c r="A426" s="169"/>
      <c r="B426" s="170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42"/>
    </row>
    <row r="427" spans="1:21" x14ac:dyDescent="0.35">
      <c r="B427" s="3" t="s">
        <v>8</v>
      </c>
      <c r="C427" s="2">
        <f>'1stR'!C$37</f>
        <v>0</v>
      </c>
      <c r="D427" s="2">
        <f>'1stR'!D$37</f>
        <v>0</v>
      </c>
      <c r="E427" s="2">
        <f>'1stR'!E$37</f>
        <v>0</v>
      </c>
      <c r="F427" s="2">
        <f>'1stR'!F$37</f>
        <v>0</v>
      </c>
      <c r="G427" s="2">
        <f>'1stR'!G$37</f>
        <v>0</v>
      </c>
      <c r="H427" s="2">
        <f>'1stR'!H$37</f>
        <v>0</v>
      </c>
      <c r="I427" s="2">
        <f>'1stR'!I$37</f>
        <v>0</v>
      </c>
      <c r="J427" s="2">
        <f>'1stR'!J$37</f>
        <v>0</v>
      </c>
      <c r="K427" s="2">
        <f>'1stR'!K$37</f>
        <v>0</v>
      </c>
      <c r="L427" s="2">
        <f>'1stR'!L$37</f>
        <v>0</v>
      </c>
      <c r="M427" s="2">
        <f>'1stR'!M$37</f>
        <v>0</v>
      </c>
      <c r="N427" s="2">
        <f>'1stR'!N$37</f>
        <v>0</v>
      </c>
      <c r="O427" s="2">
        <f>'1stR'!O$37</f>
        <v>0</v>
      </c>
      <c r="P427" s="2">
        <f>'1stR'!P$37</f>
        <v>0</v>
      </c>
      <c r="Q427" s="2">
        <f>'1stR'!Q$37</f>
        <v>0</v>
      </c>
      <c r="R427" s="2">
        <f>'1stR'!R$37</f>
        <v>0</v>
      </c>
      <c r="S427" s="2">
        <f>'1stR'!S$37</f>
        <v>0</v>
      </c>
      <c r="T427" s="2">
        <f>'1stR'!T$37</f>
        <v>0</v>
      </c>
      <c r="U427" s="9">
        <f>SUM(C427:T427)</f>
        <v>0</v>
      </c>
    </row>
    <row r="428" spans="1:21" x14ac:dyDescent="0.35">
      <c r="B428" s="3" t="s">
        <v>13</v>
      </c>
      <c r="C428" s="2">
        <f>'2ndR'!C$37</f>
        <v>0</v>
      </c>
      <c r="D428" s="2">
        <f>'2ndR'!D$37</f>
        <v>0</v>
      </c>
      <c r="E428" s="2">
        <f>'2ndR'!E$37</f>
        <v>0</v>
      </c>
      <c r="F428" s="2">
        <f>'2ndR'!F$37</f>
        <v>0</v>
      </c>
      <c r="G428" s="2">
        <f>'2ndR'!G$37</f>
        <v>0</v>
      </c>
      <c r="H428" s="2">
        <f>'2ndR'!H$37</f>
        <v>0</v>
      </c>
      <c r="I428" s="2">
        <f>'2ndR'!I$37</f>
        <v>0</v>
      </c>
      <c r="J428" s="2">
        <f>'2ndR'!J$37</f>
        <v>0</v>
      </c>
      <c r="K428" s="2">
        <f>'2ndR'!K$37</f>
        <v>0</v>
      </c>
      <c r="L428" s="2">
        <f>'2ndR'!L$37</f>
        <v>0</v>
      </c>
      <c r="M428" s="2">
        <f>'2ndR'!M$37</f>
        <v>0</v>
      </c>
      <c r="N428" s="2">
        <f>'2ndR'!N$37</f>
        <v>0</v>
      </c>
      <c r="O428" s="2">
        <f>'2ndR'!O$37</f>
        <v>0</v>
      </c>
      <c r="P428" s="2">
        <f>'2ndR'!P$37</f>
        <v>0</v>
      </c>
      <c r="Q428" s="2">
        <f>'2ndR'!Q$37</f>
        <v>0</v>
      </c>
      <c r="R428" s="2">
        <f>'2ndR'!R$37</f>
        <v>0</v>
      </c>
      <c r="S428" s="2">
        <f>'2ndR'!S$37</f>
        <v>0</v>
      </c>
      <c r="T428" s="2">
        <f>'2ndR'!T$37</f>
        <v>0</v>
      </c>
      <c r="U428" s="9">
        <f t="shared" ref="U428:U435" si="30">SUM(C428:T428)</f>
        <v>0</v>
      </c>
    </row>
    <row r="429" spans="1:21" x14ac:dyDescent="0.35">
      <c r="B429" s="3" t="s">
        <v>14</v>
      </c>
      <c r="C429" s="2">
        <f>'3rdR'!C$37</f>
        <v>0</v>
      </c>
      <c r="D429" s="2">
        <f>'3rdR'!D$37</f>
        <v>0</v>
      </c>
      <c r="E429" s="2">
        <f>'3rdR'!E$37</f>
        <v>0</v>
      </c>
      <c r="F429" s="2">
        <f>'3rdR'!F$37</f>
        <v>0</v>
      </c>
      <c r="G429" s="2">
        <f>'3rdR'!G$37</f>
        <v>0</v>
      </c>
      <c r="H429" s="2">
        <f>'3rdR'!H$37</f>
        <v>0</v>
      </c>
      <c r="I429" s="2">
        <f>'3rdR'!I$37</f>
        <v>0</v>
      </c>
      <c r="J429" s="2">
        <f>'3rdR'!J$37</f>
        <v>0</v>
      </c>
      <c r="K429" s="2">
        <f>'3rdR'!K$37</f>
        <v>0</v>
      </c>
      <c r="L429" s="2">
        <f>'3rdR'!L$37</f>
        <v>0</v>
      </c>
      <c r="M429" s="2">
        <f>'3rdR'!M$37</f>
        <v>0</v>
      </c>
      <c r="N429" s="2">
        <f>'3rdR'!N$37</f>
        <v>0</v>
      </c>
      <c r="O429" s="2">
        <f>'3rdR'!O$37</f>
        <v>0</v>
      </c>
      <c r="P429" s="2">
        <f>'3rdR'!P$37</f>
        <v>0</v>
      </c>
      <c r="Q429" s="2">
        <f>'3rdR'!Q$37</f>
        <v>0</v>
      </c>
      <c r="R429" s="2">
        <f>'3rdR'!R$37</f>
        <v>0</v>
      </c>
      <c r="S429" s="2">
        <f>'3rdR'!S$37</f>
        <v>0</v>
      </c>
      <c r="T429" s="2">
        <f>'3rdR'!T$37</f>
        <v>0</v>
      </c>
      <c r="U429" s="9">
        <f t="shared" si="30"/>
        <v>0</v>
      </c>
    </row>
    <row r="430" spans="1:21" x14ac:dyDescent="0.35">
      <c r="B430" s="3" t="s">
        <v>15</v>
      </c>
      <c r="C430" s="2">
        <f>'4thR'!C$37</f>
        <v>6</v>
      </c>
      <c r="D430" s="2">
        <f>'4thR'!D$37</f>
        <v>4</v>
      </c>
      <c r="E430" s="2">
        <f>'4thR'!E$37</f>
        <v>9</v>
      </c>
      <c r="F430" s="2">
        <f>'4thR'!F$37</f>
        <v>6</v>
      </c>
      <c r="G430" s="2">
        <f>'4thR'!G$37</f>
        <v>5</v>
      </c>
      <c r="H430" s="2">
        <f>'4thR'!H$37</f>
        <v>5</v>
      </c>
      <c r="I430" s="2">
        <f>'4thR'!I$37</f>
        <v>4</v>
      </c>
      <c r="J430" s="2">
        <f>'4thR'!J$37</f>
        <v>6</v>
      </c>
      <c r="K430" s="2">
        <f>'4thR'!K$37</f>
        <v>3</v>
      </c>
      <c r="L430" s="2">
        <f>'4thR'!L$37</f>
        <v>7</v>
      </c>
      <c r="M430" s="2">
        <f>'4thR'!M$37</f>
        <v>4</v>
      </c>
      <c r="N430" s="2">
        <f>'4thR'!N$37</f>
        <v>4</v>
      </c>
      <c r="O430" s="2">
        <f>'4thR'!O$37</f>
        <v>7</v>
      </c>
      <c r="P430" s="2">
        <f>'4thR'!P$37</f>
        <v>6</v>
      </c>
      <c r="Q430" s="2">
        <f>'4thR'!Q$37</f>
        <v>7</v>
      </c>
      <c r="R430" s="2">
        <f>'4thR'!R$37</f>
        <v>4</v>
      </c>
      <c r="S430" s="2">
        <f>'4thR'!S$37</f>
        <v>6</v>
      </c>
      <c r="T430" s="2">
        <f>'4thR'!T$37</f>
        <v>6</v>
      </c>
      <c r="U430" s="9">
        <f t="shared" si="30"/>
        <v>99</v>
      </c>
    </row>
    <row r="431" spans="1:21" x14ac:dyDescent="0.35">
      <c r="B431" s="3" t="s">
        <v>16</v>
      </c>
      <c r="C431" s="2">
        <f>'5thR'!C$37</f>
        <v>0</v>
      </c>
      <c r="D431" s="2">
        <f>'5thR'!D$37</f>
        <v>0</v>
      </c>
      <c r="E431" s="2">
        <f>'5thR'!E$37</f>
        <v>0</v>
      </c>
      <c r="F431" s="2">
        <f>'5thR'!F$37</f>
        <v>0</v>
      </c>
      <c r="G431" s="2">
        <f>'5thR'!G$37</f>
        <v>0</v>
      </c>
      <c r="H431" s="2">
        <f>'5thR'!H$37</f>
        <v>0</v>
      </c>
      <c r="I431" s="2">
        <f>'5thR'!I$37</f>
        <v>0</v>
      </c>
      <c r="J431" s="2">
        <f>'5thR'!J$37</f>
        <v>0</v>
      </c>
      <c r="K431" s="2">
        <f>'5thR'!K$37</f>
        <v>0</v>
      </c>
      <c r="L431" s="2">
        <f>'5thR'!L$37</f>
        <v>0</v>
      </c>
      <c r="M431" s="2">
        <f>'5thR'!M$37</f>
        <v>0</v>
      </c>
      <c r="N431" s="2">
        <f>'5thR'!N$37</f>
        <v>0</v>
      </c>
      <c r="O431" s="2">
        <f>'5thR'!O$37</f>
        <v>0</v>
      </c>
      <c r="P431" s="2">
        <f>'5thR'!P$37</f>
        <v>0</v>
      </c>
      <c r="Q431" s="2">
        <f>'5thR'!Q$37</f>
        <v>0</v>
      </c>
      <c r="R431" s="2">
        <f>'5thR'!R$37</f>
        <v>0</v>
      </c>
      <c r="S431" s="2">
        <f>'5thR'!S$37</f>
        <v>0</v>
      </c>
      <c r="T431" s="2">
        <f>'5thR'!T$37</f>
        <v>0</v>
      </c>
      <c r="U431" s="9">
        <f t="shared" si="30"/>
        <v>0</v>
      </c>
    </row>
    <row r="432" spans="1:21" x14ac:dyDescent="0.35">
      <c r="B432" s="3" t="s">
        <v>17</v>
      </c>
      <c r="C432" s="2" t="e">
        <f>#REF!</f>
        <v>#REF!</v>
      </c>
      <c r="D432" s="2" t="e">
        <f>#REF!</f>
        <v>#REF!</v>
      </c>
      <c r="E432" s="2" t="e">
        <f>#REF!</f>
        <v>#REF!</v>
      </c>
      <c r="F432" s="2" t="e">
        <f>#REF!</f>
        <v>#REF!</v>
      </c>
      <c r="G432" s="2" t="e">
        <f>#REF!</f>
        <v>#REF!</v>
      </c>
      <c r="H432" s="2" t="e">
        <f>#REF!</f>
        <v>#REF!</v>
      </c>
      <c r="I432" s="2" t="e">
        <f>#REF!</f>
        <v>#REF!</v>
      </c>
      <c r="J432" s="2" t="e">
        <f>#REF!</f>
        <v>#REF!</v>
      </c>
      <c r="K432" s="2" t="e">
        <f>#REF!</f>
        <v>#REF!</v>
      </c>
      <c r="L432" s="2" t="e">
        <f>#REF!</f>
        <v>#REF!</v>
      </c>
      <c r="M432" s="2" t="e">
        <f>#REF!</f>
        <v>#REF!</v>
      </c>
      <c r="N432" s="2" t="e">
        <f>#REF!</f>
        <v>#REF!</v>
      </c>
      <c r="O432" s="2" t="e">
        <f>#REF!</f>
        <v>#REF!</v>
      </c>
      <c r="P432" s="2" t="e">
        <f>#REF!</f>
        <v>#REF!</v>
      </c>
      <c r="Q432" s="2" t="e">
        <f>#REF!</f>
        <v>#REF!</v>
      </c>
      <c r="R432" s="2" t="e">
        <f>#REF!</f>
        <v>#REF!</v>
      </c>
      <c r="S432" s="2" t="e">
        <f>#REF!</f>
        <v>#REF!</v>
      </c>
      <c r="T432" s="2" t="e">
        <f>#REF!</f>
        <v>#REF!</v>
      </c>
      <c r="U432" s="9" t="e">
        <f t="shared" si="30"/>
        <v>#REF!</v>
      </c>
    </row>
    <row r="433" spans="1:21" x14ac:dyDescent="0.35">
      <c r="B433" s="3" t="s">
        <v>18</v>
      </c>
      <c r="C433" s="2">
        <f>'7thR'!C$37</f>
        <v>0</v>
      </c>
      <c r="D433" s="2">
        <f>'7thR'!D$37</f>
        <v>0</v>
      </c>
      <c r="E433" s="2">
        <f>'7thR'!E$37</f>
        <v>0</v>
      </c>
      <c r="F433" s="2">
        <f>'7thR'!F$37</f>
        <v>0</v>
      </c>
      <c r="G433" s="2">
        <f>'7thR'!G$37</f>
        <v>0</v>
      </c>
      <c r="H433" s="2">
        <f>'7thR'!H$37</f>
        <v>0</v>
      </c>
      <c r="I433" s="2">
        <f>'7thR'!I$37</f>
        <v>0</v>
      </c>
      <c r="J433" s="2">
        <f>'7thR'!J$37</f>
        <v>0</v>
      </c>
      <c r="K433" s="2">
        <f>'7thR'!K$37</f>
        <v>0</v>
      </c>
      <c r="L433" s="2">
        <f>'7thR'!L$37</f>
        <v>0</v>
      </c>
      <c r="M433" s="2">
        <f>'7thR'!M$37</f>
        <v>0</v>
      </c>
      <c r="N433" s="2">
        <f>'7thR'!N$37</f>
        <v>0</v>
      </c>
      <c r="O433" s="2">
        <f>'7thR'!O$37</f>
        <v>0</v>
      </c>
      <c r="P433" s="2">
        <f>'7thR'!P$37</f>
        <v>0</v>
      </c>
      <c r="Q433" s="2">
        <f>'7thR'!Q$37</f>
        <v>0</v>
      </c>
      <c r="R433" s="2">
        <f>'7thR'!R$37</f>
        <v>0</v>
      </c>
      <c r="S433" s="2">
        <f>'7thR'!S$37</f>
        <v>0</v>
      </c>
      <c r="T433" s="2">
        <f>'7thR'!T$37</f>
        <v>0</v>
      </c>
      <c r="U433" s="9">
        <f t="shared" si="30"/>
        <v>0</v>
      </c>
    </row>
    <row r="434" spans="1:21" ht="15" thickBot="1" x14ac:dyDescent="0.4">
      <c r="B434" s="3" t="s">
        <v>19</v>
      </c>
      <c r="C434" s="31">
        <f>'8thR'!C$37</f>
        <v>0</v>
      </c>
      <c r="D434" s="31">
        <f>'8thR'!D$37</f>
        <v>0</v>
      </c>
      <c r="E434" s="31">
        <f>'8thR'!E$37</f>
        <v>0</v>
      </c>
      <c r="F434" s="31">
        <f>'8thR'!F$37</f>
        <v>0</v>
      </c>
      <c r="G434" s="31">
        <f>'8thR'!G$37</f>
        <v>0</v>
      </c>
      <c r="H434" s="31">
        <f>'8thR'!H$37</f>
        <v>0</v>
      </c>
      <c r="I434" s="31">
        <f>'8thR'!I$37</f>
        <v>0</v>
      </c>
      <c r="J434" s="31">
        <f>'8thR'!J$37</f>
        <v>0</v>
      </c>
      <c r="K434" s="31">
        <f>'8thR'!K$37</f>
        <v>0</v>
      </c>
      <c r="L434" s="31">
        <f>'8thR'!L$37</f>
        <v>0</v>
      </c>
      <c r="M434" s="31">
        <f>'8thR'!M$37</f>
        <v>0</v>
      </c>
      <c r="N434" s="31">
        <f>'8thR'!N$37</f>
        <v>0</v>
      </c>
      <c r="O434" s="31">
        <f>'8thR'!O$37</f>
        <v>0</v>
      </c>
      <c r="P434" s="31">
        <f>'8thR'!P$37</f>
        <v>0</v>
      </c>
      <c r="Q434" s="31">
        <f>'8thR'!Q$37</f>
        <v>0</v>
      </c>
      <c r="R434" s="31">
        <f>'8thR'!R$37</f>
        <v>0</v>
      </c>
      <c r="S434" s="31">
        <f>'8thR'!S$37</f>
        <v>0</v>
      </c>
      <c r="T434" s="31">
        <f>'8thR'!T$37</f>
        <v>0</v>
      </c>
      <c r="U434" s="51">
        <f t="shared" si="30"/>
        <v>0</v>
      </c>
    </row>
    <row r="435" spans="1:21" ht="16" thickTop="1" x14ac:dyDescent="0.35">
      <c r="B435" s="37" t="s">
        <v>12</v>
      </c>
      <c r="C435" s="29">
        <f>score!H$37</f>
        <v>6</v>
      </c>
      <c r="D435" s="29">
        <f>score!I$37</f>
        <v>4</v>
      </c>
      <c r="E435" s="29">
        <f>score!J$37</f>
        <v>9</v>
      </c>
      <c r="F435" s="29">
        <f>score!K$37</f>
        <v>6</v>
      </c>
      <c r="G435" s="29">
        <f>score!L$37</f>
        <v>5</v>
      </c>
      <c r="H435" s="29">
        <f>score!M$37</f>
        <v>5</v>
      </c>
      <c r="I435" s="29">
        <f>score!N$37</f>
        <v>4</v>
      </c>
      <c r="J435" s="29">
        <f>score!O$37</f>
        <v>6</v>
      </c>
      <c r="K435" s="29">
        <f>score!P$37</f>
        <v>3</v>
      </c>
      <c r="L435" s="29">
        <f>score!Q$37</f>
        <v>7</v>
      </c>
      <c r="M435" s="29">
        <f>score!R$37</f>
        <v>4</v>
      </c>
      <c r="N435" s="29">
        <f>score!S$37</f>
        <v>4</v>
      </c>
      <c r="O435" s="29">
        <f>score!T$37</f>
        <v>7</v>
      </c>
      <c r="P435" s="29">
        <f>score!U$37</f>
        <v>6</v>
      </c>
      <c r="Q435" s="29">
        <f>score!V$37</f>
        <v>7</v>
      </c>
      <c r="R435" s="29">
        <f>score!W$37</f>
        <v>4</v>
      </c>
      <c r="S435" s="29">
        <f>score!X$37</f>
        <v>6</v>
      </c>
      <c r="T435" s="29">
        <f>score!Y$37</f>
        <v>6</v>
      </c>
      <c r="U435" s="30">
        <f t="shared" si="30"/>
        <v>99</v>
      </c>
    </row>
    <row r="436" spans="1:21" ht="15.5" x14ac:dyDescent="0.35">
      <c r="B436" s="38" t="s">
        <v>7</v>
      </c>
      <c r="C436" s="39">
        <f>score!H$147</f>
        <v>4</v>
      </c>
      <c r="D436" s="39">
        <f>score!$I$147</f>
        <v>3</v>
      </c>
      <c r="E436" s="39">
        <f>score!$J$147</f>
        <v>3</v>
      </c>
      <c r="F436" s="39">
        <f>score!$K$147</f>
        <v>4</v>
      </c>
      <c r="G436" s="39">
        <f>score!$L$147</f>
        <v>4</v>
      </c>
      <c r="H436" s="39">
        <f>score!$M$147</f>
        <v>4</v>
      </c>
      <c r="I436" s="39">
        <f>score!$N$147</f>
        <v>3</v>
      </c>
      <c r="J436" s="39">
        <f>score!$O$147</f>
        <v>4</v>
      </c>
      <c r="K436" s="39">
        <f>score!$P$147</f>
        <v>3</v>
      </c>
      <c r="L436" s="39">
        <f>score!$Q$147</f>
        <v>4</v>
      </c>
      <c r="M436" s="39">
        <f>score!$R$147</f>
        <v>3</v>
      </c>
      <c r="N436" s="39">
        <f>score!$S$147</f>
        <v>3</v>
      </c>
      <c r="O436" s="39">
        <f>score!$T$147</f>
        <v>4</v>
      </c>
      <c r="P436" s="39">
        <f>score!$U$147</f>
        <v>4</v>
      </c>
      <c r="Q436" s="39">
        <f>score!$V$147</f>
        <v>4</v>
      </c>
      <c r="R436" s="39">
        <f>score!$W$147</f>
        <v>3</v>
      </c>
      <c r="S436" s="39">
        <f>score!$X$147</f>
        <v>4</v>
      </c>
      <c r="T436" s="39">
        <f>score!$Y$147</f>
        <v>3</v>
      </c>
      <c r="U436" s="12">
        <f>SUM(C436:T436)</f>
        <v>64</v>
      </c>
    </row>
    <row r="437" spans="1:21" x14ac:dyDescent="0.35"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1" x14ac:dyDescent="0.35">
      <c r="C438" s="154" t="s">
        <v>6</v>
      </c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</row>
    <row r="439" spans="1:21" x14ac:dyDescent="0.35">
      <c r="A439" s="169">
        <f>score!A38</f>
        <v>32</v>
      </c>
      <c r="B439" s="170" t="str">
        <f>score!F38</f>
        <v>Mirjana Misson&amp;Emil Tavčar</v>
      </c>
      <c r="C439" s="158">
        <v>1</v>
      </c>
      <c r="D439" s="158">
        <v>2</v>
      </c>
      <c r="E439" s="158">
        <v>3</v>
      </c>
      <c r="F439" s="158">
        <v>4</v>
      </c>
      <c r="G439" s="158">
        <v>5</v>
      </c>
      <c r="H439" s="158">
        <v>6</v>
      </c>
      <c r="I439" s="158">
        <v>7</v>
      </c>
      <c r="J439" s="158">
        <v>8</v>
      </c>
      <c r="K439" s="158">
        <v>9</v>
      </c>
      <c r="L439" s="158">
        <v>10</v>
      </c>
      <c r="M439" s="158">
        <v>11</v>
      </c>
      <c r="N439" s="158">
        <v>12</v>
      </c>
      <c r="O439" s="158">
        <v>13</v>
      </c>
      <c r="P439" s="158">
        <v>14</v>
      </c>
      <c r="Q439" s="158">
        <v>15</v>
      </c>
      <c r="R439" s="158">
        <v>16</v>
      </c>
      <c r="S439" s="158">
        <v>17</v>
      </c>
      <c r="T439" s="158">
        <v>18</v>
      </c>
      <c r="U439" s="41" t="s">
        <v>1</v>
      </c>
    </row>
    <row r="440" spans="1:21" x14ac:dyDescent="0.35">
      <c r="A440" s="169"/>
      <c r="B440" s="170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42"/>
    </row>
    <row r="441" spans="1:21" x14ac:dyDescent="0.35">
      <c r="B441" s="3" t="s">
        <v>8</v>
      </c>
      <c r="C441" s="2">
        <f>'1stR'!C$38</f>
        <v>0</v>
      </c>
      <c r="D441" s="2">
        <f>'1stR'!D$38</f>
        <v>0</v>
      </c>
      <c r="E441" s="2">
        <f>'1stR'!E$38</f>
        <v>0</v>
      </c>
      <c r="F441" s="2">
        <f>'1stR'!F$38</f>
        <v>0</v>
      </c>
      <c r="G441" s="2">
        <f>'1stR'!G$38</f>
        <v>0</v>
      </c>
      <c r="H441" s="2">
        <f>'1stR'!H$38</f>
        <v>0</v>
      </c>
      <c r="I441" s="2">
        <f>'1stR'!I$38</f>
        <v>0</v>
      </c>
      <c r="J441" s="2">
        <f>'1stR'!J$38</f>
        <v>0</v>
      </c>
      <c r="K441" s="2">
        <f>'1stR'!K$38</f>
        <v>0</v>
      </c>
      <c r="L441" s="2">
        <f>'1stR'!L$38</f>
        <v>0</v>
      </c>
      <c r="M441" s="2">
        <f>'1stR'!M$38</f>
        <v>0</v>
      </c>
      <c r="N441" s="2">
        <f>'1stR'!N$38</f>
        <v>0</v>
      </c>
      <c r="O441" s="2">
        <f>'1stR'!O$38</f>
        <v>0</v>
      </c>
      <c r="P441" s="2">
        <f>'1stR'!P$38</f>
        <v>0</v>
      </c>
      <c r="Q441" s="2">
        <f>'1stR'!Q$38</f>
        <v>0</v>
      </c>
      <c r="R441" s="2">
        <f>'1stR'!R$38</f>
        <v>0</v>
      </c>
      <c r="S441" s="2">
        <f>'1stR'!S$38</f>
        <v>0</v>
      </c>
      <c r="T441" s="2">
        <f>'1stR'!T$38</f>
        <v>0</v>
      </c>
      <c r="U441" s="9">
        <f>SUM(C441:T441)</f>
        <v>0</v>
      </c>
    </row>
    <row r="442" spans="1:21" x14ac:dyDescent="0.35">
      <c r="B442" s="3" t="s">
        <v>13</v>
      </c>
      <c r="C442" s="2">
        <f>'2ndR'!C$38</f>
        <v>0</v>
      </c>
      <c r="D442" s="2">
        <f>'2ndR'!D$38</f>
        <v>0</v>
      </c>
      <c r="E442" s="2">
        <f>'2ndR'!E$38</f>
        <v>0</v>
      </c>
      <c r="F442" s="2">
        <f>'2ndR'!F$38</f>
        <v>0</v>
      </c>
      <c r="G442" s="2">
        <f>'2ndR'!G$38</f>
        <v>0</v>
      </c>
      <c r="H442" s="2">
        <f>'2ndR'!H$38</f>
        <v>0</v>
      </c>
      <c r="I442" s="2">
        <f>'2ndR'!I$38</f>
        <v>0</v>
      </c>
      <c r="J442" s="2">
        <f>'2ndR'!J$38</f>
        <v>0</v>
      </c>
      <c r="K442" s="2">
        <f>'2ndR'!K$38</f>
        <v>0</v>
      </c>
      <c r="L442" s="2">
        <f>'2ndR'!L$38</f>
        <v>0</v>
      </c>
      <c r="M442" s="2">
        <f>'2ndR'!M$38</f>
        <v>0</v>
      </c>
      <c r="N442" s="2">
        <f>'2ndR'!N$38</f>
        <v>0</v>
      </c>
      <c r="O442" s="2">
        <f>'2ndR'!O$38</f>
        <v>0</v>
      </c>
      <c r="P442" s="2">
        <f>'2ndR'!P$38</f>
        <v>0</v>
      </c>
      <c r="Q442" s="2">
        <f>'2ndR'!Q$38</f>
        <v>0</v>
      </c>
      <c r="R442" s="2">
        <f>'2ndR'!R$38</f>
        <v>0</v>
      </c>
      <c r="S442" s="2">
        <f>'2ndR'!S$38</f>
        <v>0</v>
      </c>
      <c r="T442" s="2">
        <f>'2ndR'!T$38</f>
        <v>0</v>
      </c>
      <c r="U442" s="9">
        <f t="shared" ref="U442:U449" si="31">SUM(C442:T442)</f>
        <v>0</v>
      </c>
    </row>
    <row r="443" spans="1:21" x14ac:dyDescent="0.35">
      <c r="B443" s="3" t="s">
        <v>14</v>
      </c>
      <c r="C443" s="2">
        <f>'3rdR'!C$38</f>
        <v>0</v>
      </c>
      <c r="D443" s="2">
        <f>'3rdR'!D$38</f>
        <v>0</v>
      </c>
      <c r="E443" s="2">
        <f>'3rdR'!E$38</f>
        <v>0</v>
      </c>
      <c r="F443" s="2">
        <f>'3rdR'!F$38</f>
        <v>0</v>
      </c>
      <c r="G443" s="2">
        <f>'3rdR'!G$38</f>
        <v>0</v>
      </c>
      <c r="H443" s="2">
        <f>'3rdR'!H$38</f>
        <v>0</v>
      </c>
      <c r="I443" s="2">
        <f>'3rdR'!I$38</f>
        <v>0</v>
      </c>
      <c r="J443" s="2">
        <f>'3rdR'!J$38</f>
        <v>0</v>
      </c>
      <c r="K443" s="2">
        <f>'3rdR'!K$38</f>
        <v>0</v>
      </c>
      <c r="L443" s="2">
        <f>'3rdR'!L$38</f>
        <v>0</v>
      </c>
      <c r="M443" s="2">
        <f>'3rdR'!M$38</f>
        <v>0</v>
      </c>
      <c r="N443" s="2">
        <f>'3rdR'!N$38</f>
        <v>0</v>
      </c>
      <c r="O443" s="2">
        <f>'3rdR'!O$38</f>
        <v>0</v>
      </c>
      <c r="P443" s="2">
        <f>'3rdR'!P$38</f>
        <v>0</v>
      </c>
      <c r="Q443" s="2">
        <f>'3rdR'!Q$38</f>
        <v>0</v>
      </c>
      <c r="R443" s="2">
        <f>'3rdR'!R$38</f>
        <v>0</v>
      </c>
      <c r="S443" s="2">
        <f>'3rdR'!S$38</f>
        <v>0</v>
      </c>
      <c r="T443" s="2">
        <f>'3rdR'!T$38</f>
        <v>0</v>
      </c>
      <c r="U443" s="9">
        <f t="shared" si="31"/>
        <v>0</v>
      </c>
    </row>
    <row r="444" spans="1:21" x14ac:dyDescent="0.35">
      <c r="B444" s="3" t="s">
        <v>15</v>
      </c>
      <c r="C444" s="2">
        <f>'4thR'!C$38</f>
        <v>0</v>
      </c>
      <c r="D444" s="2">
        <f>'4thR'!D$38</f>
        <v>0</v>
      </c>
      <c r="E444" s="2">
        <f>'4thR'!E$38</f>
        <v>0</v>
      </c>
      <c r="F444" s="2">
        <f>'4thR'!F$38</f>
        <v>0</v>
      </c>
      <c r="G444" s="2">
        <f>'4thR'!G$38</f>
        <v>0</v>
      </c>
      <c r="H444" s="2">
        <f>'4thR'!H$38</f>
        <v>0</v>
      </c>
      <c r="I444" s="2">
        <f>'4thR'!I$38</f>
        <v>0</v>
      </c>
      <c r="J444" s="2">
        <f>'4thR'!J$38</f>
        <v>0</v>
      </c>
      <c r="K444" s="2">
        <f>'4thR'!K$38</f>
        <v>0</v>
      </c>
      <c r="L444" s="2">
        <f>'4thR'!L$38</f>
        <v>0</v>
      </c>
      <c r="M444" s="2">
        <f>'4thR'!M$38</f>
        <v>0</v>
      </c>
      <c r="N444" s="2">
        <f>'4thR'!N$38</f>
        <v>0</v>
      </c>
      <c r="O444" s="2">
        <f>'4thR'!O$38</f>
        <v>0</v>
      </c>
      <c r="P444" s="2">
        <f>'4thR'!P$38</f>
        <v>0</v>
      </c>
      <c r="Q444" s="2">
        <f>'4thR'!Q$38</f>
        <v>0</v>
      </c>
      <c r="R444" s="2">
        <f>'4thR'!R$38</f>
        <v>0</v>
      </c>
      <c r="S444" s="2">
        <f>'4thR'!S$38</f>
        <v>0</v>
      </c>
      <c r="T444" s="2">
        <f>'4thR'!T$38</f>
        <v>0</v>
      </c>
      <c r="U444" s="9">
        <f t="shared" si="31"/>
        <v>0</v>
      </c>
    </row>
    <row r="445" spans="1:21" x14ac:dyDescent="0.35">
      <c r="B445" s="3" t="s">
        <v>16</v>
      </c>
      <c r="C445" s="2">
        <f>'5thR'!C$38</f>
        <v>6</v>
      </c>
      <c r="D445" s="2">
        <f>'5thR'!D$38</f>
        <v>3</v>
      </c>
      <c r="E445" s="2">
        <f>'5thR'!E$38</f>
        <v>5</v>
      </c>
      <c r="F445" s="2">
        <f>'5thR'!F$38</f>
        <v>5</v>
      </c>
      <c r="G445" s="2">
        <f>'5thR'!G$38</f>
        <v>4</v>
      </c>
      <c r="H445" s="2">
        <f>'5thR'!H$38</f>
        <v>5</v>
      </c>
      <c r="I445" s="2">
        <f>'5thR'!I$38</f>
        <v>4</v>
      </c>
      <c r="J445" s="2">
        <f>'5thR'!J$38</f>
        <v>6</v>
      </c>
      <c r="K445" s="2">
        <f>'5thR'!K$38</f>
        <v>3</v>
      </c>
      <c r="L445" s="2">
        <f>'5thR'!L$38</f>
        <v>5</v>
      </c>
      <c r="M445" s="2">
        <f>'5thR'!M$38</f>
        <v>3</v>
      </c>
      <c r="N445" s="2">
        <f>'5thR'!N$38</f>
        <v>4</v>
      </c>
      <c r="O445" s="2">
        <f>'5thR'!O$38</f>
        <v>4</v>
      </c>
      <c r="P445" s="2">
        <f>'5thR'!P$38</f>
        <v>5</v>
      </c>
      <c r="Q445" s="2">
        <f>'5thR'!Q$38</f>
        <v>4</v>
      </c>
      <c r="R445" s="2">
        <f>'5thR'!R$38</f>
        <v>3</v>
      </c>
      <c r="S445" s="2">
        <f>'5thR'!S$38</f>
        <v>5</v>
      </c>
      <c r="T445" s="2">
        <f>'5thR'!T$38</f>
        <v>4</v>
      </c>
      <c r="U445" s="9">
        <f t="shared" si="31"/>
        <v>78</v>
      </c>
    </row>
    <row r="446" spans="1:21" x14ac:dyDescent="0.35">
      <c r="B446" s="3" t="s">
        <v>17</v>
      </c>
      <c r="C446" s="2" t="e">
        <f>#REF!</f>
        <v>#REF!</v>
      </c>
      <c r="D446" s="2" t="e">
        <f>#REF!</f>
        <v>#REF!</v>
      </c>
      <c r="E446" s="2" t="e">
        <f>#REF!</f>
        <v>#REF!</v>
      </c>
      <c r="F446" s="2" t="e">
        <f>#REF!</f>
        <v>#REF!</v>
      </c>
      <c r="G446" s="2" t="e">
        <f>#REF!</f>
        <v>#REF!</v>
      </c>
      <c r="H446" s="2" t="e">
        <f>#REF!</f>
        <v>#REF!</v>
      </c>
      <c r="I446" s="2" t="e">
        <f>#REF!</f>
        <v>#REF!</v>
      </c>
      <c r="J446" s="2" t="e">
        <f>#REF!</f>
        <v>#REF!</v>
      </c>
      <c r="K446" s="2" t="e">
        <f>#REF!</f>
        <v>#REF!</v>
      </c>
      <c r="L446" s="2" t="e">
        <f>#REF!</f>
        <v>#REF!</v>
      </c>
      <c r="M446" s="2" t="e">
        <f>#REF!</f>
        <v>#REF!</v>
      </c>
      <c r="N446" s="2" t="e">
        <f>#REF!</f>
        <v>#REF!</v>
      </c>
      <c r="O446" s="2" t="e">
        <f>#REF!</f>
        <v>#REF!</v>
      </c>
      <c r="P446" s="2" t="e">
        <f>#REF!</f>
        <v>#REF!</v>
      </c>
      <c r="Q446" s="2" t="e">
        <f>#REF!</f>
        <v>#REF!</v>
      </c>
      <c r="R446" s="2" t="e">
        <f>#REF!</f>
        <v>#REF!</v>
      </c>
      <c r="S446" s="2" t="e">
        <f>#REF!</f>
        <v>#REF!</v>
      </c>
      <c r="T446" s="2" t="e">
        <f>#REF!</f>
        <v>#REF!</v>
      </c>
      <c r="U446" s="9" t="e">
        <f t="shared" si="31"/>
        <v>#REF!</v>
      </c>
    </row>
    <row r="447" spans="1:21" x14ac:dyDescent="0.35">
      <c r="B447" s="3" t="s">
        <v>18</v>
      </c>
      <c r="C447" s="2">
        <f>'7thR'!C$38</f>
        <v>5</v>
      </c>
      <c r="D447" s="2">
        <f>'7thR'!D$38</f>
        <v>4</v>
      </c>
      <c r="E447" s="2">
        <f>'7thR'!E$38</f>
        <v>4</v>
      </c>
      <c r="F447" s="2">
        <f>'7thR'!F$38</f>
        <v>5</v>
      </c>
      <c r="G447" s="2">
        <f>'7thR'!G$38</f>
        <v>5</v>
      </c>
      <c r="H447" s="2">
        <f>'7thR'!H$38</f>
        <v>4</v>
      </c>
      <c r="I447" s="2">
        <f>'7thR'!I$38</f>
        <v>5</v>
      </c>
      <c r="J447" s="2">
        <f>'7thR'!J$38</f>
        <v>4</v>
      </c>
      <c r="K447" s="2">
        <f>'7thR'!K$38</f>
        <v>3</v>
      </c>
      <c r="L447" s="2">
        <f>'7thR'!L$38</f>
        <v>6</v>
      </c>
      <c r="M447" s="2">
        <f>'7thR'!M$38</f>
        <v>3</v>
      </c>
      <c r="N447" s="2">
        <f>'7thR'!N$38</f>
        <v>4</v>
      </c>
      <c r="O447" s="2">
        <f>'7thR'!O$38</f>
        <v>4</v>
      </c>
      <c r="P447" s="2">
        <f>'7thR'!P$38</f>
        <v>5</v>
      </c>
      <c r="Q447" s="2">
        <f>'7thR'!Q$38</f>
        <v>6</v>
      </c>
      <c r="R447" s="2">
        <f>'7thR'!R$38</f>
        <v>5</v>
      </c>
      <c r="S447" s="2">
        <f>'7thR'!S$38</f>
        <v>5</v>
      </c>
      <c r="T447" s="2">
        <f>'7thR'!T$38</f>
        <v>3</v>
      </c>
      <c r="U447" s="9">
        <f t="shared" si="31"/>
        <v>80</v>
      </c>
    </row>
    <row r="448" spans="1:21" ht="15" thickBot="1" x14ac:dyDescent="0.4">
      <c r="B448" s="3" t="s">
        <v>19</v>
      </c>
      <c r="C448" s="31">
        <f>'8thR'!C$38</f>
        <v>0</v>
      </c>
      <c r="D448" s="31">
        <f>'8thR'!D$38</f>
        <v>0</v>
      </c>
      <c r="E448" s="31">
        <f>'8thR'!E$38</f>
        <v>0</v>
      </c>
      <c r="F448" s="31">
        <f>'8thR'!F$38</f>
        <v>0</v>
      </c>
      <c r="G448" s="31">
        <f>'8thR'!G$38</f>
        <v>0</v>
      </c>
      <c r="H448" s="31">
        <f>'8thR'!H$38</f>
        <v>0</v>
      </c>
      <c r="I448" s="31">
        <f>'8thR'!I$38</f>
        <v>0</v>
      </c>
      <c r="J448" s="31">
        <f>'8thR'!J$38</f>
        <v>0</v>
      </c>
      <c r="K448" s="31">
        <f>'8thR'!K$38</f>
        <v>0</v>
      </c>
      <c r="L448" s="31">
        <f>'8thR'!L$38</f>
        <v>0</v>
      </c>
      <c r="M448" s="31">
        <f>'8thR'!M$38</f>
        <v>0</v>
      </c>
      <c r="N448" s="31">
        <f>'8thR'!N$38</f>
        <v>0</v>
      </c>
      <c r="O448" s="31">
        <f>'8thR'!O$38</f>
        <v>0</v>
      </c>
      <c r="P448" s="31">
        <f>'8thR'!P$38</f>
        <v>0</v>
      </c>
      <c r="Q448" s="31">
        <f>'8thR'!Q$38</f>
        <v>0</v>
      </c>
      <c r="R448" s="31">
        <f>'8thR'!R$38</f>
        <v>0</v>
      </c>
      <c r="S448" s="31">
        <f>'8thR'!S$38</f>
        <v>0</v>
      </c>
      <c r="T448" s="31">
        <f>'8thR'!T$38</f>
        <v>0</v>
      </c>
      <c r="U448" s="51">
        <f t="shared" si="31"/>
        <v>0</v>
      </c>
    </row>
    <row r="449" spans="1:21" ht="16" thickTop="1" x14ac:dyDescent="0.35">
      <c r="B449" s="37" t="s">
        <v>12</v>
      </c>
      <c r="C449" s="29">
        <f>score!H$38</f>
        <v>4</v>
      </c>
      <c r="D449" s="29">
        <f>score!I$38</f>
        <v>3</v>
      </c>
      <c r="E449" s="29">
        <f>score!J$38</f>
        <v>3</v>
      </c>
      <c r="F449" s="29">
        <f>score!K$38</f>
        <v>4</v>
      </c>
      <c r="G449" s="29">
        <f>score!L$38</f>
        <v>4</v>
      </c>
      <c r="H449" s="29">
        <f>score!M$38</f>
        <v>4</v>
      </c>
      <c r="I449" s="29">
        <f>score!N$38</f>
        <v>3</v>
      </c>
      <c r="J449" s="29">
        <f>score!O$38</f>
        <v>4</v>
      </c>
      <c r="K449" s="29">
        <f>score!P$38</f>
        <v>3</v>
      </c>
      <c r="L449" s="29">
        <f>score!Q$38</f>
        <v>5</v>
      </c>
      <c r="M449" s="29">
        <f>score!R$38</f>
        <v>3</v>
      </c>
      <c r="N449" s="29">
        <f>score!S$38</f>
        <v>4</v>
      </c>
      <c r="O449" s="29">
        <f>score!T$38</f>
        <v>4</v>
      </c>
      <c r="P449" s="29">
        <f>score!U$38</f>
        <v>5</v>
      </c>
      <c r="Q449" s="29">
        <f>score!V$38</f>
        <v>4</v>
      </c>
      <c r="R449" s="29">
        <f>score!W$38</f>
        <v>3</v>
      </c>
      <c r="S449" s="29">
        <f>score!X$38</f>
        <v>5</v>
      </c>
      <c r="T449" s="29">
        <f>score!Y$38</f>
        <v>3</v>
      </c>
      <c r="U449" s="30">
        <f t="shared" si="31"/>
        <v>68</v>
      </c>
    </row>
    <row r="450" spans="1:21" ht="15.5" x14ac:dyDescent="0.35">
      <c r="B450" s="38" t="s">
        <v>7</v>
      </c>
      <c r="C450" s="39">
        <f>score!H$147</f>
        <v>4</v>
      </c>
      <c r="D450" s="39">
        <f>score!$I$147</f>
        <v>3</v>
      </c>
      <c r="E450" s="39">
        <f>score!$J$147</f>
        <v>3</v>
      </c>
      <c r="F450" s="39">
        <f>score!$K$147</f>
        <v>4</v>
      </c>
      <c r="G450" s="39">
        <f>score!$L$147</f>
        <v>4</v>
      </c>
      <c r="H450" s="39">
        <f>score!$M$147</f>
        <v>4</v>
      </c>
      <c r="I450" s="39">
        <f>score!$N$147</f>
        <v>3</v>
      </c>
      <c r="J450" s="39">
        <f>score!$O$147</f>
        <v>4</v>
      </c>
      <c r="K450" s="39">
        <f>score!$P$147</f>
        <v>3</v>
      </c>
      <c r="L450" s="39">
        <f>score!$Q$147</f>
        <v>4</v>
      </c>
      <c r="M450" s="39">
        <f>score!$R$147</f>
        <v>3</v>
      </c>
      <c r="N450" s="39">
        <f>score!$S$147</f>
        <v>3</v>
      </c>
      <c r="O450" s="39">
        <f>score!$T$147</f>
        <v>4</v>
      </c>
      <c r="P450" s="39">
        <f>score!$U$147</f>
        <v>4</v>
      </c>
      <c r="Q450" s="39">
        <f>score!$V$147</f>
        <v>4</v>
      </c>
      <c r="R450" s="39">
        <f>score!$W$147</f>
        <v>3</v>
      </c>
      <c r="S450" s="39">
        <f>score!$X$147</f>
        <v>4</v>
      </c>
      <c r="T450" s="39">
        <f>score!$Y$147</f>
        <v>3</v>
      </c>
      <c r="U450" s="12">
        <f>SUM(C450:T450)</f>
        <v>64</v>
      </c>
    </row>
    <row r="451" spans="1:21" x14ac:dyDescent="0.35"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1" x14ac:dyDescent="0.35">
      <c r="C452" s="154" t="s">
        <v>6</v>
      </c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54"/>
      <c r="Q452" s="154"/>
      <c r="R452" s="154"/>
      <c r="S452" s="154"/>
      <c r="T452" s="154"/>
    </row>
    <row r="453" spans="1:21" x14ac:dyDescent="0.35">
      <c r="A453" s="169">
        <f>score!A39</f>
        <v>33</v>
      </c>
      <c r="B453" s="170" t="str">
        <f>score!F39</f>
        <v>Tatjana Taufer&amp;Igor Rus</v>
      </c>
      <c r="C453" s="158">
        <v>1</v>
      </c>
      <c r="D453" s="158">
        <v>2</v>
      </c>
      <c r="E453" s="158">
        <v>3</v>
      </c>
      <c r="F453" s="158">
        <v>4</v>
      </c>
      <c r="G453" s="158">
        <v>5</v>
      </c>
      <c r="H453" s="158">
        <v>6</v>
      </c>
      <c r="I453" s="158">
        <v>7</v>
      </c>
      <c r="J453" s="158">
        <v>8</v>
      </c>
      <c r="K453" s="158">
        <v>9</v>
      </c>
      <c r="L453" s="158">
        <v>10</v>
      </c>
      <c r="M453" s="158">
        <v>11</v>
      </c>
      <c r="N453" s="158">
        <v>12</v>
      </c>
      <c r="O453" s="158">
        <v>13</v>
      </c>
      <c r="P453" s="158">
        <v>14</v>
      </c>
      <c r="Q453" s="158">
        <v>15</v>
      </c>
      <c r="R453" s="158">
        <v>16</v>
      </c>
      <c r="S453" s="158">
        <v>17</v>
      </c>
      <c r="T453" s="158">
        <v>18</v>
      </c>
      <c r="U453" s="41" t="s">
        <v>1</v>
      </c>
    </row>
    <row r="454" spans="1:21" x14ac:dyDescent="0.35">
      <c r="A454" s="169"/>
      <c r="B454" s="170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42"/>
    </row>
    <row r="455" spans="1:21" x14ac:dyDescent="0.35">
      <c r="B455" s="3" t="s">
        <v>8</v>
      </c>
      <c r="C455" s="2">
        <f>'1stR'!C$39</f>
        <v>0</v>
      </c>
      <c r="D455" s="2">
        <f>'1stR'!D$39</f>
        <v>0</v>
      </c>
      <c r="E455" s="2">
        <f>'1stR'!E$39</f>
        <v>0</v>
      </c>
      <c r="F455" s="2">
        <f>'1stR'!F$39</f>
        <v>0</v>
      </c>
      <c r="G455" s="2">
        <f>'1stR'!G$39</f>
        <v>0</v>
      </c>
      <c r="H455" s="2">
        <f>'1stR'!H$39</f>
        <v>0</v>
      </c>
      <c r="I455" s="2">
        <f>'1stR'!I$39</f>
        <v>0</v>
      </c>
      <c r="J455" s="2">
        <f>'1stR'!J$39</f>
        <v>0</v>
      </c>
      <c r="K455" s="2">
        <f>'1stR'!K$39</f>
        <v>0</v>
      </c>
      <c r="L455" s="2">
        <f>'1stR'!L$39</f>
        <v>0</v>
      </c>
      <c r="M455" s="2">
        <f>'1stR'!M$39</f>
        <v>0</v>
      </c>
      <c r="N455" s="2">
        <f>'1stR'!N$39</f>
        <v>0</v>
      </c>
      <c r="O455" s="2">
        <f>'1stR'!O$39</f>
        <v>0</v>
      </c>
      <c r="P455" s="2">
        <f>'1stR'!P$39</f>
        <v>0</v>
      </c>
      <c r="Q455" s="2">
        <f>'1stR'!Q$39</f>
        <v>0</v>
      </c>
      <c r="R455" s="2">
        <f>'1stR'!R$39</f>
        <v>0</v>
      </c>
      <c r="S455" s="2">
        <f>'1stR'!S$39</f>
        <v>0</v>
      </c>
      <c r="T455" s="2">
        <f>'1stR'!T$39</f>
        <v>0</v>
      </c>
      <c r="U455" s="9">
        <f>SUM(C455:T455)</f>
        <v>0</v>
      </c>
    </row>
    <row r="456" spans="1:21" x14ac:dyDescent="0.35">
      <c r="B456" s="3" t="s">
        <v>13</v>
      </c>
      <c r="C456" s="2">
        <f>'2ndR'!C$39</f>
        <v>0</v>
      </c>
      <c r="D456" s="2">
        <f>'2ndR'!D$39</f>
        <v>0</v>
      </c>
      <c r="E456" s="2">
        <f>'2ndR'!E$39</f>
        <v>0</v>
      </c>
      <c r="F456" s="2">
        <f>'2ndR'!F$39</f>
        <v>0</v>
      </c>
      <c r="G456" s="2">
        <f>'2ndR'!G$39</f>
        <v>0</v>
      </c>
      <c r="H456" s="2">
        <f>'2ndR'!H$39</f>
        <v>0</v>
      </c>
      <c r="I456" s="2">
        <f>'2ndR'!I$39</f>
        <v>0</v>
      </c>
      <c r="J456" s="2">
        <f>'2ndR'!J$39</f>
        <v>0</v>
      </c>
      <c r="K456" s="2">
        <f>'2ndR'!K$39</f>
        <v>0</v>
      </c>
      <c r="L456" s="2">
        <f>'2ndR'!L$39</f>
        <v>0</v>
      </c>
      <c r="M456" s="2">
        <f>'2ndR'!M$39</f>
        <v>0</v>
      </c>
      <c r="N456" s="2">
        <f>'2ndR'!N$39</f>
        <v>0</v>
      </c>
      <c r="O456" s="2">
        <f>'2ndR'!O$39</f>
        <v>0</v>
      </c>
      <c r="P456" s="2">
        <f>'2ndR'!P$39</f>
        <v>0</v>
      </c>
      <c r="Q456" s="2">
        <f>'2ndR'!Q$39</f>
        <v>0</v>
      </c>
      <c r="R456" s="2">
        <f>'2ndR'!R$39</f>
        <v>0</v>
      </c>
      <c r="S456" s="2">
        <f>'2ndR'!S$39</f>
        <v>0</v>
      </c>
      <c r="T456" s="2">
        <f>'2ndR'!T$39</f>
        <v>0</v>
      </c>
      <c r="U456" s="9">
        <f t="shared" ref="U456:U463" si="32">SUM(C456:T456)</f>
        <v>0</v>
      </c>
    </row>
    <row r="457" spans="1:21" x14ac:dyDescent="0.35">
      <c r="B457" s="3" t="s">
        <v>14</v>
      </c>
      <c r="C457" s="2">
        <f>'3rdR'!C$39</f>
        <v>0</v>
      </c>
      <c r="D457" s="2">
        <f>'3rdR'!D$39</f>
        <v>0</v>
      </c>
      <c r="E457" s="2">
        <f>'3rdR'!E$39</f>
        <v>0</v>
      </c>
      <c r="F457" s="2">
        <f>'3rdR'!F$39</f>
        <v>0</v>
      </c>
      <c r="G457" s="2">
        <f>'3rdR'!G$39</f>
        <v>0</v>
      </c>
      <c r="H457" s="2">
        <f>'3rdR'!H$39</f>
        <v>0</v>
      </c>
      <c r="I457" s="2">
        <f>'3rdR'!I$39</f>
        <v>0</v>
      </c>
      <c r="J457" s="2">
        <f>'3rdR'!J$39</f>
        <v>0</v>
      </c>
      <c r="K457" s="2">
        <f>'3rdR'!K$39</f>
        <v>0</v>
      </c>
      <c r="L457" s="2">
        <f>'3rdR'!L$39</f>
        <v>0</v>
      </c>
      <c r="M457" s="2">
        <f>'3rdR'!M$39</f>
        <v>0</v>
      </c>
      <c r="N457" s="2">
        <f>'3rdR'!N$39</f>
        <v>0</v>
      </c>
      <c r="O457" s="2">
        <f>'3rdR'!O$39</f>
        <v>0</v>
      </c>
      <c r="P457" s="2">
        <f>'3rdR'!P$39</f>
        <v>0</v>
      </c>
      <c r="Q457" s="2">
        <f>'3rdR'!Q$39</f>
        <v>0</v>
      </c>
      <c r="R457" s="2">
        <f>'3rdR'!R$39</f>
        <v>0</v>
      </c>
      <c r="S457" s="2">
        <f>'3rdR'!S$39</f>
        <v>0</v>
      </c>
      <c r="T457" s="2">
        <f>'3rdR'!T$39</f>
        <v>0</v>
      </c>
      <c r="U457" s="9">
        <f t="shared" si="32"/>
        <v>0</v>
      </c>
    </row>
    <row r="458" spans="1:21" x14ac:dyDescent="0.35">
      <c r="B458" s="3" t="s">
        <v>15</v>
      </c>
      <c r="C458" s="2">
        <f>'4thR'!C$39</f>
        <v>0</v>
      </c>
      <c r="D458" s="2">
        <f>'4thR'!D$39</f>
        <v>0</v>
      </c>
      <c r="E458" s="2">
        <f>'4thR'!E$39</f>
        <v>0</v>
      </c>
      <c r="F458" s="2">
        <f>'4thR'!F$39</f>
        <v>0</v>
      </c>
      <c r="G458" s="2">
        <f>'4thR'!G$39</f>
        <v>0</v>
      </c>
      <c r="H458" s="2">
        <f>'4thR'!H$39</f>
        <v>0</v>
      </c>
      <c r="I458" s="2">
        <f>'4thR'!I$39</f>
        <v>0</v>
      </c>
      <c r="J458" s="2">
        <f>'4thR'!J$39</f>
        <v>0</v>
      </c>
      <c r="K458" s="2">
        <f>'4thR'!K$39</f>
        <v>0</v>
      </c>
      <c r="L458" s="2">
        <f>'4thR'!L$39</f>
        <v>0</v>
      </c>
      <c r="M458" s="2">
        <f>'4thR'!M$39</f>
        <v>0</v>
      </c>
      <c r="N458" s="2">
        <f>'4thR'!N$39</f>
        <v>0</v>
      </c>
      <c r="O458" s="2">
        <f>'4thR'!O$39</f>
        <v>0</v>
      </c>
      <c r="P458" s="2">
        <f>'4thR'!P$39</f>
        <v>0</v>
      </c>
      <c r="Q458" s="2">
        <f>'4thR'!Q$39</f>
        <v>0</v>
      </c>
      <c r="R458" s="2">
        <f>'4thR'!R$39</f>
        <v>0</v>
      </c>
      <c r="S458" s="2">
        <f>'4thR'!S$39</f>
        <v>0</v>
      </c>
      <c r="T458" s="2">
        <f>'4thR'!T$39</f>
        <v>0</v>
      </c>
      <c r="U458" s="9">
        <f t="shared" si="32"/>
        <v>0</v>
      </c>
    </row>
    <row r="459" spans="1:21" x14ac:dyDescent="0.35">
      <c r="B459" s="3" t="s">
        <v>16</v>
      </c>
      <c r="C459" s="2">
        <f>'5thR'!C$39</f>
        <v>5</v>
      </c>
      <c r="D459" s="2">
        <f>'5thR'!D$39</f>
        <v>4</v>
      </c>
      <c r="E459" s="2">
        <f>'5thR'!E$39</f>
        <v>4</v>
      </c>
      <c r="F459" s="2">
        <f>'5thR'!F$39</f>
        <v>5</v>
      </c>
      <c r="G459" s="2">
        <f>'5thR'!G$39</f>
        <v>4</v>
      </c>
      <c r="H459" s="2">
        <f>'5thR'!H$39</f>
        <v>5</v>
      </c>
      <c r="I459" s="2">
        <f>'5thR'!I$39</f>
        <v>4</v>
      </c>
      <c r="J459" s="2">
        <f>'5thR'!J$39</f>
        <v>6</v>
      </c>
      <c r="K459" s="2">
        <f>'5thR'!K$39</f>
        <v>3</v>
      </c>
      <c r="L459" s="2">
        <f>'5thR'!L$39</f>
        <v>5</v>
      </c>
      <c r="M459" s="2">
        <f>'5thR'!M$39</f>
        <v>5</v>
      </c>
      <c r="N459" s="2">
        <f>'5thR'!N$39</f>
        <v>3</v>
      </c>
      <c r="O459" s="2">
        <f>'5thR'!O$39</f>
        <v>4</v>
      </c>
      <c r="P459" s="2">
        <f>'5thR'!P$39</f>
        <v>5</v>
      </c>
      <c r="Q459" s="2">
        <f>'5thR'!Q$39</f>
        <v>5</v>
      </c>
      <c r="R459" s="2">
        <f>'5thR'!R$39</f>
        <v>3</v>
      </c>
      <c r="S459" s="2">
        <f>'5thR'!S$39</f>
        <v>5</v>
      </c>
      <c r="T459" s="2">
        <f>'5thR'!T$39</f>
        <v>4</v>
      </c>
      <c r="U459" s="9">
        <f t="shared" si="32"/>
        <v>79</v>
      </c>
    </row>
    <row r="460" spans="1:21" x14ac:dyDescent="0.35">
      <c r="B460" s="3" t="s">
        <v>17</v>
      </c>
      <c r="C460" s="2" t="e">
        <f>#REF!</f>
        <v>#REF!</v>
      </c>
      <c r="D460" s="2" t="e">
        <f>#REF!</f>
        <v>#REF!</v>
      </c>
      <c r="E460" s="2" t="e">
        <f>#REF!</f>
        <v>#REF!</v>
      </c>
      <c r="F460" s="2" t="e">
        <f>#REF!</f>
        <v>#REF!</v>
      </c>
      <c r="G460" s="2" t="e">
        <f>#REF!</f>
        <v>#REF!</v>
      </c>
      <c r="H460" s="2" t="e">
        <f>#REF!</f>
        <v>#REF!</v>
      </c>
      <c r="I460" s="2" t="e">
        <f>#REF!</f>
        <v>#REF!</v>
      </c>
      <c r="J460" s="2" t="e">
        <f>#REF!</f>
        <v>#REF!</v>
      </c>
      <c r="K460" s="2" t="e">
        <f>#REF!</f>
        <v>#REF!</v>
      </c>
      <c r="L460" s="2" t="e">
        <f>#REF!</f>
        <v>#REF!</v>
      </c>
      <c r="M460" s="2" t="e">
        <f>#REF!</f>
        <v>#REF!</v>
      </c>
      <c r="N460" s="2" t="e">
        <f>#REF!</f>
        <v>#REF!</v>
      </c>
      <c r="O460" s="2" t="e">
        <f>#REF!</f>
        <v>#REF!</v>
      </c>
      <c r="P460" s="2" t="e">
        <f>#REF!</f>
        <v>#REF!</v>
      </c>
      <c r="Q460" s="2" t="e">
        <f>#REF!</f>
        <v>#REF!</v>
      </c>
      <c r="R460" s="2" t="e">
        <f>#REF!</f>
        <v>#REF!</v>
      </c>
      <c r="S460" s="2" t="e">
        <f>#REF!</f>
        <v>#REF!</v>
      </c>
      <c r="T460" s="2" t="e">
        <f>#REF!</f>
        <v>#REF!</v>
      </c>
      <c r="U460" s="9" t="e">
        <f t="shared" si="32"/>
        <v>#REF!</v>
      </c>
    </row>
    <row r="461" spans="1:21" x14ac:dyDescent="0.35">
      <c r="B461" s="3" t="s">
        <v>18</v>
      </c>
      <c r="C461" s="2">
        <f>'7thR'!C$39</f>
        <v>0</v>
      </c>
      <c r="D461" s="2">
        <f>'7thR'!D$39</f>
        <v>0</v>
      </c>
      <c r="E461" s="2">
        <f>'7thR'!E$39</f>
        <v>0</v>
      </c>
      <c r="F461" s="2">
        <f>'7thR'!F$39</f>
        <v>0</v>
      </c>
      <c r="G461" s="2">
        <f>'7thR'!G$39</f>
        <v>0</v>
      </c>
      <c r="H461" s="2">
        <f>'7thR'!H$39</f>
        <v>0</v>
      </c>
      <c r="I461" s="2">
        <f>'7thR'!I$39</f>
        <v>0</v>
      </c>
      <c r="J461" s="2">
        <f>'7thR'!J$39</f>
        <v>0</v>
      </c>
      <c r="K461" s="2">
        <f>'7thR'!K$39</f>
        <v>0</v>
      </c>
      <c r="L461" s="2">
        <f>'7thR'!L$39</f>
        <v>0</v>
      </c>
      <c r="M461" s="2">
        <f>'7thR'!M$39</f>
        <v>0</v>
      </c>
      <c r="N461" s="2">
        <f>'7thR'!N$39</f>
        <v>0</v>
      </c>
      <c r="O461" s="2">
        <f>'7thR'!O$39</f>
        <v>0</v>
      </c>
      <c r="P461" s="2">
        <f>'7thR'!P$39</f>
        <v>0</v>
      </c>
      <c r="Q461" s="2">
        <f>'7thR'!Q$39</f>
        <v>0</v>
      </c>
      <c r="R461" s="2">
        <f>'7thR'!R$39</f>
        <v>0</v>
      </c>
      <c r="S461" s="2">
        <f>'7thR'!S$39</f>
        <v>0</v>
      </c>
      <c r="T461" s="2">
        <f>'7thR'!T$39</f>
        <v>0</v>
      </c>
      <c r="U461" s="9">
        <f t="shared" si="32"/>
        <v>0</v>
      </c>
    </row>
    <row r="462" spans="1:21" ht="15" thickBot="1" x14ac:dyDescent="0.4">
      <c r="B462" s="3" t="s">
        <v>19</v>
      </c>
      <c r="C462" s="31">
        <f>'8thR'!C$39</f>
        <v>0</v>
      </c>
      <c r="D462" s="31">
        <f>'8thR'!D$39</f>
        <v>0</v>
      </c>
      <c r="E462" s="31">
        <f>'8thR'!E$39</f>
        <v>0</v>
      </c>
      <c r="F462" s="31">
        <f>'8thR'!F$39</f>
        <v>0</v>
      </c>
      <c r="G462" s="31">
        <f>'8thR'!G$39</f>
        <v>0</v>
      </c>
      <c r="H462" s="31">
        <f>'8thR'!H$39</f>
        <v>0</v>
      </c>
      <c r="I462" s="31">
        <f>'8thR'!I$39</f>
        <v>0</v>
      </c>
      <c r="J462" s="31">
        <f>'8thR'!J$39</f>
        <v>0</v>
      </c>
      <c r="K462" s="31">
        <f>'8thR'!K$39</f>
        <v>0</v>
      </c>
      <c r="L462" s="31">
        <f>'8thR'!L$39</f>
        <v>0</v>
      </c>
      <c r="M462" s="31">
        <f>'8thR'!M$39</f>
        <v>0</v>
      </c>
      <c r="N462" s="31">
        <f>'8thR'!N$39</f>
        <v>0</v>
      </c>
      <c r="O462" s="31">
        <f>'8thR'!O$39</f>
        <v>0</v>
      </c>
      <c r="P462" s="31">
        <f>'8thR'!P$39</f>
        <v>0</v>
      </c>
      <c r="Q462" s="31">
        <f>'8thR'!Q$39</f>
        <v>0</v>
      </c>
      <c r="R462" s="31">
        <f>'8thR'!R$39</f>
        <v>0</v>
      </c>
      <c r="S462" s="31">
        <f>'8thR'!S$39</f>
        <v>0</v>
      </c>
      <c r="T462" s="31">
        <f>'8thR'!T$39</f>
        <v>0</v>
      </c>
      <c r="U462" s="51">
        <f t="shared" si="32"/>
        <v>0</v>
      </c>
    </row>
    <row r="463" spans="1:21" ht="16" thickTop="1" x14ac:dyDescent="0.35">
      <c r="B463" s="37" t="s">
        <v>12</v>
      </c>
      <c r="C463" s="29">
        <f>score!H$39</f>
        <v>5</v>
      </c>
      <c r="D463" s="29">
        <f>score!I$39</f>
        <v>4</v>
      </c>
      <c r="E463" s="29">
        <f>score!J$39</f>
        <v>4</v>
      </c>
      <c r="F463" s="29">
        <f>score!K$39</f>
        <v>5</v>
      </c>
      <c r="G463" s="29">
        <f>score!L$39</f>
        <v>4</v>
      </c>
      <c r="H463" s="29">
        <f>score!M$39</f>
        <v>5</v>
      </c>
      <c r="I463" s="29">
        <f>score!N$39</f>
        <v>4</v>
      </c>
      <c r="J463" s="29">
        <f>score!O$39</f>
        <v>6</v>
      </c>
      <c r="K463" s="29">
        <f>score!P$39</f>
        <v>3</v>
      </c>
      <c r="L463" s="29">
        <f>score!Q$39</f>
        <v>5</v>
      </c>
      <c r="M463" s="29">
        <f>score!R$39</f>
        <v>5</v>
      </c>
      <c r="N463" s="29">
        <f>score!S$39</f>
        <v>3</v>
      </c>
      <c r="O463" s="29">
        <f>score!T$39</f>
        <v>4</v>
      </c>
      <c r="P463" s="29">
        <f>score!U$39</f>
        <v>5</v>
      </c>
      <c r="Q463" s="29">
        <f>score!V$39</f>
        <v>5</v>
      </c>
      <c r="R463" s="29">
        <f>score!W$39</f>
        <v>3</v>
      </c>
      <c r="S463" s="29">
        <f>score!X$39</f>
        <v>5</v>
      </c>
      <c r="T463" s="29">
        <f>score!Y$39</f>
        <v>4</v>
      </c>
      <c r="U463" s="30">
        <f t="shared" si="32"/>
        <v>79</v>
      </c>
    </row>
    <row r="464" spans="1:21" ht="15.5" x14ac:dyDescent="0.35">
      <c r="B464" s="38" t="s">
        <v>7</v>
      </c>
      <c r="C464" s="39">
        <f>score!H$147</f>
        <v>4</v>
      </c>
      <c r="D464" s="39">
        <f>score!$I$147</f>
        <v>3</v>
      </c>
      <c r="E464" s="39">
        <f>score!$J$147</f>
        <v>3</v>
      </c>
      <c r="F464" s="39">
        <f>score!$K$147</f>
        <v>4</v>
      </c>
      <c r="G464" s="39">
        <f>score!$L$147</f>
        <v>4</v>
      </c>
      <c r="H464" s="39">
        <f>score!$M$147</f>
        <v>4</v>
      </c>
      <c r="I464" s="39">
        <f>score!$N$147</f>
        <v>3</v>
      </c>
      <c r="J464" s="39">
        <f>score!$O$147</f>
        <v>4</v>
      </c>
      <c r="K464" s="39">
        <f>score!$P$147</f>
        <v>3</v>
      </c>
      <c r="L464" s="39">
        <f>score!$Q$147</f>
        <v>4</v>
      </c>
      <c r="M464" s="39">
        <f>score!$R$147</f>
        <v>3</v>
      </c>
      <c r="N464" s="39">
        <f>score!$S$147</f>
        <v>3</v>
      </c>
      <c r="O464" s="39">
        <f>score!$T$147</f>
        <v>4</v>
      </c>
      <c r="P464" s="39">
        <f>score!$U$147</f>
        <v>4</v>
      </c>
      <c r="Q464" s="39">
        <f>score!$V$147</f>
        <v>4</v>
      </c>
      <c r="R464" s="39">
        <f>score!$W$147</f>
        <v>3</v>
      </c>
      <c r="S464" s="39">
        <f>score!$X$147</f>
        <v>4</v>
      </c>
      <c r="T464" s="39">
        <f>score!$Y$147</f>
        <v>3</v>
      </c>
      <c r="U464" s="12">
        <f>SUM(C464:T464)</f>
        <v>64</v>
      </c>
    </row>
    <row r="465" spans="1:21" x14ac:dyDescent="0.35"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1" x14ac:dyDescent="0.35">
      <c r="C466" s="154" t="s">
        <v>6</v>
      </c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</row>
    <row r="467" spans="1:21" x14ac:dyDescent="0.35">
      <c r="A467" s="169">
        <f>score!A40</f>
        <v>34</v>
      </c>
      <c r="B467" s="170" t="str">
        <f>score!F40</f>
        <v>Jernej&amp;Urban Filipič</v>
      </c>
      <c r="C467" s="158">
        <v>1</v>
      </c>
      <c r="D467" s="158">
        <v>2</v>
      </c>
      <c r="E467" s="158">
        <v>3</v>
      </c>
      <c r="F467" s="158">
        <v>4</v>
      </c>
      <c r="G467" s="158">
        <v>5</v>
      </c>
      <c r="H467" s="158">
        <v>6</v>
      </c>
      <c r="I467" s="158">
        <v>7</v>
      </c>
      <c r="J467" s="158">
        <v>8</v>
      </c>
      <c r="K467" s="158">
        <v>9</v>
      </c>
      <c r="L467" s="158">
        <v>10</v>
      </c>
      <c r="M467" s="158">
        <v>11</v>
      </c>
      <c r="N467" s="158">
        <v>12</v>
      </c>
      <c r="O467" s="158">
        <v>13</v>
      </c>
      <c r="P467" s="158">
        <v>14</v>
      </c>
      <c r="Q467" s="158">
        <v>15</v>
      </c>
      <c r="R467" s="158">
        <v>16</v>
      </c>
      <c r="S467" s="158">
        <v>17</v>
      </c>
      <c r="T467" s="158">
        <v>18</v>
      </c>
      <c r="U467" s="41" t="s">
        <v>1</v>
      </c>
    </row>
    <row r="468" spans="1:21" x14ac:dyDescent="0.35">
      <c r="A468" s="169"/>
      <c r="B468" s="170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42"/>
    </row>
    <row r="469" spans="1:21" x14ac:dyDescent="0.35">
      <c r="B469" s="3" t="s">
        <v>8</v>
      </c>
      <c r="C469" s="2">
        <f>'1stR'!C$40</f>
        <v>0</v>
      </c>
      <c r="D469" s="2">
        <f>'1stR'!D$40</f>
        <v>0</v>
      </c>
      <c r="E469" s="2">
        <f>'1stR'!E$40</f>
        <v>0</v>
      </c>
      <c r="F469" s="2">
        <f>'1stR'!F$40</f>
        <v>0</v>
      </c>
      <c r="G469" s="2">
        <f>'1stR'!G$40</f>
        <v>0</v>
      </c>
      <c r="H469" s="2">
        <f>'1stR'!H$40</f>
        <v>0</v>
      </c>
      <c r="I469" s="2">
        <f>'1stR'!I$40</f>
        <v>0</v>
      </c>
      <c r="J469" s="2">
        <f>'1stR'!J$40</f>
        <v>0</v>
      </c>
      <c r="K469" s="2">
        <f>'1stR'!K$40</f>
        <v>0</v>
      </c>
      <c r="L469" s="2">
        <f>'1stR'!L$40</f>
        <v>0</v>
      </c>
      <c r="M469" s="2">
        <f>'1stR'!M$40</f>
        <v>0</v>
      </c>
      <c r="N469" s="2">
        <f>'1stR'!N$40</f>
        <v>0</v>
      </c>
      <c r="O469" s="2">
        <f>'1stR'!O$40</f>
        <v>0</v>
      </c>
      <c r="P469" s="2">
        <f>'1stR'!P$40</f>
        <v>0</v>
      </c>
      <c r="Q469" s="2">
        <f>'1stR'!Q$40</f>
        <v>0</v>
      </c>
      <c r="R469" s="2">
        <f>'1stR'!R$40</f>
        <v>0</v>
      </c>
      <c r="S469" s="2">
        <f>'1stR'!S$40</f>
        <v>0</v>
      </c>
      <c r="T469" s="2">
        <f>'1stR'!T$40</f>
        <v>0</v>
      </c>
      <c r="U469" s="9">
        <f>SUM(C469:T469)</f>
        <v>0</v>
      </c>
    </row>
    <row r="470" spans="1:21" x14ac:dyDescent="0.35">
      <c r="B470" s="3" t="s">
        <v>13</v>
      </c>
      <c r="C470" s="2">
        <f>'2ndR'!C$40</f>
        <v>0</v>
      </c>
      <c r="D470" s="2">
        <f>'2ndR'!D$40</f>
        <v>0</v>
      </c>
      <c r="E470" s="2">
        <f>'2ndR'!E$40</f>
        <v>0</v>
      </c>
      <c r="F470" s="2">
        <f>'2ndR'!F$40</f>
        <v>0</v>
      </c>
      <c r="G470" s="2">
        <f>'2ndR'!G$40</f>
        <v>0</v>
      </c>
      <c r="H470" s="2">
        <f>'2ndR'!H$40</f>
        <v>0</v>
      </c>
      <c r="I470" s="2">
        <f>'2ndR'!I$40</f>
        <v>0</v>
      </c>
      <c r="J470" s="2">
        <f>'2ndR'!J$40</f>
        <v>0</v>
      </c>
      <c r="K470" s="2">
        <f>'2ndR'!K$40</f>
        <v>0</v>
      </c>
      <c r="L470" s="2">
        <f>'2ndR'!L$40</f>
        <v>0</v>
      </c>
      <c r="M470" s="2">
        <f>'2ndR'!M$40</f>
        <v>0</v>
      </c>
      <c r="N470" s="2">
        <f>'2ndR'!N$40</f>
        <v>0</v>
      </c>
      <c r="O470" s="2">
        <f>'2ndR'!O$40</f>
        <v>0</v>
      </c>
      <c r="P470" s="2">
        <f>'2ndR'!P$40</f>
        <v>0</v>
      </c>
      <c r="Q470" s="2">
        <f>'2ndR'!Q$40</f>
        <v>0</v>
      </c>
      <c r="R470" s="2">
        <f>'2ndR'!R$40</f>
        <v>0</v>
      </c>
      <c r="S470" s="2">
        <f>'2ndR'!S$40</f>
        <v>0</v>
      </c>
      <c r="T470" s="2">
        <f>'2ndR'!T$40</f>
        <v>0</v>
      </c>
      <c r="U470" s="9">
        <f t="shared" ref="U470:U477" si="33">SUM(C470:T470)</f>
        <v>0</v>
      </c>
    </row>
    <row r="471" spans="1:21" x14ac:dyDescent="0.35">
      <c r="B471" s="3" t="s">
        <v>14</v>
      </c>
      <c r="C471" s="2">
        <f>'3rdR'!C$40</f>
        <v>0</v>
      </c>
      <c r="D471" s="2">
        <f>'3rdR'!D$40</f>
        <v>0</v>
      </c>
      <c r="E471" s="2">
        <f>'3rdR'!E$40</f>
        <v>0</v>
      </c>
      <c r="F471" s="2">
        <f>'3rdR'!F$40</f>
        <v>0</v>
      </c>
      <c r="G471" s="2">
        <f>'3rdR'!G$40</f>
        <v>0</v>
      </c>
      <c r="H471" s="2">
        <f>'3rdR'!H$40</f>
        <v>0</v>
      </c>
      <c r="I471" s="2">
        <f>'3rdR'!I$40</f>
        <v>0</v>
      </c>
      <c r="J471" s="2">
        <f>'3rdR'!J$40</f>
        <v>0</v>
      </c>
      <c r="K471" s="2">
        <f>'3rdR'!K$40</f>
        <v>0</v>
      </c>
      <c r="L471" s="2">
        <f>'3rdR'!L$40</f>
        <v>0</v>
      </c>
      <c r="M471" s="2">
        <f>'3rdR'!M$40</f>
        <v>0</v>
      </c>
      <c r="N471" s="2">
        <f>'3rdR'!N$40</f>
        <v>0</v>
      </c>
      <c r="O471" s="2">
        <f>'3rdR'!O$40</f>
        <v>0</v>
      </c>
      <c r="P471" s="2">
        <f>'3rdR'!P$40</f>
        <v>0</v>
      </c>
      <c r="Q471" s="2">
        <f>'3rdR'!Q$40</f>
        <v>0</v>
      </c>
      <c r="R471" s="2">
        <f>'3rdR'!R$40</f>
        <v>0</v>
      </c>
      <c r="S471" s="2">
        <f>'3rdR'!S$40</f>
        <v>0</v>
      </c>
      <c r="T471" s="2">
        <f>'3rdR'!T$40</f>
        <v>0</v>
      </c>
      <c r="U471" s="9">
        <f t="shared" si="33"/>
        <v>0</v>
      </c>
    </row>
    <row r="472" spans="1:21" x14ac:dyDescent="0.35">
      <c r="B472" s="3" t="s">
        <v>15</v>
      </c>
      <c r="C472" s="2">
        <f>'4thR'!C$40</f>
        <v>0</v>
      </c>
      <c r="D472" s="2">
        <f>'4thR'!D$40</f>
        <v>0</v>
      </c>
      <c r="E472" s="2">
        <f>'4thR'!E$40</f>
        <v>0</v>
      </c>
      <c r="F472" s="2">
        <f>'4thR'!F$40</f>
        <v>0</v>
      </c>
      <c r="G472" s="2">
        <f>'4thR'!G$40</f>
        <v>0</v>
      </c>
      <c r="H472" s="2">
        <f>'4thR'!H$40</f>
        <v>0</v>
      </c>
      <c r="I472" s="2">
        <f>'4thR'!I$40</f>
        <v>0</v>
      </c>
      <c r="J472" s="2">
        <f>'4thR'!J$40</f>
        <v>0</v>
      </c>
      <c r="K472" s="2">
        <f>'4thR'!K$40</f>
        <v>0</v>
      </c>
      <c r="L472" s="2">
        <f>'4thR'!L$40</f>
        <v>0</v>
      </c>
      <c r="M472" s="2">
        <f>'4thR'!M$40</f>
        <v>0</v>
      </c>
      <c r="N472" s="2">
        <f>'4thR'!N$40</f>
        <v>0</v>
      </c>
      <c r="O472" s="2">
        <f>'4thR'!O$40</f>
        <v>0</v>
      </c>
      <c r="P472" s="2">
        <f>'4thR'!P$40</f>
        <v>0</v>
      </c>
      <c r="Q472" s="2">
        <f>'4thR'!Q$40</f>
        <v>0</v>
      </c>
      <c r="R472" s="2">
        <f>'4thR'!R$40</f>
        <v>0</v>
      </c>
      <c r="S472" s="2">
        <f>'4thR'!S$40</f>
        <v>0</v>
      </c>
      <c r="T472" s="2">
        <f>'4thR'!T$40</f>
        <v>0</v>
      </c>
      <c r="U472" s="9">
        <f t="shared" si="33"/>
        <v>0</v>
      </c>
    </row>
    <row r="473" spans="1:21" x14ac:dyDescent="0.35">
      <c r="B473" s="3" t="s">
        <v>16</v>
      </c>
      <c r="C473" s="2">
        <f>'5thR'!C$40</f>
        <v>0</v>
      </c>
      <c r="D473" s="2">
        <f>'5thR'!D$40</f>
        <v>0</v>
      </c>
      <c r="E473" s="2">
        <f>'5thR'!E$40</f>
        <v>0</v>
      </c>
      <c r="F473" s="2">
        <f>'5thR'!F$40</f>
        <v>0</v>
      </c>
      <c r="G473" s="2">
        <f>'5thR'!G$40</f>
        <v>0</v>
      </c>
      <c r="H473" s="2">
        <f>'5thR'!H$40</f>
        <v>0</v>
      </c>
      <c r="I473" s="2">
        <f>'5thR'!I$40</f>
        <v>0</v>
      </c>
      <c r="J473" s="2">
        <f>'5thR'!J$40</f>
        <v>0</v>
      </c>
      <c r="K473" s="2">
        <f>'5thR'!K$40</f>
        <v>0</v>
      </c>
      <c r="L473" s="2">
        <f>'5thR'!L$40</f>
        <v>0</v>
      </c>
      <c r="M473" s="2">
        <f>'5thR'!M$40</f>
        <v>0</v>
      </c>
      <c r="N473" s="2">
        <f>'5thR'!N$40</f>
        <v>0</v>
      </c>
      <c r="O473" s="2">
        <f>'5thR'!O$40</f>
        <v>0</v>
      </c>
      <c r="P473" s="2">
        <f>'5thR'!P$40</f>
        <v>0</v>
      </c>
      <c r="Q473" s="2">
        <f>'5thR'!Q$40</f>
        <v>0</v>
      </c>
      <c r="R473" s="2">
        <f>'5thR'!R$40</f>
        <v>0</v>
      </c>
      <c r="S473" s="2">
        <f>'5thR'!S$40</f>
        <v>0</v>
      </c>
      <c r="T473" s="2">
        <f>'5thR'!T$40</f>
        <v>0</v>
      </c>
      <c r="U473" s="9">
        <f t="shared" si="33"/>
        <v>0</v>
      </c>
    </row>
    <row r="474" spans="1:21" x14ac:dyDescent="0.35">
      <c r="B474" s="3" t="s">
        <v>17</v>
      </c>
      <c r="C474" s="2" t="e">
        <f>#REF!</f>
        <v>#REF!</v>
      </c>
      <c r="D474" s="2" t="e">
        <f>#REF!</f>
        <v>#REF!</v>
      </c>
      <c r="E474" s="2" t="e">
        <f>#REF!</f>
        <v>#REF!</v>
      </c>
      <c r="F474" s="2" t="e">
        <f>#REF!</f>
        <v>#REF!</v>
      </c>
      <c r="G474" s="2" t="e">
        <f>#REF!</f>
        <v>#REF!</v>
      </c>
      <c r="H474" s="2" t="e">
        <f>#REF!</f>
        <v>#REF!</v>
      </c>
      <c r="I474" s="2" t="e">
        <f>#REF!</f>
        <v>#REF!</v>
      </c>
      <c r="J474" s="2" t="e">
        <f>#REF!</f>
        <v>#REF!</v>
      </c>
      <c r="K474" s="2" t="e">
        <f>#REF!</f>
        <v>#REF!</v>
      </c>
      <c r="L474" s="2" t="e">
        <f>#REF!</f>
        <v>#REF!</v>
      </c>
      <c r="M474" s="2" t="e">
        <f>#REF!</f>
        <v>#REF!</v>
      </c>
      <c r="N474" s="2" t="e">
        <f>#REF!</f>
        <v>#REF!</v>
      </c>
      <c r="O474" s="2" t="e">
        <f>#REF!</f>
        <v>#REF!</v>
      </c>
      <c r="P474" s="2" t="e">
        <f>#REF!</f>
        <v>#REF!</v>
      </c>
      <c r="Q474" s="2" t="e">
        <f>#REF!</f>
        <v>#REF!</v>
      </c>
      <c r="R474" s="2" t="e">
        <f>#REF!</f>
        <v>#REF!</v>
      </c>
      <c r="S474" s="2" t="e">
        <f>#REF!</f>
        <v>#REF!</v>
      </c>
      <c r="T474" s="2" t="e">
        <f>#REF!</f>
        <v>#REF!</v>
      </c>
      <c r="U474" s="9" t="e">
        <f t="shared" si="33"/>
        <v>#REF!</v>
      </c>
    </row>
    <row r="475" spans="1:21" x14ac:dyDescent="0.35">
      <c r="B475" s="3" t="s">
        <v>18</v>
      </c>
      <c r="C475" s="2">
        <f>'7thR'!C$40</f>
        <v>0</v>
      </c>
      <c r="D475" s="2">
        <f>'7thR'!D$40</f>
        <v>0</v>
      </c>
      <c r="E475" s="2">
        <f>'7thR'!E$40</f>
        <v>0</v>
      </c>
      <c r="F475" s="2">
        <f>'7thR'!F$40</f>
        <v>0</v>
      </c>
      <c r="G475" s="2">
        <f>'7thR'!G$40</f>
        <v>0</v>
      </c>
      <c r="H475" s="2">
        <f>'7thR'!H$40</f>
        <v>0</v>
      </c>
      <c r="I475" s="2">
        <f>'7thR'!I$40</f>
        <v>0</v>
      </c>
      <c r="J475" s="2">
        <f>'7thR'!J$40</f>
        <v>0</v>
      </c>
      <c r="K475" s="2">
        <f>'7thR'!K$40</f>
        <v>0</v>
      </c>
      <c r="L475" s="2">
        <f>'7thR'!L$40</f>
        <v>0</v>
      </c>
      <c r="M475" s="2">
        <f>'7thR'!M$40</f>
        <v>0</v>
      </c>
      <c r="N475" s="2">
        <f>'7thR'!N$40</f>
        <v>0</v>
      </c>
      <c r="O475" s="2">
        <f>'7thR'!O$40</f>
        <v>0</v>
      </c>
      <c r="P475" s="2">
        <f>'7thR'!P$40</f>
        <v>0</v>
      </c>
      <c r="Q475" s="2">
        <f>'7thR'!Q$40</f>
        <v>0</v>
      </c>
      <c r="R475" s="2">
        <f>'7thR'!R$40</f>
        <v>0</v>
      </c>
      <c r="S475" s="2">
        <f>'7thR'!S$40</f>
        <v>0</v>
      </c>
      <c r="T475" s="2">
        <f>'7thR'!T$40</f>
        <v>0</v>
      </c>
      <c r="U475" s="9">
        <f t="shared" si="33"/>
        <v>0</v>
      </c>
    </row>
    <row r="476" spans="1:21" ht="15" thickBot="1" x14ac:dyDescent="0.4">
      <c r="B476" s="3" t="s">
        <v>19</v>
      </c>
      <c r="C476" s="31">
        <f>'8thR'!C$40</f>
        <v>0</v>
      </c>
      <c r="D476" s="31">
        <f>'8thR'!D$40</f>
        <v>0</v>
      </c>
      <c r="E476" s="31">
        <f>'8thR'!E$40</f>
        <v>0</v>
      </c>
      <c r="F476" s="31">
        <f>'8thR'!F$40</f>
        <v>0</v>
      </c>
      <c r="G476" s="31">
        <f>'8thR'!G$40</f>
        <v>0</v>
      </c>
      <c r="H476" s="31">
        <f>'8thR'!H$40</f>
        <v>0</v>
      </c>
      <c r="I476" s="31">
        <f>'8thR'!I$40</f>
        <v>0</v>
      </c>
      <c r="J476" s="31">
        <f>'8thR'!J$40</f>
        <v>0</v>
      </c>
      <c r="K476" s="31">
        <f>'8thR'!K$40</f>
        <v>0</v>
      </c>
      <c r="L476" s="31">
        <f>'8thR'!L$40</f>
        <v>0</v>
      </c>
      <c r="M476" s="31">
        <f>'8thR'!M$40</f>
        <v>0</v>
      </c>
      <c r="N476" s="31">
        <f>'8thR'!N$40</f>
        <v>0</v>
      </c>
      <c r="O476" s="31">
        <f>'8thR'!O$40</f>
        <v>0</v>
      </c>
      <c r="P476" s="31">
        <f>'8thR'!P$40</f>
        <v>0</v>
      </c>
      <c r="Q476" s="31">
        <f>'8thR'!Q$40</f>
        <v>0</v>
      </c>
      <c r="R476" s="31">
        <f>'8thR'!R$40</f>
        <v>0</v>
      </c>
      <c r="S476" s="31">
        <f>'8thR'!S$40</f>
        <v>0</v>
      </c>
      <c r="T476" s="31">
        <f>'8thR'!T$40</f>
        <v>0</v>
      </c>
      <c r="U476" s="51">
        <f t="shared" si="33"/>
        <v>0</v>
      </c>
    </row>
    <row r="477" spans="1:21" ht="16" thickTop="1" x14ac:dyDescent="0.35">
      <c r="B477" s="37" t="s">
        <v>12</v>
      </c>
      <c r="C477" s="29">
        <f>score!H$40</f>
        <v>5</v>
      </c>
      <c r="D477" s="29">
        <f>score!I$40</f>
        <v>3</v>
      </c>
      <c r="E477" s="29">
        <f>score!J$40</f>
        <v>3</v>
      </c>
      <c r="F477" s="29">
        <f>score!K$40</f>
        <v>4</v>
      </c>
      <c r="G477" s="29">
        <f>score!L$40</f>
        <v>4</v>
      </c>
      <c r="H477" s="29">
        <f>score!M$40</f>
        <v>4</v>
      </c>
      <c r="I477" s="29">
        <f>score!N$40</f>
        <v>4</v>
      </c>
      <c r="J477" s="29">
        <f>score!O$40</f>
        <v>4</v>
      </c>
      <c r="K477" s="29">
        <f>score!P$40</f>
        <v>3</v>
      </c>
      <c r="L477" s="29">
        <f>score!Q$40</f>
        <v>5</v>
      </c>
      <c r="M477" s="29">
        <f>score!R$40</f>
        <v>2</v>
      </c>
      <c r="N477" s="29">
        <f>score!S$40</f>
        <v>3</v>
      </c>
      <c r="O477" s="29">
        <f>score!T$40</f>
        <v>4</v>
      </c>
      <c r="P477" s="29">
        <f>score!U$40</f>
        <v>4</v>
      </c>
      <c r="Q477" s="29">
        <f>score!V$40</f>
        <v>3</v>
      </c>
      <c r="R477" s="29">
        <f>score!W$40</f>
        <v>3</v>
      </c>
      <c r="S477" s="29">
        <f>score!X$40</f>
        <v>3</v>
      </c>
      <c r="T477" s="29">
        <f>score!Y$40</f>
        <v>2</v>
      </c>
      <c r="U477" s="30">
        <f t="shared" si="33"/>
        <v>63</v>
      </c>
    </row>
    <row r="478" spans="1:21" ht="15.5" x14ac:dyDescent="0.35">
      <c r="B478" s="38" t="s">
        <v>7</v>
      </c>
      <c r="C478" s="39">
        <f>score!H$147</f>
        <v>4</v>
      </c>
      <c r="D478" s="39">
        <f>score!$I$147</f>
        <v>3</v>
      </c>
      <c r="E478" s="39">
        <f>score!$J$147</f>
        <v>3</v>
      </c>
      <c r="F478" s="39">
        <f>score!$K$147</f>
        <v>4</v>
      </c>
      <c r="G478" s="39">
        <f>score!$L$147</f>
        <v>4</v>
      </c>
      <c r="H478" s="39">
        <f>score!$M$147</f>
        <v>4</v>
      </c>
      <c r="I478" s="39">
        <f>score!$N$147</f>
        <v>3</v>
      </c>
      <c r="J478" s="39">
        <f>score!$O$147</f>
        <v>4</v>
      </c>
      <c r="K478" s="39">
        <f>score!$P$147</f>
        <v>3</v>
      </c>
      <c r="L478" s="39">
        <f>score!$Q$147</f>
        <v>4</v>
      </c>
      <c r="M478" s="39">
        <f>score!$R$147</f>
        <v>3</v>
      </c>
      <c r="N478" s="39">
        <f>score!$S$147</f>
        <v>3</v>
      </c>
      <c r="O478" s="39">
        <f>score!$T$147</f>
        <v>4</v>
      </c>
      <c r="P478" s="39">
        <f>score!$U$147</f>
        <v>4</v>
      </c>
      <c r="Q478" s="39">
        <f>score!$V$147</f>
        <v>4</v>
      </c>
      <c r="R478" s="39">
        <f>score!$W$147</f>
        <v>3</v>
      </c>
      <c r="S478" s="39">
        <f>score!$X$147</f>
        <v>4</v>
      </c>
      <c r="T478" s="39">
        <f>score!$Y$147</f>
        <v>3</v>
      </c>
      <c r="U478" s="12">
        <f>SUM(C478:T478)</f>
        <v>64</v>
      </c>
    </row>
    <row r="479" spans="1:21" x14ac:dyDescent="0.35"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1" x14ac:dyDescent="0.35">
      <c r="C480" s="171" t="s">
        <v>6</v>
      </c>
      <c r="D480" s="171"/>
      <c r="E480" s="17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</row>
    <row r="481" spans="1:21" x14ac:dyDescent="0.35">
      <c r="A481" s="169">
        <f>score!A41</f>
        <v>35</v>
      </c>
      <c r="B481" s="170" t="str">
        <f>score!F41</f>
        <v>Vesna K. Horvat&amp;Kurt Wandaller</v>
      </c>
      <c r="C481" s="173">
        <v>1</v>
      </c>
      <c r="D481" s="173">
        <v>2</v>
      </c>
      <c r="E481" s="173">
        <v>3</v>
      </c>
      <c r="F481" s="173">
        <v>4</v>
      </c>
      <c r="G481" s="173">
        <v>5</v>
      </c>
      <c r="H481" s="173">
        <v>6</v>
      </c>
      <c r="I481" s="173">
        <v>7</v>
      </c>
      <c r="J481" s="173">
        <v>8</v>
      </c>
      <c r="K481" s="173">
        <v>9</v>
      </c>
      <c r="L481" s="173">
        <v>10</v>
      </c>
      <c r="M481" s="173">
        <v>11</v>
      </c>
      <c r="N481" s="173">
        <v>12</v>
      </c>
      <c r="O481" s="173">
        <v>13</v>
      </c>
      <c r="P481" s="173">
        <v>14</v>
      </c>
      <c r="Q481" s="173">
        <v>15</v>
      </c>
      <c r="R481" s="173">
        <v>16</v>
      </c>
      <c r="S481" s="173">
        <v>17</v>
      </c>
      <c r="T481" s="173">
        <v>18</v>
      </c>
      <c r="U481" s="41" t="s">
        <v>1</v>
      </c>
    </row>
    <row r="482" spans="1:21" x14ac:dyDescent="0.35">
      <c r="A482" s="169"/>
      <c r="B482" s="172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42"/>
    </row>
    <row r="483" spans="1:21" x14ac:dyDescent="0.35">
      <c r="B483" s="3" t="s">
        <v>8</v>
      </c>
      <c r="C483" s="2">
        <f>'1stR'!C$41</f>
        <v>0</v>
      </c>
      <c r="D483" s="2">
        <f>'1stR'!D$41</f>
        <v>0</v>
      </c>
      <c r="E483" s="2">
        <f>'1stR'!E$41</f>
        <v>0</v>
      </c>
      <c r="F483" s="2">
        <f>'1stR'!F$41</f>
        <v>0</v>
      </c>
      <c r="G483" s="2">
        <f>'1stR'!G$41</f>
        <v>0</v>
      </c>
      <c r="H483" s="2">
        <f>'1stR'!H$41</f>
        <v>0</v>
      </c>
      <c r="I483" s="2">
        <f>'1stR'!I$41</f>
        <v>0</v>
      </c>
      <c r="J483" s="2">
        <f>'1stR'!J$41</f>
        <v>0</v>
      </c>
      <c r="K483" s="2">
        <f>'1stR'!K$41</f>
        <v>0</v>
      </c>
      <c r="L483" s="2">
        <f>'1stR'!L$41</f>
        <v>0</v>
      </c>
      <c r="M483" s="2">
        <f>'1stR'!M$41</f>
        <v>0</v>
      </c>
      <c r="N483" s="2">
        <f>'1stR'!N$41</f>
        <v>0</v>
      </c>
      <c r="O483" s="2">
        <f>'1stR'!O$41</f>
        <v>0</v>
      </c>
      <c r="P483" s="2">
        <f>'1stR'!P$41</f>
        <v>0</v>
      </c>
      <c r="Q483" s="2">
        <f>'1stR'!Q$41</f>
        <v>0</v>
      </c>
      <c r="R483" s="2">
        <f>'1stR'!R$41</f>
        <v>0</v>
      </c>
      <c r="S483" s="2">
        <f>'1stR'!S$41</f>
        <v>0</v>
      </c>
      <c r="T483" s="2">
        <f>'1stR'!T$41</f>
        <v>0</v>
      </c>
      <c r="U483" s="9">
        <f>SUM(C483:T483)</f>
        <v>0</v>
      </c>
    </row>
    <row r="484" spans="1:21" x14ac:dyDescent="0.35">
      <c r="B484" s="3" t="s">
        <v>13</v>
      </c>
      <c r="C484" s="2">
        <f>'2ndR'!C$41</f>
        <v>0</v>
      </c>
      <c r="D484" s="2">
        <f>'2ndR'!D$41</f>
        <v>0</v>
      </c>
      <c r="E484" s="2">
        <f>'2ndR'!E$41</f>
        <v>0</v>
      </c>
      <c r="F484" s="2">
        <f>'2ndR'!F$41</f>
        <v>0</v>
      </c>
      <c r="G484" s="2">
        <f>'2ndR'!G$41</f>
        <v>0</v>
      </c>
      <c r="H484" s="2">
        <f>'2ndR'!H$41</f>
        <v>0</v>
      </c>
      <c r="I484" s="2">
        <f>'2ndR'!I$41</f>
        <v>0</v>
      </c>
      <c r="J484" s="2">
        <f>'2ndR'!J$41</f>
        <v>0</v>
      </c>
      <c r="K484" s="2">
        <f>'2ndR'!K$41</f>
        <v>0</v>
      </c>
      <c r="L484" s="2">
        <f>'2ndR'!L$41</f>
        <v>0</v>
      </c>
      <c r="M484" s="2">
        <f>'2ndR'!M$41</f>
        <v>0</v>
      </c>
      <c r="N484" s="2">
        <f>'2ndR'!N$41</f>
        <v>0</v>
      </c>
      <c r="O484" s="2">
        <f>'2ndR'!O$41</f>
        <v>0</v>
      </c>
      <c r="P484" s="2">
        <f>'2ndR'!P$41</f>
        <v>0</v>
      </c>
      <c r="Q484" s="2">
        <f>'2ndR'!Q$41</f>
        <v>0</v>
      </c>
      <c r="R484" s="2">
        <f>'2ndR'!R$41</f>
        <v>0</v>
      </c>
      <c r="S484" s="2">
        <f>'2ndR'!S$41</f>
        <v>0</v>
      </c>
      <c r="T484" s="2">
        <f>'2ndR'!T$41</f>
        <v>0</v>
      </c>
      <c r="U484" s="9">
        <f t="shared" ref="U484:U491" si="34">SUM(C484:T484)</f>
        <v>0</v>
      </c>
    </row>
    <row r="485" spans="1:21" x14ac:dyDescent="0.35">
      <c r="B485" s="3" t="s">
        <v>14</v>
      </c>
      <c r="C485" s="2">
        <f>'3rdR'!C$41</f>
        <v>0</v>
      </c>
      <c r="D485" s="2">
        <f>'3rdR'!D$41</f>
        <v>0</v>
      </c>
      <c r="E485" s="2">
        <f>'3rdR'!E$41</f>
        <v>0</v>
      </c>
      <c r="F485" s="2">
        <f>'3rdR'!F$41</f>
        <v>0</v>
      </c>
      <c r="G485" s="2">
        <f>'3rdR'!G$41</f>
        <v>0</v>
      </c>
      <c r="H485" s="2">
        <f>'3rdR'!H$41</f>
        <v>0</v>
      </c>
      <c r="I485" s="2">
        <f>'3rdR'!I$41</f>
        <v>0</v>
      </c>
      <c r="J485" s="2">
        <f>'3rdR'!J$41</f>
        <v>0</v>
      </c>
      <c r="K485" s="2">
        <f>'3rdR'!K$41</f>
        <v>0</v>
      </c>
      <c r="L485" s="2">
        <f>'3rdR'!L$41</f>
        <v>0</v>
      </c>
      <c r="M485" s="2">
        <f>'3rdR'!M$41</f>
        <v>0</v>
      </c>
      <c r="N485" s="2">
        <f>'3rdR'!N$41</f>
        <v>0</v>
      </c>
      <c r="O485" s="2">
        <f>'3rdR'!O$41</f>
        <v>0</v>
      </c>
      <c r="P485" s="2">
        <f>'3rdR'!P$41</f>
        <v>0</v>
      </c>
      <c r="Q485" s="2">
        <f>'3rdR'!Q$41</f>
        <v>0</v>
      </c>
      <c r="R485" s="2">
        <f>'3rdR'!R$41</f>
        <v>0</v>
      </c>
      <c r="S485" s="2">
        <f>'3rdR'!S$41</f>
        <v>0</v>
      </c>
      <c r="T485" s="2">
        <f>'3rdR'!T$41</f>
        <v>0</v>
      </c>
      <c r="U485" s="9">
        <f t="shared" si="34"/>
        <v>0</v>
      </c>
    </row>
    <row r="486" spans="1:21" x14ac:dyDescent="0.35">
      <c r="B486" s="3" t="s">
        <v>15</v>
      </c>
      <c r="C486" s="2">
        <f>'4thR'!C$41</f>
        <v>0</v>
      </c>
      <c r="D486" s="2">
        <f>'4thR'!D$41</f>
        <v>0</v>
      </c>
      <c r="E486" s="2">
        <f>'4thR'!E$41</f>
        <v>0</v>
      </c>
      <c r="F486" s="2">
        <f>'4thR'!F$41</f>
        <v>0</v>
      </c>
      <c r="G486" s="2">
        <f>'4thR'!G$41</f>
        <v>0</v>
      </c>
      <c r="H486" s="2">
        <f>'4thR'!H$41</f>
        <v>0</v>
      </c>
      <c r="I486" s="2">
        <f>'4thR'!I$41</f>
        <v>0</v>
      </c>
      <c r="J486" s="2">
        <f>'4thR'!J$41</f>
        <v>0</v>
      </c>
      <c r="K486" s="2">
        <f>'4thR'!K$41</f>
        <v>0</v>
      </c>
      <c r="L486" s="2">
        <f>'4thR'!L$41</f>
        <v>0</v>
      </c>
      <c r="M486" s="2">
        <f>'4thR'!M$41</f>
        <v>0</v>
      </c>
      <c r="N486" s="2">
        <f>'4thR'!N$41</f>
        <v>0</v>
      </c>
      <c r="O486" s="2">
        <f>'4thR'!O$41</f>
        <v>0</v>
      </c>
      <c r="P486" s="2">
        <f>'4thR'!P$41</f>
        <v>0</v>
      </c>
      <c r="Q486" s="2">
        <f>'4thR'!Q$41</f>
        <v>0</v>
      </c>
      <c r="R486" s="2">
        <f>'4thR'!R$41</f>
        <v>0</v>
      </c>
      <c r="S486" s="2">
        <f>'4thR'!S$41</f>
        <v>0</v>
      </c>
      <c r="T486" s="2">
        <f>'4thR'!T$41</f>
        <v>0</v>
      </c>
      <c r="U486" s="9">
        <f t="shared" si="34"/>
        <v>0</v>
      </c>
    </row>
    <row r="487" spans="1:21" x14ac:dyDescent="0.35">
      <c r="B487" s="3" t="s">
        <v>16</v>
      </c>
      <c r="C487" s="2">
        <f>'5thR'!C$41</f>
        <v>0</v>
      </c>
      <c r="D487" s="2">
        <f>'5thR'!D$41</f>
        <v>0</v>
      </c>
      <c r="E487" s="2">
        <f>'5thR'!E$41</f>
        <v>0</v>
      </c>
      <c r="F487" s="2">
        <f>'5thR'!F$41</f>
        <v>0</v>
      </c>
      <c r="G487" s="2">
        <f>'5thR'!G$41</f>
        <v>0</v>
      </c>
      <c r="H487" s="2">
        <f>'5thR'!H$41</f>
        <v>0</v>
      </c>
      <c r="I487" s="2">
        <f>'5thR'!I$41</f>
        <v>0</v>
      </c>
      <c r="J487" s="2">
        <f>'5thR'!J$41</f>
        <v>0</v>
      </c>
      <c r="K487" s="2">
        <f>'5thR'!K$41</f>
        <v>0</v>
      </c>
      <c r="L487" s="2">
        <f>'5thR'!L$41</f>
        <v>0</v>
      </c>
      <c r="M487" s="2">
        <f>'5thR'!M$41</f>
        <v>0</v>
      </c>
      <c r="N487" s="2">
        <f>'5thR'!N$41</f>
        <v>0</v>
      </c>
      <c r="O487" s="2">
        <f>'5thR'!O$41</f>
        <v>0</v>
      </c>
      <c r="P487" s="2">
        <f>'5thR'!P$41</f>
        <v>0</v>
      </c>
      <c r="Q487" s="2">
        <f>'5thR'!Q$41</f>
        <v>0</v>
      </c>
      <c r="R487" s="2">
        <f>'5thR'!R$41</f>
        <v>0</v>
      </c>
      <c r="S487" s="2">
        <f>'5thR'!S$41</f>
        <v>0</v>
      </c>
      <c r="T487" s="2">
        <f>'5thR'!T$41</f>
        <v>0</v>
      </c>
      <c r="U487" s="9">
        <f t="shared" si="34"/>
        <v>0</v>
      </c>
    </row>
    <row r="488" spans="1:21" x14ac:dyDescent="0.35">
      <c r="B488" s="3" t="s">
        <v>17</v>
      </c>
      <c r="C488" s="2" t="e">
        <f>#REF!</f>
        <v>#REF!</v>
      </c>
      <c r="D488" s="2" t="e">
        <f>#REF!</f>
        <v>#REF!</v>
      </c>
      <c r="E488" s="2" t="e">
        <f>#REF!</f>
        <v>#REF!</v>
      </c>
      <c r="F488" s="2" t="e">
        <f>#REF!</f>
        <v>#REF!</v>
      </c>
      <c r="G488" s="2" t="e">
        <f>#REF!</f>
        <v>#REF!</v>
      </c>
      <c r="H488" s="2" t="e">
        <f>#REF!</f>
        <v>#REF!</v>
      </c>
      <c r="I488" s="2" t="e">
        <f>#REF!</f>
        <v>#REF!</v>
      </c>
      <c r="J488" s="2" t="e">
        <f>#REF!</f>
        <v>#REF!</v>
      </c>
      <c r="K488" s="2" t="e">
        <f>#REF!</f>
        <v>#REF!</v>
      </c>
      <c r="L488" s="2" t="e">
        <f>#REF!</f>
        <v>#REF!</v>
      </c>
      <c r="M488" s="2" t="e">
        <f>#REF!</f>
        <v>#REF!</v>
      </c>
      <c r="N488" s="2" t="e">
        <f>#REF!</f>
        <v>#REF!</v>
      </c>
      <c r="O488" s="2" t="e">
        <f>#REF!</f>
        <v>#REF!</v>
      </c>
      <c r="P488" s="2" t="e">
        <f>#REF!</f>
        <v>#REF!</v>
      </c>
      <c r="Q488" s="2" t="e">
        <f>#REF!</f>
        <v>#REF!</v>
      </c>
      <c r="R488" s="2" t="e">
        <f>#REF!</f>
        <v>#REF!</v>
      </c>
      <c r="S488" s="2" t="e">
        <f>#REF!</f>
        <v>#REF!</v>
      </c>
      <c r="T488" s="2" t="e">
        <f>#REF!</f>
        <v>#REF!</v>
      </c>
      <c r="U488" s="9" t="e">
        <f t="shared" si="34"/>
        <v>#REF!</v>
      </c>
    </row>
    <row r="489" spans="1:21" x14ac:dyDescent="0.35">
      <c r="B489" s="3" t="s">
        <v>18</v>
      </c>
      <c r="C489" s="2">
        <f>'7thR'!C$41</f>
        <v>4</v>
      </c>
      <c r="D489" s="2">
        <f>'7thR'!D$41</f>
        <v>5</v>
      </c>
      <c r="E489" s="2">
        <f>'7thR'!E$41</f>
        <v>5</v>
      </c>
      <c r="F489" s="2">
        <f>'7thR'!F$41</f>
        <v>4</v>
      </c>
      <c r="G489" s="2">
        <f>'7thR'!G$41</f>
        <v>6</v>
      </c>
      <c r="H489" s="2">
        <f>'7thR'!H$41</f>
        <v>6</v>
      </c>
      <c r="I489" s="2">
        <f>'7thR'!I$41</f>
        <v>4</v>
      </c>
      <c r="J489" s="2">
        <f>'7thR'!J$41</f>
        <v>4</v>
      </c>
      <c r="K489" s="2">
        <f>'7thR'!K$41</f>
        <v>3</v>
      </c>
      <c r="L489" s="2">
        <f>'7thR'!L$41</f>
        <v>5</v>
      </c>
      <c r="M489" s="2">
        <f>'7thR'!M$41</f>
        <v>3</v>
      </c>
      <c r="N489" s="2">
        <f>'7thR'!N$41</f>
        <v>5</v>
      </c>
      <c r="O489" s="2">
        <f>'7thR'!O$41</f>
        <v>5</v>
      </c>
      <c r="P489" s="2">
        <f>'7thR'!P$41</f>
        <v>6</v>
      </c>
      <c r="Q489" s="2">
        <f>'7thR'!Q$41</f>
        <v>5</v>
      </c>
      <c r="R489" s="2">
        <f>'7thR'!R$41</f>
        <v>3</v>
      </c>
      <c r="S489" s="2">
        <f>'7thR'!S$41</f>
        <v>5</v>
      </c>
      <c r="T489" s="2">
        <f>'7thR'!T$41</f>
        <v>3</v>
      </c>
      <c r="U489" s="9">
        <f t="shared" si="34"/>
        <v>81</v>
      </c>
    </row>
    <row r="490" spans="1:21" ht="15" thickBot="1" x14ac:dyDescent="0.4">
      <c r="B490" s="3" t="s">
        <v>19</v>
      </c>
      <c r="C490" s="31">
        <f>'8thR'!C$41</f>
        <v>0</v>
      </c>
      <c r="D490" s="31">
        <f>'8thR'!D$41</f>
        <v>0</v>
      </c>
      <c r="E490" s="31">
        <f>'8thR'!E$41</f>
        <v>0</v>
      </c>
      <c r="F490" s="31">
        <f>'8thR'!F$41</f>
        <v>0</v>
      </c>
      <c r="G490" s="31">
        <f>'8thR'!G$41</f>
        <v>0</v>
      </c>
      <c r="H490" s="31">
        <f>'8thR'!H$41</f>
        <v>0</v>
      </c>
      <c r="I490" s="31">
        <f>'8thR'!I$41</f>
        <v>0</v>
      </c>
      <c r="J490" s="31">
        <f>'8thR'!J$41</f>
        <v>0</v>
      </c>
      <c r="K490" s="31">
        <f>'8thR'!K$41</f>
        <v>0</v>
      </c>
      <c r="L490" s="31">
        <f>'8thR'!L$41</f>
        <v>0</v>
      </c>
      <c r="M490" s="31">
        <f>'8thR'!M$41</f>
        <v>0</v>
      </c>
      <c r="N490" s="31">
        <f>'8thR'!N$41</f>
        <v>0</v>
      </c>
      <c r="O490" s="31">
        <f>'8thR'!O$41</f>
        <v>0</v>
      </c>
      <c r="P490" s="31">
        <f>'8thR'!P$41</f>
        <v>0</v>
      </c>
      <c r="Q490" s="31">
        <f>'8thR'!Q$41</f>
        <v>0</v>
      </c>
      <c r="R490" s="31">
        <f>'8thR'!R$41</f>
        <v>0</v>
      </c>
      <c r="S490" s="31">
        <f>'8thR'!S$41</f>
        <v>0</v>
      </c>
      <c r="T490" s="31">
        <f>'8thR'!T$41</f>
        <v>0</v>
      </c>
      <c r="U490" s="51">
        <f t="shared" si="34"/>
        <v>0</v>
      </c>
    </row>
    <row r="491" spans="1:21" ht="16" thickTop="1" x14ac:dyDescent="0.35">
      <c r="B491" s="37" t="s">
        <v>12</v>
      </c>
      <c r="C491" s="29">
        <f>score!H$41</f>
        <v>4</v>
      </c>
      <c r="D491" s="29">
        <f>score!I$41</f>
        <v>3</v>
      </c>
      <c r="E491" s="29">
        <f>score!J$41</f>
        <v>4</v>
      </c>
      <c r="F491" s="29">
        <f>score!K$41</f>
        <v>4</v>
      </c>
      <c r="G491" s="29">
        <f>score!L$41</f>
        <v>5</v>
      </c>
      <c r="H491" s="29">
        <f>score!M$41</f>
        <v>5</v>
      </c>
      <c r="I491" s="29">
        <f>score!N$41</f>
        <v>4</v>
      </c>
      <c r="J491" s="29">
        <f>score!O$41</f>
        <v>4</v>
      </c>
      <c r="K491" s="29">
        <f>score!P$41</f>
        <v>3</v>
      </c>
      <c r="L491" s="29">
        <f>score!Q$41</f>
        <v>5</v>
      </c>
      <c r="M491" s="29">
        <f>score!R$41</f>
        <v>3</v>
      </c>
      <c r="N491" s="29">
        <f>score!S$41</f>
        <v>4</v>
      </c>
      <c r="O491" s="29">
        <f>score!T$41</f>
        <v>5</v>
      </c>
      <c r="P491" s="29">
        <f>score!U$41</f>
        <v>5</v>
      </c>
      <c r="Q491" s="29">
        <f>score!V$41</f>
        <v>5</v>
      </c>
      <c r="R491" s="29">
        <f>score!W$41</f>
        <v>3</v>
      </c>
      <c r="S491" s="29">
        <f>score!X$41</f>
        <v>5</v>
      </c>
      <c r="T491" s="29">
        <f>score!Y$41</f>
        <v>3</v>
      </c>
      <c r="U491" s="30">
        <f t="shared" si="34"/>
        <v>74</v>
      </c>
    </row>
    <row r="492" spans="1:21" ht="15.5" x14ac:dyDescent="0.35">
      <c r="B492" s="38" t="s">
        <v>7</v>
      </c>
      <c r="C492" s="39">
        <f>score!H$147</f>
        <v>4</v>
      </c>
      <c r="D492" s="39">
        <f>score!$I$147</f>
        <v>3</v>
      </c>
      <c r="E492" s="39">
        <f>score!$J$147</f>
        <v>3</v>
      </c>
      <c r="F492" s="39">
        <f>score!$K$147</f>
        <v>4</v>
      </c>
      <c r="G492" s="39">
        <f>score!$L$147</f>
        <v>4</v>
      </c>
      <c r="H492" s="39">
        <f>score!$M$147</f>
        <v>4</v>
      </c>
      <c r="I492" s="39">
        <f>score!$N$147</f>
        <v>3</v>
      </c>
      <c r="J492" s="39">
        <f>score!$O$147</f>
        <v>4</v>
      </c>
      <c r="K492" s="39">
        <f>score!$P$147</f>
        <v>3</v>
      </c>
      <c r="L492" s="39">
        <f>score!$Q$147</f>
        <v>4</v>
      </c>
      <c r="M492" s="39">
        <f>score!$R$147</f>
        <v>3</v>
      </c>
      <c r="N492" s="39">
        <f>score!$S$147</f>
        <v>3</v>
      </c>
      <c r="O492" s="39">
        <f>score!$T$147</f>
        <v>4</v>
      </c>
      <c r="P492" s="39">
        <f>score!$U$147</f>
        <v>4</v>
      </c>
      <c r="Q492" s="39">
        <f>score!$V$147</f>
        <v>4</v>
      </c>
      <c r="R492" s="39">
        <f>score!$W$147</f>
        <v>3</v>
      </c>
      <c r="S492" s="39">
        <f>score!$X$147</f>
        <v>4</v>
      </c>
      <c r="T492" s="39">
        <f>score!$Y$147</f>
        <v>3</v>
      </c>
      <c r="U492" s="12">
        <f>SUM(C492:T492)</f>
        <v>64</v>
      </c>
    </row>
    <row r="493" spans="1:21" x14ac:dyDescent="0.35"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1" x14ac:dyDescent="0.35">
      <c r="C494" s="154" t="s">
        <v>6</v>
      </c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</row>
    <row r="495" spans="1:21" x14ac:dyDescent="0.35">
      <c r="A495" s="169">
        <f>score!A42</f>
        <v>36</v>
      </c>
      <c r="B495" s="170" t="str">
        <f>score!F42</f>
        <v>Marcel Rodman&amp; Manca</v>
      </c>
      <c r="C495" s="158">
        <v>1</v>
      </c>
      <c r="D495" s="158">
        <v>2</v>
      </c>
      <c r="E495" s="158">
        <v>3</v>
      </c>
      <c r="F495" s="158">
        <v>4</v>
      </c>
      <c r="G495" s="158">
        <v>5</v>
      </c>
      <c r="H495" s="158">
        <v>6</v>
      </c>
      <c r="I495" s="158">
        <v>7</v>
      </c>
      <c r="J495" s="158">
        <v>8</v>
      </c>
      <c r="K495" s="158">
        <v>9</v>
      </c>
      <c r="L495" s="158">
        <v>10</v>
      </c>
      <c r="M495" s="158">
        <v>11</v>
      </c>
      <c r="N495" s="158">
        <v>12</v>
      </c>
      <c r="O495" s="158">
        <v>13</v>
      </c>
      <c r="P495" s="158">
        <v>14</v>
      </c>
      <c r="Q495" s="158">
        <v>15</v>
      </c>
      <c r="R495" s="158">
        <v>16</v>
      </c>
      <c r="S495" s="158">
        <v>17</v>
      </c>
      <c r="T495" s="158">
        <v>18</v>
      </c>
      <c r="U495" s="41" t="s">
        <v>1</v>
      </c>
    </row>
    <row r="496" spans="1:21" x14ac:dyDescent="0.35">
      <c r="A496" s="169"/>
      <c r="B496" s="170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42"/>
    </row>
    <row r="497" spans="1:21" x14ac:dyDescent="0.35">
      <c r="B497" s="3" t="s">
        <v>8</v>
      </c>
      <c r="C497" s="2">
        <f>'1stR'!C$42</f>
        <v>0</v>
      </c>
      <c r="D497" s="2">
        <f>'1stR'!D$42</f>
        <v>0</v>
      </c>
      <c r="E497" s="2">
        <f>'1stR'!E$42</f>
        <v>0</v>
      </c>
      <c r="F497" s="2">
        <f>'1stR'!F$42</f>
        <v>0</v>
      </c>
      <c r="G497" s="2">
        <f>'1stR'!G$42</f>
        <v>0</v>
      </c>
      <c r="H497" s="2">
        <f>'1stR'!H$42</f>
        <v>0</v>
      </c>
      <c r="I497" s="2">
        <f>'1stR'!I$42</f>
        <v>0</v>
      </c>
      <c r="J497" s="2">
        <f>'1stR'!J$42</f>
        <v>0</v>
      </c>
      <c r="K497" s="2">
        <f>'1stR'!K$42</f>
        <v>0</v>
      </c>
      <c r="L497" s="2">
        <f>'1stR'!L$42</f>
        <v>0</v>
      </c>
      <c r="M497" s="2">
        <f>'1stR'!M$42</f>
        <v>0</v>
      </c>
      <c r="N497" s="2">
        <f>'1stR'!N$42</f>
        <v>0</v>
      </c>
      <c r="O497" s="2">
        <f>'1stR'!O$42</f>
        <v>0</v>
      </c>
      <c r="P497" s="2">
        <f>'1stR'!P$42</f>
        <v>0</v>
      </c>
      <c r="Q497" s="2">
        <f>'1stR'!Q$42</f>
        <v>0</v>
      </c>
      <c r="R497" s="2">
        <f>'1stR'!R$42</f>
        <v>0</v>
      </c>
      <c r="S497" s="2">
        <f>'1stR'!S$42</f>
        <v>0</v>
      </c>
      <c r="T497" s="2">
        <f>'1stR'!T$42</f>
        <v>0</v>
      </c>
      <c r="U497" s="9">
        <f>SUM(C497:T497)</f>
        <v>0</v>
      </c>
    </row>
    <row r="498" spans="1:21" x14ac:dyDescent="0.35">
      <c r="B498" s="3" t="s">
        <v>13</v>
      </c>
      <c r="C498" s="2">
        <f>'2ndR'!C$42</f>
        <v>0</v>
      </c>
      <c r="D498" s="2">
        <f>'2ndR'!D$42</f>
        <v>0</v>
      </c>
      <c r="E498" s="2">
        <f>'2ndR'!E$42</f>
        <v>0</v>
      </c>
      <c r="F498" s="2">
        <f>'2ndR'!F$42</f>
        <v>0</v>
      </c>
      <c r="G498" s="2">
        <f>'2ndR'!G$42</f>
        <v>0</v>
      </c>
      <c r="H498" s="2">
        <f>'2ndR'!H$42</f>
        <v>0</v>
      </c>
      <c r="I498" s="2">
        <f>'2ndR'!I$42</f>
        <v>0</v>
      </c>
      <c r="J498" s="2">
        <f>'2ndR'!J$42</f>
        <v>0</v>
      </c>
      <c r="K498" s="2">
        <f>'2ndR'!K$42</f>
        <v>0</v>
      </c>
      <c r="L498" s="2">
        <f>'2ndR'!L$42</f>
        <v>0</v>
      </c>
      <c r="M498" s="2">
        <f>'2ndR'!M$42</f>
        <v>0</v>
      </c>
      <c r="N498" s="2">
        <f>'2ndR'!N$42</f>
        <v>0</v>
      </c>
      <c r="O498" s="2">
        <f>'2ndR'!O$42</f>
        <v>0</v>
      </c>
      <c r="P498" s="2">
        <f>'2ndR'!P$42</f>
        <v>0</v>
      </c>
      <c r="Q498" s="2">
        <f>'2ndR'!Q$42</f>
        <v>0</v>
      </c>
      <c r="R498" s="2">
        <f>'2ndR'!R$42</f>
        <v>0</v>
      </c>
      <c r="S498" s="2">
        <f>'2ndR'!S$42</f>
        <v>0</v>
      </c>
      <c r="T498" s="2">
        <f>'2ndR'!T$42</f>
        <v>0</v>
      </c>
      <c r="U498" s="9">
        <f t="shared" ref="U498:U505" si="35">SUM(C498:T498)</f>
        <v>0</v>
      </c>
    </row>
    <row r="499" spans="1:21" x14ac:dyDescent="0.35">
      <c r="B499" s="3" t="s">
        <v>14</v>
      </c>
      <c r="C499" s="2">
        <f>'3rdR'!C$42</f>
        <v>0</v>
      </c>
      <c r="D499" s="2">
        <f>'3rdR'!D$42</f>
        <v>0</v>
      </c>
      <c r="E499" s="2">
        <f>'3rdR'!E$42</f>
        <v>0</v>
      </c>
      <c r="F499" s="2">
        <f>'3rdR'!F$42</f>
        <v>0</v>
      </c>
      <c r="G499" s="2">
        <f>'3rdR'!G$42</f>
        <v>0</v>
      </c>
      <c r="H499" s="2">
        <f>'3rdR'!H$42</f>
        <v>0</v>
      </c>
      <c r="I499" s="2">
        <f>'3rdR'!I$42</f>
        <v>0</v>
      </c>
      <c r="J499" s="2">
        <f>'3rdR'!J$42</f>
        <v>0</v>
      </c>
      <c r="K499" s="2">
        <f>'3rdR'!K$42</f>
        <v>0</v>
      </c>
      <c r="L499" s="2">
        <f>'3rdR'!L$42</f>
        <v>0</v>
      </c>
      <c r="M499" s="2">
        <f>'3rdR'!M$42</f>
        <v>0</v>
      </c>
      <c r="N499" s="2">
        <f>'3rdR'!N$42</f>
        <v>0</v>
      </c>
      <c r="O499" s="2">
        <f>'3rdR'!O$42</f>
        <v>0</v>
      </c>
      <c r="P499" s="2">
        <f>'3rdR'!P$42</f>
        <v>0</v>
      </c>
      <c r="Q499" s="2">
        <f>'3rdR'!Q$42</f>
        <v>0</v>
      </c>
      <c r="R499" s="2">
        <f>'3rdR'!R$42</f>
        <v>0</v>
      </c>
      <c r="S499" s="2">
        <f>'3rdR'!S$42</f>
        <v>0</v>
      </c>
      <c r="T499" s="2">
        <f>'3rdR'!T$42</f>
        <v>0</v>
      </c>
      <c r="U499" s="9">
        <f t="shared" si="35"/>
        <v>0</v>
      </c>
    </row>
    <row r="500" spans="1:21" x14ac:dyDescent="0.35">
      <c r="B500" s="3" t="s">
        <v>15</v>
      </c>
      <c r="C500" s="2">
        <f>'4thR'!C$42</f>
        <v>0</v>
      </c>
      <c r="D500" s="2">
        <f>'4thR'!D$42</f>
        <v>0</v>
      </c>
      <c r="E500" s="2">
        <f>'4thR'!E$42</f>
        <v>0</v>
      </c>
      <c r="F500" s="2">
        <f>'4thR'!F$42</f>
        <v>0</v>
      </c>
      <c r="G500" s="2">
        <f>'4thR'!G$42</f>
        <v>0</v>
      </c>
      <c r="H500" s="2">
        <f>'4thR'!H$42</f>
        <v>0</v>
      </c>
      <c r="I500" s="2">
        <f>'4thR'!I$42</f>
        <v>0</v>
      </c>
      <c r="J500" s="2">
        <f>'4thR'!J$42</f>
        <v>0</v>
      </c>
      <c r="K500" s="2">
        <f>'4thR'!K$42</f>
        <v>0</v>
      </c>
      <c r="L500" s="2">
        <f>'4thR'!L$42</f>
        <v>0</v>
      </c>
      <c r="M500" s="2">
        <f>'4thR'!M$42</f>
        <v>0</v>
      </c>
      <c r="N500" s="2">
        <f>'4thR'!N$42</f>
        <v>0</v>
      </c>
      <c r="O500" s="2">
        <f>'4thR'!O$42</f>
        <v>0</v>
      </c>
      <c r="P500" s="2">
        <f>'4thR'!P$42</f>
        <v>0</v>
      </c>
      <c r="Q500" s="2">
        <f>'4thR'!Q$42</f>
        <v>0</v>
      </c>
      <c r="R500" s="2">
        <f>'4thR'!R$42</f>
        <v>0</v>
      </c>
      <c r="S500" s="2">
        <f>'4thR'!S$42</f>
        <v>0</v>
      </c>
      <c r="T500" s="2">
        <f>'4thR'!T$42</f>
        <v>0</v>
      </c>
      <c r="U500" s="9">
        <f t="shared" si="35"/>
        <v>0</v>
      </c>
    </row>
    <row r="501" spans="1:21" x14ac:dyDescent="0.35">
      <c r="B501" s="3" t="s">
        <v>16</v>
      </c>
      <c r="C501" s="2">
        <f>'5thR'!C$42</f>
        <v>0</v>
      </c>
      <c r="D501" s="2">
        <f>'5thR'!D$42</f>
        <v>0</v>
      </c>
      <c r="E501" s="2">
        <f>'5thR'!E$42</f>
        <v>0</v>
      </c>
      <c r="F501" s="2">
        <f>'5thR'!F$42</f>
        <v>0</v>
      </c>
      <c r="G501" s="2">
        <f>'5thR'!G$42</f>
        <v>0</v>
      </c>
      <c r="H501" s="2">
        <f>'5thR'!H$42</f>
        <v>0</v>
      </c>
      <c r="I501" s="2">
        <f>'5thR'!I$42</f>
        <v>0</v>
      </c>
      <c r="J501" s="2">
        <f>'5thR'!J$42</f>
        <v>0</v>
      </c>
      <c r="K501" s="2">
        <f>'5thR'!K$42</f>
        <v>0</v>
      </c>
      <c r="L501" s="2">
        <f>'5thR'!L$42</f>
        <v>0</v>
      </c>
      <c r="M501" s="2">
        <f>'5thR'!M$42</f>
        <v>0</v>
      </c>
      <c r="N501" s="2">
        <f>'5thR'!N$42</f>
        <v>0</v>
      </c>
      <c r="O501" s="2">
        <f>'5thR'!O$42</f>
        <v>0</v>
      </c>
      <c r="P501" s="2">
        <f>'5thR'!P$42</f>
        <v>0</v>
      </c>
      <c r="Q501" s="2">
        <f>'5thR'!Q$42</f>
        <v>0</v>
      </c>
      <c r="R501" s="2">
        <f>'5thR'!R$42</f>
        <v>0</v>
      </c>
      <c r="S501" s="2">
        <f>'5thR'!S$42</f>
        <v>0</v>
      </c>
      <c r="T501" s="2">
        <f>'5thR'!T$42</f>
        <v>0</v>
      </c>
      <c r="U501" s="9">
        <f t="shared" si="35"/>
        <v>0</v>
      </c>
    </row>
    <row r="502" spans="1:21" x14ac:dyDescent="0.35">
      <c r="B502" s="3" t="s">
        <v>17</v>
      </c>
      <c r="C502" s="2" t="e">
        <f>#REF!</f>
        <v>#REF!</v>
      </c>
      <c r="D502" s="2" t="e">
        <f>#REF!</f>
        <v>#REF!</v>
      </c>
      <c r="E502" s="2" t="e">
        <f>#REF!</f>
        <v>#REF!</v>
      </c>
      <c r="F502" s="2" t="e">
        <f>#REF!</f>
        <v>#REF!</v>
      </c>
      <c r="G502" s="2" t="e">
        <f>#REF!</f>
        <v>#REF!</v>
      </c>
      <c r="H502" s="2" t="e">
        <f>#REF!</f>
        <v>#REF!</v>
      </c>
      <c r="I502" s="2" t="e">
        <f>#REF!</f>
        <v>#REF!</v>
      </c>
      <c r="J502" s="2" t="e">
        <f>#REF!</f>
        <v>#REF!</v>
      </c>
      <c r="K502" s="2" t="e">
        <f>#REF!</f>
        <v>#REF!</v>
      </c>
      <c r="L502" s="2" t="e">
        <f>#REF!</f>
        <v>#REF!</v>
      </c>
      <c r="M502" s="2" t="e">
        <f>#REF!</f>
        <v>#REF!</v>
      </c>
      <c r="N502" s="2" t="e">
        <f>#REF!</f>
        <v>#REF!</v>
      </c>
      <c r="O502" s="2" t="e">
        <f>#REF!</f>
        <v>#REF!</v>
      </c>
      <c r="P502" s="2" t="e">
        <f>#REF!</f>
        <v>#REF!</v>
      </c>
      <c r="Q502" s="2" t="e">
        <f>#REF!</f>
        <v>#REF!</v>
      </c>
      <c r="R502" s="2" t="e">
        <f>#REF!</f>
        <v>#REF!</v>
      </c>
      <c r="S502" s="2" t="e">
        <f>#REF!</f>
        <v>#REF!</v>
      </c>
      <c r="T502" s="2" t="e">
        <f>#REF!</f>
        <v>#REF!</v>
      </c>
      <c r="U502" s="9" t="e">
        <f t="shared" si="35"/>
        <v>#REF!</v>
      </c>
    </row>
    <row r="503" spans="1:21" x14ac:dyDescent="0.35">
      <c r="B503" s="3" t="s">
        <v>18</v>
      </c>
      <c r="C503" s="2">
        <f>'7thR'!C$42</f>
        <v>4</v>
      </c>
      <c r="D503" s="2">
        <f>'7thR'!D$42</f>
        <v>3</v>
      </c>
      <c r="E503" s="2">
        <f>'7thR'!E$42</f>
        <v>3</v>
      </c>
      <c r="F503" s="2">
        <f>'7thR'!F$42</f>
        <v>3</v>
      </c>
      <c r="G503" s="2">
        <f>'7thR'!G$42</f>
        <v>5</v>
      </c>
      <c r="H503" s="2">
        <f>'7thR'!H$42</f>
        <v>5</v>
      </c>
      <c r="I503" s="2">
        <f>'7thR'!I$42</f>
        <v>4</v>
      </c>
      <c r="J503" s="2">
        <f>'7thR'!J$42</f>
        <v>5</v>
      </c>
      <c r="K503" s="2">
        <f>'7thR'!K$42</f>
        <v>3</v>
      </c>
      <c r="L503" s="2">
        <f>'7thR'!L$42</f>
        <v>6</v>
      </c>
      <c r="M503" s="2">
        <f>'7thR'!M$42</f>
        <v>3</v>
      </c>
      <c r="N503" s="2">
        <f>'7thR'!N$42</f>
        <v>4</v>
      </c>
      <c r="O503" s="2">
        <f>'7thR'!O$42</f>
        <v>4</v>
      </c>
      <c r="P503" s="2">
        <f>'7thR'!P$42</f>
        <v>4</v>
      </c>
      <c r="Q503" s="2">
        <f>'7thR'!Q$42</f>
        <v>5</v>
      </c>
      <c r="R503" s="2">
        <f>'7thR'!R$42</f>
        <v>3</v>
      </c>
      <c r="S503" s="2">
        <f>'7thR'!S$42</f>
        <v>5</v>
      </c>
      <c r="T503" s="2">
        <f>'7thR'!T$42</f>
        <v>3</v>
      </c>
      <c r="U503" s="9">
        <f t="shared" si="35"/>
        <v>72</v>
      </c>
    </row>
    <row r="504" spans="1:21" ht="15" thickBot="1" x14ac:dyDescent="0.4">
      <c r="B504" s="3" t="s">
        <v>19</v>
      </c>
      <c r="C504" s="31">
        <f>'8thR'!C$42</f>
        <v>0</v>
      </c>
      <c r="D504" s="31">
        <f>'8thR'!D$42</f>
        <v>0</v>
      </c>
      <c r="E504" s="31">
        <f>'8thR'!E$42</f>
        <v>0</v>
      </c>
      <c r="F504" s="31">
        <f>'8thR'!F$42</f>
        <v>0</v>
      </c>
      <c r="G504" s="31">
        <f>'8thR'!G$42</f>
        <v>0</v>
      </c>
      <c r="H504" s="31">
        <f>'8thR'!H$42</f>
        <v>0</v>
      </c>
      <c r="I504" s="31">
        <f>'8thR'!I$42</f>
        <v>0</v>
      </c>
      <c r="J504" s="31">
        <f>'8thR'!J$42</f>
        <v>0</v>
      </c>
      <c r="K504" s="31">
        <f>'8thR'!K$42</f>
        <v>0</v>
      </c>
      <c r="L504" s="31">
        <f>'8thR'!L$42</f>
        <v>0</v>
      </c>
      <c r="M504" s="31">
        <f>'8thR'!M$42</f>
        <v>0</v>
      </c>
      <c r="N504" s="31">
        <f>'8thR'!N$42</f>
        <v>0</v>
      </c>
      <c r="O504" s="31">
        <f>'8thR'!O$42</f>
        <v>0</v>
      </c>
      <c r="P504" s="31">
        <f>'8thR'!P$42</f>
        <v>0</v>
      </c>
      <c r="Q504" s="31">
        <f>'8thR'!Q$42</f>
        <v>0</v>
      </c>
      <c r="R504" s="31">
        <f>'8thR'!R$42</f>
        <v>0</v>
      </c>
      <c r="S504" s="31">
        <f>'8thR'!S$42</f>
        <v>0</v>
      </c>
      <c r="T504" s="31">
        <f>'8thR'!T$42</f>
        <v>0</v>
      </c>
      <c r="U504" s="51">
        <f t="shared" si="35"/>
        <v>0</v>
      </c>
    </row>
    <row r="505" spans="1:21" ht="16" thickTop="1" x14ac:dyDescent="0.35">
      <c r="B505" s="37" t="s">
        <v>12</v>
      </c>
      <c r="C505" s="29">
        <f>score!H$42</f>
        <v>4</v>
      </c>
      <c r="D505" s="29">
        <f>score!I$42</f>
        <v>3</v>
      </c>
      <c r="E505" s="29">
        <f>score!J$42</f>
        <v>3</v>
      </c>
      <c r="F505" s="29">
        <f>score!K$42</f>
        <v>3</v>
      </c>
      <c r="G505" s="29">
        <f>score!L$42</f>
        <v>5</v>
      </c>
      <c r="H505" s="29">
        <f>score!M$42</f>
        <v>5</v>
      </c>
      <c r="I505" s="29">
        <f>score!N$42</f>
        <v>4</v>
      </c>
      <c r="J505" s="29">
        <f>score!O$42</f>
        <v>5</v>
      </c>
      <c r="K505" s="29">
        <f>score!P$42</f>
        <v>3</v>
      </c>
      <c r="L505" s="29">
        <f>score!Q$42</f>
        <v>6</v>
      </c>
      <c r="M505" s="29">
        <f>score!R$42</f>
        <v>3</v>
      </c>
      <c r="N505" s="29">
        <f>score!S$42</f>
        <v>4</v>
      </c>
      <c r="O505" s="29">
        <f>score!T$42</f>
        <v>4</v>
      </c>
      <c r="P505" s="29">
        <f>score!U$42</f>
        <v>4</v>
      </c>
      <c r="Q505" s="29">
        <f>score!V$42</f>
        <v>5</v>
      </c>
      <c r="R505" s="29">
        <f>score!W$42</f>
        <v>3</v>
      </c>
      <c r="S505" s="29">
        <f>score!X$42</f>
        <v>5</v>
      </c>
      <c r="T505" s="29">
        <f>score!Y$42</f>
        <v>3</v>
      </c>
      <c r="U505" s="30">
        <f t="shared" si="35"/>
        <v>72</v>
      </c>
    </row>
    <row r="506" spans="1:21" ht="15.5" x14ac:dyDescent="0.35">
      <c r="B506" s="38" t="s">
        <v>7</v>
      </c>
      <c r="C506" s="39">
        <f>score!H$147</f>
        <v>4</v>
      </c>
      <c r="D506" s="39">
        <f>score!$I$147</f>
        <v>3</v>
      </c>
      <c r="E506" s="39">
        <f>score!$J$147</f>
        <v>3</v>
      </c>
      <c r="F506" s="39">
        <f>score!$K$147</f>
        <v>4</v>
      </c>
      <c r="G506" s="39">
        <f>score!$L$147</f>
        <v>4</v>
      </c>
      <c r="H506" s="39">
        <f>score!$M$147</f>
        <v>4</v>
      </c>
      <c r="I506" s="39">
        <f>score!$N$147</f>
        <v>3</v>
      </c>
      <c r="J506" s="39">
        <f>score!$O$147</f>
        <v>4</v>
      </c>
      <c r="K506" s="39">
        <f>score!$P$147</f>
        <v>3</v>
      </c>
      <c r="L506" s="39">
        <f>score!$Q$147</f>
        <v>4</v>
      </c>
      <c r="M506" s="39">
        <f>score!$R$147</f>
        <v>3</v>
      </c>
      <c r="N506" s="39">
        <f>score!$S$147</f>
        <v>3</v>
      </c>
      <c r="O506" s="39">
        <f>score!$T$147</f>
        <v>4</v>
      </c>
      <c r="P506" s="39">
        <f>score!$U$147</f>
        <v>4</v>
      </c>
      <c r="Q506" s="39">
        <f>score!$V$147</f>
        <v>4</v>
      </c>
      <c r="R506" s="39">
        <f>score!$W$147</f>
        <v>3</v>
      </c>
      <c r="S506" s="39">
        <f>score!$X$147</f>
        <v>4</v>
      </c>
      <c r="T506" s="39">
        <f>score!$Y$147</f>
        <v>3</v>
      </c>
      <c r="U506" s="12">
        <f>SUM(C506:T506)</f>
        <v>64</v>
      </c>
    </row>
    <row r="507" spans="1:21" x14ac:dyDescent="0.35"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1" x14ac:dyDescent="0.35">
      <c r="C508" s="154" t="s">
        <v>6</v>
      </c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</row>
    <row r="509" spans="1:21" x14ac:dyDescent="0.35">
      <c r="A509" s="169">
        <f>score!A43</f>
        <v>37</v>
      </c>
      <c r="B509" s="170">
        <f>score!F43</f>
        <v>0</v>
      </c>
      <c r="C509" s="158">
        <v>1</v>
      </c>
      <c r="D509" s="158">
        <v>2</v>
      </c>
      <c r="E509" s="158">
        <v>3</v>
      </c>
      <c r="F509" s="158">
        <v>4</v>
      </c>
      <c r="G509" s="158">
        <v>5</v>
      </c>
      <c r="H509" s="158">
        <v>6</v>
      </c>
      <c r="I509" s="158">
        <v>7</v>
      </c>
      <c r="J509" s="158">
        <v>8</v>
      </c>
      <c r="K509" s="158">
        <v>9</v>
      </c>
      <c r="L509" s="158">
        <v>10</v>
      </c>
      <c r="M509" s="158">
        <v>11</v>
      </c>
      <c r="N509" s="158">
        <v>12</v>
      </c>
      <c r="O509" s="158">
        <v>13</v>
      </c>
      <c r="P509" s="158">
        <v>14</v>
      </c>
      <c r="Q509" s="158">
        <v>15</v>
      </c>
      <c r="R509" s="158">
        <v>16</v>
      </c>
      <c r="S509" s="158">
        <v>17</v>
      </c>
      <c r="T509" s="158">
        <v>18</v>
      </c>
      <c r="U509" s="41" t="s">
        <v>1</v>
      </c>
    </row>
    <row r="510" spans="1:21" x14ac:dyDescent="0.35">
      <c r="A510" s="169"/>
      <c r="B510" s="170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42"/>
    </row>
    <row r="511" spans="1:21" x14ac:dyDescent="0.35">
      <c r="B511" s="3" t="s">
        <v>8</v>
      </c>
      <c r="C511" s="2">
        <f>'1stR'!C$43</f>
        <v>0</v>
      </c>
      <c r="D511" s="2">
        <f>'1stR'!D$43</f>
        <v>0</v>
      </c>
      <c r="E511" s="2">
        <f>'1stR'!E$43</f>
        <v>0</v>
      </c>
      <c r="F511" s="2">
        <f>'1stR'!F$43</f>
        <v>0</v>
      </c>
      <c r="G511" s="2">
        <f>'1stR'!G$43</f>
        <v>0</v>
      </c>
      <c r="H511" s="2">
        <f>'1stR'!H$43</f>
        <v>0</v>
      </c>
      <c r="I511" s="2">
        <f>'1stR'!I$43</f>
        <v>0</v>
      </c>
      <c r="J511" s="2">
        <f>'1stR'!J$43</f>
        <v>0</v>
      </c>
      <c r="K511" s="2">
        <f>'1stR'!K$43</f>
        <v>0</v>
      </c>
      <c r="L511" s="2">
        <f>'1stR'!L$43</f>
        <v>0</v>
      </c>
      <c r="M511" s="2">
        <f>'1stR'!M$43</f>
        <v>0</v>
      </c>
      <c r="N511" s="2">
        <f>'1stR'!N$43</f>
        <v>0</v>
      </c>
      <c r="O511" s="2">
        <f>'1stR'!O$43</f>
        <v>0</v>
      </c>
      <c r="P511" s="2">
        <f>'1stR'!P$43</f>
        <v>0</v>
      </c>
      <c r="Q511" s="2">
        <f>'1stR'!Q$43</f>
        <v>0</v>
      </c>
      <c r="R511" s="2">
        <f>'1stR'!R$43</f>
        <v>0</v>
      </c>
      <c r="S511" s="2">
        <f>'1stR'!S$43</f>
        <v>0</v>
      </c>
      <c r="T511" s="2">
        <f>'1stR'!T$43</f>
        <v>0</v>
      </c>
      <c r="U511" s="9">
        <f>SUM(C511:T511)</f>
        <v>0</v>
      </c>
    </row>
    <row r="512" spans="1:21" x14ac:dyDescent="0.35">
      <c r="B512" s="3" t="s">
        <v>13</v>
      </c>
      <c r="C512" s="2">
        <f>'2ndR'!C$43</f>
        <v>0</v>
      </c>
      <c r="D512" s="2">
        <f>'2ndR'!D$43</f>
        <v>0</v>
      </c>
      <c r="E512" s="2">
        <f>'2ndR'!E$43</f>
        <v>0</v>
      </c>
      <c r="F512" s="2">
        <f>'2ndR'!F$43</f>
        <v>0</v>
      </c>
      <c r="G512" s="2">
        <f>'2ndR'!G$43</f>
        <v>0</v>
      </c>
      <c r="H512" s="2">
        <f>'2ndR'!H$43</f>
        <v>0</v>
      </c>
      <c r="I512" s="2">
        <f>'2ndR'!I$43</f>
        <v>0</v>
      </c>
      <c r="J512" s="2">
        <f>'2ndR'!J$43</f>
        <v>0</v>
      </c>
      <c r="K512" s="2">
        <f>'2ndR'!K$43</f>
        <v>0</v>
      </c>
      <c r="L512" s="2">
        <f>'2ndR'!L$43</f>
        <v>0</v>
      </c>
      <c r="M512" s="2">
        <f>'2ndR'!M$43</f>
        <v>0</v>
      </c>
      <c r="N512" s="2">
        <f>'2ndR'!N$43</f>
        <v>0</v>
      </c>
      <c r="O512" s="2">
        <f>'2ndR'!O$43</f>
        <v>0</v>
      </c>
      <c r="P512" s="2">
        <f>'2ndR'!P$43</f>
        <v>0</v>
      </c>
      <c r="Q512" s="2">
        <f>'2ndR'!Q$43</f>
        <v>0</v>
      </c>
      <c r="R512" s="2">
        <f>'2ndR'!R$43</f>
        <v>0</v>
      </c>
      <c r="S512" s="2">
        <f>'2ndR'!S$43</f>
        <v>0</v>
      </c>
      <c r="T512" s="2">
        <f>'2ndR'!T$43</f>
        <v>0</v>
      </c>
      <c r="U512" s="9">
        <f t="shared" ref="U512:U519" si="36">SUM(C512:T512)</f>
        <v>0</v>
      </c>
    </row>
    <row r="513" spans="1:21" x14ac:dyDescent="0.35">
      <c r="B513" s="3" t="s">
        <v>14</v>
      </c>
      <c r="C513" s="2">
        <f>'3rdR'!C$43</f>
        <v>0</v>
      </c>
      <c r="D513" s="2">
        <f>'3rdR'!D$43</f>
        <v>0</v>
      </c>
      <c r="E513" s="2">
        <f>'3rdR'!E$43</f>
        <v>0</v>
      </c>
      <c r="F513" s="2">
        <f>'3rdR'!F$43</f>
        <v>0</v>
      </c>
      <c r="G513" s="2">
        <f>'3rdR'!G$43</f>
        <v>0</v>
      </c>
      <c r="H513" s="2">
        <f>'3rdR'!H$43</f>
        <v>0</v>
      </c>
      <c r="I513" s="2">
        <f>'3rdR'!I$43</f>
        <v>0</v>
      </c>
      <c r="J513" s="2">
        <f>'3rdR'!J$43</f>
        <v>0</v>
      </c>
      <c r="K513" s="2">
        <f>'3rdR'!K$43</f>
        <v>0</v>
      </c>
      <c r="L513" s="2">
        <f>'3rdR'!L$43</f>
        <v>0</v>
      </c>
      <c r="M513" s="2">
        <f>'3rdR'!M$43</f>
        <v>0</v>
      </c>
      <c r="N513" s="2">
        <f>'3rdR'!N$43</f>
        <v>0</v>
      </c>
      <c r="O513" s="2">
        <f>'3rdR'!O$43</f>
        <v>0</v>
      </c>
      <c r="P513" s="2">
        <f>'3rdR'!P$43</f>
        <v>0</v>
      </c>
      <c r="Q513" s="2">
        <f>'3rdR'!Q$43</f>
        <v>0</v>
      </c>
      <c r="R513" s="2">
        <f>'3rdR'!R$43</f>
        <v>0</v>
      </c>
      <c r="S513" s="2">
        <f>'3rdR'!S$43</f>
        <v>0</v>
      </c>
      <c r="T513" s="2">
        <f>'3rdR'!T$43</f>
        <v>0</v>
      </c>
      <c r="U513" s="9">
        <f t="shared" si="36"/>
        <v>0</v>
      </c>
    </row>
    <row r="514" spans="1:21" x14ac:dyDescent="0.35">
      <c r="B514" s="3" t="s">
        <v>15</v>
      </c>
      <c r="C514" s="2">
        <f>'4thR'!C$43</f>
        <v>0</v>
      </c>
      <c r="D514" s="2">
        <f>'4thR'!D$43</f>
        <v>0</v>
      </c>
      <c r="E514" s="2">
        <f>'4thR'!E$43</f>
        <v>0</v>
      </c>
      <c r="F514" s="2">
        <f>'4thR'!F$43</f>
        <v>0</v>
      </c>
      <c r="G514" s="2">
        <f>'4thR'!G$43</f>
        <v>0</v>
      </c>
      <c r="H514" s="2">
        <f>'4thR'!H$43</f>
        <v>0</v>
      </c>
      <c r="I514" s="2">
        <f>'4thR'!I$43</f>
        <v>0</v>
      </c>
      <c r="J514" s="2">
        <f>'4thR'!J$43</f>
        <v>0</v>
      </c>
      <c r="K514" s="2">
        <f>'4thR'!K$43</f>
        <v>0</v>
      </c>
      <c r="L514" s="2">
        <f>'4thR'!L$43</f>
        <v>0</v>
      </c>
      <c r="M514" s="2">
        <f>'4thR'!M$43</f>
        <v>0</v>
      </c>
      <c r="N514" s="2">
        <f>'4thR'!N$43</f>
        <v>0</v>
      </c>
      <c r="O514" s="2">
        <f>'4thR'!O$43</f>
        <v>0</v>
      </c>
      <c r="P514" s="2">
        <f>'4thR'!P$43</f>
        <v>0</v>
      </c>
      <c r="Q514" s="2">
        <f>'4thR'!Q$43</f>
        <v>0</v>
      </c>
      <c r="R514" s="2">
        <f>'4thR'!R$43</f>
        <v>0</v>
      </c>
      <c r="S514" s="2">
        <f>'4thR'!S$43</f>
        <v>0</v>
      </c>
      <c r="T514" s="2">
        <f>'4thR'!T$43</f>
        <v>0</v>
      </c>
      <c r="U514" s="9">
        <f t="shared" si="36"/>
        <v>0</v>
      </c>
    </row>
    <row r="515" spans="1:21" x14ac:dyDescent="0.35">
      <c r="B515" s="3" t="s">
        <v>16</v>
      </c>
      <c r="C515" s="2">
        <f>'5thR'!C$43</f>
        <v>0</v>
      </c>
      <c r="D515" s="2">
        <f>'5thR'!D$43</f>
        <v>0</v>
      </c>
      <c r="E515" s="2">
        <f>'5thR'!E$43</f>
        <v>0</v>
      </c>
      <c r="F515" s="2">
        <f>'5thR'!F$43</f>
        <v>0</v>
      </c>
      <c r="G515" s="2">
        <f>'5thR'!G$43</f>
        <v>0</v>
      </c>
      <c r="H515" s="2">
        <f>'5thR'!H$43</f>
        <v>0</v>
      </c>
      <c r="I515" s="2">
        <f>'5thR'!I$43</f>
        <v>0</v>
      </c>
      <c r="J515" s="2">
        <f>'5thR'!J$43</f>
        <v>0</v>
      </c>
      <c r="K515" s="2">
        <f>'5thR'!K$43</f>
        <v>0</v>
      </c>
      <c r="L515" s="2">
        <f>'5thR'!L$43</f>
        <v>0</v>
      </c>
      <c r="M515" s="2">
        <f>'5thR'!M$43</f>
        <v>0</v>
      </c>
      <c r="N515" s="2">
        <f>'5thR'!N$43</f>
        <v>0</v>
      </c>
      <c r="O515" s="2">
        <f>'5thR'!O$43</f>
        <v>0</v>
      </c>
      <c r="P515" s="2">
        <f>'5thR'!P$43</f>
        <v>0</v>
      </c>
      <c r="Q515" s="2">
        <f>'5thR'!Q$43</f>
        <v>0</v>
      </c>
      <c r="R515" s="2">
        <f>'5thR'!R$43</f>
        <v>0</v>
      </c>
      <c r="S515" s="2">
        <f>'5thR'!S$43</f>
        <v>0</v>
      </c>
      <c r="T515" s="2">
        <f>'5thR'!T$43</f>
        <v>0</v>
      </c>
      <c r="U515" s="9">
        <f t="shared" si="36"/>
        <v>0</v>
      </c>
    </row>
    <row r="516" spans="1:21" x14ac:dyDescent="0.35">
      <c r="B516" s="3" t="s">
        <v>17</v>
      </c>
      <c r="C516" s="2" t="e">
        <f>#REF!</f>
        <v>#REF!</v>
      </c>
      <c r="D516" s="2" t="e">
        <f>#REF!</f>
        <v>#REF!</v>
      </c>
      <c r="E516" s="2" t="e">
        <f>#REF!</f>
        <v>#REF!</v>
      </c>
      <c r="F516" s="2" t="e">
        <f>#REF!</f>
        <v>#REF!</v>
      </c>
      <c r="G516" s="2" t="e">
        <f>#REF!</f>
        <v>#REF!</v>
      </c>
      <c r="H516" s="2" t="e">
        <f>#REF!</f>
        <v>#REF!</v>
      </c>
      <c r="I516" s="2" t="e">
        <f>#REF!</f>
        <v>#REF!</v>
      </c>
      <c r="J516" s="2" t="e">
        <f>#REF!</f>
        <v>#REF!</v>
      </c>
      <c r="K516" s="2" t="e">
        <f>#REF!</f>
        <v>#REF!</v>
      </c>
      <c r="L516" s="2" t="e">
        <f>#REF!</f>
        <v>#REF!</v>
      </c>
      <c r="M516" s="2" t="e">
        <f>#REF!</f>
        <v>#REF!</v>
      </c>
      <c r="N516" s="2" t="e">
        <f>#REF!</f>
        <v>#REF!</v>
      </c>
      <c r="O516" s="2" t="e">
        <f>#REF!</f>
        <v>#REF!</v>
      </c>
      <c r="P516" s="2" t="e">
        <f>#REF!</f>
        <v>#REF!</v>
      </c>
      <c r="Q516" s="2" t="e">
        <f>#REF!</f>
        <v>#REF!</v>
      </c>
      <c r="R516" s="2" t="e">
        <f>#REF!</f>
        <v>#REF!</v>
      </c>
      <c r="S516" s="2" t="e">
        <f>#REF!</f>
        <v>#REF!</v>
      </c>
      <c r="T516" s="2" t="e">
        <f>#REF!</f>
        <v>#REF!</v>
      </c>
      <c r="U516" s="9" t="e">
        <f t="shared" si="36"/>
        <v>#REF!</v>
      </c>
    </row>
    <row r="517" spans="1:21" x14ac:dyDescent="0.35">
      <c r="B517" s="3" t="s">
        <v>18</v>
      </c>
      <c r="C517" s="2">
        <f>'7thR'!C$43</f>
        <v>0</v>
      </c>
      <c r="D517" s="2">
        <f>'7thR'!D$43</f>
        <v>0</v>
      </c>
      <c r="E517" s="2">
        <f>'7thR'!E$43</f>
        <v>0</v>
      </c>
      <c r="F517" s="2">
        <f>'7thR'!F$43</f>
        <v>0</v>
      </c>
      <c r="G517" s="2">
        <f>'7thR'!G$43</f>
        <v>0</v>
      </c>
      <c r="H517" s="2">
        <f>'7thR'!H$43</f>
        <v>0</v>
      </c>
      <c r="I517" s="2">
        <f>'7thR'!I$43</f>
        <v>0</v>
      </c>
      <c r="J517" s="2">
        <f>'7thR'!J$43</f>
        <v>0</v>
      </c>
      <c r="K517" s="2">
        <f>'7thR'!K$43</f>
        <v>0</v>
      </c>
      <c r="L517" s="2">
        <f>'7thR'!L$43</f>
        <v>0</v>
      </c>
      <c r="M517" s="2">
        <f>'7thR'!M$43</f>
        <v>0</v>
      </c>
      <c r="N517" s="2">
        <f>'7thR'!N$43</f>
        <v>0</v>
      </c>
      <c r="O517" s="2">
        <f>'7thR'!O$43</f>
        <v>0</v>
      </c>
      <c r="P517" s="2">
        <f>'7thR'!P$43</f>
        <v>0</v>
      </c>
      <c r="Q517" s="2">
        <f>'7thR'!Q$43</f>
        <v>0</v>
      </c>
      <c r="R517" s="2">
        <f>'7thR'!R$43</f>
        <v>0</v>
      </c>
      <c r="S517" s="2">
        <f>'7thR'!S$43</f>
        <v>0</v>
      </c>
      <c r="T517" s="2">
        <f>'7thR'!T$43</f>
        <v>0</v>
      </c>
      <c r="U517" s="9">
        <f t="shared" si="36"/>
        <v>0</v>
      </c>
    </row>
    <row r="518" spans="1:21" ht="15" thickBot="1" x14ac:dyDescent="0.4">
      <c r="B518" s="3" t="s">
        <v>19</v>
      </c>
      <c r="C518" s="31">
        <f>'8thR'!C$43</f>
        <v>0</v>
      </c>
      <c r="D518" s="31">
        <f>'8thR'!D$43</f>
        <v>0</v>
      </c>
      <c r="E518" s="31">
        <f>'8thR'!E$43</f>
        <v>0</v>
      </c>
      <c r="F518" s="31">
        <f>'8thR'!F$43</f>
        <v>0</v>
      </c>
      <c r="G518" s="31">
        <f>'8thR'!G$43</f>
        <v>0</v>
      </c>
      <c r="H518" s="31">
        <f>'8thR'!H$43</f>
        <v>0</v>
      </c>
      <c r="I518" s="31">
        <f>'8thR'!I$43</f>
        <v>0</v>
      </c>
      <c r="J518" s="31">
        <f>'8thR'!J$43</f>
        <v>0</v>
      </c>
      <c r="K518" s="31">
        <f>'8thR'!K$43</f>
        <v>0</v>
      </c>
      <c r="L518" s="31">
        <f>'8thR'!L$43</f>
        <v>0</v>
      </c>
      <c r="M518" s="31">
        <f>'8thR'!M$43</f>
        <v>0</v>
      </c>
      <c r="N518" s="31">
        <f>'8thR'!N$43</f>
        <v>0</v>
      </c>
      <c r="O518" s="31">
        <f>'8thR'!O$43</f>
        <v>0</v>
      </c>
      <c r="P518" s="31">
        <f>'8thR'!P$43</f>
        <v>0</v>
      </c>
      <c r="Q518" s="31">
        <f>'8thR'!Q$43</f>
        <v>0</v>
      </c>
      <c r="R518" s="31">
        <f>'8thR'!R$43</f>
        <v>0</v>
      </c>
      <c r="S518" s="31">
        <f>'8thR'!S$43</f>
        <v>0</v>
      </c>
      <c r="T518" s="31">
        <f>'8thR'!T$43</f>
        <v>0</v>
      </c>
      <c r="U518" s="51">
        <f t="shared" si="36"/>
        <v>0</v>
      </c>
    </row>
    <row r="519" spans="1:21" ht="16" thickTop="1" x14ac:dyDescent="0.35">
      <c r="B519" s="37" t="s">
        <v>12</v>
      </c>
      <c r="C519" s="29">
        <f>score!H$43</f>
        <v>0</v>
      </c>
      <c r="D519" s="29">
        <f>score!I$43</f>
        <v>0</v>
      </c>
      <c r="E519" s="29">
        <f>score!J$43</f>
        <v>0</v>
      </c>
      <c r="F519" s="29">
        <f>score!K$43</f>
        <v>0</v>
      </c>
      <c r="G519" s="29">
        <f>score!L$43</f>
        <v>0</v>
      </c>
      <c r="H519" s="29">
        <f>score!M$43</f>
        <v>0</v>
      </c>
      <c r="I519" s="29">
        <f>score!N$43</f>
        <v>0</v>
      </c>
      <c r="J519" s="29">
        <f>score!O$43</f>
        <v>0</v>
      </c>
      <c r="K519" s="29">
        <f>score!P$43</f>
        <v>0</v>
      </c>
      <c r="L519" s="29">
        <f>score!Q$43</f>
        <v>0</v>
      </c>
      <c r="M519" s="29">
        <f>score!R$43</f>
        <v>0</v>
      </c>
      <c r="N519" s="29">
        <f>score!S$43</f>
        <v>0</v>
      </c>
      <c r="O519" s="29">
        <f>score!T$43</f>
        <v>0</v>
      </c>
      <c r="P519" s="29">
        <f>score!U$43</f>
        <v>0</v>
      </c>
      <c r="Q519" s="29">
        <f>score!V$43</f>
        <v>0</v>
      </c>
      <c r="R519" s="29">
        <f>score!W$43</f>
        <v>0</v>
      </c>
      <c r="S519" s="29">
        <f>score!X$43</f>
        <v>0</v>
      </c>
      <c r="T519" s="29">
        <f>score!Y$43</f>
        <v>0</v>
      </c>
      <c r="U519" s="30">
        <f t="shared" si="36"/>
        <v>0</v>
      </c>
    </row>
    <row r="520" spans="1:21" ht="15.5" x14ac:dyDescent="0.35">
      <c r="B520" s="38" t="s">
        <v>7</v>
      </c>
      <c r="C520" s="39">
        <f>score!H$147</f>
        <v>4</v>
      </c>
      <c r="D520" s="39">
        <f>score!$I$147</f>
        <v>3</v>
      </c>
      <c r="E520" s="39">
        <f>score!$J$147</f>
        <v>3</v>
      </c>
      <c r="F520" s="39">
        <f>score!$K$147</f>
        <v>4</v>
      </c>
      <c r="G520" s="39">
        <f>score!$L$147</f>
        <v>4</v>
      </c>
      <c r="H520" s="39">
        <f>score!$M$147</f>
        <v>4</v>
      </c>
      <c r="I520" s="39">
        <f>score!$N$147</f>
        <v>3</v>
      </c>
      <c r="J520" s="39">
        <f>score!$O$147</f>
        <v>4</v>
      </c>
      <c r="K520" s="39">
        <f>score!$P$147</f>
        <v>3</v>
      </c>
      <c r="L520" s="39">
        <f>score!$Q$147</f>
        <v>4</v>
      </c>
      <c r="M520" s="39">
        <f>score!$R$147</f>
        <v>3</v>
      </c>
      <c r="N520" s="39">
        <f>score!$S$147</f>
        <v>3</v>
      </c>
      <c r="O520" s="39">
        <f>score!$T$147</f>
        <v>4</v>
      </c>
      <c r="P520" s="39">
        <f>score!$U$147</f>
        <v>4</v>
      </c>
      <c r="Q520" s="39">
        <f>score!$V$147</f>
        <v>4</v>
      </c>
      <c r="R520" s="39">
        <f>score!$W$147</f>
        <v>3</v>
      </c>
      <c r="S520" s="39">
        <f>score!$X$147</f>
        <v>4</v>
      </c>
      <c r="T520" s="39">
        <f>score!$Y$147</f>
        <v>3</v>
      </c>
      <c r="U520" s="12">
        <f>SUM(C520:T520)</f>
        <v>64</v>
      </c>
    </row>
    <row r="521" spans="1:21" x14ac:dyDescent="0.35"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1" x14ac:dyDescent="0.35">
      <c r="C522" s="154" t="s">
        <v>6</v>
      </c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</row>
    <row r="523" spans="1:21" x14ac:dyDescent="0.35">
      <c r="A523" s="169">
        <f>score!A44</f>
        <v>38</v>
      </c>
      <c r="B523" s="170">
        <f>score!F44</f>
        <v>0</v>
      </c>
      <c r="C523" s="158">
        <v>1</v>
      </c>
      <c r="D523" s="158">
        <v>2</v>
      </c>
      <c r="E523" s="158">
        <v>3</v>
      </c>
      <c r="F523" s="158">
        <v>4</v>
      </c>
      <c r="G523" s="158">
        <v>5</v>
      </c>
      <c r="H523" s="158">
        <v>6</v>
      </c>
      <c r="I523" s="158">
        <v>7</v>
      </c>
      <c r="J523" s="158">
        <v>8</v>
      </c>
      <c r="K523" s="158">
        <v>9</v>
      </c>
      <c r="L523" s="158">
        <v>10</v>
      </c>
      <c r="M523" s="158">
        <v>11</v>
      </c>
      <c r="N523" s="158">
        <v>12</v>
      </c>
      <c r="O523" s="158">
        <v>13</v>
      </c>
      <c r="P523" s="158">
        <v>14</v>
      </c>
      <c r="Q523" s="158">
        <v>15</v>
      </c>
      <c r="R523" s="158">
        <v>16</v>
      </c>
      <c r="S523" s="158">
        <v>17</v>
      </c>
      <c r="T523" s="158">
        <v>18</v>
      </c>
      <c r="U523" s="41" t="s">
        <v>1</v>
      </c>
    </row>
    <row r="524" spans="1:21" x14ac:dyDescent="0.35">
      <c r="A524" s="169"/>
      <c r="B524" s="170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42"/>
    </row>
    <row r="525" spans="1:21" x14ac:dyDescent="0.35">
      <c r="B525" s="3" t="s">
        <v>8</v>
      </c>
      <c r="C525" s="2">
        <f>'1stR'!C$44</f>
        <v>0</v>
      </c>
      <c r="D525" s="2">
        <f>'1stR'!D$44</f>
        <v>0</v>
      </c>
      <c r="E525" s="2">
        <f>'1stR'!E$44</f>
        <v>0</v>
      </c>
      <c r="F525" s="2">
        <f>'1stR'!F$44</f>
        <v>0</v>
      </c>
      <c r="G525" s="2">
        <f>'1stR'!G$44</f>
        <v>0</v>
      </c>
      <c r="H525" s="2">
        <f>'1stR'!H$44</f>
        <v>0</v>
      </c>
      <c r="I525" s="2">
        <f>'1stR'!I$44</f>
        <v>0</v>
      </c>
      <c r="J525" s="2">
        <f>'1stR'!J$44</f>
        <v>0</v>
      </c>
      <c r="K525" s="2">
        <f>'1stR'!K$44</f>
        <v>0</v>
      </c>
      <c r="L525" s="2">
        <f>'1stR'!L$44</f>
        <v>0</v>
      </c>
      <c r="M525" s="2">
        <f>'1stR'!M$44</f>
        <v>0</v>
      </c>
      <c r="N525" s="2">
        <f>'1stR'!N$44</f>
        <v>0</v>
      </c>
      <c r="O525" s="2">
        <f>'1stR'!O$44</f>
        <v>0</v>
      </c>
      <c r="P525" s="2">
        <f>'1stR'!P$44</f>
        <v>0</v>
      </c>
      <c r="Q525" s="2">
        <f>'1stR'!Q$44</f>
        <v>0</v>
      </c>
      <c r="R525" s="2">
        <f>'1stR'!R$44</f>
        <v>0</v>
      </c>
      <c r="S525" s="2">
        <f>'1stR'!S$44</f>
        <v>0</v>
      </c>
      <c r="T525" s="2">
        <f>'1stR'!T$44</f>
        <v>0</v>
      </c>
      <c r="U525" s="9">
        <f>SUM(C525:T525)</f>
        <v>0</v>
      </c>
    </row>
    <row r="526" spans="1:21" x14ac:dyDescent="0.35">
      <c r="B526" s="3" t="s">
        <v>13</v>
      </c>
      <c r="C526" s="2">
        <f>'2ndR'!C$44</f>
        <v>0</v>
      </c>
      <c r="D526" s="2">
        <f>'2ndR'!D$44</f>
        <v>0</v>
      </c>
      <c r="E526" s="2">
        <f>'2ndR'!E$44</f>
        <v>0</v>
      </c>
      <c r="F526" s="2">
        <f>'2ndR'!F$44</f>
        <v>0</v>
      </c>
      <c r="G526" s="2">
        <f>'2ndR'!G$44</f>
        <v>0</v>
      </c>
      <c r="H526" s="2">
        <f>'2ndR'!H$44</f>
        <v>0</v>
      </c>
      <c r="I526" s="2">
        <f>'2ndR'!I$44</f>
        <v>0</v>
      </c>
      <c r="J526" s="2">
        <f>'2ndR'!J$44</f>
        <v>0</v>
      </c>
      <c r="K526" s="2">
        <f>'2ndR'!K$44</f>
        <v>0</v>
      </c>
      <c r="L526" s="2">
        <f>'2ndR'!L$44</f>
        <v>0</v>
      </c>
      <c r="M526" s="2">
        <f>'2ndR'!M$44</f>
        <v>0</v>
      </c>
      <c r="N526" s="2">
        <f>'2ndR'!N$44</f>
        <v>0</v>
      </c>
      <c r="O526" s="2">
        <f>'2ndR'!O$44</f>
        <v>0</v>
      </c>
      <c r="P526" s="2">
        <f>'2ndR'!P$44</f>
        <v>0</v>
      </c>
      <c r="Q526" s="2">
        <f>'2ndR'!Q$44</f>
        <v>0</v>
      </c>
      <c r="R526" s="2">
        <f>'2ndR'!R$44</f>
        <v>0</v>
      </c>
      <c r="S526" s="2">
        <f>'2ndR'!S$44</f>
        <v>0</v>
      </c>
      <c r="T526" s="2">
        <f>'2ndR'!T$44</f>
        <v>0</v>
      </c>
      <c r="U526" s="9">
        <f t="shared" ref="U526:U533" si="37">SUM(C526:T526)</f>
        <v>0</v>
      </c>
    </row>
    <row r="527" spans="1:21" x14ac:dyDescent="0.35">
      <c r="B527" s="3" t="s">
        <v>14</v>
      </c>
      <c r="C527" s="2">
        <f>'3rdR'!C$44</f>
        <v>0</v>
      </c>
      <c r="D527" s="2">
        <f>'3rdR'!D$44</f>
        <v>0</v>
      </c>
      <c r="E527" s="2">
        <f>'3rdR'!E$44</f>
        <v>0</v>
      </c>
      <c r="F527" s="2">
        <f>'3rdR'!F$44</f>
        <v>0</v>
      </c>
      <c r="G527" s="2">
        <f>'3rdR'!G$44</f>
        <v>0</v>
      </c>
      <c r="H527" s="2">
        <f>'3rdR'!H$44</f>
        <v>0</v>
      </c>
      <c r="I527" s="2">
        <f>'3rdR'!I$44</f>
        <v>0</v>
      </c>
      <c r="J527" s="2">
        <f>'3rdR'!J$44</f>
        <v>0</v>
      </c>
      <c r="K527" s="2">
        <f>'3rdR'!K$44</f>
        <v>0</v>
      </c>
      <c r="L527" s="2">
        <f>'3rdR'!L$44</f>
        <v>0</v>
      </c>
      <c r="M527" s="2">
        <f>'3rdR'!M$44</f>
        <v>0</v>
      </c>
      <c r="N527" s="2">
        <f>'3rdR'!N$44</f>
        <v>0</v>
      </c>
      <c r="O527" s="2">
        <f>'3rdR'!O$44</f>
        <v>0</v>
      </c>
      <c r="P527" s="2">
        <f>'3rdR'!P$44</f>
        <v>0</v>
      </c>
      <c r="Q527" s="2">
        <f>'3rdR'!Q$44</f>
        <v>0</v>
      </c>
      <c r="R527" s="2">
        <f>'3rdR'!R$44</f>
        <v>0</v>
      </c>
      <c r="S527" s="2">
        <f>'3rdR'!S$44</f>
        <v>0</v>
      </c>
      <c r="T527" s="2">
        <f>'3rdR'!T$44</f>
        <v>0</v>
      </c>
      <c r="U527" s="9">
        <f t="shared" si="37"/>
        <v>0</v>
      </c>
    </row>
    <row r="528" spans="1:21" x14ac:dyDescent="0.35">
      <c r="B528" s="3" t="s">
        <v>15</v>
      </c>
      <c r="C528" s="2">
        <f>'4thR'!C$44</f>
        <v>0</v>
      </c>
      <c r="D528" s="2">
        <f>'4thR'!D$44</f>
        <v>0</v>
      </c>
      <c r="E528" s="2">
        <f>'4thR'!E$44</f>
        <v>0</v>
      </c>
      <c r="F528" s="2">
        <f>'4thR'!F$44</f>
        <v>0</v>
      </c>
      <c r="G528" s="2">
        <f>'4thR'!G$44</f>
        <v>0</v>
      </c>
      <c r="H528" s="2">
        <f>'4thR'!H$44</f>
        <v>0</v>
      </c>
      <c r="I528" s="2">
        <f>'4thR'!I$44</f>
        <v>0</v>
      </c>
      <c r="J528" s="2">
        <f>'4thR'!J$44</f>
        <v>0</v>
      </c>
      <c r="K528" s="2">
        <f>'4thR'!K$44</f>
        <v>0</v>
      </c>
      <c r="L528" s="2">
        <f>'4thR'!L$44</f>
        <v>0</v>
      </c>
      <c r="M528" s="2">
        <f>'4thR'!M$44</f>
        <v>0</v>
      </c>
      <c r="N528" s="2">
        <f>'4thR'!N$44</f>
        <v>0</v>
      </c>
      <c r="O528" s="2">
        <f>'4thR'!O$44</f>
        <v>0</v>
      </c>
      <c r="P528" s="2">
        <f>'4thR'!P$44</f>
        <v>0</v>
      </c>
      <c r="Q528" s="2">
        <f>'4thR'!Q$44</f>
        <v>0</v>
      </c>
      <c r="R528" s="2">
        <f>'4thR'!R$44</f>
        <v>0</v>
      </c>
      <c r="S528" s="2">
        <f>'4thR'!S$44</f>
        <v>0</v>
      </c>
      <c r="T528" s="2">
        <f>'4thR'!T$44</f>
        <v>0</v>
      </c>
      <c r="U528" s="9">
        <f t="shared" si="37"/>
        <v>0</v>
      </c>
    </row>
    <row r="529" spans="1:21" x14ac:dyDescent="0.35">
      <c r="B529" s="3" t="s">
        <v>16</v>
      </c>
      <c r="C529" s="2">
        <f>'5thR'!C$44</f>
        <v>0</v>
      </c>
      <c r="D529" s="2">
        <f>'5thR'!D$44</f>
        <v>0</v>
      </c>
      <c r="E529" s="2">
        <f>'5thR'!E$44</f>
        <v>0</v>
      </c>
      <c r="F529" s="2">
        <f>'5thR'!F$44</f>
        <v>0</v>
      </c>
      <c r="G529" s="2">
        <f>'5thR'!G$44</f>
        <v>0</v>
      </c>
      <c r="H529" s="2">
        <f>'5thR'!H$44</f>
        <v>0</v>
      </c>
      <c r="I529" s="2">
        <f>'5thR'!I$44</f>
        <v>0</v>
      </c>
      <c r="J529" s="2">
        <f>'5thR'!J$44</f>
        <v>0</v>
      </c>
      <c r="K529" s="2">
        <f>'5thR'!K$44</f>
        <v>0</v>
      </c>
      <c r="L529" s="2">
        <f>'5thR'!L$44</f>
        <v>0</v>
      </c>
      <c r="M529" s="2">
        <f>'5thR'!M$44</f>
        <v>0</v>
      </c>
      <c r="N529" s="2">
        <f>'5thR'!N$44</f>
        <v>0</v>
      </c>
      <c r="O529" s="2">
        <f>'5thR'!O$44</f>
        <v>0</v>
      </c>
      <c r="P529" s="2">
        <f>'5thR'!P$44</f>
        <v>0</v>
      </c>
      <c r="Q529" s="2">
        <f>'5thR'!Q$44</f>
        <v>0</v>
      </c>
      <c r="R529" s="2">
        <f>'5thR'!R$44</f>
        <v>0</v>
      </c>
      <c r="S529" s="2">
        <f>'5thR'!S$44</f>
        <v>0</v>
      </c>
      <c r="T529" s="2">
        <f>'5thR'!T$44</f>
        <v>0</v>
      </c>
      <c r="U529" s="9">
        <f t="shared" si="37"/>
        <v>0</v>
      </c>
    </row>
    <row r="530" spans="1:21" x14ac:dyDescent="0.35">
      <c r="B530" s="3" t="s">
        <v>17</v>
      </c>
      <c r="C530" s="2" t="e">
        <f>#REF!</f>
        <v>#REF!</v>
      </c>
      <c r="D530" s="2" t="e">
        <f>#REF!</f>
        <v>#REF!</v>
      </c>
      <c r="E530" s="2" t="e">
        <f>#REF!</f>
        <v>#REF!</v>
      </c>
      <c r="F530" s="2" t="e">
        <f>#REF!</f>
        <v>#REF!</v>
      </c>
      <c r="G530" s="2" t="e">
        <f>#REF!</f>
        <v>#REF!</v>
      </c>
      <c r="H530" s="2" t="e">
        <f>#REF!</f>
        <v>#REF!</v>
      </c>
      <c r="I530" s="2" t="e">
        <f>#REF!</f>
        <v>#REF!</v>
      </c>
      <c r="J530" s="2" t="e">
        <f>#REF!</f>
        <v>#REF!</v>
      </c>
      <c r="K530" s="2" t="e">
        <f>#REF!</f>
        <v>#REF!</v>
      </c>
      <c r="L530" s="2" t="e">
        <f>#REF!</f>
        <v>#REF!</v>
      </c>
      <c r="M530" s="2" t="e">
        <f>#REF!</f>
        <v>#REF!</v>
      </c>
      <c r="N530" s="2" t="e">
        <f>#REF!</f>
        <v>#REF!</v>
      </c>
      <c r="O530" s="2" t="e">
        <f>#REF!</f>
        <v>#REF!</v>
      </c>
      <c r="P530" s="2" t="e">
        <f>#REF!</f>
        <v>#REF!</v>
      </c>
      <c r="Q530" s="2" t="e">
        <f>#REF!</f>
        <v>#REF!</v>
      </c>
      <c r="R530" s="2" t="e">
        <f>#REF!</f>
        <v>#REF!</v>
      </c>
      <c r="S530" s="2" t="e">
        <f>#REF!</f>
        <v>#REF!</v>
      </c>
      <c r="T530" s="2" t="e">
        <f>#REF!</f>
        <v>#REF!</v>
      </c>
      <c r="U530" s="9" t="e">
        <f t="shared" si="37"/>
        <v>#REF!</v>
      </c>
    </row>
    <row r="531" spans="1:21" x14ac:dyDescent="0.35">
      <c r="B531" s="3" t="s">
        <v>18</v>
      </c>
      <c r="C531" s="2">
        <f>'7thR'!C$44</f>
        <v>0</v>
      </c>
      <c r="D531" s="2">
        <f>'7thR'!D$44</f>
        <v>0</v>
      </c>
      <c r="E531" s="2">
        <f>'7thR'!E$44</f>
        <v>0</v>
      </c>
      <c r="F531" s="2">
        <f>'7thR'!F$44</f>
        <v>0</v>
      </c>
      <c r="G531" s="2">
        <f>'7thR'!G$44</f>
        <v>0</v>
      </c>
      <c r="H531" s="2">
        <f>'7thR'!H$44</f>
        <v>0</v>
      </c>
      <c r="I531" s="2">
        <f>'7thR'!I$44</f>
        <v>0</v>
      </c>
      <c r="J531" s="2">
        <f>'7thR'!J$44</f>
        <v>0</v>
      </c>
      <c r="K531" s="2">
        <f>'7thR'!K$44</f>
        <v>0</v>
      </c>
      <c r="L531" s="2">
        <f>'7thR'!L$44</f>
        <v>0</v>
      </c>
      <c r="M531" s="2">
        <f>'7thR'!M$44</f>
        <v>0</v>
      </c>
      <c r="N531" s="2">
        <f>'7thR'!N$44</f>
        <v>0</v>
      </c>
      <c r="O531" s="2">
        <f>'7thR'!O$44</f>
        <v>0</v>
      </c>
      <c r="P531" s="2">
        <f>'7thR'!P$44</f>
        <v>0</v>
      </c>
      <c r="Q531" s="2">
        <f>'7thR'!Q$44</f>
        <v>0</v>
      </c>
      <c r="R531" s="2">
        <f>'7thR'!R$44</f>
        <v>0</v>
      </c>
      <c r="S531" s="2">
        <f>'7thR'!S$44</f>
        <v>0</v>
      </c>
      <c r="T531" s="2">
        <f>'7thR'!T$44</f>
        <v>0</v>
      </c>
      <c r="U531" s="9">
        <f t="shared" si="37"/>
        <v>0</v>
      </c>
    </row>
    <row r="532" spans="1:21" ht="15" thickBot="1" x14ac:dyDescent="0.4">
      <c r="B532" s="3" t="s">
        <v>19</v>
      </c>
      <c r="C532" s="31">
        <f>'8thR'!C$44</f>
        <v>0</v>
      </c>
      <c r="D532" s="31">
        <f>'8thR'!D$44</f>
        <v>0</v>
      </c>
      <c r="E532" s="31">
        <f>'8thR'!E$44</f>
        <v>0</v>
      </c>
      <c r="F532" s="31">
        <f>'8thR'!F$44</f>
        <v>0</v>
      </c>
      <c r="G532" s="31">
        <f>'8thR'!G$44</f>
        <v>0</v>
      </c>
      <c r="H532" s="31">
        <f>'8thR'!H$44</f>
        <v>0</v>
      </c>
      <c r="I532" s="31">
        <f>'8thR'!I$44</f>
        <v>0</v>
      </c>
      <c r="J532" s="31">
        <f>'8thR'!J$44</f>
        <v>0</v>
      </c>
      <c r="K532" s="31">
        <f>'8thR'!K$44</f>
        <v>0</v>
      </c>
      <c r="L532" s="31">
        <f>'8thR'!L$44</f>
        <v>0</v>
      </c>
      <c r="M532" s="31">
        <f>'8thR'!M$44</f>
        <v>0</v>
      </c>
      <c r="N532" s="31">
        <f>'8thR'!N$44</f>
        <v>0</v>
      </c>
      <c r="O532" s="31">
        <f>'8thR'!O$44</f>
        <v>0</v>
      </c>
      <c r="P532" s="31">
        <f>'8thR'!P$44</f>
        <v>0</v>
      </c>
      <c r="Q532" s="31">
        <f>'8thR'!Q$44</f>
        <v>0</v>
      </c>
      <c r="R532" s="31">
        <f>'8thR'!R$44</f>
        <v>0</v>
      </c>
      <c r="S532" s="31">
        <f>'8thR'!S$44</f>
        <v>0</v>
      </c>
      <c r="T532" s="31">
        <f>'8thR'!T$44</f>
        <v>0</v>
      </c>
      <c r="U532" s="51">
        <f t="shared" si="37"/>
        <v>0</v>
      </c>
    </row>
    <row r="533" spans="1:21" ht="16" thickTop="1" x14ac:dyDescent="0.35">
      <c r="B533" s="37" t="s">
        <v>12</v>
      </c>
      <c r="C533" s="29">
        <f>score!H$44</f>
        <v>0</v>
      </c>
      <c r="D533" s="29">
        <f>score!I$44</f>
        <v>0</v>
      </c>
      <c r="E533" s="29">
        <f>score!J$44</f>
        <v>0</v>
      </c>
      <c r="F533" s="29">
        <f>score!K$44</f>
        <v>0</v>
      </c>
      <c r="G533" s="29">
        <f>score!L$44</f>
        <v>0</v>
      </c>
      <c r="H533" s="29">
        <f>score!M$44</f>
        <v>0</v>
      </c>
      <c r="I533" s="29">
        <f>score!N$44</f>
        <v>0</v>
      </c>
      <c r="J533" s="29">
        <f>score!O$44</f>
        <v>0</v>
      </c>
      <c r="K533" s="29">
        <f>score!P$44</f>
        <v>0</v>
      </c>
      <c r="L533" s="29">
        <f>score!Q$44</f>
        <v>0</v>
      </c>
      <c r="M533" s="29">
        <f>score!R$44</f>
        <v>0</v>
      </c>
      <c r="N533" s="29">
        <f>score!S$44</f>
        <v>0</v>
      </c>
      <c r="O533" s="29">
        <f>score!T$44</f>
        <v>0</v>
      </c>
      <c r="P533" s="29">
        <f>score!U$44</f>
        <v>0</v>
      </c>
      <c r="Q533" s="29">
        <f>score!V$44</f>
        <v>0</v>
      </c>
      <c r="R533" s="29">
        <f>score!W$44</f>
        <v>0</v>
      </c>
      <c r="S533" s="29">
        <f>score!X$44</f>
        <v>0</v>
      </c>
      <c r="T533" s="29">
        <f>score!Y$44</f>
        <v>0</v>
      </c>
      <c r="U533" s="30">
        <f t="shared" si="37"/>
        <v>0</v>
      </c>
    </row>
    <row r="534" spans="1:21" ht="15.5" x14ac:dyDescent="0.35">
      <c r="B534" s="38" t="s">
        <v>7</v>
      </c>
      <c r="C534" s="39">
        <f>score!H$147</f>
        <v>4</v>
      </c>
      <c r="D534" s="39">
        <f>score!$I$147</f>
        <v>3</v>
      </c>
      <c r="E534" s="39">
        <f>score!$J$147</f>
        <v>3</v>
      </c>
      <c r="F534" s="39">
        <f>score!$K$147</f>
        <v>4</v>
      </c>
      <c r="G534" s="39">
        <f>score!$L$147</f>
        <v>4</v>
      </c>
      <c r="H534" s="39">
        <f>score!$M$147</f>
        <v>4</v>
      </c>
      <c r="I534" s="39">
        <f>score!$N$147</f>
        <v>3</v>
      </c>
      <c r="J534" s="39">
        <f>score!$O$147</f>
        <v>4</v>
      </c>
      <c r="K534" s="39">
        <f>score!$P$147</f>
        <v>3</v>
      </c>
      <c r="L534" s="39">
        <f>score!$Q$147</f>
        <v>4</v>
      </c>
      <c r="M534" s="39">
        <f>score!$R$147</f>
        <v>3</v>
      </c>
      <c r="N534" s="39">
        <f>score!$S$147</f>
        <v>3</v>
      </c>
      <c r="O534" s="39">
        <f>score!$T$147</f>
        <v>4</v>
      </c>
      <c r="P534" s="39">
        <f>score!$U$147</f>
        <v>4</v>
      </c>
      <c r="Q534" s="39">
        <f>score!$V$147</f>
        <v>4</v>
      </c>
      <c r="R534" s="39">
        <f>score!$W$147</f>
        <v>3</v>
      </c>
      <c r="S534" s="39">
        <f>score!$X$147</f>
        <v>4</v>
      </c>
      <c r="T534" s="39">
        <f>score!$Y$147</f>
        <v>3</v>
      </c>
      <c r="U534" s="12">
        <f>SUM(C534:T534)</f>
        <v>64</v>
      </c>
    </row>
    <row r="535" spans="1:21" x14ac:dyDescent="0.35"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1" x14ac:dyDescent="0.35">
      <c r="C536" s="171" t="s">
        <v>6</v>
      </c>
      <c r="D536" s="171"/>
      <c r="E536" s="171"/>
      <c r="F536" s="171"/>
      <c r="G536" s="171"/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  <c r="S536" s="171"/>
      <c r="T536" s="171"/>
    </row>
    <row r="537" spans="1:21" x14ac:dyDescent="0.35">
      <c r="A537" s="169">
        <f>score!A45</f>
        <v>39</v>
      </c>
      <c r="B537" s="170">
        <f>score!F45</f>
        <v>0</v>
      </c>
      <c r="C537" s="173">
        <v>1</v>
      </c>
      <c r="D537" s="173">
        <v>2</v>
      </c>
      <c r="E537" s="173">
        <v>3</v>
      </c>
      <c r="F537" s="173">
        <v>4</v>
      </c>
      <c r="G537" s="173">
        <v>5</v>
      </c>
      <c r="H537" s="173">
        <v>6</v>
      </c>
      <c r="I537" s="173">
        <v>7</v>
      </c>
      <c r="J537" s="173">
        <v>8</v>
      </c>
      <c r="K537" s="173">
        <v>9</v>
      </c>
      <c r="L537" s="173">
        <v>10</v>
      </c>
      <c r="M537" s="173">
        <v>11</v>
      </c>
      <c r="N537" s="173">
        <v>12</v>
      </c>
      <c r="O537" s="173">
        <v>13</v>
      </c>
      <c r="P537" s="173">
        <v>14</v>
      </c>
      <c r="Q537" s="173">
        <v>15</v>
      </c>
      <c r="R537" s="173">
        <v>16</v>
      </c>
      <c r="S537" s="173">
        <v>17</v>
      </c>
      <c r="T537" s="173">
        <v>18</v>
      </c>
      <c r="U537" s="41" t="s">
        <v>1</v>
      </c>
    </row>
    <row r="538" spans="1:21" x14ac:dyDescent="0.35">
      <c r="A538" s="169"/>
      <c r="B538" s="172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42"/>
    </row>
    <row r="539" spans="1:21" x14ac:dyDescent="0.35">
      <c r="B539" s="3" t="s">
        <v>8</v>
      </c>
      <c r="C539" s="2">
        <f>'1stR'!C$45</f>
        <v>0</v>
      </c>
      <c r="D539" s="2">
        <f>'1stR'!D$45</f>
        <v>0</v>
      </c>
      <c r="E539" s="2">
        <f>'1stR'!E$45</f>
        <v>0</v>
      </c>
      <c r="F539" s="2">
        <f>'1stR'!F$45</f>
        <v>0</v>
      </c>
      <c r="G539" s="2">
        <f>'1stR'!G$45</f>
        <v>0</v>
      </c>
      <c r="H539" s="2">
        <f>'1stR'!H$45</f>
        <v>0</v>
      </c>
      <c r="I539" s="2">
        <f>'1stR'!I$45</f>
        <v>0</v>
      </c>
      <c r="J539" s="2">
        <f>'1stR'!J$45</f>
        <v>0</v>
      </c>
      <c r="K539" s="2">
        <f>'1stR'!K$45</f>
        <v>0</v>
      </c>
      <c r="L539" s="2">
        <f>'1stR'!L$45</f>
        <v>0</v>
      </c>
      <c r="M539" s="2">
        <f>'1stR'!M$45</f>
        <v>0</v>
      </c>
      <c r="N539" s="2">
        <f>'1stR'!N$45</f>
        <v>0</v>
      </c>
      <c r="O539" s="2">
        <f>'1stR'!O$45</f>
        <v>0</v>
      </c>
      <c r="P539" s="2">
        <f>'1stR'!P$45</f>
        <v>0</v>
      </c>
      <c r="Q539" s="2">
        <f>'1stR'!Q$45</f>
        <v>0</v>
      </c>
      <c r="R539" s="2">
        <f>'1stR'!R$45</f>
        <v>0</v>
      </c>
      <c r="S539" s="2">
        <f>'1stR'!S$45</f>
        <v>0</v>
      </c>
      <c r="T539" s="2">
        <f>'1stR'!T$45</f>
        <v>0</v>
      </c>
      <c r="U539" s="9">
        <f>SUM(C539:T539)</f>
        <v>0</v>
      </c>
    </row>
    <row r="540" spans="1:21" x14ac:dyDescent="0.35">
      <c r="B540" s="3" t="s">
        <v>13</v>
      </c>
      <c r="C540" s="2">
        <f>'2ndR'!C$45</f>
        <v>0</v>
      </c>
      <c r="D540" s="2">
        <f>'2ndR'!D$45</f>
        <v>0</v>
      </c>
      <c r="E540" s="2">
        <f>'2ndR'!E$45</f>
        <v>0</v>
      </c>
      <c r="F540" s="2">
        <f>'2ndR'!F$45</f>
        <v>0</v>
      </c>
      <c r="G540" s="2">
        <f>'2ndR'!G$45</f>
        <v>0</v>
      </c>
      <c r="H540" s="2">
        <f>'2ndR'!H$45</f>
        <v>0</v>
      </c>
      <c r="I540" s="2">
        <f>'2ndR'!I$45</f>
        <v>0</v>
      </c>
      <c r="J540" s="2">
        <f>'2ndR'!J$45</f>
        <v>0</v>
      </c>
      <c r="K540" s="2">
        <f>'2ndR'!K$45</f>
        <v>0</v>
      </c>
      <c r="L540" s="2">
        <f>'2ndR'!L$45</f>
        <v>0</v>
      </c>
      <c r="M540" s="2">
        <f>'2ndR'!M$45</f>
        <v>0</v>
      </c>
      <c r="N540" s="2">
        <f>'2ndR'!N$45</f>
        <v>0</v>
      </c>
      <c r="O540" s="2">
        <f>'2ndR'!O$45</f>
        <v>0</v>
      </c>
      <c r="P540" s="2">
        <f>'2ndR'!P$45</f>
        <v>0</v>
      </c>
      <c r="Q540" s="2">
        <f>'2ndR'!Q$45</f>
        <v>0</v>
      </c>
      <c r="R540" s="2">
        <f>'2ndR'!R$45</f>
        <v>0</v>
      </c>
      <c r="S540" s="2">
        <f>'2ndR'!S$45</f>
        <v>0</v>
      </c>
      <c r="T540" s="2">
        <f>'2ndR'!T$45</f>
        <v>0</v>
      </c>
      <c r="U540" s="9">
        <f t="shared" ref="U540:U547" si="38">SUM(C540:T540)</f>
        <v>0</v>
      </c>
    </row>
    <row r="541" spans="1:21" x14ac:dyDescent="0.35">
      <c r="B541" s="3" t="s">
        <v>14</v>
      </c>
      <c r="C541" s="2">
        <f>'3rdR'!C$45</f>
        <v>0</v>
      </c>
      <c r="D541" s="2">
        <f>'3rdR'!D$45</f>
        <v>0</v>
      </c>
      <c r="E541" s="2">
        <f>'3rdR'!E$45</f>
        <v>0</v>
      </c>
      <c r="F541" s="2">
        <f>'3rdR'!F$45</f>
        <v>0</v>
      </c>
      <c r="G541" s="2">
        <f>'3rdR'!G$45</f>
        <v>0</v>
      </c>
      <c r="H541" s="2">
        <f>'3rdR'!H$45</f>
        <v>0</v>
      </c>
      <c r="I541" s="2">
        <f>'3rdR'!I$45</f>
        <v>0</v>
      </c>
      <c r="J541" s="2">
        <f>'3rdR'!J$45</f>
        <v>0</v>
      </c>
      <c r="K541" s="2">
        <f>'3rdR'!K$45</f>
        <v>0</v>
      </c>
      <c r="L541" s="2">
        <f>'3rdR'!L$45</f>
        <v>0</v>
      </c>
      <c r="M541" s="2">
        <f>'3rdR'!M$45</f>
        <v>0</v>
      </c>
      <c r="N541" s="2">
        <f>'3rdR'!N$45</f>
        <v>0</v>
      </c>
      <c r="O541" s="2">
        <f>'3rdR'!O$45</f>
        <v>0</v>
      </c>
      <c r="P541" s="2">
        <f>'3rdR'!P$45</f>
        <v>0</v>
      </c>
      <c r="Q541" s="2">
        <f>'3rdR'!Q$45</f>
        <v>0</v>
      </c>
      <c r="R541" s="2">
        <f>'3rdR'!R$45</f>
        <v>0</v>
      </c>
      <c r="S541" s="2">
        <f>'3rdR'!S$45</f>
        <v>0</v>
      </c>
      <c r="T541" s="2">
        <f>'3rdR'!T$45</f>
        <v>0</v>
      </c>
      <c r="U541" s="9">
        <f t="shared" si="38"/>
        <v>0</v>
      </c>
    </row>
    <row r="542" spans="1:21" x14ac:dyDescent="0.35">
      <c r="B542" s="3" t="s">
        <v>15</v>
      </c>
      <c r="C542" s="2">
        <f>'4thR'!C$45</f>
        <v>0</v>
      </c>
      <c r="D542" s="2">
        <f>'4thR'!D$45</f>
        <v>0</v>
      </c>
      <c r="E542" s="2">
        <f>'4thR'!E$45</f>
        <v>0</v>
      </c>
      <c r="F542" s="2">
        <f>'4thR'!F$45</f>
        <v>0</v>
      </c>
      <c r="G542" s="2">
        <f>'4thR'!G$45</f>
        <v>0</v>
      </c>
      <c r="H542" s="2">
        <f>'4thR'!H$45</f>
        <v>0</v>
      </c>
      <c r="I542" s="2">
        <f>'4thR'!I$45</f>
        <v>0</v>
      </c>
      <c r="J542" s="2">
        <f>'4thR'!J$45</f>
        <v>0</v>
      </c>
      <c r="K542" s="2">
        <f>'4thR'!K$45</f>
        <v>0</v>
      </c>
      <c r="L542" s="2">
        <f>'4thR'!L$45</f>
        <v>0</v>
      </c>
      <c r="M542" s="2">
        <f>'4thR'!M$45</f>
        <v>0</v>
      </c>
      <c r="N542" s="2">
        <f>'4thR'!N$45</f>
        <v>0</v>
      </c>
      <c r="O542" s="2">
        <f>'4thR'!O$45</f>
        <v>0</v>
      </c>
      <c r="P542" s="2">
        <f>'4thR'!P$45</f>
        <v>0</v>
      </c>
      <c r="Q542" s="2">
        <f>'4thR'!Q$45</f>
        <v>0</v>
      </c>
      <c r="R542" s="2">
        <f>'4thR'!R$45</f>
        <v>0</v>
      </c>
      <c r="S542" s="2">
        <f>'4thR'!S$45</f>
        <v>0</v>
      </c>
      <c r="T542" s="2">
        <f>'4thR'!T$45</f>
        <v>0</v>
      </c>
      <c r="U542" s="9">
        <f t="shared" si="38"/>
        <v>0</v>
      </c>
    </row>
    <row r="543" spans="1:21" x14ac:dyDescent="0.35">
      <c r="B543" s="3" t="s">
        <v>16</v>
      </c>
      <c r="C543" s="2">
        <f>'5thR'!C$45</f>
        <v>0</v>
      </c>
      <c r="D543" s="2">
        <f>'5thR'!D$45</f>
        <v>0</v>
      </c>
      <c r="E543" s="2">
        <f>'5thR'!E$45</f>
        <v>0</v>
      </c>
      <c r="F543" s="2">
        <f>'5thR'!F$45</f>
        <v>0</v>
      </c>
      <c r="G543" s="2">
        <f>'5thR'!G$45</f>
        <v>0</v>
      </c>
      <c r="H543" s="2">
        <f>'5thR'!H$45</f>
        <v>0</v>
      </c>
      <c r="I543" s="2">
        <f>'5thR'!I$45</f>
        <v>0</v>
      </c>
      <c r="J543" s="2">
        <f>'5thR'!J$45</f>
        <v>0</v>
      </c>
      <c r="K543" s="2">
        <f>'5thR'!K$45</f>
        <v>0</v>
      </c>
      <c r="L543" s="2">
        <f>'5thR'!L$45</f>
        <v>0</v>
      </c>
      <c r="M543" s="2">
        <f>'5thR'!M$45</f>
        <v>0</v>
      </c>
      <c r="N543" s="2">
        <f>'5thR'!N$45</f>
        <v>0</v>
      </c>
      <c r="O543" s="2">
        <f>'5thR'!O$45</f>
        <v>0</v>
      </c>
      <c r="P543" s="2">
        <f>'5thR'!P$45</f>
        <v>0</v>
      </c>
      <c r="Q543" s="2">
        <f>'5thR'!Q$45</f>
        <v>0</v>
      </c>
      <c r="R543" s="2">
        <f>'5thR'!R$45</f>
        <v>0</v>
      </c>
      <c r="S543" s="2">
        <f>'5thR'!S$45</f>
        <v>0</v>
      </c>
      <c r="T543" s="2">
        <f>'5thR'!T$45</f>
        <v>0</v>
      </c>
      <c r="U543" s="9">
        <f t="shared" si="38"/>
        <v>0</v>
      </c>
    </row>
    <row r="544" spans="1:21" x14ac:dyDescent="0.35">
      <c r="B544" s="3" t="s">
        <v>17</v>
      </c>
      <c r="C544" s="2" t="e">
        <f>#REF!</f>
        <v>#REF!</v>
      </c>
      <c r="D544" s="2" t="e">
        <f>#REF!</f>
        <v>#REF!</v>
      </c>
      <c r="E544" s="2" t="e">
        <f>#REF!</f>
        <v>#REF!</v>
      </c>
      <c r="F544" s="2" t="e">
        <f>#REF!</f>
        <v>#REF!</v>
      </c>
      <c r="G544" s="2" t="e">
        <f>#REF!</f>
        <v>#REF!</v>
      </c>
      <c r="H544" s="2" t="e">
        <f>#REF!</f>
        <v>#REF!</v>
      </c>
      <c r="I544" s="2" t="e">
        <f>#REF!</f>
        <v>#REF!</v>
      </c>
      <c r="J544" s="2" t="e">
        <f>#REF!</f>
        <v>#REF!</v>
      </c>
      <c r="K544" s="2" t="e">
        <f>#REF!</f>
        <v>#REF!</v>
      </c>
      <c r="L544" s="2" t="e">
        <f>#REF!</f>
        <v>#REF!</v>
      </c>
      <c r="M544" s="2" t="e">
        <f>#REF!</f>
        <v>#REF!</v>
      </c>
      <c r="N544" s="2" t="e">
        <f>#REF!</f>
        <v>#REF!</v>
      </c>
      <c r="O544" s="2" t="e">
        <f>#REF!</f>
        <v>#REF!</v>
      </c>
      <c r="P544" s="2" t="e">
        <f>#REF!</f>
        <v>#REF!</v>
      </c>
      <c r="Q544" s="2" t="e">
        <f>#REF!</f>
        <v>#REF!</v>
      </c>
      <c r="R544" s="2" t="e">
        <f>#REF!</f>
        <v>#REF!</v>
      </c>
      <c r="S544" s="2" t="e">
        <f>#REF!</f>
        <v>#REF!</v>
      </c>
      <c r="T544" s="2" t="e">
        <f>#REF!</f>
        <v>#REF!</v>
      </c>
      <c r="U544" s="9" t="e">
        <f t="shared" si="38"/>
        <v>#REF!</v>
      </c>
    </row>
    <row r="545" spans="1:21" x14ac:dyDescent="0.35">
      <c r="B545" s="3" t="s">
        <v>18</v>
      </c>
      <c r="C545" s="2">
        <f>'7thR'!C$45</f>
        <v>0</v>
      </c>
      <c r="D545" s="2">
        <f>'7thR'!D$45</f>
        <v>0</v>
      </c>
      <c r="E545" s="2">
        <f>'7thR'!E$45</f>
        <v>0</v>
      </c>
      <c r="F545" s="2">
        <f>'7thR'!F$45</f>
        <v>0</v>
      </c>
      <c r="G545" s="2">
        <f>'7thR'!G$45</f>
        <v>0</v>
      </c>
      <c r="H545" s="2">
        <f>'7thR'!H$45</f>
        <v>0</v>
      </c>
      <c r="I545" s="2">
        <f>'7thR'!I$45</f>
        <v>0</v>
      </c>
      <c r="J545" s="2">
        <f>'7thR'!J$45</f>
        <v>0</v>
      </c>
      <c r="K545" s="2">
        <f>'7thR'!K$45</f>
        <v>0</v>
      </c>
      <c r="L545" s="2">
        <f>'7thR'!L$45</f>
        <v>0</v>
      </c>
      <c r="M545" s="2">
        <f>'7thR'!M$45</f>
        <v>0</v>
      </c>
      <c r="N545" s="2">
        <f>'7thR'!N$45</f>
        <v>0</v>
      </c>
      <c r="O545" s="2">
        <f>'7thR'!O$45</f>
        <v>0</v>
      </c>
      <c r="P545" s="2">
        <f>'7thR'!P$45</f>
        <v>0</v>
      </c>
      <c r="Q545" s="2">
        <f>'7thR'!Q$45</f>
        <v>0</v>
      </c>
      <c r="R545" s="2">
        <f>'7thR'!R$45</f>
        <v>0</v>
      </c>
      <c r="S545" s="2">
        <f>'7thR'!S$45</f>
        <v>0</v>
      </c>
      <c r="T545" s="2">
        <f>'7thR'!T$45</f>
        <v>0</v>
      </c>
      <c r="U545" s="9">
        <f t="shared" si="38"/>
        <v>0</v>
      </c>
    </row>
    <row r="546" spans="1:21" ht="15" thickBot="1" x14ac:dyDescent="0.4">
      <c r="B546" s="3" t="s">
        <v>19</v>
      </c>
      <c r="C546" s="31">
        <f>'8thR'!C$45</f>
        <v>0</v>
      </c>
      <c r="D546" s="31">
        <f>'8thR'!D$45</f>
        <v>0</v>
      </c>
      <c r="E546" s="31">
        <f>'8thR'!E$45</f>
        <v>0</v>
      </c>
      <c r="F546" s="31">
        <f>'8thR'!F$45</f>
        <v>0</v>
      </c>
      <c r="G546" s="31">
        <f>'8thR'!G$45</f>
        <v>0</v>
      </c>
      <c r="H546" s="31">
        <f>'8thR'!H$45</f>
        <v>0</v>
      </c>
      <c r="I546" s="31">
        <f>'8thR'!I$45</f>
        <v>0</v>
      </c>
      <c r="J546" s="31">
        <f>'8thR'!J$45</f>
        <v>0</v>
      </c>
      <c r="K546" s="31">
        <f>'8thR'!K$45</f>
        <v>0</v>
      </c>
      <c r="L546" s="31">
        <f>'8thR'!L$45</f>
        <v>0</v>
      </c>
      <c r="M546" s="31">
        <f>'8thR'!M$45</f>
        <v>0</v>
      </c>
      <c r="N546" s="31">
        <f>'8thR'!N$45</f>
        <v>0</v>
      </c>
      <c r="O546" s="31">
        <f>'8thR'!O$45</f>
        <v>0</v>
      </c>
      <c r="P546" s="31">
        <f>'8thR'!P$45</f>
        <v>0</v>
      </c>
      <c r="Q546" s="31">
        <f>'8thR'!Q$45</f>
        <v>0</v>
      </c>
      <c r="R546" s="31">
        <f>'8thR'!R$45</f>
        <v>0</v>
      </c>
      <c r="S546" s="31">
        <f>'8thR'!S$45</f>
        <v>0</v>
      </c>
      <c r="T546" s="31">
        <f>'8thR'!T$45</f>
        <v>0</v>
      </c>
      <c r="U546" s="51">
        <f t="shared" si="38"/>
        <v>0</v>
      </c>
    </row>
    <row r="547" spans="1:21" ht="16" thickTop="1" x14ac:dyDescent="0.35">
      <c r="B547" s="37" t="s">
        <v>12</v>
      </c>
      <c r="C547" s="29">
        <f>score!H$45</f>
        <v>0</v>
      </c>
      <c r="D547" s="29">
        <f>score!I$45</f>
        <v>0</v>
      </c>
      <c r="E547" s="29">
        <f>score!J$45</f>
        <v>0</v>
      </c>
      <c r="F547" s="29">
        <f>score!K$45</f>
        <v>0</v>
      </c>
      <c r="G547" s="29">
        <f>score!L$45</f>
        <v>0</v>
      </c>
      <c r="H547" s="29">
        <f>score!M$45</f>
        <v>0</v>
      </c>
      <c r="I547" s="29">
        <f>score!N$45</f>
        <v>0</v>
      </c>
      <c r="J547" s="29">
        <f>score!O$45</f>
        <v>0</v>
      </c>
      <c r="K547" s="29">
        <f>score!P$45</f>
        <v>0</v>
      </c>
      <c r="L547" s="29">
        <f>score!Q$45</f>
        <v>0</v>
      </c>
      <c r="M547" s="29">
        <f>score!R$45</f>
        <v>0</v>
      </c>
      <c r="N547" s="29">
        <f>score!S$45</f>
        <v>0</v>
      </c>
      <c r="O547" s="29">
        <f>score!T$45</f>
        <v>0</v>
      </c>
      <c r="P547" s="29">
        <f>score!U$45</f>
        <v>0</v>
      </c>
      <c r="Q547" s="29">
        <f>score!V$45</f>
        <v>0</v>
      </c>
      <c r="R547" s="29">
        <f>score!W$45</f>
        <v>0</v>
      </c>
      <c r="S547" s="29">
        <f>score!X$45</f>
        <v>0</v>
      </c>
      <c r="T547" s="29">
        <f>score!Y$45</f>
        <v>0</v>
      </c>
      <c r="U547" s="30">
        <f t="shared" si="38"/>
        <v>0</v>
      </c>
    </row>
    <row r="548" spans="1:21" ht="15.5" x14ac:dyDescent="0.35">
      <c r="B548" s="38" t="s">
        <v>7</v>
      </c>
      <c r="C548" s="39">
        <f>score!H$147</f>
        <v>4</v>
      </c>
      <c r="D548" s="39">
        <f>score!$I$147</f>
        <v>3</v>
      </c>
      <c r="E548" s="39">
        <f>score!$J$147</f>
        <v>3</v>
      </c>
      <c r="F548" s="39">
        <f>score!$K$147</f>
        <v>4</v>
      </c>
      <c r="G548" s="39">
        <f>score!$L$147</f>
        <v>4</v>
      </c>
      <c r="H548" s="39">
        <f>score!$M$147</f>
        <v>4</v>
      </c>
      <c r="I548" s="39">
        <f>score!$N$147</f>
        <v>3</v>
      </c>
      <c r="J548" s="39">
        <f>score!$O$147</f>
        <v>4</v>
      </c>
      <c r="K548" s="39">
        <f>score!$P$147</f>
        <v>3</v>
      </c>
      <c r="L548" s="39">
        <f>score!$Q$147</f>
        <v>4</v>
      </c>
      <c r="M548" s="39">
        <f>score!$R$147</f>
        <v>3</v>
      </c>
      <c r="N548" s="39">
        <f>score!$S$147</f>
        <v>3</v>
      </c>
      <c r="O548" s="39">
        <f>score!$T$147</f>
        <v>4</v>
      </c>
      <c r="P548" s="39">
        <f>score!$U$147</f>
        <v>4</v>
      </c>
      <c r="Q548" s="39">
        <f>score!$V$147</f>
        <v>4</v>
      </c>
      <c r="R548" s="39">
        <f>score!$W$147</f>
        <v>3</v>
      </c>
      <c r="S548" s="39">
        <f>score!$X$147</f>
        <v>4</v>
      </c>
      <c r="T548" s="39">
        <f>score!$Y$147</f>
        <v>3</v>
      </c>
      <c r="U548" s="12">
        <f>SUM(C548:T548)</f>
        <v>64</v>
      </c>
    </row>
    <row r="549" spans="1:21" x14ac:dyDescent="0.35"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1" x14ac:dyDescent="0.35">
      <c r="C550" s="154" t="s">
        <v>6</v>
      </c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</row>
    <row r="551" spans="1:21" x14ac:dyDescent="0.35">
      <c r="A551" s="169">
        <f>score!A46</f>
        <v>40</v>
      </c>
      <c r="B551" s="170">
        <f>score!F46</f>
        <v>0</v>
      </c>
      <c r="C551" s="158">
        <v>1</v>
      </c>
      <c r="D551" s="158">
        <v>2</v>
      </c>
      <c r="E551" s="158">
        <v>3</v>
      </c>
      <c r="F551" s="158">
        <v>4</v>
      </c>
      <c r="G551" s="158">
        <v>5</v>
      </c>
      <c r="H551" s="158">
        <v>6</v>
      </c>
      <c r="I551" s="158">
        <v>7</v>
      </c>
      <c r="J551" s="158">
        <v>8</v>
      </c>
      <c r="K551" s="158">
        <v>9</v>
      </c>
      <c r="L551" s="158">
        <v>10</v>
      </c>
      <c r="M551" s="158">
        <v>11</v>
      </c>
      <c r="N551" s="158">
        <v>12</v>
      </c>
      <c r="O551" s="158">
        <v>13</v>
      </c>
      <c r="P551" s="158">
        <v>14</v>
      </c>
      <c r="Q551" s="158">
        <v>15</v>
      </c>
      <c r="R551" s="158">
        <v>16</v>
      </c>
      <c r="S551" s="158">
        <v>17</v>
      </c>
      <c r="T551" s="158">
        <v>18</v>
      </c>
      <c r="U551" s="41" t="s">
        <v>1</v>
      </c>
    </row>
    <row r="552" spans="1:21" x14ac:dyDescent="0.35">
      <c r="A552" s="169"/>
      <c r="B552" s="170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42"/>
    </row>
    <row r="553" spans="1:21" x14ac:dyDescent="0.35">
      <c r="B553" s="3" t="s">
        <v>8</v>
      </c>
      <c r="C553" s="2">
        <f>'1stR'!C$46</f>
        <v>0</v>
      </c>
      <c r="D553" s="2">
        <f>'1stR'!D$46</f>
        <v>0</v>
      </c>
      <c r="E553" s="2">
        <f>'1stR'!E$46</f>
        <v>0</v>
      </c>
      <c r="F553" s="2">
        <f>'1stR'!F$46</f>
        <v>0</v>
      </c>
      <c r="G553" s="2">
        <f>'1stR'!G$46</f>
        <v>0</v>
      </c>
      <c r="H553" s="2">
        <f>'1stR'!H$46</f>
        <v>0</v>
      </c>
      <c r="I553" s="2">
        <f>'1stR'!I$46</f>
        <v>0</v>
      </c>
      <c r="J553" s="2">
        <f>'1stR'!J$46</f>
        <v>0</v>
      </c>
      <c r="K553" s="2">
        <f>'1stR'!K$46</f>
        <v>0</v>
      </c>
      <c r="L553" s="2">
        <f>'1stR'!L$46</f>
        <v>0</v>
      </c>
      <c r="M553" s="2">
        <f>'1stR'!M$46</f>
        <v>0</v>
      </c>
      <c r="N553" s="2">
        <f>'1stR'!N$46</f>
        <v>0</v>
      </c>
      <c r="O553" s="2">
        <f>'1stR'!O$46</f>
        <v>0</v>
      </c>
      <c r="P553" s="2">
        <f>'1stR'!P$46</f>
        <v>0</v>
      </c>
      <c r="Q553" s="2">
        <f>'1stR'!Q$46</f>
        <v>0</v>
      </c>
      <c r="R553" s="2">
        <f>'1stR'!R$46</f>
        <v>0</v>
      </c>
      <c r="S553" s="2">
        <f>'1stR'!S$46</f>
        <v>0</v>
      </c>
      <c r="T553" s="2">
        <f>'1stR'!T$46</f>
        <v>0</v>
      </c>
      <c r="U553" s="9">
        <f>SUM(C553:T553)</f>
        <v>0</v>
      </c>
    </row>
    <row r="554" spans="1:21" x14ac:dyDescent="0.35">
      <c r="B554" s="3" t="s">
        <v>13</v>
      </c>
      <c r="C554" s="2">
        <f>'2ndR'!C$46</f>
        <v>0</v>
      </c>
      <c r="D554" s="2">
        <f>'2ndR'!D$46</f>
        <v>0</v>
      </c>
      <c r="E554" s="2">
        <f>'2ndR'!E$46</f>
        <v>0</v>
      </c>
      <c r="F554" s="2">
        <f>'2ndR'!F$46</f>
        <v>0</v>
      </c>
      <c r="G554" s="2">
        <f>'2ndR'!G$46</f>
        <v>0</v>
      </c>
      <c r="H554" s="2">
        <f>'2ndR'!H$46</f>
        <v>0</v>
      </c>
      <c r="I554" s="2">
        <f>'2ndR'!I$46</f>
        <v>0</v>
      </c>
      <c r="J554" s="2">
        <f>'2ndR'!J$46</f>
        <v>0</v>
      </c>
      <c r="K554" s="2">
        <f>'2ndR'!K$46</f>
        <v>0</v>
      </c>
      <c r="L554" s="2">
        <f>'2ndR'!L$46</f>
        <v>0</v>
      </c>
      <c r="M554" s="2">
        <f>'2ndR'!M$46</f>
        <v>0</v>
      </c>
      <c r="N554" s="2">
        <f>'2ndR'!N$46</f>
        <v>0</v>
      </c>
      <c r="O554" s="2">
        <f>'2ndR'!O$46</f>
        <v>0</v>
      </c>
      <c r="P554" s="2">
        <f>'2ndR'!P$46</f>
        <v>0</v>
      </c>
      <c r="Q554" s="2">
        <f>'2ndR'!Q$46</f>
        <v>0</v>
      </c>
      <c r="R554" s="2">
        <f>'2ndR'!R$46</f>
        <v>0</v>
      </c>
      <c r="S554" s="2">
        <f>'2ndR'!S$46</f>
        <v>0</v>
      </c>
      <c r="T554" s="2">
        <f>'2ndR'!T$46</f>
        <v>0</v>
      </c>
      <c r="U554" s="9">
        <f t="shared" ref="U554:U561" si="39">SUM(C554:T554)</f>
        <v>0</v>
      </c>
    </row>
    <row r="555" spans="1:21" x14ac:dyDescent="0.35">
      <c r="B555" s="3" t="s">
        <v>14</v>
      </c>
      <c r="C555" s="2">
        <f>'3rdR'!C$46</f>
        <v>0</v>
      </c>
      <c r="D555" s="2">
        <f>'3rdR'!D$46</f>
        <v>0</v>
      </c>
      <c r="E555" s="2">
        <f>'3rdR'!E$46</f>
        <v>0</v>
      </c>
      <c r="F555" s="2">
        <f>'3rdR'!F$46</f>
        <v>0</v>
      </c>
      <c r="G555" s="2">
        <f>'3rdR'!G$46</f>
        <v>0</v>
      </c>
      <c r="H555" s="2">
        <f>'3rdR'!H$46</f>
        <v>0</v>
      </c>
      <c r="I555" s="2">
        <f>'3rdR'!I$46</f>
        <v>0</v>
      </c>
      <c r="J555" s="2">
        <f>'3rdR'!J$46</f>
        <v>0</v>
      </c>
      <c r="K555" s="2">
        <f>'3rdR'!K$46</f>
        <v>0</v>
      </c>
      <c r="L555" s="2">
        <f>'3rdR'!L$46</f>
        <v>0</v>
      </c>
      <c r="M555" s="2">
        <f>'3rdR'!M$46</f>
        <v>0</v>
      </c>
      <c r="N555" s="2">
        <f>'3rdR'!N$46</f>
        <v>0</v>
      </c>
      <c r="O555" s="2">
        <f>'3rdR'!O$46</f>
        <v>0</v>
      </c>
      <c r="P555" s="2">
        <f>'3rdR'!P$46</f>
        <v>0</v>
      </c>
      <c r="Q555" s="2">
        <f>'3rdR'!Q$46</f>
        <v>0</v>
      </c>
      <c r="R555" s="2">
        <f>'3rdR'!R$46</f>
        <v>0</v>
      </c>
      <c r="S555" s="2">
        <f>'3rdR'!S$46</f>
        <v>0</v>
      </c>
      <c r="T555" s="2">
        <f>'3rdR'!T$46</f>
        <v>0</v>
      </c>
      <c r="U555" s="9">
        <f t="shared" si="39"/>
        <v>0</v>
      </c>
    </row>
    <row r="556" spans="1:21" x14ac:dyDescent="0.35">
      <c r="B556" s="3" t="s">
        <v>15</v>
      </c>
      <c r="C556" s="2">
        <f>'4thR'!C$46</f>
        <v>0</v>
      </c>
      <c r="D556" s="2">
        <f>'4thR'!D$46</f>
        <v>0</v>
      </c>
      <c r="E556" s="2">
        <f>'4thR'!E$46</f>
        <v>0</v>
      </c>
      <c r="F556" s="2">
        <f>'4thR'!F$46</f>
        <v>0</v>
      </c>
      <c r="G556" s="2">
        <f>'4thR'!G$46</f>
        <v>0</v>
      </c>
      <c r="H556" s="2">
        <f>'4thR'!H$46</f>
        <v>0</v>
      </c>
      <c r="I556" s="2">
        <f>'4thR'!I$46</f>
        <v>0</v>
      </c>
      <c r="J556" s="2">
        <f>'4thR'!J$46</f>
        <v>0</v>
      </c>
      <c r="K556" s="2">
        <f>'4thR'!K$46</f>
        <v>0</v>
      </c>
      <c r="L556" s="2">
        <f>'4thR'!L$46</f>
        <v>0</v>
      </c>
      <c r="M556" s="2">
        <f>'4thR'!M$46</f>
        <v>0</v>
      </c>
      <c r="N556" s="2">
        <f>'4thR'!N$46</f>
        <v>0</v>
      </c>
      <c r="O556" s="2">
        <f>'4thR'!O$46</f>
        <v>0</v>
      </c>
      <c r="P556" s="2">
        <f>'4thR'!P$46</f>
        <v>0</v>
      </c>
      <c r="Q556" s="2">
        <f>'4thR'!Q$46</f>
        <v>0</v>
      </c>
      <c r="R556" s="2">
        <f>'4thR'!R$46</f>
        <v>0</v>
      </c>
      <c r="S556" s="2">
        <f>'4thR'!S$46</f>
        <v>0</v>
      </c>
      <c r="T556" s="2">
        <f>'4thR'!T$46</f>
        <v>0</v>
      </c>
      <c r="U556" s="9">
        <f t="shared" si="39"/>
        <v>0</v>
      </c>
    </row>
    <row r="557" spans="1:21" x14ac:dyDescent="0.35">
      <c r="B557" s="3" t="s">
        <v>16</v>
      </c>
      <c r="C557" s="2">
        <f>'5thR'!C$46</f>
        <v>0</v>
      </c>
      <c r="D557" s="2">
        <f>'5thR'!D$46</f>
        <v>0</v>
      </c>
      <c r="E557" s="2">
        <f>'5thR'!E$46</f>
        <v>0</v>
      </c>
      <c r="F557" s="2">
        <f>'5thR'!F$46</f>
        <v>0</v>
      </c>
      <c r="G557" s="2">
        <f>'5thR'!G$46</f>
        <v>0</v>
      </c>
      <c r="H557" s="2">
        <f>'5thR'!H$46</f>
        <v>0</v>
      </c>
      <c r="I557" s="2">
        <f>'5thR'!I$46</f>
        <v>0</v>
      </c>
      <c r="J557" s="2">
        <f>'5thR'!J$46</f>
        <v>0</v>
      </c>
      <c r="K557" s="2">
        <f>'5thR'!K$46</f>
        <v>0</v>
      </c>
      <c r="L557" s="2">
        <f>'5thR'!L$46</f>
        <v>0</v>
      </c>
      <c r="M557" s="2">
        <f>'5thR'!M$46</f>
        <v>0</v>
      </c>
      <c r="N557" s="2">
        <f>'5thR'!N$46</f>
        <v>0</v>
      </c>
      <c r="O557" s="2">
        <f>'5thR'!O$46</f>
        <v>0</v>
      </c>
      <c r="P557" s="2">
        <f>'5thR'!P$46</f>
        <v>0</v>
      </c>
      <c r="Q557" s="2">
        <f>'5thR'!Q$46</f>
        <v>0</v>
      </c>
      <c r="R557" s="2">
        <f>'5thR'!R$46</f>
        <v>0</v>
      </c>
      <c r="S557" s="2">
        <f>'5thR'!S$46</f>
        <v>0</v>
      </c>
      <c r="T557" s="2">
        <f>'5thR'!T$46</f>
        <v>0</v>
      </c>
      <c r="U557" s="9">
        <f t="shared" si="39"/>
        <v>0</v>
      </c>
    </row>
    <row r="558" spans="1:21" x14ac:dyDescent="0.35">
      <c r="B558" s="3" t="s">
        <v>17</v>
      </c>
      <c r="C558" s="2" t="e">
        <f>#REF!</f>
        <v>#REF!</v>
      </c>
      <c r="D558" s="2" t="e">
        <f>#REF!</f>
        <v>#REF!</v>
      </c>
      <c r="E558" s="2" t="e">
        <f>#REF!</f>
        <v>#REF!</v>
      </c>
      <c r="F558" s="2" t="e">
        <f>#REF!</f>
        <v>#REF!</v>
      </c>
      <c r="G558" s="2" t="e">
        <f>#REF!</f>
        <v>#REF!</v>
      </c>
      <c r="H558" s="2" t="e">
        <f>#REF!</f>
        <v>#REF!</v>
      </c>
      <c r="I558" s="2" t="e">
        <f>#REF!</f>
        <v>#REF!</v>
      </c>
      <c r="J558" s="2" t="e">
        <f>#REF!</f>
        <v>#REF!</v>
      </c>
      <c r="K558" s="2" t="e">
        <f>#REF!</f>
        <v>#REF!</v>
      </c>
      <c r="L558" s="2" t="e">
        <f>#REF!</f>
        <v>#REF!</v>
      </c>
      <c r="M558" s="2" t="e">
        <f>#REF!</f>
        <v>#REF!</v>
      </c>
      <c r="N558" s="2" t="e">
        <f>#REF!</f>
        <v>#REF!</v>
      </c>
      <c r="O558" s="2" t="e">
        <f>#REF!</f>
        <v>#REF!</v>
      </c>
      <c r="P558" s="2" t="e">
        <f>#REF!</f>
        <v>#REF!</v>
      </c>
      <c r="Q558" s="2" t="e">
        <f>#REF!</f>
        <v>#REF!</v>
      </c>
      <c r="R558" s="2" t="e">
        <f>#REF!</f>
        <v>#REF!</v>
      </c>
      <c r="S558" s="2" t="e">
        <f>#REF!</f>
        <v>#REF!</v>
      </c>
      <c r="T558" s="2" t="e">
        <f>#REF!</f>
        <v>#REF!</v>
      </c>
      <c r="U558" s="9" t="e">
        <f t="shared" si="39"/>
        <v>#REF!</v>
      </c>
    </row>
    <row r="559" spans="1:21" x14ac:dyDescent="0.35">
      <c r="B559" s="3" t="s">
        <v>18</v>
      </c>
      <c r="C559" s="2">
        <f>'7thR'!C$46</f>
        <v>0</v>
      </c>
      <c r="D559" s="2">
        <f>'7thR'!D$46</f>
        <v>0</v>
      </c>
      <c r="E559" s="2">
        <f>'7thR'!E$46</f>
        <v>0</v>
      </c>
      <c r="F559" s="2">
        <f>'7thR'!F$46</f>
        <v>0</v>
      </c>
      <c r="G559" s="2">
        <f>'7thR'!G$46</f>
        <v>0</v>
      </c>
      <c r="H559" s="2">
        <f>'7thR'!H$46</f>
        <v>0</v>
      </c>
      <c r="I559" s="2">
        <f>'7thR'!I$46</f>
        <v>0</v>
      </c>
      <c r="J559" s="2">
        <f>'7thR'!J$46</f>
        <v>0</v>
      </c>
      <c r="K559" s="2">
        <f>'7thR'!K$46</f>
        <v>0</v>
      </c>
      <c r="L559" s="2">
        <f>'7thR'!L$46</f>
        <v>0</v>
      </c>
      <c r="M559" s="2">
        <f>'7thR'!M$46</f>
        <v>0</v>
      </c>
      <c r="N559" s="2">
        <f>'7thR'!N$46</f>
        <v>0</v>
      </c>
      <c r="O559" s="2">
        <f>'7thR'!O$46</f>
        <v>0</v>
      </c>
      <c r="P559" s="2">
        <f>'7thR'!P$46</f>
        <v>0</v>
      </c>
      <c r="Q559" s="2">
        <f>'7thR'!Q$46</f>
        <v>0</v>
      </c>
      <c r="R559" s="2">
        <f>'7thR'!R$46</f>
        <v>0</v>
      </c>
      <c r="S559" s="2">
        <f>'7thR'!S$46</f>
        <v>0</v>
      </c>
      <c r="T559" s="2">
        <f>'7thR'!T$46</f>
        <v>0</v>
      </c>
      <c r="U559" s="9">
        <f t="shared" si="39"/>
        <v>0</v>
      </c>
    </row>
    <row r="560" spans="1:21" ht="15" thickBot="1" x14ac:dyDescent="0.4">
      <c r="B560" s="3" t="s">
        <v>19</v>
      </c>
      <c r="C560" s="31">
        <f>'8thR'!C$46</f>
        <v>0</v>
      </c>
      <c r="D560" s="31">
        <f>'8thR'!D$46</f>
        <v>0</v>
      </c>
      <c r="E560" s="31">
        <f>'8thR'!E$46</f>
        <v>0</v>
      </c>
      <c r="F560" s="31">
        <f>'8thR'!F$46</f>
        <v>0</v>
      </c>
      <c r="G560" s="31">
        <f>'8thR'!G$46</f>
        <v>0</v>
      </c>
      <c r="H560" s="31">
        <f>'8thR'!H$46</f>
        <v>0</v>
      </c>
      <c r="I560" s="31">
        <f>'8thR'!I$46</f>
        <v>0</v>
      </c>
      <c r="J560" s="31">
        <f>'8thR'!J$46</f>
        <v>0</v>
      </c>
      <c r="K560" s="31">
        <f>'8thR'!K$46</f>
        <v>0</v>
      </c>
      <c r="L560" s="31">
        <f>'8thR'!L$46</f>
        <v>0</v>
      </c>
      <c r="M560" s="31">
        <f>'8thR'!M$46</f>
        <v>0</v>
      </c>
      <c r="N560" s="31">
        <f>'8thR'!N$46</f>
        <v>0</v>
      </c>
      <c r="O560" s="31">
        <f>'8thR'!O$46</f>
        <v>0</v>
      </c>
      <c r="P560" s="31">
        <f>'8thR'!P$46</f>
        <v>0</v>
      </c>
      <c r="Q560" s="31">
        <f>'8thR'!Q$46</f>
        <v>0</v>
      </c>
      <c r="R560" s="31">
        <f>'8thR'!R$46</f>
        <v>0</v>
      </c>
      <c r="S560" s="31">
        <f>'8thR'!S$46</f>
        <v>0</v>
      </c>
      <c r="T560" s="31">
        <f>'8thR'!T$46</f>
        <v>0</v>
      </c>
      <c r="U560" s="51">
        <f t="shared" si="39"/>
        <v>0</v>
      </c>
    </row>
    <row r="561" spans="1:21" ht="16" thickTop="1" x14ac:dyDescent="0.35">
      <c r="B561" s="37" t="s">
        <v>12</v>
      </c>
      <c r="C561" s="29">
        <f>score!H$46</f>
        <v>0</v>
      </c>
      <c r="D561" s="29">
        <f>score!I$46</f>
        <v>0</v>
      </c>
      <c r="E561" s="29">
        <f>score!J$46</f>
        <v>0</v>
      </c>
      <c r="F561" s="29">
        <f>score!K$46</f>
        <v>0</v>
      </c>
      <c r="G561" s="29">
        <f>score!L$46</f>
        <v>0</v>
      </c>
      <c r="H561" s="29">
        <f>score!M$46</f>
        <v>0</v>
      </c>
      <c r="I561" s="29">
        <f>score!N$46</f>
        <v>0</v>
      </c>
      <c r="J561" s="29">
        <f>score!O$46</f>
        <v>0</v>
      </c>
      <c r="K561" s="29">
        <f>score!P$46</f>
        <v>0</v>
      </c>
      <c r="L561" s="29">
        <f>score!Q$46</f>
        <v>0</v>
      </c>
      <c r="M561" s="29">
        <f>score!R$46</f>
        <v>0</v>
      </c>
      <c r="N561" s="29">
        <f>score!S$46</f>
        <v>0</v>
      </c>
      <c r="O561" s="29">
        <f>score!T$46</f>
        <v>0</v>
      </c>
      <c r="P561" s="29">
        <f>score!U$46</f>
        <v>0</v>
      </c>
      <c r="Q561" s="29">
        <f>score!V$46</f>
        <v>0</v>
      </c>
      <c r="R561" s="29">
        <f>score!W$46</f>
        <v>0</v>
      </c>
      <c r="S561" s="29">
        <f>score!X$46</f>
        <v>0</v>
      </c>
      <c r="T561" s="29">
        <f>score!Y$46</f>
        <v>0</v>
      </c>
      <c r="U561" s="30">
        <f t="shared" si="39"/>
        <v>0</v>
      </c>
    </row>
    <row r="562" spans="1:21" ht="15.5" x14ac:dyDescent="0.35">
      <c r="B562" s="38" t="s">
        <v>7</v>
      </c>
      <c r="C562" s="39">
        <f>score!H$147</f>
        <v>4</v>
      </c>
      <c r="D562" s="39">
        <f>score!$I$147</f>
        <v>3</v>
      </c>
      <c r="E562" s="39">
        <f>score!$J$147</f>
        <v>3</v>
      </c>
      <c r="F562" s="39">
        <f>score!$K$147</f>
        <v>4</v>
      </c>
      <c r="G562" s="39">
        <f>score!$L$147</f>
        <v>4</v>
      </c>
      <c r="H562" s="39">
        <f>score!$M$147</f>
        <v>4</v>
      </c>
      <c r="I562" s="39">
        <f>score!$N$147</f>
        <v>3</v>
      </c>
      <c r="J562" s="39">
        <f>score!$O$147</f>
        <v>4</v>
      </c>
      <c r="K562" s="39">
        <f>score!$P$147</f>
        <v>3</v>
      </c>
      <c r="L562" s="39">
        <f>score!$Q$147</f>
        <v>4</v>
      </c>
      <c r="M562" s="39">
        <f>score!$R$147</f>
        <v>3</v>
      </c>
      <c r="N562" s="39">
        <f>score!$S$147</f>
        <v>3</v>
      </c>
      <c r="O562" s="39">
        <f>score!$T$147</f>
        <v>4</v>
      </c>
      <c r="P562" s="39">
        <f>score!$U$147</f>
        <v>4</v>
      </c>
      <c r="Q562" s="39">
        <f>score!$V$147</f>
        <v>4</v>
      </c>
      <c r="R562" s="39">
        <f>score!$W$147</f>
        <v>3</v>
      </c>
      <c r="S562" s="39">
        <f>score!$X$147</f>
        <v>4</v>
      </c>
      <c r="T562" s="39">
        <f>score!$Y$147</f>
        <v>3</v>
      </c>
      <c r="U562" s="12">
        <f>SUM(C562:T562)</f>
        <v>64</v>
      </c>
    </row>
    <row r="563" spans="1:21" x14ac:dyDescent="0.35"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1" x14ac:dyDescent="0.35">
      <c r="C564" s="154" t="s">
        <v>6</v>
      </c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</row>
    <row r="565" spans="1:21" x14ac:dyDescent="0.35">
      <c r="A565" s="169">
        <f>score!A47</f>
        <v>41</v>
      </c>
      <c r="B565" s="170">
        <f>score!F47</f>
        <v>0</v>
      </c>
      <c r="C565" s="158">
        <v>1</v>
      </c>
      <c r="D565" s="158">
        <v>2</v>
      </c>
      <c r="E565" s="158">
        <v>3</v>
      </c>
      <c r="F565" s="158">
        <v>4</v>
      </c>
      <c r="G565" s="158">
        <v>5</v>
      </c>
      <c r="H565" s="158">
        <v>6</v>
      </c>
      <c r="I565" s="158">
        <v>7</v>
      </c>
      <c r="J565" s="158">
        <v>8</v>
      </c>
      <c r="K565" s="158">
        <v>9</v>
      </c>
      <c r="L565" s="158">
        <v>10</v>
      </c>
      <c r="M565" s="158">
        <v>11</v>
      </c>
      <c r="N565" s="158">
        <v>12</v>
      </c>
      <c r="O565" s="158">
        <v>13</v>
      </c>
      <c r="P565" s="158">
        <v>14</v>
      </c>
      <c r="Q565" s="158">
        <v>15</v>
      </c>
      <c r="R565" s="158">
        <v>16</v>
      </c>
      <c r="S565" s="158">
        <v>17</v>
      </c>
      <c r="T565" s="158">
        <v>18</v>
      </c>
      <c r="U565" s="41" t="s">
        <v>1</v>
      </c>
    </row>
    <row r="566" spans="1:21" x14ac:dyDescent="0.35">
      <c r="A566" s="169"/>
      <c r="B566" s="170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42"/>
    </row>
    <row r="567" spans="1:21" x14ac:dyDescent="0.35">
      <c r="B567" s="3" t="s">
        <v>8</v>
      </c>
      <c r="C567" s="2">
        <f>'1stR'!C$47</f>
        <v>0</v>
      </c>
      <c r="D567" s="2">
        <f>'1stR'!D$47</f>
        <v>0</v>
      </c>
      <c r="E567" s="2">
        <f>'1stR'!E$47</f>
        <v>0</v>
      </c>
      <c r="F567" s="2">
        <f>'1stR'!F$47</f>
        <v>0</v>
      </c>
      <c r="G567" s="2">
        <f>'1stR'!G$47</f>
        <v>0</v>
      </c>
      <c r="H567" s="2">
        <f>'1stR'!H$47</f>
        <v>0</v>
      </c>
      <c r="I567" s="2">
        <f>'1stR'!I$47</f>
        <v>0</v>
      </c>
      <c r="J567" s="2">
        <f>'1stR'!J$47</f>
        <v>0</v>
      </c>
      <c r="K567" s="2">
        <f>'1stR'!K$47</f>
        <v>0</v>
      </c>
      <c r="L567" s="2">
        <f>'1stR'!L$47</f>
        <v>0</v>
      </c>
      <c r="M567" s="2">
        <f>'1stR'!M$47</f>
        <v>0</v>
      </c>
      <c r="N567" s="2">
        <f>'1stR'!N$47</f>
        <v>0</v>
      </c>
      <c r="O567" s="2">
        <f>'1stR'!O$47</f>
        <v>0</v>
      </c>
      <c r="P567" s="2">
        <f>'1stR'!P$47</f>
        <v>0</v>
      </c>
      <c r="Q567" s="2">
        <f>'1stR'!Q$47</f>
        <v>0</v>
      </c>
      <c r="R567" s="2">
        <f>'1stR'!R$47</f>
        <v>0</v>
      </c>
      <c r="S567" s="2">
        <f>'1stR'!S$47</f>
        <v>0</v>
      </c>
      <c r="T567" s="2">
        <f>'1stR'!T$47</f>
        <v>0</v>
      </c>
      <c r="U567" s="9">
        <f>SUM(C567:T567)</f>
        <v>0</v>
      </c>
    </row>
    <row r="568" spans="1:21" x14ac:dyDescent="0.35">
      <c r="B568" s="3" t="s">
        <v>13</v>
      </c>
      <c r="C568" s="2">
        <f>'2ndR'!C$47</f>
        <v>0</v>
      </c>
      <c r="D568" s="2">
        <f>'2ndR'!D$47</f>
        <v>0</v>
      </c>
      <c r="E568" s="2">
        <f>'2ndR'!E$47</f>
        <v>0</v>
      </c>
      <c r="F568" s="2">
        <f>'2ndR'!F$47</f>
        <v>0</v>
      </c>
      <c r="G568" s="2">
        <f>'2ndR'!G$47</f>
        <v>0</v>
      </c>
      <c r="H568" s="2">
        <f>'2ndR'!H$47</f>
        <v>0</v>
      </c>
      <c r="I568" s="2">
        <f>'2ndR'!I$47</f>
        <v>0</v>
      </c>
      <c r="J568" s="2">
        <f>'2ndR'!J$47</f>
        <v>0</v>
      </c>
      <c r="K568" s="2">
        <f>'2ndR'!K$47</f>
        <v>0</v>
      </c>
      <c r="L568" s="2">
        <f>'2ndR'!L$47</f>
        <v>0</v>
      </c>
      <c r="M568" s="2">
        <f>'2ndR'!M$47</f>
        <v>0</v>
      </c>
      <c r="N568" s="2">
        <f>'2ndR'!N$47</f>
        <v>0</v>
      </c>
      <c r="O568" s="2">
        <f>'2ndR'!O$47</f>
        <v>0</v>
      </c>
      <c r="P568" s="2">
        <f>'2ndR'!P$47</f>
        <v>0</v>
      </c>
      <c r="Q568" s="2">
        <f>'2ndR'!Q$47</f>
        <v>0</v>
      </c>
      <c r="R568" s="2">
        <f>'2ndR'!R$47</f>
        <v>0</v>
      </c>
      <c r="S568" s="2">
        <f>'2ndR'!S$47</f>
        <v>0</v>
      </c>
      <c r="T568" s="2">
        <f>'2ndR'!T$47</f>
        <v>0</v>
      </c>
      <c r="U568" s="9">
        <f t="shared" ref="U568:U575" si="40">SUM(C568:T568)</f>
        <v>0</v>
      </c>
    </row>
    <row r="569" spans="1:21" x14ac:dyDescent="0.35">
      <c r="B569" s="3" t="s">
        <v>14</v>
      </c>
      <c r="C569" s="2">
        <f>'3rdR'!C$47</f>
        <v>0</v>
      </c>
      <c r="D569" s="2">
        <f>'3rdR'!D$47</f>
        <v>0</v>
      </c>
      <c r="E569" s="2">
        <f>'3rdR'!E$47</f>
        <v>0</v>
      </c>
      <c r="F569" s="2">
        <f>'3rdR'!F$47</f>
        <v>0</v>
      </c>
      <c r="G569" s="2">
        <f>'3rdR'!G$47</f>
        <v>0</v>
      </c>
      <c r="H569" s="2">
        <f>'3rdR'!H$47</f>
        <v>0</v>
      </c>
      <c r="I569" s="2">
        <f>'3rdR'!I$47</f>
        <v>0</v>
      </c>
      <c r="J569" s="2">
        <f>'3rdR'!J$47</f>
        <v>0</v>
      </c>
      <c r="K569" s="2">
        <f>'3rdR'!K$47</f>
        <v>0</v>
      </c>
      <c r="L569" s="2">
        <f>'3rdR'!L$47</f>
        <v>0</v>
      </c>
      <c r="M569" s="2">
        <f>'3rdR'!M$47</f>
        <v>0</v>
      </c>
      <c r="N569" s="2">
        <f>'3rdR'!N$47</f>
        <v>0</v>
      </c>
      <c r="O569" s="2">
        <f>'3rdR'!O$47</f>
        <v>0</v>
      </c>
      <c r="P569" s="2">
        <f>'3rdR'!P$47</f>
        <v>0</v>
      </c>
      <c r="Q569" s="2">
        <f>'3rdR'!Q$47</f>
        <v>0</v>
      </c>
      <c r="R569" s="2">
        <f>'3rdR'!R$47</f>
        <v>0</v>
      </c>
      <c r="S569" s="2">
        <f>'3rdR'!S$47</f>
        <v>0</v>
      </c>
      <c r="T569" s="2">
        <f>'3rdR'!T$47</f>
        <v>0</v>
      </c>
      <c r="U569" s="9">
        <f t="shared" si="40"/>
        <v>0</v>
      </c>
    </row>
    <row r="570" spans="1:21" x14ac:dyDescent="0.35">
      <c r="B570" s="3" t="s">
        <v>15</v>
      </c>
      <c r="C570" s="2">
        <f>'4thR'!C$47</f>
        <v>0</v>
      </c>
      <c r="D570" s="2">
        <f>'4thR'!D$47</f>
        <v>0</v>
      </c>
      <c r="E570" s="2">
        <f>'4thR'!E$47</f>
        <v>0</v>
      </c>
      <c r="F570" s="2">
        <f>'4thR'!F$47</f>
        <v>0</v>
      </c>
      <c r="G570" s="2">
        <f>'4thR'!G$47</f>
        <v>0</v>
      </c>
      <c r="H570" s="2">
        <f>'4thR'!H$47</f>
        <v>0</v>
      </c>
      <c r="I570" s="2">
        <f>'4thR'!I$47</f>
        <v>0</v>
      </c>
      <c r="J570" s="2">
        <f>'4thR'!J$47</f>
        <v>0</v>
      </c>
      <c r="K570" s="2">
        <f>'4thR'!K$47</f>
        <v>0</v>
      </c>
      <c r="L570" s="2">
        <f>'4thR'!L$47</f>
        <v>0</v>
      </c>
      <c r="M570" s="2">
        <f>'4thR'!M$47</f>
        <v>0</v>
      </c>
      <c r="N570" s="2">
        <f>'4thR'!N$47</f>
        <v>0</v>
      </c>
      <c r="O570" s="2">
        <f>'4thR'!O$47</f>
        <v>0</v>
      </c>
      <c r="P570" s="2">
        <f>'4thR'!P$47</f>
        <v>0</v>
      </c>
      <c r="Q570" s="2">
        <f>'4thR'!Q$47</f>
        <v>0</v>
      </c>
      <c r="R570" s="2">
        <f>'4thR'!R$47</f>
        <v>0</v>
      </c>
      <c r="S570" s="2">
        <f>'4thR'!S$47</f>
        <v>0</v>
      </c>
      <c r="T570" s="2">
        <f>'4thR'!T$47</f>
        <v>0</v>
      </c>
      <c r="U570" s="9">
        <f t="shared" si="40"/>
        <v>0</v>
      </c>
    </row>
    <row r="571" spans="1:21" x14ac:dyDescent="0.35">
      <c r="B571" s="3" t="s">
        <v>16</v>
      </c>
      <c r="C571" s="2">
        <f>'5thR'!C$47</f>
        <v>0</v>
      </c>
      <c r="D571" s="2">
        <f>'5thR'!D$47</f>
        <v>0</v>
      </c>
      <c r="E571" s="2">
        <f>'5thR'!E$47</f>
        <v>0</v>
      </c>
      <c r="F571" s="2">
        <f>'5thR'!F$47</f>
        <v>0</v>
      </c>
      <c r="G571" s="2">
        <f>'5thR'!G$47</f>
        <v>0</v>
      </c>
      <c r="H571" s="2">
        <f>'5thR'!H$47</f>
        <v>0</v>
      </c>
      <c r="I571" s="2">
        <f>'5thR'!I$47</f>
        <v>0</v>
      </c>
      <c r="J571" s="2">
        <f>'5thR'!J$47</f>
        <v>0</v>
      </c>
      <c r="K571" s="2">
        <f>'5thR'!K$47</f>
        <v>0</v>
      </c>
      <c r="L571" s="2">
        <f>'5thR'!L$47</f>
        <v>0</v>
      </c>
      <c r="M571" s="2">
        <f>'5thR'!M$47</f>
        <v>0</v>
      </c>
      <c r="N571" s="2">
        <f>'5thR'!N$47</f>
        <v>0</v>
      </c>
      <c r="O571" s="2">
        <f>'5thR'!O$47</f>
        <v>0</v>
      </c>
      <c r="P571" s="2">
        <f>'5thR'!P$47</f>
        <v>0</v>
      </c>
      <c r="Q571" s="2">
        <f>'5thR'!Q$47</f>
        <v>0</v>
      </c>
      <c r="R571" s="2">
        <f>'5thR'!R$47</f>
        <v>0</v>
      </c>
      <c r="S571" s="2">
        <f>'5thR'!S$47</f>
        <v>0</v>
      </c>
      <c r="T571" s="2">
        <f>'5thR'!T$47</f>
        <v>0</v>
      </c>
      <c r="U571" s="9">
        <f t="shared" si="40"/>
        <v>0</v>
      </c>
    </row>
    <row r="572" spans="1:21" x14ac:dyDescent="0.35">
      <c r="B572" s="3" t="s">
        <v>17</v>
      </c>
      <c r="C572" s="2" t="e">
        <f>#REF!</f>
        <v>#REF!</v>
      </c>
      <c r="D572" s="2" t="e">
        <f>#REF!</f>
        <v>#REF!</v>
      </c>
      <c r="E572" s="2" t="e">
        <f>#REF!</f>
        <v>#REF!</v>
      </c>
      <c r="F572" s="2" t="e">
        <f>#REF!</f>
        <v>#REF!</v>
      </c>
      <c r="G572" s="2" t="e">
        <f>#REF!</f>
        <v>#REF!</v>
      </c>
      <c r="H572" s="2" t="e">
        <f>#REF!</f>
        <v>#REF!</v>
      </c>
      <c r="I572" s="2" t="e">
        <f>#REF!</f>
        <v>#REF!</v>
      </c>
      <c r="J572" s="2" t="e">
        <f>#REF!</f>
        <v>#REF!</v>
      </c>
      <c r="K572" s="2" t="e">
        <f>#REF!</f>
        <v>#REF!</v>
      </c>
      <c r="L572" s="2" t="e">
        <f>#REF!</f>
        <v>#REF!</v>
      </c>
      <c r="M572" s="2" t="e">
        <f>#REF!</f>
        <v>#REF!</v>
      </c>
      <c r="N572" s="2" t="e">
        <f>#REF!</f>
        <v>#REF!</v>
      </c>
      <c r="O572" s="2" t="e">
        <f>#REF!</f>
        <v>#REF!</v>
      </c>
      <c r="P572" s="2" t="e">
        <f>#REF!</f>
        <v>#REF!</v>
      </c>
      <c r="Q572" s="2" t="e">
        <f>#REF!</f>
        <v>#REF!</v>
      </c>
      <c r="R572" s="2" t="e">
        <f>#REF!</f>
        <v>#REF!</v>
      </c>
      <c r="S572" s="2" t="e">
        <f>#REF!</f>
        <v>#REF!</v>
      </c>
      <c r="T572" s="2" t="e">
        <f>#REF!</f>
        <v>#REF!</v>
      </c>
      <c r="U572" s="9" t="e">
        <f t="shared" si="40"/>
        <v>#REF!</v>
      </c>
    </row>
    <row r="573" spans="1:21" x14ac:dyDescent="0.35">
      <c r="B573" s="3" t="s">
        <v>18</v>
      </c>
      <c r="C573" s="2">
        <f>'7thR'!C$47</f>
        <v>0</v>
      </c>
      <c r="D573" s="2">
        <f>'7thR'!D$47</f>
        <v>0</v>
      </c>
      <c r="E573" s="2">
        <f>'7thR'!E$47</f>
        <v>0</v>
      </c>
      <c r="F573" s="2">
        <f>'7thR'!F$47</f>
        <v>0</v>
      </c>
      <c r="G573" s="2">
        <f>'7thR'!G$47</f>
        <v>0</v>
      </c>
      <c r="H573" s="2">
        <f>'7thR'!H$47</f>
        <v>0</v>
      </c>
      <c r="I573" s="2">
        <f>'7thR'!I$47</f>
        <v>0</v>
      </c>
      <c r="J573" s="2">
        <f>'7thR'!J$47</f>
        <v>0</v>
      </c>
      <c r="K573" s="2">
        <f>'7thR'!K$47</f>
        <v>0</v>
      </c>
      <c r="L573" s="2">
        <f>'7thR'!L$47</f>
        <v>0</v>
      </c>
      <c r="M573" s="2">
        <f>'7thR'!M$47</f>
        <v>0</v>
      </c>
      <c r="N573" s="2">
        <f>'7thR'!N$47</f>
        <v>0</v>
      </c>
      <c r="O573" s="2">
        <f>'7thR'!O$47</f>
        <v>0</v>
      </c>
      <c r="P573" s="2">
        <f>'7thR'!P$47</f>
        <v>0</v>
      </c>
      <c r="Q573" s="2">
        <f>'7thR'!Q$47</f>
        <v>0</v>
      </c>
      <c r="R573" s="2">
        <f>'7thR'!R$47</f>
        <v>0</v>
      </c>
      <c r="S573" s="2">
        <f>'7thR'!S$47</f>
        <v>0</v>
      </c>
      <c r="T573" s="2">
        <f>'7thR'!T$47</f>
        <v>0</v>
      </c>
      <c r="U573" s="9">
        <f t="shared" si="40"/>
        <v>0</v>
      </c>
    </row>
    <row r="574" spans="1:21" ht="15" thickBot="1" x14ac:dyDescent="0.4">
      <c r="B574" s="3" t="s">
        <v>19</v>
      </c>
      <c r="C574" s="31">
        <f>'8thR'!C$47</f>
        <v>0</v>
      </c>
      <c r="D574" s="31">
        <f>'8thR'!D$47</f>
        <v>0</v>
      </c>
      <c r="E574" s="31">
        <f>'8thR'!E$47</f>
        <v>0</v>
      </c>
      <c r="F574" s="31">
        <f>'8thR'!F$47</f>
        <v>0</v>
      </c>
      <c r="G574" s="31">
        <f>'8thR'!G$47</f>
        <v>0</v>
      </c>
      <c r="H574" s="31">
        <f>'8thR'!H$47</f>
        <v>0</v>
      </c>
      <c r="I574" s="31">
        <f>'8thR'!I$47</f>
        <v>0</v>
      </c>
      <c r="J574" s="31">
        <f>'8thR'!J$47</f>
        <v>0</v>
      </c>
      <c r="K574" s="31">
        <f>'8thR'!K$47</f>
        <v>0</v>
      </c>
      <c r="L574" s="31">
        <f>'8thR'!L$47</f>
        <v>0</v>
      </c>
      <c r="M574" s="31">
        <f>'8thR'!M$47</f>
        <v>0</v>
      </c>
      <c r="N574" s="31">
        <f>'8thR'!N$47</f>
        <v>0</v>
      </c>
      <c r="O574" s="31">
        <f>'8thR'!O$47</f>
        <v>0</v>
      </c>
      <c r="P574" s="31">
        <f>'8thR'!P$47</f>
        <v>0</v>
      </c>
      <c r="Q574" s="31">
        <f>'8thR'!Q$47</f>
        <v>0</v>
      </c>
      <c r="R574" s="31">
        <f>'8thR'!R$47</f>
        <v>0</v>
      </c>
      <c r="S574" s="31">
        <f>'8thR'!S$47</f>
        <v>0</v>
      </c>
      <c r="T574" s="31">
        <f>'8thR'!T$47</f>
        <v>0</v>
      </c>
      <c r="U574" s="9">
        <f t="shared" si="40"/>
        <v>0</v>
      </c>
    </row>
    <row r="575" spans="1:21" ht="16" thickTop="1" x14ac:dyDescent="0.35">
      <c r="B575" s="37" t="s">
        <v>12</v>
      </c>
      <c r="C575" s="29">
        <f>score!H$47</f>
        <v>0</v>
      </c>
      <c r="D575" s="29">
        <f>score!I$47</f>
        <v>0</v>
      </c>
      <c r="E575" s="29">
        <f>score!J$47</f>
        <v>0</v>
      </c>
      <c r="F575" s="29">
        <f>score!K$47</f>
        <v>0</v>
      </c>
      <c r="G575" s="29">
        <f>score!L$47</f>
        <v>0</v>
      </c>
      <c r="H575" s="29">
        <f>score!M$47</f>
        <v>0</v>
      </c>
      <c r="I575" s="29">
        <f>score!N$47</f>
        <v>0</v>
      </c>
      <c r="J575" s="29">
        <f>score!O$47</f>
        <v>0</v>
      </c>
      <c r="K575" s="29">
        <f>score!P$47</f>
        <v>0</v>
      </c>
      <c r="L575" s="29">
        <f>score!Q$47</f>
        <v>0</v>
      </c>
      <c r="M575" s="29">
        <f>score!R$47</f>
        <v>0</v>
      </c>
      <c r="N575" s="29">
        <f>score!S$47</f>
        <v>0</v>
      </c>
      <c r="O575" s="29">
        <f>score!T$47</f>
        <v>0</v>
      </c>
      <c r="P575" s="29">
        <f>score!U$47</f>
        <v>0</v>
      </c>
      <c r="Q575" s="29">
        <f>score!V$47</f>
        <v>0</v>
      </c>
      <c r="R575" s="29">
        <f>score!W$47</f>
        <v>0</v>
      </c>
      <c r="S575" s="29">
        <f>score!X$47</f>
        <v>0</v>
      </c>
      <c r="T575" s="29">
        <f>score!Y$47</f>
        <v>0</v>
      </c>
      <c r="U575" s="33">
        <f t="shared" si="40"/>
        <v>0</v>
      </c>
    </row>
    <row r="576" spans="1:21" ht="15.5" x14ac:dyDescent="0.35">
      <c r="B576" s="38" t="s">
        <v>7</v>
      </c>
      <c r="C576" s="39">
        <f>score!H$147</f>
        <v>4</v>
      </c>
      <c r="D576" s="39">
        <f>score!$I$147</f>
        <v>3</v>
      </c>
      <c r="E576" s="39">
        <f>score!$J$147</f>
        <v>3</v>
      </c>
      <c r="F576" s="39">
        <f>score!$K$147</f>
        <v>4</v>
      </c>
      <c r="G576" s="39">
        <f>score!$L$147</f>
        <v>4</v>
      </c>
      <c r="H576" s="39">
        <f>score!$M$147</f>
        <v>4</v>
      </c>
      <c r="I576" s="39">
        <f>score!$N$147</f>
        <v>3</v>
      </c>
      <c r="J576" s="39">
        <f>score!$O$147</f>
        <v>4</v>
      </c>
      <c r="K576" s="39">
        <f>score!$P$147</f>
        <v>3</v>
      </c>
      <c r="L576" s="39">
        <f>score!$Q$147</f>
        <v>4</v>
      </c>
      <c r="M576" s="39">
        <f>score!$R$147</f>
        <v>3</v>
      </c>
      <c r="N576" s="39">
        <f>score!$S$147</f>
        <v>3</v>
      </c>
      <c r="O576" s="39">
        <f>score!$T$147</f>
        <v>4</v>
      </c>
      <c r="P576" s="39">
        <f>score!$U$147</f>
        <v>4</v>
      </c>
      <c r="Q576" s="39">
        <f>score!$V$147</f>
        <v>4</v>
      </c>
      <c r="R576" s="39">
        <f>score!$W$147</f>
        <v>3</v>
      </c>
      <c r="S576" s="39">
        <f>score!$X$147</f>
        <v>4</v>
      </c>
      <c r="T576" s="39">
        <f>score!$Y$147</f>
        <v>3</v>
      </c>
      <c r="U576" s="12">
        <f>SUM(C576:T576)</f>
        <v>64</v>
      </c>
    </row>
    <row r="577" spans="1:21" x14ac:dyDescent="0.35"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1" x14ac:dyDescent="0.35">
      <c r="B578" s="52"/>
      <c r="C578" s="154" t="s">
        <v>6</v>
      </c>
      <c r="D578" s="154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  <c r="S578" s="154"/>
      <c r="T578" s="154"/>
    </row>
    <row r="579" spans="1:21" x14ac:dyDescent="0.35">
      <c r="A579" s="169">
        <f>score!A48</f>
        <v>42</v>
      </c>
      <c r="B579" s="170">
        <f>score!F48</f>
        <v>0</v>
      </c>
      <c r="C579" s="158">
        <v>1</v>
      </c>
      <c r="D579" s="158">
        <v>2</v>
      </c>
      <c r="E579" s="158">
        <v>3</v>
      </c>
      <c r="F579" s="158">
        <v>4</v>
      </c>
      <c r="G579" s="158">
        <v>5</v>
      </c>
      <c r="H579" s="158">
        <v>6</v>
      </c>
      <c r="I579" s="158">
        <v>7</v>
      </c>
      <c r="J579" s="158">
        <v>8</v>
      </c>
      <c r="K579" s="158">
        <v>9</v>
      </c>
      <c r="L579" s="158">
        <v>10</v>
      </c>
      <c r="M579" s="158">
        <v>11</v>
      </c>
      <c r="N579" s="158">
        <v>12</v>
      </c>
      <c r="O579" s="158">
        <v>13</v>
      </c>
      <c r="P579" s="158">
        <v>14</v>
      </c>
      <c r="Q579" s="158">
        <v>15</v>
      </c>
      <c r="R579" s="158">
        <v>16</v>
      </c>
      <c r="S579" s="158">
        <v>17</v>
      </c>
      <c r="T579" s="158">
        <v>18</v>
      </c>
      <c r="U579" s="41" t="s">
        <v>1</v>
      </c>
    </row>
    <row r="580" spans="1:21" x14ac:dyDescent="0.35">
      <c r="A580" s="169"/>
      <c r="B580" s="170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42"/>
    </row>
    <row r="581" spans="1:21" x14ac:dyDescent="0.35">
      <c r="B581" s="3" t="s">
        <v>8</v>
      </c>
      <c r="C581" s="2">
        <f>'1stR'!C$48</f>
        <v>0</v>
      </c>
      <c r="D581" s="2">
        <f>'1stR'!D$48</f>
        <v>0</v>
      </c>
      <c r="E581" s="2">
        <f>'1stR'!E$48</f>
        <v>0</v>
      </c>
      <c r="F581" s="2">
        <f>'1stR'!F$48</f>
        <v>0</v>
      </c>
      <c r="G581" s="2">
        <f>'1stR'!G$48</f>
        <v>0</v>
      </c>
      <c r="H581" s="2">
        <f>'1stR'!H$48</f>
        <v>0</v>
      </c>
      <c r="I581" s="2">
        <f>'1stR'!I$48</f>
        <v>0</v>
      </c>
      <c r="J581" s="2">
        <f>'1stR'!J$48</f>
        <v>0</v>
      </c>
      <c r="K581" s="2">
        <f>'1stR'!K$48</f>
        <v>0</v>
      </c>
      <c r="L581" s="2">
        <f>'1stR'!L$48</f>
        <v>0</v>
      </c>
      <c r="M581" s="2">
        <f>'1stR'!M$48</f>
        <v>0</v>
      </c>
      <c r="N581" s="2">
        <f>'1stR'!N$48</f>
        <v>0</v>
      </c>
      <c r="O581" s="2">
        <f>'1stR'!O$48</f>
        <v>0</v>
      </c>
      <c r="P581" s="2">
        <f>'1stR'!P$48</f>
        <v>0</v>
      </c>
      <c r="Q581" s="2">
        <f>'1stR'!Q$48</f>
        <v>0</v>
      </c>
      <c r="R581" s="2">
        <f>'1stR'!R$48</f>
        <v>0</v>
      </c>
      <c r="S581" s="2">
        <f>'1stR'!S$48</f>
        <v>0</v>
      </c>
      <c r="T581" s="2">
        <f>'1stR'!T$48</f>
        <v>0</v>
      </c>
      <c r="U581" s="9">
        <f>SUM(C581:T581)</f>
        <v>0</v>
      </c>
    </row>
    <row r="582" spans="1:21" x14ac:dyDescent="0.35">
      <c r="B582" s="3" t="s">
        <v>13</v>
      </c>
      <c r="C582" s="2">
        <f>'2ndR'!C$48</f>
        <v>0</v>
      </c>
      <c r="D582" s="2">
        <f>'2ndR'!D$48</f>
        <v>0</v>
      </c>
      <c r="E582" s="2">
        <f>'2ndR'!E$48</f>
        <v>0</v>
      </c>
      <c r="F582" s="2">
        <f>'2ndR'!F$48</f>
        <v>0</v>
      </c>
      <c r="G582" s="2">
        <f>'2ndR'!G$48</f>
        <v>0</v>
      </c>
      <c r="H582" s="2">
        <f>'2ndR'!H$48</f>
        <v>0</v>
      </c>
      <c r="I582" s="2">
        <f>'2ndR'!I$48</f>
        <v>0</v>
      </c>
      <c r="J582" s="2">
        <f>'2ndR'!J$48</f>
        <v>0</v>
      </c>
      <c r="K582" s="2">
        <f>'2ndR'!K$48</f>
        <v>0</v>
      </c>
      <c r="L582" s="2">
        <f>'2ndR'!L$48</f>
        <v>0</v>
      </c>
      <c r="M582" s="2">
        <f>'2ndR'!M$48</f>
        <v>0</v>
      </c>
      <c r="N582" s="2">
        <f>'2ndR'!N$48</f>
        <v>0</v>
      </c>
      <c r="O582" s="2">
        <f>'2ndR'!O$48</f>
        <v>0</v>
      </c>
      <c r="P582" s="2">
        <f>'2ndR'!P$48</f>
        <v>0</v>
      </c>
      <c r="Q582" s="2">
        <f>'2ndR'!Q$48</f>
        <v>0</v>
      </c>
      <c r="R582" s="2">
        <f>'2ndR'!R$48</f>
        <v>0</v>
      </c>
      <c r="S582" s="2">
        <f>'2ndR'!S$48</f>
        <v>0</v>
      </c>
      <c r="T582" s="2">
        <f>'2ndR'!T$48</f>
        <v>0</v>
      </c>
      <c r="U582" s="9">
        <f t="shared" ref="U582:U589" si="41">SUM(C582:T582)</f>
        <v>0</v>
      </c>
    </row>
    <row r="583" spans="1:21" x14ac:dyDescent="0.35">
      <c r="B583" s="3" t="s">
        <v>14</v>
      </c>
      <c r="C583" s="2">
        <f>'3rdR'!C$48</f>
        <v>0</v>
      </c>
      <c r="D583" s="2">
        <f>'3rdR'!D$48</f>
        <v>0</v>
      </c>
      <c r="E583" s="2">
        <f>'3rdR'!E$48</f>
        <v>0</v>
      </c>
      <c r="F583" s="2">
        <f>'3rdR'!F$48</f>
        <v>0</v>
      </c>
      <c r="G583" s="2">
        <f>'3rdR'!G$48</f>
        <v>0</v>
      </c>
      <c r="H583" s="2">
        <f>'3rdR'!H$48</f>
        <v>0</v>
      </c>
      <c r="I583" s="2">
        <f>'3rdR'!I$48</f>
        <v>0</v>
      </c>
      <c r="J583" s="2">
        <f>'3rdR'!J$48</f>
        <v>0</v>
      </c>
      <c r="K583" s="2">
        <f>'3rdR'!K$48</f>
        <v>0</v>
      </c>
      <c r="L583" s="2">
        <f>'3rdR'!L$48</f>
        <v>0</v>
      </c>
      <c r="M583" s="2">
        <f>'3rdR'!M$48</f>
        <v>0</v>
      </c>
      <c r="N583" s="2">
        <f>'3rdR'!N$48</f>
        <v>0</v>
      </c>
      <c r="O583" s="2">
        <f>'3rdR'!O$48</f>
        <v>0</v>
      </c>
      <c r="P583" s="2">
        <f>'3rdR'!P$48</f>
        <v>0</v>
      </c>
      <c r="Q583" s="2">
        <f>'3rdR'!Q$48</f>
        <v>0</v>
      </c>
      <c r="R583" s="2">
        <f>'3rdR'!R$48</f>
        <v>0</v>
      </c>
      <c r="S583" s="2">
        <f>'3rdR'!S$48</f>
        <v>0</v>
      </c>
      <c r="T583" s="2">
        <f>'3rdR'!T$48</f>
        <v>0</v>
      </c>
      <c r="U583" s="9">
        <f t="shared" si="41"/>
        <v>0</v>
      </c>
    </row>
    <row r="584" spans="1:21" x14ac:dyDescent="0.35">
      <c r="B584" s="3" t="s">
        <v>15</v>
      </c>
      <c r="C584" s="2">
        <f>'4thR'!C$48</f>
        <v>0</v>
      </c>
      <c r="D584" s="2">
        <f>'4thR'!D$48</f>
        <v>0</v>
      </c>
      <c r="E584" s="2">
        <f>'4thR'!E$48</f>
        <v>0</v>
      </c>
      <c r="F584" s="2">
        <f>'4thR'!F$48</f>
        <v>0</v>
      </c>
      <c r="G584" s="2">
        <f>'4thR'!G$48</f>
        <v>0</v>
      </c>
      <c r="H584" s="2">
        <f>'4thR'!H$48</f>
        <v>0</v>
      </c>
      <c r="I584" s="2">
        <f>'4thR'!I$48</f>
        <v>0</v>
      </c>
      <c r="J584" s="2">
        <f>'4thR'!J$48</f>
        <v>0</v>
      </c>
      <c r="K584" s="2">
        <f>'4thR'!K$48</f>
        <v>0</v>
      </c>
      <c r="L584" s="2">
        <f>'4thR'!L$48</f>
        <v>0</v>
      </c>
      <c r="M584" s="2">
        <f>'4thR'!M$48</f>
        <v>0</v>
      </c>
      <c r="N584" s="2">
        <f>'4thR'!N$48</f>
        <v>0</v>
      </c>
      <c r="O584" s="2">
        <f>'4thR'!O$48</f>
        <v>0</v>
      </c>
      <c r="P584" s="2">
        <f>'4thR'!P$48</f>
        <v>0</v>
      </c>
      <c r="Q584" s="2">
        <f>'4thR'!Q$48</f>
        <v>0</v>
      </c>
      <c r="R584" s="2">
        <f>'4thR'!R$48</f>
        <v>0</v>
      </c>
      <c r="S584" s="2">
        <f>'4thR'!S$48</f>
        <v>0</v>
      </c>
      <c r="T584" s="2">
        <f>'4thR'!T$48</f>
        <v>0</v>
      </c>
      <c r="U584" s="9">
        <f t="shared" si="41"/>
        <v>0</v>
      </c>
    </row>
    <row r="585" spans="1:21" x14ac:dyDescent="0.35">
      <c r="B585" s="3" t="s">
        <v>16</v>
      </c>
      <c r="C585" s="2">
        <f>'5thR'!C$48</f>
        <v>0</v>
      </c>
      <c r="D585" s="2">
        <f>'5thR'!D$48</f>
        <v>0</v>
      </c>
      <c r="E585" s="2">
        <f>'5thR'!E$48</f>
        <v>0</v>
      </c>
      <c r="F585" s="2">
        <f>'5thR'!F$48</f>
        <v>0</v>
      </c>
      <c r="G585" s="2">
        <f>'5thR'!G$48</f>
        <v>0</v>
      </c>
      <c r="H585" s="2">
        <f>'5thR'!H$48</f>
        <v>0</v>
      </c>
      <c r="I585" s="2">
        <f>'5thR'!I$48</f>
        <v>0</v>
      </c>
      <c r="J585" s="2">
        <f>'5thR'!J$48</f>
        <v>0</v>
      </c>
      <c r="K585" s="2">
        <f>'5thR'!K$48</f>
        <v>0</v>
      </c>
      <c r="L585" s="2">
        <f>'5thR'!L$48</f>
        <v>0</v>
      </c>
      <c r="M585" s="2">
        <f>'5thR'!M$48</f>
        <v>0</v>
      </c>
      <c r="N585" s="2">
        <f>'5thR'!N$48</f>
        <v>0</v>
      </c>
      <c r="O585" s="2">
        <f>'5thR'!O$48</f>
        <v>0</v>
      </c>
      <c r="P585" s="2">
        <f>'5thR'!P$48</f>
        <v>0</v>
      </c>
      <c r="Q585" s="2">
        <f>'5thR'!Q$48</f>
        <v>0</v>
      </c>
      <c r="R585" s="2">
        <f>'5thR'!R$48</f>
        <v>0</v>
      </c>
      <c r="S585" s="2">
        <f>'5thR'!S$48</f>
        <v>0</v>
      </c>
      <c r="T585" s="2">
        <f>'5thR'!T$48</f>
        <v>0</v>
      </c>
      <c r="U585" s="9">
        <f t="shared" si="41"/>
        <v>0</v>
      </c>
    </row>
    <row r="586" spans="1:21" x14ac:dyDescent="0.35">
      <c r="B586" s="3" t="s">
        <v>17</v>
      </c>
      <c r="C586" s="2" t="e">
        <f>#REF!</f>
        <v>#REF!</v>
      </c>
      <c r="D586" s="2" t="e">
        <f>#REF!</f>
        <v>#REF!</v>
      </c>
      <c r="E586" s="2" t="e">
        <f>#REF!</f>
        <v>#REF!</v>
      </c>
      <c r="F586" s="2" t="e">
        <f>#REF!</f>
        <v>#REF!</v>
      </c>
      <c r="G586" s="2" t="e">
        <f>#REF!</f>
        <v>#REF!</v>
      </c>
      <c r="H586" s="2" t="e">
        <f>#REF!</f>
        <v>#REF!</v>
      </c>
      <c r="I586" s="2" t="e">
        <f>#REF!</f>
        <v>#REF!</v>
      </c>
      <c r="J586" s="2" t="e">
        <f>#REF!</f>
        <v>#REF!</v>
      </c>
      <c r="K586" s="2" t="e">
        <f>#REF!</f>
        <v>#REF!</v>
      </c>
      <c r="L586" s="2" t="e">
        <f>#REF!</f>
        <v>#REF!</v>
      </c>
      <c r="M586" s="2" t="e">
        <f>#REF!</f>
        <v>#REF!</v>
      </c>
      <c r="N586" s="2" t="e">
        <f>#REF!</f>
        <v>#REF!</v>
      </c>
      <c r="O586" s="2" t="e">
        <f>#REF!</f>
        <v>#REF!</v>
      </c>
      <c r="P586" s="2" t="e">
        <f>#REF!</f>
        <v>#REF!</v>
      </c>
      <c r="Q586" s="2" t="e">
        <f>#REF!</f>
        <v>#REF!</v>
      </c>
      <c r="R586" s="2" t="e">
        <f>#REF!</f>
        <v>#REF!</v>
      </c>
      <c r="S586" s="2" t="e">
        <f>#REF!</f>
        <v>#REF!</v>
      </c>
      <c r="T586" s="2" t="e">
        <f>#REF!</f>
        <v>#REF!</v>
      </c>
      <c r="U586" s="9" t="e">
        <f t="shared" si="41"/>
        <v>#REF!</v>
      </c>
    </row>
    <row r="587" spans="1:21" x14ac:dyDescent="0.35">
      <c r="B587" s="3" t="s">
        <v>18</v>
      </c>
      <c r="C587" s="2">
        <f>'7thR'!C$48</f>
        <v>0</v>
      </c>
      <c r="D587" s="2">
        <f>'7thR'!D$48</f>
        <v>0</v>
      </c>
      <c r="E587" s="2">
        <f>'7thR'!E$48</f>
        <v>0</v>
      </c>
      <c r="F587" s="2">
        <f>'7thR'!F$48</f>
        <v>0</v>
      </c>
      <c r="G587" s="2">
        <f>'7thR'!G$48</f>
        <v>0</v>
      </c>
      <c r="H587" s="2">
        <f>'7thR'!H$48</f>
        <v>0</v>
      </c>
      <c r="I587" s="2">
        <f>'7thR'!I$48</f>
        <v>0</v>
      </c>
      <c r="J587" s="2">
        <f>'7thR'!J$48</f>
        <v>0</v>
      </c>
      <c r="K587" s="2">
        <f>'7thR'!K$48</f>
        <v>0</v>
      </c>
      <c r="L587" s="2">
        <f>'7thR'!L$48</f>
        <v>0</v>
      </c>
      <c r="M587" s="2">
        <f>'7thR'!M$48</f>
        <v>0</v>
      </c>
      <c r="N587" s="2">
        <f>'7thR'!N$48</f>
        <v>0</v>
      </c>
      <c r="O587" s="2">
        <f>'7thR'!O$48</f>
        <v>0</v>
      </c>
      <c r="P587" s="2">
        <f>'7thR'!P$48</f>
        <v>0</v>
      </c>
      <c r="Q587" s="2">
        <f>'7thR'!Q$48</f>
        <v>0</v>
      </c>
      <c r="R587" s="2">
        <f>'7thR'!R$48</f>
        <v>0</v>
      </c>
      <c r="S587" s="2">
        <f>'7thR'!S$48</f>
        <v>0</v>
      </c>
      <c r="T587" s="2">
        <f>'7thR'!T$48</f>
        <v>0</v>
      </c>
      <c r="U587" s="9">
        <f t="shared" si="41"/>
        <v>0</v>
      </c>
    </row>
    <row r="588" spans="1:21" ht="15" thickBot="1" x14ac:dyDescent="0.4">
      <c r="B588" s="3" t="s">
        <v>19</v>
      </c>
      <c r="C588" s="31">
        <f>'8thR'!C$48</f>
        <v>0</v>
      </c>
      <c r="D588" s="31">
        <f>'8thR'!D$48</f>
        <v>0</v>
      </c>
      <c r="E588" s="31">
        <f>'8thR'!E$48</f>
        <v>0</v>
      </c>
      <c r="F588" s="31">
        <f>'8thR'!F$48</f>
        <v>0</v>
      </c>
      <c r="G588" s="31">
        <f>'8thR'!G$48</f>
        <v>0</v>
      </c>
      <c r="H588" s="31">
        <f>'8thR'!H$48</f>
        <v>0</v>
      </c>
      <c r="I588" s="31">
        <f>'8thR'!I$48</f>
        <v>0</v>
      </c>
      <c r="J588" s="31">
        <f>'8thR'!J$48</f>
        <v>0</v>
      </c>
      <c r="K588" s="31">
        <f>'8thR'!K$48</f>
        <v>0</v>
      </c>
      <c r="L588" s="31">
        <f>'8thR'!L$48</f>
        <v>0</v>
      </c>
      <c r="M588" s="31">
        <f>'8thR'!M$48</f>
        <v>0</v>
      </c>
      <c r="N588" s="31">
        <f>'8thR'!N$48</f>
        <v>0</v>
      </c>
      <c r="O588" s="31">
        <f>'8thR'!O$48</f>
        <v>0</v>
      </c>
      <c r="P588" s="31">
        <f>'8thR'!P$48</f>
        <v>0</v>
      </c>
      <c r="Q588" s="31">
        <f>'8thR'!Q$48</f>
        <v>0</v>
      </c>
      <c r="R588" s="31">
        <f>'8thR'!R$48</f>
        <v>0</v>
      </c>
      <c r="S588" s="31">
        <f>'8thR'!S$48</f>
        <v>0</v>
      </c>
      <c r="T588" s="31">
        <f>'8thR'!T$48</f>
        <v>0</v>
      </c>
      <c r="U588" s="32">
        <f t="shared" si="41"/>
        <v>0</v>
      </c>
    </row>
    <row r="589" spans="1:21" ht="16" thickTop="1" x14ac:dyDescent="0.35">
      <c r="B589" s="37" t="s">
        <v>12</v>
      </c>
      <c r="C589" s="29">
        <f>score!H$48</f>
        <v>0</v>
      </c>
      <c r="D589" s="29">
        <f>score!I$48</f>
        <v>0</v>
      </c>
      <c r="E589" s="29">
        <f>score!J$48</f>
        <v>0</v>
      </c>
      <c r="F589" s="29">
        <f>score!K$48</f>
        <v>0</v>
      </c>
      <c r="G589" s="29">
        <f>score!L$48</f>
        <v>0</v>
      </c>
      <c r="H589" s="29">
        <f>score!M$48</f>
        <v>0</v>
      </c>
      <c r="I589" s="29">
        <f>score!N$48</f>
        <v>0</v>
      </c>
      <c r="J589" s="29">
        <f>score!O$48</f>
        <v>0</v>
      </c>
      <c r="K589" s="29">
        <f>score!P$48</f>
        <v>0</v>
      </c>
      <c r="L589" s="29">
        <f>score!Q$48</f>
        <v>0</v>
      </c>
      <c r="M589" s="29">
        <f>score!R$48</f>
        <v>0</v>
      </c>
      <c r="N589" s="29">
        <f>score!S$48</f>
        <v>0</v>
      </c>
      <c r="O589" s="29">
        <f>score!T$48</f>
        <v>0</v>
      </c>
      <c r="P589" s="29">
        <f>score!U$48</f>
        <v>0</v>
      </c>
      <c r="Q589" s="29">
        <f>score!V$48</f>
        <v>0</v>
      </c>
      <c r="R589" s="29">
        <f>score!W$48</f>
        <v>0</v>
      </c>
      <c r="S589" s="29">
        <f>score!X$48</f>
        <v>0</v>
      </c>
      <c r="T589" s="29">
        <f>score!Y$48</f>
        <v>0</v>
      </c>
      <c r="U589" s="30">
        <f t="shared" si="41"/>
        <v>0</v>
      </c>
    </row>
    <row r="590" spans="1:21" ht="15.5" x14ac:dyDescent="0.35">
      <c r="B590" s="38" t="s">
        <v>7</v>
      </c>
      <c r="C590" s="39">
        <f>score!H$147</f>
        <v>4</v>
      </c>
      <c r="D590" s="39">
        <f>score!$I$147</f>
        <v>3</v>
      </c>
      <c r="E590" s="39">
        <f>score!$J$147</f>
        <v>3</v>
      </c>
      <c r="F590" s="39">
        <f>score!$K$147</f>
        <v>4</v>
      </c>
      <c r="G590" s="39">
        <f>score!$L$147</f>
        <v>4</v>
      </c>
      <c r="H590" s="39">
        <f>score!$M$147</f>
        <v>4</v>
      </c>
      <c r="I590" s="39">
        <f>score!$N$147</f>
        <v>3</v>
      </c>
      <c r="J590" s="39">
        <f>score!$O$147</f>
        <v>4</v>
      </c>
      <c r="K590" s="39">
        <f>score!$P$147</f>
        <v>3</v>
      </c>
      <c r="L590" s="39">
        <f>score!$Q$147</f>
        <v>4</v>
      </c>
      <c r="M590" s="39">
        <f>score!$R$147</f>
        <v>3</v>
      </c>
      <c r="N590" s="39">
        <f>score!$S$147</f>
        <v>3</v>
      </c>
      <c r="O590" s="39">
        <f>score!$T$147</f>
        <v>4</v>
      </c>
      <c r="P590" s="39">
        <f>score!$U$147</f>
        <v>4</v>
      </c>
      <c r="Q590" s="39">
        <f>score!$V$147</f>
        <v>4</v>
      </c>
      <c r="R590" s="39">
        <f>score!$W$147</f>
        <v>3</v>
      </c>
      <c r="S590" s="39">
        <f>score!$X$147</f>
        <v>4</v>
      </c>
      <c r="T590" s="39">
        <f>score!$Y$147</f>
        <v>3</v>
      </c>
      <c r="U590" s="12">
        <f>SUM(C590:T590)</f>
        <v>64</v>
      </c>
    </row>
    <row r="591" spans="1:21" x14ac:dyDescent="0.35"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1" x14ac:dyDescent="0.35">
      <c r="C592" s="171" t="s">
        <v>6</v>
      </c>
      <c r="D592" s="171"/>
      <c r="E592" s="171"/>
      <c r="F592" s="171"/>
      <c r="G592" s="171"/>
      <c r="H592" s="171"/>
      <c r="I592" s="171"/>
      <c r="J592" s="171"/>
      <c r="K592" s="171"/>
      <c r="L592" s="171"/>
      <c r="M592" s="171"/>
      <c r="N592" s="171"/>
      <c r="O592" s="171"/>
      <c r="P592" s="171"/>
      <c r="Q592" s="171"/>
      <c r="R592" s="171"/>
      <c r="S592" s="171"/>
      <c r="T592" s="171"/>
    </row>
    <row r="593" spans="1:27" ht="15" customHeight="1" x14ac:dyDescent="0.35">
      <c r="A593" s="169">
        <f>score!A49</f>
        <v>43</v>
      </c>
      <c r="B593" s="170">
        <f>score!F49</f>
        <v>0</v>
      </c>
      <c r="C593" s="173">
        <v>1</v>
      </c>
      <c r="D593" s="173">
        <v>2</v>
      </c>
      <c r="E593" s="173">
        <v>3</v>
      </c>
      <c r="F593" s="173">
        <v>4</v>
      </c>
      <c r="G593" s="173">
        <v>5</v>
      </c>
      <c r="H593" s="173">
        <v>6</v>
      </c>
      <c r="I593" s="173">
        <v>7</v>
      </c>
      <c r="J593" s="173">
        <v>8</v>
      </c>
      <c r="K593" s="173">
        <v>9</v>
      </c>
      <c r="L593" s="173">
        <v>10</v>
      </c>
      <c r="M593" s="173">
        <v>11</v>
      </c>
      <c r="N593" s="173">
        <v>12</v>
      </c>
      <c r="O593" s="173">
        <v>13</v>
      </c>
      <c r="P593" s="173">
        <v>14</v>
      </c>
      <c r="Q593" s="173">
        <v>15</v>
      </c>
      <c r="R593" s="173">
        <v>16</v>
      </c>
      <c r="S593" s="173">
        <v>17</v>
      </c>
      <c r="T593" s="173">
        <v>18</v>
      </c>
      <c r="U593" s="41" t="s">
        <v>1</v>
      </c>
    </row>
    <row r="594" spans="1:27" ht="15" customHeight="1" x14ac:dyDescent="0.35">
      <c r="A594" s="169"/>
      <c r="B594" s="172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42"/>
    </row>
    <row r="595" spans="1:27" x14ac:dyDescent="0.35">
      <c r="B595" s="3" t="s">
        <v>8</v>
      </c>
      <c r="C595" s="2">
        <f>'1stR'!C$49</f>
        <v>0</v>
      </c>
      <c r="D595" s="2">
        <f>'1stR'!D$49</f>
        <v>0</v>
      </c>
      <c r="E595" s="2">
        <f>'1stR'!E$49</f>
        <v>0</v>
      </c>
      <c r="F595" s="2">
        <f>'1stR'!F$49</f>
        <v>0</v>
      </c>
      <c r="G595" s="2">
        <f>'1stR'!G$49</f>
        <v>0</v>
      </c>
      <c r="H595" s="2">
        <f>'1stR'!H$49</f>
        <v>0</v>
      </c>
      <c r="I595" s="2">
        <f>'1stR'!I$49</f>
        <v>0</v>
      </c>
      <c r="J595" s="2">
        <f>'1stR'!J$49</f>
        <v>0</v>
      </c>
      <c r="K595" s="2">
        <f>'1stR'!K$49</f>
        <v>0</v>
      </c>
      <c r="L595" s="2">
        <f>'1stR'!L$49</f>
        <v>0</v>
      </c>
      <c r="M595" s="2">
        <f>'1stR'!M$49</f>
        <v>0</v>
      </c>
      <c r="N595" s="2">
        <f>'1stR'!N$49</f>
        <v>0</v>
      </c>
      <c r="O595" s="2">
        <f>'1stR'!O$49</f>
        <v>0</v>
      </c>
      <c r="P595" s="2">
        <f>'1stR'!P$49</f>
        <v>0</v>
      </c>
      <c r="Q595" s="2">
        <f>'1stR'!Q$49</f>
        <v>0</v>
      </c>
      <c r="R595" s="2">
        <f>'1stR'!R$49</f>
        <v>0</v>
      </c>
      <c r="S595" s="2">
        <f>'1stR'!S$49</f>
        <v>0</v>
      </c>
      <c r="T595" s="2">
        <f>'1stR'!T$49</f>
        <v>0</v>
      </c>
      <c r="U595" s="9">
        <f>SUM(C595:T595)</f>
        <v>0</v>
      </c>
    </row>
    <row r="596" spans="1:27" x14ac:dyDescent="0.35">
      <c r="B596" s="3" t="s">
        <v>13</v>
      </c>
      <c r="C596" s="2">
        <f>'2ndR'!C$49</f>
        <v>0</v>
      </c>
      <c r="D596" s="2">
        <f>'2ndR'!D$49</f>
        <v>0</v>
      </c>
      <c r="E596" s="2">
        <f>'2ndR'!E$49</f>
        <v>0</v>
      </c>
      <c r="F596" s="2">
        <f>'2ndR'!F$49</f>
        <v>0</v>
      </c>
      <c r="G596" s="2">
        <f>'2ndR'!G$49</f>
        <v>0</v>
      </c>
      <c r="H596" s="2">
        <f>'2ndR'!H$49</f>
        <v>0</v>
      </c>
      <c r="I596" s="2">
        <f>'2ndR'!I$49</f>
        <v>0</v>
      </c>
      <c r="J596" s="2">
        <f>'2ndR'!J$49</f>
        <v>0</v>
      </c>
      <c r="K596" s="2">
        <f>'2ndR'!K$49</f>
        <v>0</v>
      </c>
      <c r="L596" s="2">
        <f>'2ndR'!L$49</f>
        <v>0</v>
      </c>
      <c r="M596" s="2">
        <f>'2ndR'!M$49</f>
        <v>0</v>
      </c>
      <c r="N596" s="2">
        <f>'2ndR'!N$49</f>
        <v>0</v>
      </c>
      <c r="O596" s="2">
        <f>'2ndR'!O$49</f>
        <v>0</v>
      </c>
      <c r="P596" s="2">
        <f>'2ndR'!P$49</f>
        <v>0</v>
      </c>
      <c r="Q596" s="2">
        <f>'2ndR'!Q$49</f>
        <v>0</v>
      </c>
      <c r="R596" s="2">
        <f>'2ndR'!R$49</f>
        <v>0</v>
      </c>
      <c r="S596" s="2">
        <f>'2ndR'!S$49</f>
        <v>0</v>
      </c>
      <c r="T596" s="2">
        <f>'2ndR'!T$49</f>
        <v>0</v>
      </c>
      <c r="U596" s="9">
        <f t="shared" ref="U596:U603" si="42">SUM(C596:T596)</f>
        <v>0</v>
      </c>
      <c r="AA596" s="34" t="s">
        <v>9</v>
      </c>
    </row>
    <row r="597" spans="1:27" x14ac:dyDescent="0.35">
      <c r="B597" s="3" t="s">
        <v>14</v>
      </c>
      <c r="C597" s="2">
        <f>'3rdR'!C$49</f>
        <v>0</v>
      </c>
      <c r="D597" s="2">
        <f>'3rdR'!D$49</f>
        <v>0</v>
      </c>
      <c r="E597" s="2">
        <f>'3rdR'!E$49</f>
        <v>0</v>
      </c>
      <c r="F597" s="2">
        <f>'3rdR'!F$49</f>
        <v>0</v>
      </c>
      <c r="G597" s="2">
        <f>'3rdR'!G$49</f>
        <v>0</v>
      </c>
      <c r="H597" s="2">
        <f>'3rdR'!H$49</f>
        <v>0</v>
      </c>
      <c r="I597" s="2">
        <f>'3rdR'!I$49</f>
        <v>0</v>
      </c>
      <c r="J597" s="2">
        <f>'3rdR'!J$49</f>
        <v>0</v>
      </c>
      <c r="K597" s="2">
        <f>'3rdR'!K$49</f>
        <v>0</v>
      </c>
      <c r="L597" s="2">
        <f>'3rdR'!L$49</f>
        <v>0</v>
      </c>
      <c r="M597" s="2">
        <f>'3rdR'!M$49</f>
        <v>0</v>
      </c>
      <c r="N597" s="2">
        <f>'3rdR'!N$49</f>
        <v>0</v>
      </c>
      <c r="O597" s="2">
        <f>'3rdR'!O$49</f>
        <v>0</v>
      </c>
      <c r="P597" s="2">
        <f>'3rdR'!P$49</f>
        <v>0</v>
      </c>
      <c r="Q597" s="2">
        <f>'3rdR'!Q$49</f>
        <v>0</v>
      </c>
      <c r="R597" s="2">
        <f>'3rdR'!R$49</f>
        <v>0</v>
      </c>
      <c r="S597" s="2">
        <f>'3rdR'!S$49</f>
        <v>0</v>
      </c>
      <c r="T597" s="2">
        <f>'3rdR'!T$49</f>
        <v>0</v>
      </c>
      <c r="U597" s="9">
        <f t="shared" si="42"/>
        <v>0</v>
      </c>
    </row>
    <row r="598" spans="1:27" x14ac:dyDescent="0.35">
      <c r="B598" s="3" t="s">
        <v>15</v>
      </c>
      <c r="C598" s="2">
        <f>'4thR'!C$49</f>
        <v>0</v>
      </c>
      <c r="D598" s="2">
        <f>'4thR'!D$49</f>
        <v>0</v>
      </c>
      <c r="E598" s="2">
        <f>'4thR'!E$49</f>
        <v>0</v>
      </c>
      <c r="F598" s="2">
        <f>'4thR'!F$49</f>
        <v>0</v>
      </c>
      <c r="G598" s="2">
        <f>'4thR'!G$49</f>
        <v>0</v>
      </c>
      <c r="H598" s="2">
        <f>'4thR'!H$49</f>
        <v>0</v>
      </c>
      <c r="I598" s="2">
        <f>'4thR'!I$49</f>
        <v>0</v>
      </c>
      <c r="J598" s="2">
        <f>'4thR'!J$49</f>
        <v>0</v>
      </c>
      <c r="K598" s="2">
        <f>'4thR'!K$49</f>
        <v>0</v>
      </c>
      <c r="L598" s="2">
        <f>'4thR'!L$49</f>
        <v>0</v>
      </c>
      <c r="M598" s="2">
        <f>'4thR'!M$49</f>
        <v>0</v>
      </c>
      <c r="N598" s="2">
        <f>'4thR'!N$49</f>
        <v>0</v>
      </c>
      <c r="O598" s="2">
        <f>'4thR'!O$49</f>
        <v>0</v>
      </c>
      <c r="P598" s="2">
        <f>'4thR'!P$49</f>
        <v>0</v>
      </c>
      <c r="Q598" s="2">
        <f>'4thR'!Q$49</f>
        <v>0</v>
      </c>
      <c r="R598" s="2">
        <f>'4thR'!R$49</f>
        <v>0</v>
      </c>
      <c r="S598" s="2">
        <f>'4thR'!S$49</f>
        <v>0</v>
      </c>
      <c r="T598" s="2">
        <f>'4thR'!T$49</f>
        <v>0</v>
      </c>
      <c r="U598" s="9">
        <f t="shared" si="42"/>
        <v>0</v>
      </c>
      <c r="AA598" s="34" t="s">
        <v>9</v>
      </c>
    </row>
    <row r="599" spans="1:27" x14ac:dyDescent="0.35">
      <c r="B599" s="3" t="s">
        <v>16</v>
      </c>
      <c r="C599" s="2">
        <f>'5thR'!C$49</f>
        <v>0</v>
      </c>
      <c r="D599" s="2">
        <f>'5thR'!D$49</f>
        <v>0</v>
      </c>
      <c r="E599" s="2">
        <f>'5thR'!E$49</f>
        <v>0</v>
      </c>
      <c r="F599" s="2">
        <f>'5thR'!F$49</f>
        <v>0</v>
      </c>
      <c r="G599" s="2">
        <f>'5thR'!G$49</f>
        <v>0</v>
      </c>
      <c r="H599" s="2">
        <f>'5thR'!H$49</f>
        <v>0</v>
      </c>
      <c r="I599" s="2">
        <f>'5thR'!I$49</f>
        <v>0</v>
      </c>
      <c r="J599" s="2">
        <f>'5thR'!J$49</f>
        <v>0</v>
      </c>
      <c r="K599" s="2">
        <f>'5thR'!K$49</f>
        <v>0</v>
      </c>
      <c r="L599" s="2">
        <f>'5thR'!L$49</f>
        <v>0</v>
      </c>
      <c r="M599" s="2">
        <f>'5thR'!M$49</f>
        <v>0</v>
      </c>
      <c r="N599" s="2">
        <f>'5thR'!N$49</f>
        <v>0</v>
      </c>
      <c r="O599" s="2">
        <f>'5thR'!O$49</f>
        <v>0</v>
      </c>
      <c r="P599" s="2">
        <f>'5thR'!P$49</f>
        <v>0</v>
      </c>
      <c r="Q599" s="2">
        <f>'5thR'!Q$49</f>
        <v>0</v>
      </c>
      <c r="R599" s="2">
        <f>'5thR'!R$49</f>
        <v>0</v>
      </c>
      <c r="S599" s="2">
        <f>'5thR'!S$49</f>
        <v>0</v>
      </c>
      <c r="T599" s="2">
        <f>'5thR'!T$49</f>
        <v>0</v>
      </c>
      <c r="U599" s="9">
        <f t="shared" si="42"/>
        <v>0</v>
      </c>
    </row>
    <row r="600" spans="1:27" x14ac:dyDescent="0.35">
      <c r="B600" s="3" t="s">
        <v>17</v>
      </c>
      <c r="C600" s="2" t="e">
        <f>#REF!</f>
        <v>#REF!</v>
      </c>
      <c r="D600" s="2" t="e">
        <f>#REF!</f>
        <v>#REF!</v>
      </c>
      <c r="E600" s="2" t="e">
        <f>#REF!</f>
        <v>#REF!</v>
      </c>
      <c r="F600" s="2" t="e">
        <f>#REF!</f>
        <v>#REF!</v>
      </c>
      <c r="G600" s="2" t="e">
        <f>#REF!</f>
        <v>#REF!</v>
      </c>
      <c r="H600" s="2" t="e">
        <f>#REF!</f>
        <v>#REF!</v>
      </c>
      <c r="I600" s="2" t="e">
        <f>#REF!</f>
        <v>#REF!</v>
      </c>
      <c r="J600" s="2" t="e">
        <f>#REF!</f>
        <v>#REF!</v>
      </c>
      <c r="K600" s="2" t="e">
        <f>#REF!</f>
        <v>#REF!</v>
      </c>
      <c r="L600" s="2" t="e">
        <f>#REF!</f>
        <v>#REF!</v>
      </c>
      <c r="M600" s="2" t="e">
        <f>#REF!</f>
        <v>#REF!</v>
      </c>
      <c r="N600" s="2" t="e">
        <f>#REF!</f>
        <v>#REF!</v>
      </c>
      <c r="O600" s="2" t="e">
        <f>#REF!</f>
        <v>#REF!</v>
      </c>
      <c r="P600" s="2" t="e">
        <f>#REF!</f>
        <v>#REF!</v>
      </c>
      <c r="Q600" s="2" t="e">
        <f>#REF!</f>
        <v>#REF!</v>
      </c>
      <c r="R600" s="2" t="e">
        <f>#REF!</f>
        <v>#REF!</v>
      </c>
      <c r="S600" s="2" t="e">
        <f>#REF!</f>
        <v>#REF!</v>
      </c>
      <c r="T600" s="2" t="e">
        <f>#REF!</f>
        <v>#REF!</v>
      </c>
      <c r="U600" s="9" t="e">
        <f t="shared" si="42"/>
        <v>#REF!</v>
      </c>
    </row>
    <row r="601" spans="1:27" x14ac:dyDescent="0.35">
      <c r="B601" s="3" t="s">
        <v>18</v>
      </c>
      <c r="C601" s="2">
        <f>'7thR'!C$49</f>
        <v>0</v>
      </c>
      <c r="D601" s="2">
        <f>'7thR'!D$49</f>
        <v>0</v>
      </c>
      <c r="E601" s="2">
        <f>'7thR'!E$49</f>
        <v>0</v>
      </c>
      <c r="F601" s="2">
        <f>'7thR'!F$49</f>
        <v>0</v>
      </c>
      <c r="G601" s="2">
        <f>'7thR'!G$49</f>
        <v>0</v>
      </c>
      <c r="H601" s="2">
        <f>'7thR'!H$49</f>
        <v>0</v>
      </c>
      <c r="I601" s="2">
        <f>'7thR'!I$49</f>
        <v>0</v>
      </c>
      <c r="J601" s="2">
        <f>'7thR'!J$49</f>
        <v>0</v>
      </c>
      <c r="K601" s="2">
        <f>'7thR'!K$49</f>
        <v>0</v>
      </c>
      <c r="L601" s="2">
        <f>'7thR'!L$49</f>
        <v>0</v>
      </c>
      <c r="M601" s="2">
        <f>'7thR'!M$49</f>
        <v>0</v>
      </c>
      <c r="N601" s="2">
        <f>'7thR'!N$49</f>
        <v>0</v>
      </c>
      <c r="O601" s="2">
        <f>'7thR'!O$49</f>
        <v>0</v>
      </c>
      <c r="P601" s="2">
        <f>'7thR'!P$49</f>
        <v>0</v>
      </c>
      <c r="Q601" s="2">
        <f>'7thR'!Q$49</f>
        <v>0</v>
      </c>
      <c r="R601" s="2">
        <f>'7thR'!R$49</f>
        <v>0</v>
      </c>
      <c r="S601" s="2">
        <f>'7thR'!S$49</f>
        <v>0</v>
      </c>
      <c r="T601" s="2">
        <f>'7thR'!T$49</f>
        <v>0</v>
      </c>
      <c r="U601" s="9">
        <f t="shared" si="42"/>
        <v>0</v>
      </c>
    </row>
    <row r="602" spans="1:27" ht="15" thickBot="1" x14ac:dyDescent="0.4">
      <c r="B602" s="3" t="s">
        <v>19</v>
      </c>
      <c r="C602" s="31">
        <f>'8thR'!C$49</f>
        <v>0</v>
      </c>
      <c r="D602" s="31">
        <f>'8thR'!D$49</f>
        <v>0</v>
      </c>
      <c r="E602" s="31">
        <f>'8thR'!E$49</f>
        <v>0</v>
      </c>
      <c r="F602" s="31">
        <f>'8thR'!F$49</f>
        <v>0</v>
      </c>
      <c r="G602" s="31">
        <f>'8thR'!G$49</f>
        <v>0</v>
      </c>
      <c r="H602" s="31">
        <f>'8thR'!H$49</f>
        <v>0</v>
      </c>
      <c r="I602" s="31">
        <f>'8thR'!I$49</f>
        <v>0</v>
      </c>
      <c r="J602" s="31">
        <f>'8thR'!J$49</f>
        <v>0</v>
      </c>
      <c r="K602" s="31">
        <f>'8thR'!K$49</f>
        <v>0</v>
      </c>
      <c r="L602" s="31">
        <f>'8thR'!L$49</f>
        <v>0</v>
      </c>
      <c r="M602" s="31">
        <f>'8thR'!M$49</f>
        <v>0</v>
      </c>
      <c r="N602" s="31">
        <f>'8thR'!N$49</f>
        <v>0</v>
      </c>
      <c r="O602" s="31">
        <f>'8thR'!O$49</f>
        <v>0</v>
      </c>
      <c r="P602" s="31">
        <f>'8thR'!P$49</f>
        <v>0</v>
      </c>
      <c r="Q602" s="31">
        <f>'8thR'!Q$49</f>
        <v>0</v>
      </c>
      <c r="R602" s="31">
        <f>'8thR'!R$49</f>
        <v>0</v>
      </c>
      <c r="S602" s="31">
        <f>'8thR'!S$49</f>
        <v>0</v>
      </c>
      <c r="T602" s="31">
        <f>'8thR'!T$49</f>
        <v>0</v>
      </c>
      <c r="U602" s="32">
        <f t="shared" si="42"/>
        <v>0</v>
      </c>
    </row>
    <row r="603" spans="1:27" ht="16" thickTop="1" x14ac:dyDescent="0.35">
      <c r="B603" s="37" t="s">
        <v>12</v>
      </c>
      <c r="C603" s="29">
        <f>score!H$49</f>
        <v>0</v>
      </c>
      <c r="D603" s="29">
        <f>score!I$49</f>
        <v>0</v>
      </c>
      <c r="E603" s="29">
        <f>score!J$49</f>
        <v>0</v>
      </c>
      <c r="F603" s="29">
        <f>score!K$49</f>
        <v>0</v>
      </c>
      <c r="G603" s="29">
        <f>score!L$49</f>
        <v>0</v>
      </c>
      <c r="H603" s="29">
        <f>score!M$49</f>
        <v>0</v>
      </c>
      <c r="I603" s="29">
        <f>score!N$49</f>
        <v>0</v>
      </c>
      <c r="J603" s="29">
        <f>score!O$49</f>
        <v>0</v>
      </c>
      <c r="K603" s="29">
        <f>score!P$49</f>
        <v>0</v>
      </c>
      <c r="L603" s="29">
        <f>score!Q$49</f>
        <v>0</v>
      </c>
      <c r="M603" s="29">
        <f>score!R$49</f>
        <v>0</v>
      </c>
      <c r="N603" s="29">
        <f>score!S$49</f>
        <v>0</v>
      </c>
      <c r="O603" s="29">
        <f>score!T$49</f>
        <v>0</v>
      </c>
      <c r="P603" s="29">
        <f>score!U$49</f>
        <v>0</v>
      </c>
      <c r="Q603" s="29">
        <f>score!V$49</f>
        <v>0</v>
      </c>
      <c r="R603" s="29">
        <f>score!W$49</f>
        <v>0</v>
      </c>
      <c r="S603" s="29">
        <f>score!X$49</f>
        <v>0</v>
      </c>
      <c r="T603" s="29">
        <f>score!Y$49</f>
        <v>0</v>
      </c>
      <c r="U603" s="30">
        <f t="shared" si="42"/>
        <v>0</v>
      </c>
    </row>
    <row r="604" spans="1:27" ht="15.5" x14ac:dyDescent="0.35">
      <c r="B604" s="38" t="s">
        <v>7</v>
      </c>
      <c r="C604" s="39">
        <f>score!H$147</f>
        <v>4</v>
      </c>
      <c r="D604" s="39">
        <f>score!$I$147</f>
        <v>3</v>
      </c>
      <c r="E604" s="39">
        <f>score!$J$147</f>
        <v>3</v>
      </c>
      <c r="F604" s="39">
        <f>score!$K$147</f>
        <v>4</v>
      </c>
      <c r="G604" s="39">
        <f>score!$L$147</f>
        <v>4</v>
      </c>
      <c r="H604" s="39">
        <f>score!$M$147</f>
        <v>4</v>
      </c>
      <c r="I604" s="39">
        <f>score!$N$147</f>
        <v>3</v>
      </c>
      <c r="J604" s="39">
        <f>score!$O$147</f>
        <v>4</v>
      </c>
      <c r="K604" s="39">
        <f>score!$P$147</f>
        <v>3</v>
      </c>
      <c r="L604" s="39">
        <f>score!$Q$147</f>
        <v>4</v>
      </c>
      <c r="M604" s="39">
        <f>score!$R$147</f>
        <v>3</v>
      </c>
      <c r="N604" s="39">
        <f>score!$S$147</f>
        <v>3</v>
      </c>
      <c r="O604" s="39">
        <f>score!$T$147</f>
        <v>4</v>
      </c>
      <c r="P604" s="39">
        <f>score!$U$147</f>
        <v>4</v>
      </c>
      <c r="Q604" s="39">
        <f>score!$V$147</f>
        <v>4</v>
      </c>
      <c r="R604" s="39">
        <f>score!$W$147</f>
        <v>3</v>
      </c>
      <c r="S604" s="39">
        <f>score!$X$147</f>
        <v>4</v>
      </c>
      <c r="T604" s="39">
        <f>score!$Y$147</f>
        <v>3</v>
      </c>
      <c r="U604" s="12">
        <f>SUM(C604:T604)</f>
        <v>64</v>
      </c>
    </row>
    <row r="605" spans="1:27" x14ac:dyDescent="0.35"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7" x14ac:dyDescent="0.35">
      <c r="C606" s="154" t="s">
        <v>6</v>
      </c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</row>
    <row r="607" spans="1:27" x14ac:dyDescent="0.35">
      <c r="A607" s="169">
        <f>score!A50</f>
        <v>44</v>
      </c>
      <c r="B607" s="170">
        <f>score!F50</f>
        <v>0</v>
      </c>
      <c r="C607" s="158">
        <v>1</v>
      </c>
      <c r="D607" s="158">
        <v>2</v>
      </c>
      <c r="E607" s="158">
        <v>3</v>
      </c>
      <c r="F607" s="158">
        <v>4</v>
      </c>
      <c r="G607" s="158">
        <v>5</v>
      </c>
      <c r="H607" s="158">
        <v>6</v>
      </c>
      <c r="I607" s="158">
        <v>7</v>
      </c>
      <c r="J607" s="158">
        <v>8</v>
      </c>
      <c r="K607" s="158">
        <v>9</v>
      </c>
      <c r="L607" s="158">
        <v>10</v>
      </c>
      <c r="M607" s="158">
        <v>11</v>
      </c>
      <c r="N607" s="158">
        <v>12</v>
      </c>
      <c r="O607" s="158">
        <v>13</v>
      </c>
      <c r="P607" s="158">
        <v>14</v>
      </c>
      <c r="Q607" s="158">
        <v>15</v>
      </c>
      <c r="R607" s="158">
        <v>16</v>
      </c>
      <c r="S607" s="158">
        <v>17</v>
      </c>
      <c r="T607" s="158">
        <v>18</v>
      </c>
      <c r="U607" s="41" t="s">
        <v>1</v>
      </c>
    </row>
    <row r="608" spans="1:27" x14ac:dyDescent="0.35">
      <c r="A608" s="169"/>
      <c r="B608" s="170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42"/>
    </row>
    <row r="609" spans="1:27" x14ac:dyDescent="0.35">
      <c r="B609" s="3" t="s">
        <v>8</v>
      </c>
      <c r="C609" s="2">
        <f>'1stR'!C$50</f>
        <v>0</v>
      </c>
      <c r="D609" s="2">
        <f>'1stR'!D$50</f>
        <v>0</v>
      </c>
      <c r="E609" s="2">
        <f>'1stR'!E$50</f>
        <v>0</v>
      </c>
      <c r="F609" s="2">
        <f>'1stR'!F$50</f>
        <v>0</v>
      </c>
      <c r="G609" s="2">
        <f>'1stR'!G$50</f>
        <v>0</v>
      </c>
      <c r="H609" s="2">
        <f>'1stR'!H$50</f>
        <v>0</v>
      </c>
      <c r="I609" s="2">
        <f>'1stR'!I$50</f>
        <v>0</v>
      </c>
      <c r="J609" s="2">
        <f>'1stR'!J$50</f>
        <v>0</v>
      </c>
      <c r="K609" s="2">
        <f>'1stR'!K$50</f>
        <v>0</v>
      </c>
      <c r="L609" s="2">
        <f>'1stR'!L$50</f>
        <v>0</v>
      </c>
      <c r="M609" s="2">
        <f>'1stR'!M$50</f>
        <v>0</v>
      </c>
      <c r="N609" s="2">
        <f>'1stR'!N$50</f>
        <v>0</v>
      </c>
      <c r="O609" s="2">
        <f>'1stR'!O$50</f>
        <v>0</v>
      </c>
      <c r="P609" s="2">
        <f>'1stR'!P$50</f>
        <v>0</v>
      </c>
      <c r="Q609" s="2">
        <f>'1stR'!Q$50</f>
        <v>0</v>
      </c>
      <c r="R609" s="2">
        <f>'1stR'!R$50</f>
        <v>0</v>
      </c>
      <c r="S609" s="2">
        <f>'1stR'!S$50</f>
        <v>0</v>
      </c>
      <c r="T609" s="2">
        <f>'1stR'!T$50</f>
        <v>0</v>
      </c>
      <c r="U609" s="9">
        <f>SUM(C609:T609)</f>
        <v>0</v>
      </c>
    </row>
    <row r="610" spans="1:27" x14ac:dyDescent="0.35">
      <c r="B610" s="3" t="s">
        <v>13</v>
      </c>
      <c r="C610" s="2">
        <f>'2ndR'!C$50</f>
        <v>0</v>
      </c>
      <c r="D610" s="2">
        <f>'2ndR'!D$50</f>
        <v>0</v>
      </c>
      <c r="E610" s="2">
        <f>'2ndR'!E$50</f>
        <v>0</v>
      </c>
      <c r="F610" s="2">
        <f>'2ndR'!F$50</f>
        <v>0</v>
      </c>
      <c r="G610" s="2">
        <f>'2ndR'!G$50</f>
        <v>0</v>
      </c>
      <c r="H610" s="2">
        <f>'2ndR'!H$50</f>
        <v>0</v>
      </c>
      <c r="I610" s="2">
        <f>'2ndR'!I$50</f>
        <v>0</v>
      </c>
      <c r="J610" s="2">
        <f>'2ndR'!J$50</f>
        <v>0</v>
      </c>
      <c r="K610" s="2">
        <f>'2ndR'!K$50</f>
        <v>0</v>
      </c>
      <c r="L610" s="2">
        <f>'2ndR'!L$50</f>
        <v>0</v>
      </c>
      <c r="M610" s="2">
        <f>'2ndR'!M$50</f>
        <v>0</v>
      </c>
      <c r="N610" s="2">
        <f>'2ndR'!N$50</f>
        <v>0</v>
      </c>
      <c r="O610" s="2">
        <f>'2ndR'!O$50</f>
        <v>0</v>
      </c>
      <c r="P610" s="2">
        <f>'2ndR'!P$50</f>
        <v>0</v>
      </c>
      <c r="Q610" s="2">
        <f>'2ndR'!Q$50</f>
        <v>0</v>
      </c>
      <c r="R610" s="2">
        <f>'2ndR'!R$50</f>
        <v>0</v>
      </c>
      <c r="S610" s="2">
        <f>'2ndR'!S$50</f>
        <v>0</v>
      </c>
      <c r="T610" s="2">
        <f>'2ndR'!T$50</f>
        <v>0</v>
      </c>
      <c r="U610" s="9">
        <f t="shared" ref="U610:U617" si="43">SUM(C610:T610)</f>
        <v>0</v>
      </c>
    </row>
    <row r="611" spans="1:27" x14ac:dyDescent="0.35">
      <c r="B611" s="3" t="s">
        <v>14</v>
      </c>
      <c r="C611" s="2">
        <f>'3rdR'!C$50</f>
        <v>0</v>
      </c>
      <c r="D611" s="2">
        <f>'3rdR'!D$50</f>
        <v>0</v>
      </c>
      <c r="E611" s="2">
        <f>'3rdR'!E$50</f>
        <v>0</v>
      </c>
      <c r="F611" s="2">
        <f>'3rdR'!F$50</f>
        <v>0</v>
      </c>
      <c r="G611" s="2">
        <f>'3rdR'!G$50</f>
        <v>0</v>
      </c>
      <c r="H611" s="2">
        <f>'3rdR'!H$50</f>
        <v>0</v>
      </c>
      <c r="I611" s="2">
        <f>'3rdR'!I$50</f>
        <v>0</v>
      </c>
      <c r="J611" s="2">
        <f>'3rdR'!J$50</f>
        <v>0</v>
      </c>
      <c r="K611" s="2">
        <f>'3rdR'!K$50</f>
        <v>0</v>
      </c>
      <c r="L611" s="2">
        <f>'3rdR'!L$50</f>
        <v>0</v>
      </c>
      <c r="M611" s="2">
        <f>'3rdR'!M$50</f>
        <v>0</v>
      </c>
      <c r="N611" s="2">
        <f>'3rdR'!N$50</f>
        <v>0</v>
      </c>
      <c r="O611" s="2">
        <f>'3rdR'!O$50</f>
        <v>0</v>
      </c>
      <c r="P611" s="2">
        <f>'3rdR'!P$50</f>
        <v>0</v>
      </c>
      <c r="Q611" s="2">
        <f>'3rdR'!Q$50</f>
        <v>0</v>
      </c>
      <c r="R611" s="2">
        <f>'3rdR'!R$50</f>
        <v>0</v>
      </c>
      <c r="S611" s="2">
        <f>'3rdR'!S$50</f>
        <v>0</v>
      </c>
      <c r="T611" s="2">
        <f>'3rdR'!T$50</f>
        <v>0</v>
      </c>
      <c r="U611" s="9">
        <f t="shared" si="43"/>
        <v>0</v>
      </c>
    </row>
    <row r="612" spans="1:27" x14ac:dyDescent="0.35">
      <c r="B612" s="3" t="s">
        <v>15</v>
      </c>
      <c r="C612" s="2">
        <f>'4thR'!C$50</f>
        <v>0</v>
      </c>
      <c r="D612" s="2">
        <f>'4thR'!D$50</f>
        <v>0</v>
      </c>
      <c r="E612" s="2">
        <f>'4thR'!E$50</f>
        <v>0</v>
      </c>
      <c r="F612" s="2">
        <f>'4thR'!F$50</f>
        <v>0</v>
      </c>
      <c r="G612" s="2">
        <f>'4thR'!G$50</f>
        <v>0</v>
      </c>
      <c r="H612" s="2">
        <f>'4thR'!H$50</f>
        <v>0</v>
      </c>
      <c r="I612" s="2">
        <f>'4thR'!I$50</f>
        <v>0</v>
      </c>
      <c r="J612" s="2">
        <f>'4thR'!J$50</f>
        <v>0</v>
      </c>
      <c r="K612" s="2">
        <f>'4thR'!K$50</f>
        <v>0</v>
      </c>
      <c r="L612" s="2">
        <f>'4thR'!L$50</f>
        <v>0</v>
      </c>
      <c r="M612" s="2">
        <f>'4thR'!M$50</f>
        <v>0</v>
      </c>
      <c r="N612" s="2">
        <f>'4thR'!N$50</f>
        <v>0</v>
      </c>
      <c r="O612" s="2">
        <f>'4thR'!O$50</f>
        <v>0</v>
      </c>
      <c r="P612" s="2">
        <f>'4thR'!P$50</f>
        <v>0</v>
      </c>
      <c r="Q612" s="2">
        <f>'4thR'!Q$50</f>
        <v>0</v>
      </c>
      <c r="R612" s="2">
        <f>'4thR'!R$50</f>
        <v>0</v>
      </c>
      <c r="S612" s="2">
        <f>'4thR'!S$50</f>
        <v>0</v>
      </c>
      <c r="T612" s="2">
        <f>'4thR'!T$50</f>
        <v>0</v>
      </c>
      <c r="U612" s="9">
        <f t="shared" si="43"/>
        <v>0</v>
      </c>
    </row>
    <row r="613" spans="1:27" x14ac:dyDescent="0.35">
      <c r="B613" s="3" t="s">
        <v>16</v>
      </c>
      <c r="C613" s="2">
        <f>'5thR'!C$50</f>
        <v>0</v>
      </c>
      <c r="D613" s="2">
        <f>'5thR'!D$50</f>
        <v>0</v>
      </c>
      <c r="E613" s="2">
        <f>'5thR'!E$50</f>
        <v>0</v>
      </c>
      <c r="F613" s="2">
        <f>'5thR'!F$50</f>
        <v>0</v>
      </c>
      <c r="G613" s="2">
        <f>'5thR'!G$50</f>
        <v>0</v>
      </c>
      <c r="H613" s="2">
        <f>'5thR'!H$50</f>
        <v>0</v>
      </c>
      <c r="I613" s="2">
        <f>'5thR'!I$50</f>
        <v>0</v>
      </c>
      <c r="J613" s="2">
        <f>'5thR'!J$50</f>
        <v>0</v>
      </c>
      <c r="K613" s="2">
        <f>'5thR'!K$50</f>
        <v>0</v>
      </c>
      <c r="L613" s="2">
        <f>'5thR'!L$50</f>
        <v>0</v>
      </c>
      <c r="M613" s="2">
        <f>'5thR'!M$50</f>
        <v>0</v>
      </c>
      <c r="N613" s="2">
        <f>'5thR'!N$50</f>
        <v>0</v>
      </c>
      <c r="O613" s="2">
        <f>'5thR'!O$50</f>
        <v>0</v>
      </c>
      <c r="P613" s="2">
        <f>'5thR'!P$50</f>
        <v>0</v>
      </c>
      <c r="Q613" s="2">
        <f>'5thR'!Q$50</f>
        <v>0</v>
      </c>
      <c r="R613" s="2">
        <f>'5thR'!R$50</f>
        <v>0</v>
      </c>
      <c r="S613" s="2">
        <f>'5thR'!S$50</f>
        <v>0</v>
      </c>
      <c r="T613" s="2">
        <f>'5thR'!T$50</f>
        <v>0</v>
      </c>
      <c r="U613" s="9">
        <f t="shared" si="43"/>
        <v>0</v>
      </c>
    </row>
    <row r="614" spans="1:27" x14ac:dyDescent="0.35">
      <c r="B614" s="3" t="s">
        <v>17</v>
      </c>
      <c r="C614" s="2" t="e">
        <f>#REF!</f>
        <v>#REF!</v>
      </c>
      <c r="D614" s="2" t="e">
        <f>#REF!</f>
        <v>#REF!</v>
      </c>
      <c r="E614" s="2" t="e">
        <f>#REF!</f>
        <v>#REF!</v>
      </c>
      <c r="F614" s="2" t="e">
        <f>#REF!</f>
        <v>#REF!</v>
      </c>
      <c r="G614" s="2" t="e">
        <f>#REF!</f>
        <v>#REF!</v>
      </c>
      <c r="H614" s="2" t="e">
        <f>#REF!</f>
        <v>#REF!</v>
      </c>
      <c r="I614" s="2" t="e">
        <f>#REF!</f>
        <v>#REF!</v>
      </c>
      <c r="J614" s="2" t="e">
        <f>#REF!</f>
        <v>#REF!</v>
      </c>
      <c r="K614" s="2" t="e">
        <f>#REF!</f>
        <v>#REF!</v>
      </c>
      <c r="L614" s="2" t="e">
        <f>#REF!</f>
        <v>#REF!</v>
      </c>
      <c r="M614" s="2" t="e">
        <f>#REF!</f>
        <v>#REF!</v>
      </c>
      <c r="N614" s="2" t="e">
        <f>#REF!</f>
        <v>#REF!</v>
      </c>
      <c r="O614" s="2" t="e">
        <f>#REF!</f>
        <v>#REF!</v>
      </c>
      <c r="P614" s="2" t="e">
        <f>#REF!</f>
        <v>#REF!</v>
      </c>
      <c r="Q614" s="2" t="e">
        <f>#REF!</f>
        <v>#REF!</v>
      </c>
      <c r="R614" s="2" t="e">
        <f>#REF!</f>
        <v>#REF!</v>
      </c>
      <c r="S614" s="2" t="e">
        <f>#REF!</f>
        <v>#REF!</v>
      </c>
      <c r="T614" s="2" t="e">
        <f>#REF!</f>
        <v>#REF!</v>
      </c>
      <c r="U614" s="9" t="e">
        <f t="shared" si="43"/>
        <v>#REF!</v>
      </c>
    </row>
    <row r="615" spans="1:27" x14ac:dyDescent="0.35">
      <c r="B615" s="3" t="s">
        <v>18</v>
      </c>
      <c r="C615" s="2">
        <f>'7thR'!C$50</f>
        <v>0</v>
      </c>
      <c r="D615" s="2">
        <f>'7thR'!D$50</f>
        <v>0</v>
      </c>
      <c r="E615" s="2">
        <f>'7thR'!E$50</f>
        <v>0</v>
      </c>
      <c r="F615" s="2">
        <f>'7thR'!F$50</f>
        <v>0</v>
      </c>
      <c r="G615" s="2">
        <f>'7thR'!G$50</f>
        <v>0</v>
      </c>
      <c r="H615" s="2">
        <f>'7thR'!H$50</f>
        <v>0</v>
      </c>
      <c r="I615" s="2">
        <f>'7thR'!I$50</f>
        <v>0</v>
      </c>
      <c r="J615" s="2">
        <f>'7thR'!J$50</f>
        <v>0</v>
      </c>
      <c r="K615" s="2">
        <f>'7thR'!K$50</f>
        <v>0</v>
      </c>
      <c r="L615" s="2">
        <f>'7thR'!L$50</f>
        <v>0</v>
      </c>
      <c r="M615" s="2">
        <f>'7thR'!M$50</f>
        <v>0</v>
      </c>
      <c r="N615" s="2">
        <f>'7thR'!N$50</f>
        <v>0</v>
      </c>
      <c r="O615" s="2">
        <f>'7thR'!O$50</f>
        <v>0</v>
      </c>
      <c r="P615" s="2">
        <f>'7thR'!P$50</f>
        <v>0</v>
      </c>
      <c r="Q615" s="2">
        <f>'7thR'!Q$50</f>
        <v>0</v>
      </c>
      <c r="R615" s="2">
        <f>'7thR'!R$50</f>
        <v>0</v>
      </c>
      <c r="S615" s="2">
        <f>'7thR'!S$50</f>
        <v>0</v>
      </c>
      <c r="T615" s="2">
        <f>'7thR'!T$50</f>
        <v>0</v>
      </c>
      <c r="U615" s="9">
        <f t="shared" si="43"/>
        <v>0</v>
      </c>
    </row>
    <row r="616" spans="1:27" ht="15" thickBot="1" x14ac:dyDescent="0.4">
      <c r="B616" s="3" t="s">
        <v>19</v>
      </c>
      <c r="C616" s="31">
        <f>'8thR'!C$50</f>
        <v>0</v>
      </c>
      <c r="D616" s="31">
        <f>'8thR'!D$50</f>
        <v>0</v>
      </c>
      <c r="E616" s="31">
        <f>'8thR'!E$50</f>
        <v>0</v>
      </c>
      <c r="F616" s="31">
        <f>'8thR'!F$50</f>
        <v>0</v>
      </c>
      <c r="G616" s="31">
        <f>'8thR'!G$50</f>
        <v>0</v>
      </c>
      <c r="H616" s="31">
        <f>'8thR'!H$50</f>
        <v>0</v>
      </c>
      <c r="I616" s="31">
        <f>'8thR'!I$50</f>
        <v>0</v>
      </c>
      <c r="J616" s="31">
        <f>'8thR'!J$50</f>
        <v>0</v>
      </c>
      <c r="K616" s="31">
        <f>'8thR'!K$50</f>
        <v>0</v>
      </c>
      <c r="L616" s="31">
        <f>'8thR'!L$50</f>
        <v>0</v>
      </c>
      <c r="M616" s="31">
        <f>'8thR'!M$50</f>
        <v>0</v>
      </c>
      <c r="N616" s="31">
        <f>'8thR'!N$50</f>
        <v>0</v>
      </c>
      <c r="O616" s="31">
        <f>'8thR'!O$50</f>
        <v>0</v>
      </c>
      <c r="P616" s="31">
        <f>'8thR'!P$50</f>
        <v>0</v>
      </c>
      <c r="Q616" s="31">
        <f>'8thR'!Q$50</f>
        <v>0</v>
      </c>
      <c r="R616" s="31">
        <f>'8thR'!R$50</f>
        <v>0</v>
      </c>
      <c r="S616" s="31">
        <f>'8thR'!S$50</f>
        <v>0</v>
      </c>
      <c r="T616" s="31">
        <f>'8thR'!T$50</f>
        <v>0</v>
      </c>
      <c r="U616" s="32">
        <f t="shared" si="43"/>
        <v>0</v>
      </c>
    </row>
    <row r="617" spans="1:27" ht="16" thickTop="1" x14ac:dyDescent="0.35">
      <c r="B617" s="37" t="s">
        <v>12</v>
      </c>
      <c r="C617" s="29">
        <f>score!H$50</f>
        <v>0</v>
      </c>
      <c r="D617" s="29">
        <f>score!I$50</f>
        <v>0</v>
      </c>
      <c r="E617" s="29">
        <f>score!J$50</f>
        <v>0</v>
      </c>
      <c r="F617" s="29">
        <f>score!K$50</f>
        <v>0</v>
      </c>
      <c r="G617" s="29">
        <f>score!L$50</f>
        <v>0</v>
      </c>
      <c r="H617" s="29">
        <f>score!M$50</f>
        <v>0</v>
      </c>
      <c r="I617" s="29">
        <f>score!N$50</f>
        <v>0</v>
      </c>
      <c r="J617" s="29">
        <f>score!O$50</f>
        <v>0</v>
      </c>
      <c r="K617" s="29">
        <f>score!P$50</f>
        <v>0</v>
      </c>
      <c r="L617" s="29">
        <f>score!Q$50</f>
        <v>0</v>
      </c>
      <c r="M617" s="29">
        <f>score!R$50</f>
        <v>0</v>
      </c>
      <c r="N617" s="29">
        <f>score!S$50</f>
        <v>0</v>
      </c>
      <c r="O617" s="29">
        <f>score!T$50</f>
        <v>0</v>
      </c>
      <c r="P617" s="29">
        <f>score!U$50</f>
        <v>0</v>
      </c>
      <c r="Q617" s="29">
        <f>score!V$50</f>
        <v>0</v>
      </c>
      <c r="R617" s="29">
        <f>score!W$50</f>
        <v>0</v>
      </c>
      <c r="S617" s="29">
        <f>score!X$50</f>
        <v>0</v>
      </c>
      <c r="T617" s="29">
        <f>score!Y$50</f>
        <v>0</v>
      </c>
      <c r="U617" s="30">
        <f t="shared" si="43"/>
        <v>0</v>
      </c>
    </row>
    <row r="618" spans="1:27" ht="15.5" x14ac:dyDescent="0.35">
      <c r="B618" s="38" t="s">
        <v>7</v>
      </c>
      <c r="C618" s="39">
        <f>score!H$147</f>
        <v>4</v>
      </c>
      <c r="D618" s="39">
        <f>score!$I$147</f>
        <v>3</v>
      </c>
      <c r="E618" s="39">
        <f>score!$J$147</f>
        <v>3</v>
      </c>
      <c r="F618" s="39">
        <f>score!$K$147</f>
        <v>4</v>
      </c>
      <c r="G618" s="39">
        <f>score!$L$147</f>
        <v>4</v>
      </c>
      <c r="H618" s="39">
        <f>score!$M$147</f>
        <v>4</v>
      </c>
      <c r="I618" s="39">
        <f>score!$N$147</f>
        <v>3</v>
      </c>
      <c r="J618" s="39">
        <f>score!$O$147</f>
        <v>4</v>
      </c>
      <c r="K618" s="39">
        <f>score!$P$147</f>
        <v>3</v>
      </c>
      <c r="L618" s="39">
        <f>score!$Q$147</f>
        <v>4</v>
      </c>
      <c r="M618" s="39">
        <f>score!$R$147</f>
        <v>3</v>
      </c>
      <c r="N618" s="39">
        <f>score!$S$147</f>
        <v>3</v>
      </c>
      <c r="O618" s="39">
        <f>score!$T$147</f>
        <v>4</v>
      </c>
      <c r="P618" s="39">
        <f>score!$U$147</f>
        <v>4</v>
      </c>
      <c r="Q618" s="39">
        <f>score!$V$147</f>
        <v>4</v>
      </c>
      <c r="R618" s="39">
        <f>score!$W$147</f>
        <v>3</v>
      </c>
      <c r="S618" s="39">
        <f>score!$X$147</f>
        <v>4</v>
      </c>
      <c r="T618" s="39">
        <f>score!$Y$147</f>
        <v>3</v>
      </c>
      <c r="U618" s="12">
        <f>SUM(C618:T618)</f>
        <v>64</v>
      </c>
    </row>
    <row r="619" spans="1:27" x14ac:dyDescent="0.35"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7" x14ac:dyDescent="0.35">
      <c r="C620" s="171" t="s">
        <v>6</v>
      </c>
      <c r="D620" s="171"/>
      <c r="E620" s="171"/>
      <c r="F620" s="171"/>
      <c r="G620" s="171"/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  <c r="T620" s="171"/>
    </row>
    <row r="621" spans="1:27" ht="15" customHeight="1" x14ac:dyDescent="0.35">
      <c r="A621" s="169">
        <f>score!A51</f>
        <v>45</v>
      </c>
      <c r="B621" s="170">
        <f>score!F51</f>
        <v>0</v>
      </c>
      <c r="C621" s="173">
        <v>1</v>
      </c>
      <c r="D621" s="173">
        <v>2</v>
      </c>
      <c r="E621" s="173">
        <v>3</v>
      </c>
      <c r="F621" s="173">
        <v>4</v>
      </c>
      <c r="G621" s="173">
        <v>5</v>
      </c>
      <c r="H621" s="173">
        <v>6</v>
      </c>
      <c r="I621" s="173">
        <v>7</v>
      </c>
      <c r="J621" s="173">
        <v>8</v>
      </c>
      <c r="K621" s="173">
        <v>9</v>
      </c>
      <c r="L621" s="173">
        <v>10</v>
      </c>
      <c r="M621" s="173">
        <v>11</v>
      </c>
      <c r="N621" s="173">
        <v>12</v>
      </c>
      <c r="O621" s="173">
        <v>13</v>
      </c>
      <c r="P621" s="173">
        <v>14</v>
      </c>
      <c r="Q621" s="173">
        <v>15</v>
      </c>
      <c r="R621" s="173">
        <v>16</v>
      </c>
      <c r="S621" s="173">
        <v>17</v>
      </c>
      <c r="T621" s="173">
        <v>18</v>
      </c>
      <c r="U621" s="41" t="s">
        <v>1</v>
      </c>
    </row>
    <row r="622" spans="1:27" ht="15" customHeight="1" x14ac:dyDescent="0.35">
      <c r="A622" s="169"/>
      <c r="B622" s="172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42"/>
    </row>
    <row r="623" spans="1:27" x14ac:dyDescent="0.35">
      <c r="B623" s="3" t="s">
        <v>8</v>
      </c>
      <c r="C623" s="2">
        <f>'1stR'!C$51</f>
        <v>0</v>
      </c>
      <c r="D623" s="2">
        <f>'1stR'!D$51</f>
        <v>0</v>
      </c>
      <c r="E623" s="2">
        <f>'1stR'!E$51</f>
        <v>0</v>
      </c>
      <c r="F623" s="2">
        <f>'1stR'!F$51</f>
        <v>0</v>
      </c>
      <c r="G623" s="2">
        <f>'1stR'!G$51</f>
        <v>0</v>
      </c>
      <c r="H623" s="2">
        <f>'1stR'!H$51</f>
        <v>0</v>
      </c>
      <c r="I623" s="2">
        <f>'1stR'!I$51</f>
        <v>0</v>
      </c>
      <c r="J623" s="2">
        <f>'1stR'!J$51</f>
        <v>0</v>
      </c>
      <c r="K623" s="2">
        <f>'1stR'!K$51</f>
        <v>0</v>
      </c>
      <c r="L623" s="2">
        <f>'1stR'!L$51</f>
        <v>0</v>
      </c>
      <c r="M623" s="2">
        <f>'1stR'!M$51</f>
        <v>0</v>
      </c>
      <c r="N623" s="2">
        <f>'1stR'!N$51</f>
        <v>0</v>
      </c>
      <c r="O623" s="2">
        <f>'1stR'!O$51</f>
        <v>0</v>
      </c>
      <c r="P623" s="2">
        <f>'1stR'!P$51</f>
        <v>0</v>
      </c>
      <c r="Q623" s="2">
        <f>'1stR'!Q$51</f>
        <v>0</v>
      </c>
      <c r="R623" s="2">
        <f>'1stR'!R$51</f>
        <v>0</v>
      </c>
      <c r="S623" s="2">
        <f>'1stR'!S$51</f>
        <v>0</v>
      </c>
      <c r="T623" s="2">
        <f>'1stR'!T$51</f>
        <v>0</v>
      </c>
      <c r="U623" s="9">
        <f>SUM(C623:T623)</f>
        <v>0</v>
      </c>
    </row>
    <row r="624" spans="1:27" x14ac:dyDescent="0.35">
      <c r="B624" s="3" t="s">
        <v>13</v>
      </c>
      <c r="C624" s="2">
        <f>'2ndR'!C$51</f>
        <v>0</v>
      </c>
      <c r="D624" s="2">
        <f>'2ndR'!D$51</f>
        <v>0</v>
      </c>
      <c r="E624" s="2">
        <f>'2ndR'!E$51</f>
        <v>0</v>
      </c>
      <c r="F624" s="2">
        <f>'2ndR'!F$51</f>
        <v>0</v>
      </c>
      <c r="G624" s="2">
        <f>'2ndR'!G$51</f>
        <v>0</v>
      </c>
      <c r="H624" s="2">
        <f>'2ndR'!H$51</f>
        <v>0</v>
      </c>
      <c r="I624" s="2">
        <f>'2ndR'!I$51</f>
        <v>0</v>
      </c>
      <c r="J624" s="2">
        <f>'2ndR'!J$51</f>
        <v>0</v>
      </c>
      <c r="K624" s="2">
        <f>'2ndR'!K$51</f>
        <v>0</v>
      </c>
      <c r="L624" s="2">
        <f>'2ndR'!L$51</f>
        <v>0</v>
      </c>
      <c r="M624" s="2">
        <f>'2ndR'!M$51</f>
        <v>0</v>
      </c>
      <c r="N624" s="2">
        <f>'2ndR'!N$51</f>
        <v>0</v>
      </c>
      <c r="O624" s="2">
        <f>'2ndR'!O$51</f>
        <v>0</v>
      </c>
      <c r="P624" s="2">
        <f>'2ndR'!P$51</f>
        <v>0</v>
      </c>
      <c r="Q624" s="2">
        <f>'2ndR'!Q$51</f>
        <v>0</v>
      </c>
      <c r="R624" s="2">
        <f>'2ndR'!R$51</f>
        <v>0</v>
      </c>
      <c r="S624" s="2">
        <f>'2ndR'!S$51</f>
        <v>0</v>
      </c>
      <c r="T624" s="2">
        <f>'2ndR'!T$51</f>
        <v>0</v>
      </c>
      <c r="U624" s="9">
        <f t="shared" ref="U624:U631" si="44">SUM(C624:T624)</f>
        <v>0</v>
      </c>
      <c r="AA624" s="34" t="s">
        <v>9</v>
      </c>
    </row>
    <row r="625" spans="1:27" x14ac:dyDescent="0.35">
      <c r="B625" s="3" t="s">
        <v>14</v>
      </c>
      <c r="C625" s="2">
        <f>'3rdR'!C$51</f>
        <v>0</v>
      </c>
      <c r="D625" s="2">
        <f>'3rdR'!D$51</f>
        <v>0</v>
      </c>
      <c r="E625" s="2">
        <f>'3rdR'!E$51</f>
        <v>0</v>
      </c>
      <c r="F625" s="2">
        <f>'3rdR'!F$51</f>
        <v>0</v>
      </c>
      <c r="G625" s="2">
        <f>'3rdR'!G$51</f>
        <v>0</v>
      </c>
      <c r="H625" s="2">
        <f>'3rdR'!H$51</f>
        <v>0</v>
      </c>
      <c r="I625" s="2">
        <f>'3rdR'!I$51</f>
        <v>0</v>
      </c>
      <c r="J625" s="2">
        <f>'3rdR'!J$51</f>
        <v>0</v>
      </c>
      <c r="K625" s="2">
        <f>'3rdR'!K$51</f>
        <v>0</v>
      </c>
      <c r="L625" s="2">
        <f>'3rdR'!L$51</f>
        <v>0</v>
      </c>
      <c r="M625" s="2">
        <f>'3rdR'!M$51</f>
        <v>0</v>
      </c>
      <c r="N625" s="2">
        <f>'3rdR'!N$51</f>
        <v>0</v>
      </c>
      <c r="O625" s="2">
        <f>'3rdR'!O$51</f>
        <v>0</v>
      </c>
      <c r="P625" s="2">
        <f>'3rdR'!P$51</f>
        <v>0</v>
      </c>
      <c r="Q625" s="2">
        <f>'3rdR'!Q$51</f>
        <v>0</v>
      </c>
      <c r="R625" s="2">
        <f>'3rdR'!R$51</f>
        <v>0</v>
      </c>
      <c r="S625" s="2">
        <f>'3rdR'!S$51</f>
        <v>0</v>
      </c>
      <c r="T625" s="2">
        <f>'3rdR'!T$51</f>
        <v>0</v>
      </c>
      <c r="U625" s="9">
        <f t="shared" si="44"/>
        <v>0</v>
      </c>
    </row>
    <row r="626" spans="1:27" x14ac:dyDescent="0.35">
      <c r="B626" s="3" t="s">
        <v>15</v>
      </c>
      <c r="C626" s="2">
        <f>'4thR'!C$51</f>
        <v>0</v>
      </c>
      <c r="D626" s="2">
        <f>'4thR'!D$51</f>
        <v>0</v>
      </c>
      <c r="E626" s="2">
        <f>'4thR'!E$51</f>
        <v>0</v>
      </c>
      <c r="F626" s="2">
        <f>'4thR'!F$51</f>
        <v>0</v>
      </c>
      <c r="G626" s="2">
        <f>'4thR'!G$51</f>
        <v>0</v>
      </c>
      <c r="H626" s="2">
        <f>'4thR'!H$51</f>
        <v>0</v>
      </c>
      <c r="I626" s="2">
        <f>'4thR'!I$51</f>
        <v>0</v>
      </c>
      <c r="J626" s="2">
        <f>'4thR'!J$51</f>
        <v>0</v>
      </c>
      <c r="K626" s="2">
        <f>'4thR'!K$51</f>
        <v>0</v>
      </c>
      <c r="L626" s="2">
        <f>'4thR'!L$51</f>
        <v>0</v>
      </c>
      <c r="M626" s="2">
        <f>'4thR'!M$51</f>
        <v>0</v>
      </c>
      <c r="N626" s="2">
        <f>'4thR'!N$51</f>
        <v>0</v>
      </c>
      <c r="O626" s="2">
        <f>'4thR'!O$51</f>
        <v>0</v>
      </c>
      <c r="P626" s="2">
        <f>'4thR'!P$51</f>
        <v>0</v>
      </c>
      <c r="Q626" s="2">
        <f>'4thR'!Q$51</f>
        <v>0</v>
      </c>
      <c r="R626" s="2">
        <f>'4thR'!R$51</f>
        <v>0</v>
      </c>
      <c r="S626" s="2">
        <f>'4thR'!S$51</f>
        <v>0</v>
      </c>
      <c r="T626" s="2">
        <f>'4thR'!T$51</f>
        <v>0</v>
      </c>
      <c r="U626" s="9">
        <f t="shared" si="44"/>
        <v>0</v>
      </c>
      <c r="AA626" s="34" t="s">
        <v>9</v>
      </c>
    </row>
    <row r="627" spans="1:27" x14ac:dyDescent="0.35">
      <c r="B627" s="3" t="s">
        <v>16</v>
      </c>
      <c r="C627" s="2">
        <f>'5thR'!C$51</f>
        <v>0</v>
      </c>
      <c r="D627" s="2">
        <f>'5thR'!D$51</f>
        <v>0</v>
      </c>
      <c r="E627" s="2">
        <f>'5thR'!E$51</f>
        <v>0</v>
      </c>
      <c r="F627" s="2">
        <f>'5thR'!F$51</f>
        <v>0</v>
      </c>
      <c r="G627" s="2">
        <f>'5thR'!G$51</f>
        <v>0</v>
      </c>
      <c r="H627" s="2">
        <f>'5thR'!H$51</f>
        <v>0</v>
      </c>
      <c r="I627" s="2">
        <f>'5thR'!I$51</f>
        <v>0</v>
      </c>
      <c r="J627" s="2">
        <f>'5thR'!J$51</f>
        <v>0</v>
      </c>
      <c r="K627" s="2">
        <f>'5thR'!K$51</f>
        <v>0</v>
      </c>
      <c r="L627" s="2">
        <f>'5thR'!L$51</f>
        <v>0</v>
      </c>
      <c r="M627" s="2">
        <f>'5thR'!M$51</f>
        <v>0</v>
      </c>
      <c r="N627" s="2">
        <f>'5thR'!N$51</f>
        <v>0</v>
      </c>
      <c r="O627" s="2">
        <f>'5thR'!O$51</f>
        <v>0</v>
      </c>
      <c r="P627" s="2">
        <f>'5thR'!P$51</f>
        <v>0</v>
      </c>
      <c r="Q627" s="2">
        <f>'5thR'!Q$51</f>
        <v>0</v>
      </c>
      <c r="R627" s="2">
        <f>'5thR'!R$51</f>
        <v>0</v>
      </c>
      <c r="S627" s="2">
        <f>'5thR'!S$51</f>
        <v>0</v>
      </c>
      <c r="T627" s="2">
        <f>'5thR'!T$51</f>
        <v>0</v>
      </c>
      <c r="U627" s="9">
        <f t="shared" si="44"/>
        <v>0</v>
      </c>
    </row>
    <row r="628" spans="1:27" x14ac:dyDescent="0.35">
      <c r="B628" s="3" t="s">
        <v>17</v>
      </c>
      <c r="C628" s="2" t="e">
        <f>#REF!</f>
        <v>#REF!</v>
      </c>
      <c r="D628" s="2" t="e">
        <f>#REF!</f>
        <v>#REF!</v>
      </c>
      <c r="E628" s="2" t="e">
        <f>#REF!</f>
        <v>#REF!</v>
      </c>
      <c r="F628" s="2" t="e">
        <f>#REF!</f>
        <v>#REF!</v>
      </c>
      <c r="G628" s="2" t="e">
        <f>#REF!</f>
        <v>#REF!</v>
      </c>
      <c r="H628" s="2" t="e">
        <f>#REF!</f>
        <v>#REF!</v>
      </c>
      <c r="I628" s="2" t="e">
        <f>#REF!</f>
        <v>#REF!</v>
      </c>
      <c r="J628" s="2" t="e">
        <f>#REF!</f>
        <v>#REF!</v>
      </c>
      <c r="K628" s="2" t="e">
        <f>#REF!</f>
        <v>#REF!</v>
      </c>
      <c r="L628" s="2" t="e">
        <f>#REF!</f>
        <v>#REF!</v>
      </c>
      <c r="M628" s="2" t="e">
        <f>#REF!</f>
        <v>#REF!</v>
      </c>
      <c r="N628" s="2" t="e">
        <f>#REF!</f>
        <v>#REF!</v>
      </c>
      <c r="O628" s="2" t="e">
        <f>#REF!</f>
        <v>#REF!</v>
      </c>
      <c r="P628" s="2" t="e">
        <f>#REF!</f>
        <v>#REF!</v>
      </c>
      <c r="Q628" s="2" t="e">
        <f>#REF!</f>
        <v>#REF!</v>
      </c>
      <c r="R628" s="2" t="e">
        <f>#REF!</f>
        <v>#REF!</v>
      </c>
      <c r="S628" s="2" t="e">
        <f>#REF!</f>
        <v>#REF!</v>
      </c>
      <c r="T628" s="2" t="e">
        <f>#REF!</f>
        <v>#REF!</v>
      </c>
      <c r="U628" s="9" t="e">
        <f t="shared" si="44"/>
        <v>#REF!</v>
      </c>
    </row>
    <row r="629" spans="1:27" x14ac:dyDescent="0.35">
      <c r="B629" s="3" t="s">
        <v>18</v>
      </c>
      <c r="C629" s="2">
        <f>'7thR'!C$51</f>
        <v>0</v>
      </c>
      <c r="D629" s="2">
        <f>'7thR'!D$51</f>
        <v>0</v>
      </c>
      <c r="E629" s="2">
        <f>'7thR'!E$51</f>
        <v>0</v>
      </c>
      <c r="F629" s="2">
        <f>'7thR'!F$51</f>
        <v>0</v>
      </c>
      <c r="G629" s="2">
        <f>'7thR'!G$51</f>
        <v>0</v>
      </c>
      <c r="H629" s="2">
        <f>'7thR'!H$51</f>
        <v>0</v>
      </c>
      <c r="I629" s="2">
        <f>'7thR'!I$51</f>
        <v>0</v>
      </c>
      <c r="J629" s="2">
        <f>'7thR'!J$51</f>
        <v>0</v>
      </c>
      <c r="K629" s="2">
        <f>'7thR'!K$51</f>
        <v>0</v>
      </c>
      <c r="L629" s="2">
        <f>'7thR'!L$51</f>
        <v>0</v>
      </c>
      <c r="M629" s="2">
        <f>'7thR'!M$51</f>
        <v>0</v>
      </c>
      <c r="N629" s="2">
        <f>'7thR'!N$51</f>
        <v>0</v>
      </c>
      <c r="O629" s="2">
        <f>'7thR'!O$51</f>
        <v>0</v>
      </c>
      <c r="P629" s="2">
        <f>'7thR'!P$51</f>
        <v>0</v>
      </c>
      <c r="Q629" s="2">
        <f>'7thR'!Q$51</f>
        <v>0</v>
      </c>
      <c r="R629" s="2">
        <f>'7thR'!R$51</f>
        <v>0</v>
      </c>
      <c r="S629" s="2">
        <f>'7thR'!S$51</f>
        <v>0</v>
      </c>
      <c r="T629" s="2">
        <f>'7thR'!T$51</f>
        <v>0</v>
      </c>
      <c r="U629" s="9">
        <f t="shared" si="44"/>
        <v>0</v>
      </c>
    </row>
    <row r="630" spans="1:27" ht="15" thickBot="1" x14ac:dyDescent="0.4">
      <c r="B630" s="3" t="s">
        <v>19</v>
      </c>
      <c r="C630" s="31">
        <f>'8thR'!C$51</f>
        <v>0</v>
      </c>
      <c r="D630" s="31">
        <f>'8thR'!D$51</f>
        <v>0</v>
      </c>
      <c r="E630" s="31">
        <f>'8thR'!E$51</f>
        <v>0</v>
      </c>
      <c r="F630" s="31">
        <f>'8thR'!F$51</f>
        <v>0</v>
      </c>
      <c r="G630" s="31">
        <f>'8thR'!G$51</f>
        <v>0</v>
      </c>
      <c r="H630" s="31">
        <f>'8thR'!H$51</f>
        <v>0</v>
      </c>
      <c r="I630" s="31">
        <f>'8thR'!I$51</f>
        <v>0</v>
      </c>
      <c r="J630" s="31">
        <f>'8thR'!J$51</f>
        <v>0</v>
      </c>
      <c r="K630" s="31">
        <f>'8thR'!K$51</f>
        <v>0</v>
      </c>
      <c r="L630" s="31">
        <f>'8thR'!L$51</f>
        <v>0</v>
      </c>
      <c r="M630" s="31">
        <f>'8thR'!M$51</f>
        <v>0</v>
      </c>
      <c r="N630" s="31">
        <f>'8thR'!N$51</f>
        <v>0</v>
      </c>
      <c r="O630" s="31">
        <f>'8thR'!O$51</f>
        <v>0</v>
      </c>
      <c r="P630" s="31">
        <f>'8thR'!P$51</f>
        <v>0</v>
      </c>
      <c r="Q630" s="31">
        <f>'8thR'!Q$51</f>
        <v>0</v>
      </c>
      <c r="R630" s="31">
        <f>'8thR'!R$51</f>
        <v>0</v>
      </c>
      <c r="S630" s="31">
        <f>'8thR'!S$51</f>
        <v>0</v>
      </c>
      <c r="T630" s="31">
        <f>'8thR'!T$51</f>
        <v>0</v>
      </c>
      <c r="U630" s="32">
        <f t="shared" si="44"/>
        <v>0</v>
      </c>
    </row>
    <row r="631" spans="1:27" ht="16" thickTop="1" x14ac:dyDescent="0.35">
      <c r="B631" s="37" t="s">
        <v>12</v>
      </c>
      <c r="C631" s="29">
        <f>score!H$51</f>
        <v>0</v>
      </c>
      <c r="D631" s="29">
        <f>score!I$51</f>
        <v>0</v>
      </c>
      <c r="E631" s="29">
        <f>score!J$51</f>
        <v>0</v>
      </c>
      <c r="F631" s="29">
        <f>score!K$51</f>
        <v>0</v>
      </c>
      <c r="G631" s="29">
        <f>score!L$51</f>
        <v>0</v>
      </c>
      <c r="H631" s="29">
        <f>score!M$51</f>
        <v>0</v>
      </c>
      <c r="I631" s="29">
        <f>score!N$51</f>
        <v>0</v>
      </c>
      <c r="J631" s="29">
        <f>score!O$51</f>
        <v>0</v>
      </c>
      <c r="K631" s="29">
        <f>score!P$51</f>
        <v>0</v>
      </c>
      <c r="L631" s="29">
        <f>score!Q$51</f>
        <v>0</v>
      </c>
      <c r="M631" s="29">
        <f>score!R$51</f>
        <v>0</v>
      </c>
      <c r="N631" s="29">
        <f>score!S$51</f>
        <v>0</v>
      </c>
      <c r="O631" s="29">
        <f>score!T$51</f>
        <v>0</v>
      </c>
      <c r="P631" s="29">
        <f>score!U$51</f>
        <v>0</v>
      </c>
      <c r="Q631" s="29">
        <f>score!V$51</f>
        <v>0</v>
      </c>
      <c r="R631" s="29">
        <f>score!W$51</f>
        <v>0</v>
      </c>
      <c r="S631" s="29">
        <f>score!X$51</f>
        <v>0</v>
      </c>
      <c r="T631" s="29">
        <f>score!Y$51</f>
        <v>0</v>
      </c>
      <c r="U631" s="30">
        <f t="shared" si="44"/>
        <v>0</v>
      </c>
    </row>
    <row r="632" spans="1:27" ht="15.5" x14ac:dyDescent="0.35">
      <c r="B632" s="38" t="s">
        <v>7</v>
      </c>
      <c r="C632" s="39">
        <f>score!H$147</f>
        <v>4</v>
      </c>
      <c r="D632" s="39">
        <f>score!$I$147</f>
        <v>3</v>
      </c>
      <c r="E632" s="39">
        <f>score!$J$147</f>
        <v>3</v>
      </c>
      <c r="F632" s="39">
        <f>score!$K$147</f>
        <v>4</v>
      </c>
      <c r="G632" s="39">
        <f>score!$L$147</f>
        <v>4</v>
      </c>
      <c r="H632" s="39">
        <f>score!$M$147</f>
        <v>4</v>
      </c>
      <c r="I632" s="39">
        <f>score!$N$147</f>
        <v>3</v>
      </c>
      <c r="J632" s="39">
        <f>score!$O$147</f>
        <v>4</v>
      </c>
      <c r="K632" s="39">
        <f>score!$P$147</f>
        <v>3</v>
      </c>
      <c r="L632" s="39">
        <f>score!$Q$147</f>
        <v>4</v>
      </c>
      <c r="M632" s="39">
        <f>score!$R$147</f>
        <v>3</v>
      </c>
      <c r="N632" s="39">
        <f>score!$S$147</f>
        <v>3</v>
      </c>
      <c r="O632" s="39">
        <f>score!$T$147</f>
        <v>4</v>
      </c>
      <c r="P632" s="39">
        <f>score!$U$147</f>
        <v>4</v>
      </c>
      <c r="Q632" s="39">
        <f>score!$V$147</f>
        <v>4</v>
      </c>
      <c r="R632" s="39">
        <f>score!$W$147</f>
        <v>3</v>
      </c>
      <c r="S632" s="39">
        <f>score!$X$147</f>
        <v>4</v>
      </c>
      <c r="T632" s="39">
        <f>score!$Y$147</f>
        <v>3</v>
      </c>
      <c r="U632" s="12">
        <f>SUM(C632:T632)</f>
        <v>64</v>
      </c>
    </row>
    <row r="633" spans="1:27" x14ac:dyDescent="0.35"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7" x14ac:dyDescent="0.35">
      <c r="C634" s="154" t="s">
        <v>6</v>
      </c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</row>
    <row r="635" spans="1:27" x14ac:dyDescent="0.35">
      <c r="A635" s="169">
        <f>score!A52</f>
        <v>46</v>
      </c>
      <c r="B635" s="170">
        <f>score!F52</f>
        <v>0</v>
      </c>
      <c r="C635" s="158">
        <v>1</v>
      </c>
      <c r="D635" s="158">
        <v>2</v>
      </c>
      <c r="E635" s="158">
        <v>3</v>
      </c>
      <c r="F635" s="158">
        <v>4</v>
      </c>
      <c r="G635" s="158">
        <v>5</v>
      </c>
      <c r="H635" s="158">
        <v>6</v>
      </c>
      <c r="I635" s="158">
        <v>7</v>
      </c>
      <c r="J635" s="158">
        <v>8</v>
      </c>
      <c r="K635" s="158">
        <v>9</v>
      </c>
      <c r="L635" s="158">
        <v>10</v>
      </c>
      <c r="M635" s="158">
        <v>11</v>
      </c>
      <c r="N635" s="158">
        <v>12</v>
      </c>
      <c r="O635" s="158">
        <v>13</v>
      </c>
      <c r="P635" s="158">
        <v>14</v>
      </c>
      <c r="Q635" s="158">
        <v>15</v>
      </c>
      <c r="R635" s="158">
        <v>16</v>
      </c>
      <c r="S635" s="158">
        <v>17</v>
      </c>
      <c r="T635" s="158">
        <v>18</v>
      </c>
      <c r="U635" s="41" t="s">
        <v>1</v>
      </c>
    </row>
    <row r="636" spans="1:27" x14ac:dyDescent="0.35">
      <c r="A636" s="169"/>
      <c r="B636" s="170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42"/>
    </row>
    <row r="637" spans="1:27" x14ac:dyDescent="0.35">
      <c r="B637" s="3" t="s">
        <v>8</v>
      </c>
      <c r="C637" s="2">
        <f>'1stR'!C$52</f>
        <v>0</v>
      </c>
      <c r="D637" s="2">
        <f>'1stR'!D$52</f>
        <v>0</v>
      </c>
      <c r="E637" s="2">
        <f>'1stR'!E$52</f>
        <v>0</v>
      </c>
      <c r="F637" s="2">
        <f>'1stR'!F$52</f>
        <v>0</v>
      </c>
      <c r="G637" s="2">
        <f>'1stR'!G$52</f>
        <v>0</v>
      </c>
      <c r="H637" s="2">
        <f>'1stR'!H$52</f>
        <v>0</v>
      </c>
      <c r="I637" s="2">
        <f>'1stR'!I$52</f>
        <v>0</v>
      </c>
      <c r="J637" s="2">
        <f>'1stR'!J$52</f>
        <v>0</v>
      </c>
      <c r="K637" s="2">
        <f>'1stR'!K$52</f>
        <v>0</v>
      </c>
      <c r="L637" s="2">
        <f>'1stR'!L$52</f>
        <v>0</v>
      </c>
      <c r="M637" s="2">
        <f>'1stR'!M$52</f>
        <v>0</v>
      </c>
      <c r="N637" s="2">
        <f>'1stR'!N$52</f>
        <v>0</v>
      </c>
      <c r="O637" s="2">
        <f>'1stR'!O$52</f>
        <v>0</v>
      </c>
      <c r="P637" s="2">
        <f>'1stR'!P$52</f>
        <v>0</v>
      </c>
      <c r="Q637" s="2">
        <f>'1stR'!Q$52</f>
        <v>0</v>
      </c>
      <c r="R637" s="2">
        <f>'1stR'!R$52</f>
        <v>0</v>
      </c>
      <c r="S637" s="2">
        <f>'1stR'!S$52</f>
        <v>0</v>
      </c>
      <c r="T637" s="2">
        <f>'1stR'!T$52</f>
        <v>0</v>
      </c>
      <c r="U637" s="9">
        <f>SUM(C637:T637)</f>
        <v>0</v>
      </c>
    </row>
    <row r="638" spans="1:27" x14ac:dyDescent="0.35">
      <c r="B638" s="3" t="s">
        <v>13</v>
      </c>
      <c r="C638" s="2">
        <f>'2ndR'!C$52</f>
        <v>0</v>
      </c>
      <c r="D638" s="2">
        <f>'2ndR'!D$52</f>
        <v>0</v>
      </c>
      <c r="E638" s="2">
        <f>'2ndR'!E$52</f>
        <v>0</v>
      </c>
      <c r="F638" s="2">
        <f>'2ndR'!F$52</f>
        <v>0</v>
      </c>
      <c r="G638" s="2">
        <f>'2ndR'!G$52</f>
        <v>0</v>
      </c>
      <c r="H638" s="2">
        <f>'2ndR'!H$52</f>
        <v>0</v>
      </c>
      <c r="I638" s="2">
        <f>'2ndR'!I$52</f>
        <v>0</v>
      </c>
      <c r="J638" s="2">
        <f>'2ndR'!J$52</f>
        <v>0</v>
      </c>
      <c r="K638" s="2">
        <f>'2ndR'!K$52</f>
        <v>0</v>
      </c>
      <c r="L638" s="2">
        <f>'2ndR'!L$52</f>
        <v>0</v>
      </c>
      <c r="M638" s="2">
        <f>'2ndR'!M$52</f>
        <v>0</v>
      </c>
      <c r="N638" s="2">
        <f>'2ndR'!N$52</f>
        <v>0</v>
      </c>
      <c r="O638" s="2">
        <f>'2ndR'!O$52</f>
        <v>0</v>
      </c>
      <c r="P638" s="2">
        <f>'2ndR'!P$52</f>
        <v>0</v>
      </c>
      <c r="Q638" s="2">
        <f>'2ndR'!Q$52</f>
        <v>0</v>
      </c>
      <c r="R638" s="2">
        <f>'2ndR'!R$52</f>
        <v>0</v>
      </c>
      <c r="S638" s="2">
        <f>'2ndR'!S$52</f>
        <v>0</v>
      </c>
      <c r="T638" s="2">
        <f>'2ndR'!T$52</f>
        <v>0</v>
      </c>
      <c r="U638" s="9">
        <f t="shared" ref="U638:U645" si="45">SUM(C638:T638)</f>
        <v>0</v>
      </c>
    </row>
    <row r="639" spans="1:27" x14ac:dyDescent="0.35">
      <c r="B639" s="3" t="s">
        <v>14</v>
      </c>
      <c r="C639" s="2">
        <f>'3rdR'!C$52</f>
        <v>0</v>
      </c>
      <c r="D639" s="2">
        <f>'3rdR'!D$52</f>
        <v>0</v>
      </c>
      <c r="E639" s="2">
        <f>'3rdR'!E$52</f>
        <v>0</v>
      </c>
      <c r="F639" s="2">
        <f>'3rdR'!F$52</f>
        <v>0</v>
      </c>
      <c r="G639" s="2">
        <f>'3rdR'!G$52</f>
        <v>0</v>
      </c>
      <c r="H639" s="2">
        <f>'3rdR'!H$52</f>
        <v>0</v>
      </c>
      <c r="I639" s="2">
        <f>'3rdR'!I$52</f>
        <v>0</v>
      </c>
      <c r="J639" s="2">
        <f>'3rdR'!J$52</f>
        <v>0</v>
      </c>
      <c r="K639" s="2">
        <f>'3rdR'!K$52</f>
        <v>0</v>
      </c>
      <c r="L639" s="2">
        <f>'3rdR'!L$52</f>
        <v>0</v>
      </c>
      <c r="M639" s="2">
        <f>'3rdR'!M$52</f>
        <v>0</v>
      </c>
      <c r="N639" s="2">
        <f>'3rdR'!N$52</f>
        <v>0</v>
      </c>
      <c r="O639" s="2">
        <f>'3rdR'!O$52</f>
        <v>0</v>
      </c>
      <c r="P639" s="2">
        <f>'3rdR'!P$52</f>
        <v>0</v>
      </c>
      <c r="Q639" s="2">
        <f>'3rdR'!Q$52</f>
        <v>0</v>
      </c>
      <c r="R639" s="2">
        <f>'3rdR'!R$52</f>
        <v>0</v>
      </c>
      <c r="S639" s="2">
        <f>'3rdR'!S$52</f>
        <v>0</v>
      </c>
      <c r="T639" s="2">
        <f>'3rdR'!T$52</f>
        <v>0</v>
      </c>
      <c r="U639" s="9">
        <f t="shared" si="45"/>
        <v>0</v>
      </c>
    </row>
    <row r="640" spans="1:27" x14ac:dyDescent="0.35">
      <c r="B640" s="3" t="s">
        <v>15</v>
      </c>
      <c r="C640" s="2">
        <f>'4thR'!C$52</f>
        <v>0</v>
      </c>
      <c r="D640" s="2">
        <f>'4thR'!D$52</f>
        <v>0</v>
      </c>
      <c r="E640" s="2">
        <f>'4thR'!E$52</f>
        <v>0</v>
      </c>
      <c r="F640" s="2">
        <f>'4thR'!F$52</f>
        <v>0</v>
      </c>
      <c r="G640" s="2">
        <f>'4thR'!G$52</f>
        <v>0</v>
      </c>
      <c r="H640" s="2">
        <f>'4thR'!H$52</f>
        <v>0</v>
      </c>
      <c r="I640" s="2">
        <f>'4thR'!I$52</f>
        <v>0</v>
      </c>
      <c r="J640" s="2">
        <f>'4thR'!J$52</f>
        <v>0</v>
      </c>
      <c r="K640" s="2">
        <f>'4thR'!K$52</f>
        <v>0</v>
      </c>
      <c r="L640" s="2">
        <f>'4thR'!L$52</f>
        <v>0</v>
      </c>
      <c r="M640" s="2">
        <f>'4thR'!M$52</f>
        <v>0</v>
      </c>
      <c r="N640" s="2">
        <f>'4thR'!N$52</f>
        <v>0</v>
      </c>
      <c r="O640" s="2">
        <f>'4thR'!O$52</f>
        <v>0</v>
      </c>
      <c r="P640" s="2">
        <f>'4thR'!P$52</f>
        <v>0</v>
      </c>
      <c r="Q640" s="2">
        <f>'4thR'!Q$52</f>
        <v>0</v>
      </c>
      <c r="R640" s="2">
        <f>'4thR'!R$52</f>
        <v>0</v>
      </c>
      <c r="S640" s="2">
        <f>'4thR'!S$52</f>
        <v>0</v>
      </c>
      <c r="T640" s="2">
        <f>'4thR'!T$52</f>
        <v>0</v>
      </c>
      <c r="U640" s="9">
        <f t="shared" si="45"/>
        <v>0</v>
      </c>
    </row>
    <row r="641" spans="1:21" x14ac:dyDescent="0.35">
      <c r="B641" s="3" t="s">
        <v>16</v>
      </c>
      <c r="C641" s="2">
        <f>'5thR'!C$52</f>
        <v>0</v>
      </c>
      <c r="D641" s="2">
        <f>'5thR'!D$52</f>
        <v>0</v>
      </c>
      <c r="E641" s="2">
        <f>'5thR'!E$52</f>
        <v>0</v>
      </c>
      <c r="F641" s="2">
        <f>'5thR'!F$52</f>
        <v>0</v>
      </c>
      <c r="G641" s="2">
        <f>'5thR'!G$52</f>
        <v>0</v>
      </c>
      <c r="H641" s="2">
        <f>'5thR'!H$52</f>
        <v>0</v>
      </c>
      <c r="I641" s="2">
        <f>'5thR'!I$52</f>
        <v>0</v>
      </c>
      <c r="J641" s="2">
        <f>'5thR'!J$52</f>
        <v>0</v>
      </c>
      <c r="K641" s="2">
        <f>'5thR'!K$52</f>
        <v>0</v>
      </c>
      <c r="L641" s="2">
        <f>'5thR'!L$52</f>
        <v>0</v>
      </c>
      <c r="M641" s="2">
        <f>'5thR'!M$52</f>
        <v>0</v>
      </c>
      <c r="N641" s="2">
        <f>'5thR'!N$52</f>
        <v>0</v>
      </c>
      <c r="O641" s="2">
        <f>'5thR'!O$52</f>
        <v>0</v>
      </c>
      <c r="P641" s="2">
        <f>'5thR'!P$52</f>
        <v>0</v>
      </c>
      <c r="Q641" s="2">
        <f>'5thR'!Q$52</f>
        <v>0</v>
      </c>
      <c r="R641" s="2">
        <f>'5thR'!R$52</f>
        <v>0</v>
      </c>
      <c r="S641" s="2">
        <f>'5thR'!S$52</f>
        <v>0</v>
      </c>
      <c r="T641" s="2">
        <f>'5thR'!T$52</f>
        <v>0</v>
      </c>
      <c r="U641" s="9">
        <f t="shared" si="45"/>
        <v>0</v>
      </c>
    </row>
    <row r="642" spans="1:21" x14ac:dyDescent="0.35">
      <c r="B642" s="3" t="s">
        <v>17</v>
      </c>
      <c r="C642" s="2" t="e">
        <f>#REF!</f>
        <v>#REF!</v>
      </c>
      <c r="D642" s="2" t="e">
        <f>#REF!</f>
        <v>#REF!</v>
      </c>
      <c r="E642" s="2" t="e">
        <f>#REF!</f>
        <v>#REF!</v>
      </c>
      <c r="F642" s="2" t="e">
        <f>#REF!</f>
        <v>#REF!</v>
      </c>
      <c r="G642" s="2" t="e">
        <f>#REF!</f>
        <v>#REF!</v>
      </c>
      <c r="H642" s="2" t="e">
        <f>#REF!</f>
        <v>#REF!</v>
      </c>
      <c r="I642" s="2" t="e">
        <f>#REF!</f>
        <v>#REF!</v>
      </c>
      <c r="J642" s="2" t="e">
        <f>#REF!</f>
        <v>#REF!</v>
      </c>
      <c r="K642" s="2" t="e">
        <f>#REF!</f>
        <v>#REF!</v>
      </c>
      <c r="L642" s="2" t="e">
        <f>#REF!</f>
        <v>#REF!</v>
      </c>
      <c r="M642" s="2" t="e">
        <f>#REF!</f>
        <v>#REF!</v>
      </c>
      <c r="N642" s="2" t="e">
        <f>#REF!</f>
        <v>#REF!</v>
      </c>
      <c r="O642" s="2" t="e">
        <f>#REF!</f>
        <v>#REF!</v>
      </c>
      <c r="P642" s="2" t="e">
        <f>#REF!</f>
        <v>#REF!</v>
      </c>
      <c r="Q642" s="2" t="e">
        <f>#REF!</f>
        <v>#REF!</v>
      </c>
      <c r="R642" s="2" t="e">
        <f>#REF!</f>
        <v>#REF!</v>
      </c>
      <c r="S642" s="2" t="e">
        <f>#REF!</f>
        <v>#REF!</v>
      </c>
      <c r="T642" s="2" t="e">
        <f>#REF!</f>
        <v>#REF!</v>
      </c>
      <c r="U642" s="9" t="e">
        <f t="shared" si="45"/>
        <v>#REF!</v>
      </c>
    </row>
    <row r="643" spans="1:21" x14ac:dyDescent="0.35">
      <c r="B643" s="3" t="s">
        <v>18</v>
      </c>
      <c r="C643" s="2">
        <f>'7thR'!C$52</f>
        <v>0</v>
      </c>
      <c r="D643" s="2">
        <f>'7thR'!D$52</f>
        <v>0</v>
      </c>
      <c r="E643" s="2">
        <f>'7thR'!E$52</f>
        <v>0</v>
      </c>
      <c r="F643" s="2">
        <f>'7thR'!F$52</f>
        <v>0</v>
      </c>
      <c r="G643" s="2">
        <f>'7thR'!G$52</f>
        <v>0</v>
      </c>
      <c r="H643" s="2">
        <f>'7thR'!H$52</f>
        <v>0</v>
      </c>
      <c r="I643" s="2">
        <f>'7thR'!I$52</f>
        <v>0</v>
      </c>
      <c r="J643" s="2">
        <f>'7thR'!J$52</f>
        <v>0</v>
      </c>
      <c r="K643" s="2">
        <f>'7thR'!K$52</f>
        <v>0</v>
      </c>
      <c r="L643" s="2">
        <f>'7thR'!L$52</f>
        <v>0</v>
      </c>
      <c r="M643" s="2">
        <f>'7thR'!M$52</f>
        <v>0</v>
      </c>
      <c r="N643" s="2">
        <f>'7thR'!N$52</f>
        <v>0</v>
      </c>
      <c r="O643" s="2">
        <f>'7thR'!O$52</f>
        <v>0</v>
      </c>
      <c r="P643" s="2">
        <f>'7thR'!P$52</f>
        <v>0</v>
      </c>
      <c r="Q643" s="2">
        <f>'7thR'!Q$52</f>
        <v>0</v>
      </c>
      <c r="R643" s="2">
        <f>'7thR'!R$52</f>
        <v>0</v>
      </c>
      <c r="S643" s="2">
        <f>'7thR'!S$52</f>
        <v>0</v>
      </c>
      <c r="T643" s="2">
        <f>'7thR'!T$52</f>
        <v>0</v>
      </c>
      <c r="U643" s="9">
        <f t="shared" si="45"/>
        <v>0</v>
      </c>
    </row>
    <row r="644" spans="1:21" ht="15" thickBot="1" x14ac:dyDescent="0.4">
      <c r="B644" s="3" t="s">
        <v>19</v>
      </c>
      <c r="C644" s="31">
        <f>'8thR'!C$52</f>
        <v>0</v>
      </c>
      <c r="D644" s="31">
        <f>'8thR'!D$52</f>
        <v>0</v>
      </c>
      <c r="E644" s="31">
        <f>'8thR'!E$52</f>
        <v>0</v>
      </c>
      <c r="F644" s="31">
        <f>'8thR'!F$52</f>
        <v>0</v>
      </c>
      <c r="G644" s="31">
        <f>'8thR'!G$52</f>
        <v>0</v>
      </c>
      <c r="H644" s="31">
        <f>'8thR'!H$52</f>
        <v>0</v>
      </c>
      <c r="I644" s="31">
        <f>'8thR'!I$52</f>
        <v>0</v>
      </c>
      <c r="J644" s="31">
        <f>'8thR'!J$52</f>
        <v>0</v>
      </c>
      <c r="K644" s="31">
        <f>'8thR'!K$52</f>
        <v>0</v>
      </c>
      <c r="L644" s="31">
        <f>'8thR'!L$52</f>
        <v>0</v>
      </c>
      <c r="M644" s="31">
        <f>'8thR'!M$52</f>
        <v>0</v>
      </c>
      <c r="N644" s="31">
        <f>'8thR'!N$52</f>
        <v>0</v>
      </c>
      <c r="O644" s="31">
        <f>'8thR'!O$52</f>
        <v>0</v>
      </c>
      <c r="P644" s="31">
        <f>'8thR'!P$52</f>
        <v>0</v>
      </c>
      <c r="Q644" s="31">
        <f>'8thR'!Q$52</f>
        <v>0</v>
      </c>
      <c r="R644" s="31">
        <f>'8thR'!R$52</f>
        <v>0</v>
      </c>
      <c r="S644" s="31">
        <f>'8thR'!S$52</f>
        <v>0</v>
      </c>
      <c r="T644" s="31">
        <f>'8thR'!T$52</f>
        <v>0</v>
      </c>
      <c r="U644" s="32">
        <f t="shared" si="45"/>
        <v>0</v>
      </c>
    </row>
    <row r="645" spans="1:21" ht="16" thickTop="1" x14ac:dyDescent="0.35">
      <c r="B645" s="37" t="s">
        <v>12</v>
      </c>
      <c r="C645" s="29">
        <f>score!H$52</f>
        <v>0</v>
      </c>
      <c r="D645" s="29">
        <f>score!I$52</f>
        <v>0</v>
      </c>
      <c r="E645" s="29">
        <f>score!J$52</f>
        <v>0</v>
      </c>
      <c r="F645" s="29">
        <f>score!K$52</f>
        <v>0</v>
      </c>
      <c r="G645" s="29">
        <f>score!L$52</f>
        <v>0</v>
      </c>
      <c r="H645" s="29">
        <f>score!M$52</f>
        <v>0</v>
      </c>
      <c r="I645" s="29">
        <f>score!N$52</f>
        <v>0</v>
      </c>
      <c r="J645" s="29">
        <f>score!O$52</f>
        <v>0</v>
      </c>
      <c r="K645" s="29">
        <f>score!P$52</f>
        <v>0</v>
      </c>
      <c r="L645" s="29">
        <f>score!Q$52</f>
        <v>0</v>
      </c>
      <c r="M645" s="29">
        <f>score!R$52</f>
        <v>0</v>
      </c>
      <c r="N645" s="29">
        <f>score!S$52</f>
        <v>0</v>
      </c>
      <c r="O645" s="29">
        <f>score!T$52</f>
        <v>0</v>
      </c>
      <c r="P645" s="29">
        <f>score!U$52</f>
        <v>0</v>
      </c>
      <c r="Q645" s="29">
        <f>score!V$52</f>
        <v>0</v>
      </c>
      <c r="R645" s="29">
        <f>score!W$52</f>
        <v>0</v>
      </c>
      <c r="S645" s="29">
        <f>score!X$52</f>
        <v>0</v>
      </c>
      <c r="T645" s="29">
        <f>score!Y$52</f>
        <v>0</v>
      </c>
      <c r="U645" s="30">
        <f t="shared" si="45"/>
        <v>0</v>
      </c>
    </row>
    <row r="646" spans="1:21" ht="15.5" x14ac:dyDescent="0.35">
      <c r="B646" s="38" t="s">
        <v>7</v>
      </c>
      <c r="C646" s="39">
        <f>score!H$147</f>
        <v>4</v>
      </c>
      <c r="D646" s="39">
        <f>score!$I$147</f>
        <v>3</v>
      </c>
      <c r="E646" s="39">
        <f>score!$J$147</f>
        <v>3</v>
      </c>
      <c r="F646" s="39">
        <f>score!$K$147</f>
        <v>4</v>
      </c>
      <c r="G646" s="39">
        <f>score!$L$147</f>
        <v>4</v>
      </c>
      <c r="H646" s="39">
        <f>score!$M$147</f>
        <v>4</v>
      </c>
      <c r="I646" s="39">
        <f>score!$N$147</f>
        <v>3</v>
      </c>
      <c r="J646" s="39">
        <f>score!$O$147</f>
        <v>4</v>
      </c>
      <c r="K646" s="39">
        <f>score!$P$147</f>
        <v>3</v>
      </c>
      <c r="L646" s="39">
        <f>score!$Q$147</f>
        <v>4</v>
      </c>
      <c r="M646" s="39">
        <f>score!$R$147</f>
        <v>3</v>
      </c>
      <c r="N646" s="39">
        <f>score!$S$147</f>
        <v>3</v>
      </c>
      <c r="O646" s="39">
        <f>score!$T$147</f>
        <v>4</v>
      </c>
      <c r="P646" s="39">
        <f>score!$U$147</f>
        <v>4</v>
      </c>
      <c r="Q646" s="39">
        <f>score!$V$147</f>
        <v>4</v>
      </c>
      <c r="R646" s="39">
        <f>score!$W$147</f>
        <v>3</v>
      </c>
      <c r="S646" s="39">
        <f>score!$X$147</f>
        <v>4</v>
      </c>
      <c r="T646" s="39">
        <f>score!$Y$147</f>
        <v>3</v>
      </c>
      <c r="U646" s="12">
        <f>SUM(C646:T646)</f>
        <v>64</v>
      </c>
    </row>
    <row r="647" spans="1:21" x14ac:dyDescent="0.35"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1" x14ac:dyDescent="0.35">
      <c r="C648" s="154" t="s">
        <v>6</v>
      </c>
      <c r="D648" s="154"/>
      <c r="E648" s="154"/>
      <c r="F648" s="154"/>
      <c r="G648" s="154"/>
      <c r="H648" s="154"/>
      <c r="I648" s="154"/>
      <c r="J648" s="154"/>
      <c r="K648" s="154"/>
      <c r="L648" s="154"/>
      <c r="M648" s="154"/>
      <c r="N648" s="154"/>
      <c r="O648" s="154"/>
      <c r="P648" s="154"/>
      <c r="Q648" s="154"/>
      <c r="R648" s="154"/>
      <c r="S648" s="154"/>
      <c r="T648" s="154"/>
    </row>
    <row r="649" spans="1:21" ht="15" customHeight="1" x14ac:dyDescent="0.35">
      <c r="A649" s="169">
        <f>score!A53</f>
        <v>47</v>
      </c>
      <c r="B649" s="170">
        <f>score!F53</f>
        <v>0</v>
      </c>
      <c r="C649" s="158">
        <v>1</v>
      </c>
      <c r="D649" s="158">
        <v>2</v>
      </c>
      <c r="E649" s="158">
        <v>3</v>
      </c>
      <c r="F649" s="158">
        <v>4</v>
      </c>
      <c r="G649" s="158">
        <v>5</v>
      </c>
      <c r="H649" s="158">
        <v>6</v>
      </c>
      <c r="I649" s="158">
        <v>7</v>
      </c>
      <c r="J649" s="158">
        <v>8</v>
      </c>
      <c r="K649" s="158">
        <v>9</v>
      </c>
      <c r="L649" s="158">
        <v>10</v>
      </c>
      <c r="M649" s="158">
        <v>11</v>
      </c>
      <c r="N649" s="158">
        <v>12</v>
      </c>
      <c r="O649" s="158">
        <v>13</v>
      </c>
      <c r="P649" s="158">
        <v>14</v>
      </c>
      <c r="Q649" s="158">
        <v>15</v>
      </c>
      <c r="R649" s="158">
        <v>16</v>
      </c>
      <c r="S649" s="158">
        <v>17</v>
      </c>
      <c r="T649" s="158">
        <v>18</v>
      </c>
      <c r="U649" s="41" t="s">
        <v>1</v>
      </c>
    </row>
    <row r="650" spans="1:21" ht="15" customHeight="1" x14ac:dyDescent="0.35">
      <c r="A650" s="169"/>
      <c r="B650" s="170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42"/>
    </row>
    <row r="651" spans="1:21" x14ac:dyDescent="0.35">
      <c r="B651" s="3" t="s">
        <v>8</v>
      </c>
      <c r="C651" s="2">
        <f>'1stR'!C$53</f>
        <v>0</v>
      </c>
      <c r="D651" s="2">
        <f>'1stR'!D$53</f>
        <v>0</v>
      </c>
      <c r="E651" s="2">
        <f>'1stR'!E$53</f>
        <v>0</v>
      </c>
      <c r="F651" s="2">
        <f>'1stR'!F$53</f>
        <v>0</v>
      </c>
      <c r="G651" s="2">
        <f>'1stR'!G$53</f>
        <v>0</v>
      </c>
      <c r="H651" s="2">
        <f>'1stR'!H$53</f>
        <v>0</v>
      </c>
      <c r="I651" s="2">
        <f>'1stR'!I$53</f>
        <v>0</v>
      </c>
      <c r="J651" s="2">
        <f>'1stR'!J$53</f>
        <v>0</v>
      </c>
      <c r="K651" s="2">
        <f>'1stR'!K$53</f>
        <v>0</v>
      </c>
      <c r="L651" s="2">
        <f>'1stR'!L$53</f>
        <v>0</v>
      </c>
      <c r="M651" s="2">
        <f>'1stR'!M$53</f>
        <v>0</v>
      </c>
      <c r="N651" s="2">
        <f>'1stR'!N$53</f>
        <v>0</v>
      </c>
      <c r="O651" s="2">
        <f>'1stR'!O$53</f>
        <v>0</v>
      </c>
      <c r="P651" s="2">
        <f>'1stR'!P$53</f>
        <v>0</v>
      </c>
      <c r="Q651" s="2">
        <f>'1stR'!Q$53</f>
        <v>0</v>
      </c>
      <c r="R651" s="2">
        <f>'1stR'!R$53</f>
        <v>0</v>
      </c>
      <c r="S651" s="2">
        <f>'1stR'!S$53</f>
        <v>0</v>
      </c>
      <c r="T651" s="2">
        <f>'1stR'!T$53</f>
        <v>0</v>
      </c>
      <c r="U651" s="9">
        <f>SUM(C651:T651)</f>
        <v>0</v>
      </c>
    </row>
    <row r="652" spans="1:21" x14ac:dyDescent="0.35">
      <c r="B652" s="3" t="s">
        <v>13</v>
      </c>
      <c r="C652" s="2">
        <f>'2ndR'!C$53</f>
        <v>0</v>
      </c>
      <c r="D652" s="2">
        <f>'2ndR'!D$53</f>
        <v>0</v>
      </c>
      <c r="E652" s="2">
        <f>'2ndR'!E$53</f>
        <v>0</v>
      </c>
      <c r="F652" s="2">
        <f>'2ndR'!F$53</f>
        <v>0</v>
      </c>
      <c r="G652" s="2">
        <f>'2ndR'!G$53</f>
        <v>0</v>
      </c>
      <c r="H652" s="2">
        <f>'2ndR'!H$53</f>
        <v>0</v>
      </c>
      <c r="I652" s="2">
        <f>'2ndR'!I$53</f>
        <v>0</v>
      </c>
      <c r="J652" s="2">
        <f>'2ndR'!J$53</f>
        <v>0</v>
      </c>
      <c r="K652" s="2">
        <f>'2ndR'!K$53</f>
        <v>0</v>
      </c>
      <c r="L652" s="2">
        <f>'2ndR'!L$53</f>
        <v>0</v>
      </c>
      <c r="M652" s="2">
        <f>'2ndR'!M$53</f>
        <v>0</v>
      </c>
      <c r="N652" s="2">
        <f>'2ndR'!N$53</f>
        <v>0</v>
      </c>
      <c r="O652" s="2">
        <f>'2ndR'!O$53</f>
        <v>0</v>
      </c>
      <c r="P652" s="2">
        <f>'2ndR'!P$53</f>
        <v>0</v>
      </c>
      <c r="Q652" s="2">
        <f>'2ndR'!Q$53</f>
        <v>0</v>
      </c>
      <c r="R652" s="2">
        <f>'2ndR'!R$53</f>
        <v>0</v>
      </c>
      <c r="S652" s="2">
        <f>'2ndR'!S$53</f>
        <v>0</v>
      </c>
      <c r="T652" s="2">
        <f>'2ndR'!T$53</f>
        <v>0</v>
      </c>
      <c r="U652" s="9">
        <f t="shared" ref="U652:U659" si="46">SUM(C652:T652)</f>
        <v>0</v>
      </c>
    </row>
    <row r="653" spans="1:21" x14ac:dyDescent="0.35">
      <c r="B653" s="3" t="s">
        <v>14</v>
      </c>
      <c r="C653" s="2">
        <f>'3rdR'!C$53</f>
        <v>0</v>
      </c>
      <c r="D653" s="2">
        <f>'3rdR'!D$53</f>
        <v>0</v>
      </c>
      <c r="E653" s="2">
        <f>'3rdR'!E$53</f>
        <v>0</v>
      </c>
      <c r="F653" s="2">
        <f>'3rdR'!F$53</f>
        <v>0</v>
      </c>
      <c r="G653" s="2">
        <f>'3rdR'!G$53</f>
        <v>0</v>
      </c>
      <c r="H653" s="2">
        <f>'3rdR'!H$53</f>
        <v>0</v>
      </c>
      <c r="I653" s="2">
        <f>'3rdR'!I$53</f>
        <v>0</v>
      </c>
      <c r="J653" s="2">
        <f>'3rdR'!J$53</f>
        <v>0</v>
      </c>
      <c r="K653" s="2">
        <f>'3rdR'!K$53</f>
        <v>0</v>
      </c>
      <c r="L653" s="2">
        <f>'3rdR'!L$53</f>
        <v>0</v>
      </c>
      <c r="M653" s="2">
        <f>'3rdR'!M$53</f>
        <v>0</v>
      </c>
      <c r="N653" s="2">
        <f>'3rdR'!N$53</f>
        <v>0</v>
      </c>
      <c r="O653" s="2">
        <f>'3rdR'!O$53</f>
        <v>0</v>
      </c>
      <c r="P653" s="2">
        <f>'3rdR'!P$53</f>
        <v>0</v>
      </c>
      <c r="Q653" s="2">
        <f>'3rdR'!Q$53</f>
        <v>0</v>
      </c>
      <c r="R653" s="2">
        <f>'3rdR'!R$53</f>
        <v>0</v>
      </c>
      <c r="S653" s="2">
        <f>'3rdR'!S$53</f>
        <v>0</v>
      </c>
      <c r="T653" s="2">
        <f>'3rdR'!T$53</f>
        <v>0</v>
      </c>
      <c r="U653" s="9">
        <f t="shared" si="46"/>
        <v>0</v>
      </c>
    </row>
    <row r="654" spans="1:21" x14ac:dyDescent="0.35">
      <c r="B654" s="3" t="s">
        <v>15</v>
      </c>
      <c r="C654" s="2">
        <f>'4thR'!C$53</f>
        <v>0</v>
      </c>
      <c r="D654" s="2">
        <f>'4thR'!D$53</f>
        <v>0</v>
      </c>
      <c r="E654" s="2">
        <f>'4thR'!E$53</f>
        <v>0</v>
      </c>
      <c r="F654" s="2">
        <f>'4thR'!F$53</f>
        <v>0</v>
      </c>
      <c r="G654" s="2">
        <f>'4thR'!G$53</f>
        <v>0</v>
      </c>
      <c r="H654" s="2">
        <f>'4thR'!H$53</f>
        <v>0</v>
      </c>
      <c r="I654" s="2">
        <f>'4thR'!I$53</f>
        <v>0</v>
      </c>
      <c r="J654" s="2">
        <f>'4thR'!J$53</f>
        <v>0</v>
      </c>
      <c r="K654" s="2">
        <f>'4thR'!K$53</f>
        <v>0</v>
      </c>
      <c r="L654" s="2">
        <f>'4thR'!L$53</f>
        <v>0</v>
      </c>
      <c r="M654" s="2">
        <f>'4thR'!M$53</f>
        <v>0</v>
      </c>
      <c r="N654" s="2">
        <f>'4thR'!N$53</f>
        <v>0</v>
      </c>
      <c r="O654" s="2">
        <f>'4thR'!O$53</f>
        <v>0</v>
      </c>
      <c r="P654" s="2">
        <f>'4thR'!P$53</f>
        <v>0</v>
      </c>
      <c r="Q654" s="2">
        <f>'4thR'!Q$53</f>
        <v>0</v>
      </c>
      <c r="R654" s="2">
        <f>'4thR'!R$53</f>
        <v>0</v>
      </c>
      <c r="S654" s="2">
        <f>'4thR'!S$53</f>
        <v>0</v>
      </c>
      <c r="T654" s="2">
        <f>'4thR'!T$53</f>
        <v>0</v>
      </c>
      <c r="U654" s="9">
        <f t="shared" si="46"/>
        <v>0</v>
      </c>
    </row>
    <row r="655" spans="1:21" x14ac:dyDescent="0.35">
      <c r="B655" s="3" t="s">
        <v>16</v>
      </c>
      <c r="C655" s="2">
        <f>'5thR'!C$53</f>
        <v>0</v>
      </c>
      <c r="D655" s="2">
        <f>'5thR'!D$53</f>
        <v>0</v>
      </c>
      <c r="E655" s="2">
        <f>'5thR'!E$53</f>
        <v>0</v>
      </c>
      <c r="F655" s="2">
        <f>'5thR'!F$53</f>
        <v>0</v>
      </c>
      <c r="G655" s="2">
        <f>'5thR'!G$53</f>
        <v>0</v>
      </c>
      <c r="H655" s="2">
        <f>'5thR'!H$53</f>
        <v>0</v>
      </c>
      <c r="I655" s="2">
        <f>'5thR'!I$53</f>
        <v>0</v>
      </c>
      <c r="J655" s="2">
        <f>'5thR'!J$53</f>
        <v>0</v>
      </c>
      <c r="K655" s="2">
        <f>'5thR'!K$53</f>
        <v>0</v>
      </c>
      <c r="L655" s="2">
        <f>'5thR'!L$53</f>
        <v>0</v>
      </c>
      <c r="M655" s="2">
        <f>'5thR'!M$53</f>
        <v>0</v>
      </c>
      <c r="N655" s="2">
        <f>'5thR'!N$53</f>
        <v>0</v>
      </c>
      <c r="O655" s="2">
        <f>'5thR'!O$53</f>
        <v>0</v>
      </c>
      <c r="P655" s="2">
        <f>'5thR'!P$53</f>
        <v>0</v>
      </c>
      <c r="Q655" s="2">
        <f>'5thR'!Q$53</f>
        <v>0</v>
      </c>
      <c r="R655" s="2">
        <f>'5thR'!R$53</f>
        <v>0</v>
      </c>
      <c r="S655" s="2">
        <f>'5thR'!S$53</f>
        <v>0</v>
      </c>
      <c r="T655" s="2">
        <f>'5thR'!T$53</f>
        <v>0</v>
      </c>
      <c r="U655" s="9">
        <f t="shared" si="46"/>
        <v>0</v>
      </c>
    </row>
    <row r="656" spans="1:21" x14ac:dyDescent="0.35">
      <c r="B656" s="3" t="s">
        <v>17</v>
      </c>
      <c r="C656" s="2" t="e">
        <f>#REF!</f>
        <v>#REF!</v>
      </c>
      <c r="D656" s="2" t="e">
        <f>#REF!</f>
        <v>#REF!</v>
      </c>
      <c r="E656" s="2" t="e">
        <f>#REF!</f>
        <v>#REF!</v>
      </c>
      <c r="F656" s="2" t="e">
        <f>#REF!</f>
        <v>#REF!</v>
      </c>
      <c r="G656" s="2" t="e">
        <f>#REF!</f>
        <v>#REF!</v>
      </c>
      <c r="H656" s="2" t="e">
        <f>#REF!</f>
        <v>#REF!</v>
      </c>
      <c r="I656" s="2" t="e">
        <f>#REF!</f>
        <v>#REF!</v>
      </c>
      <c r="J656" s="2" t="e">
        <f>#REF!</f>
        <v>#REF!</v>
      </c>
      <c r="K656" s="2" t="e">
        <f>#REF!</f>
        <v>#REF!</v>
      </c>
      <c r="L656" s="2" t="e">
        <f>#REF!</f>
        <v>#REF!</v>
      </c>
      <c r="M656" s="2" t="e">
        <f>#REF!</f>
        <v>#REF!</v>
      </c>
      <c r="N656" s="2" t="e">
        <f>#REF!</f>
        <v>#REF!</v>
      </c>
      <c r="O656" s="2" t="e">
        <f>#REF!</f>
        <v>#REF!</v>
      </c>
      <c r="P656" s="2" t="e">
        <f>#REF!</f>
        <v>#REF!</v>
      </c>
      <c r="Q656" s="2" t="e">
        <f>#REF!</f>
        <v>#REF!</v>
      </c>
      <c r="R656" s="2" t="e">
        <f>#REF!</f>
        <v>#REF!</v>
      </c>
      <c r="S656" s="2" t="e">
        <f>#REF!</f>
        <v>#REF!</v>
      </c>
      <c r="T656" s="2" t="e">
        <f>#REF!</f>
        <v>#REF!</v>
      </c>
      <c r="U656" s="9" t="e">
        <f t="shared" si="46"/>
        <v>#REF!</v>
      </c>
    </row>
    <row r="657" spans="1:21" x14ac:dyDescent="0.35">
      <c r="B657" s="3" t="s">
        <v>18</v>
      </c>
      <c r="C657" s="2">
        <f>'7thR'!C$53</f>
        <v>0</v>
      </c>
      <c r="D657" s="2">
        <f>'7thR'!D$53</f>
        <v>0</v>
      </c>
      <c r="E657" s="2">
        <f>'7thR'!E$53</f>
        <v>0</v>
      </c>
      <c r="F657" s="2">
        <f>'7thR'!F$53</f>
        <v>0</v>
      </c>
      <c r="G657" s="2">
        <f>'7thR'!G$53</f>
        <v>0</v>
      </c>
      <c r="H657" s="2">
        <f>'7thR'!H$53</f>
        <v>0</v>
      </c>
      <c r="I657" s="2">
        <f>'7thR'!I$53</f>
        <v>0</v>
      </c>
      <c r="J657" s="2">
        <f>'7thR'!J$53</f>
        <v>0</v>
      </c>
      <c r="K657" s="2">
        <f>'7thR'!K$53</f>
        <v>0</v>
      </c>
      <c r="L657" s="2">
        <f>'7thR'!L$53</f>
        <v>0</v>
      </c>
      <c r="M657" s="2">
        <f>'7thR'!M$53</f>
        <v>0</v>
      </c>
      <c r="N657" s="2">
        <f>'7thR'!N$53</f>
        <v>0</v>
      </c>
      <c r="O657" s="2">
        <f>'7thR'!O$53</f>
        <v>0</v>
      </c>
      <c r="P657" s="2">
        <f>'7thR'!P$53</f>
        <v>0</v>
      </c>
      <c r="Q657" s="2">
        <f>'7thR'!Q$53</f>
        <v>0</v>
      </c>
      <c r="R657" s="2">
        <f>'7thR'!R$53</f>
        <v>0</v>
      </c>
      <c r="S657" s="2">
        <f>'7thR'!S$53</f>
        <v>0</v>
      </c>
      <c r="T657" s="2">
        <f>'7thR'!T$53</f>
        <v>0</v>
      </c>
      <c r="U657" s="9">
        <f t="shared" si="46"/>
        <v>0</v>
      </c>
    </row>
    <row r="658" spans="1:21" ht="15" thickBot="1" x14ac:dyDescent="0.4">
      <c r="B658" s="3" t="s">
        <v>19</v>
      </c>
      <c r="C658" s="31">
        <f>'8thR'!C$53</f>
        <v>0</v>
      </c>
      <c r="D658" s="31">
        <f>'8thR'!D$53</f>
        <v>0</v>
      </c>
      <c r="E658" s="31">
        <f>'8thR'!E$53</f>
        <v>0</v>
      </c>
      <c r="F658" s="31">
        <f>'8thR'!F$53</f>
        <v>0</v>
      </c>
      <c r="G658" s="31">
        <f>'8thR'!G$53</f>
        <v>0</v>
      </c>
      <c r="H658" s="31">
        <f>'8thR'!H$53</f>
        <v>0</v>
      </c>
      <c r="I658" s="31">
        <f>'8thR'!I$53</f>
        <v>0</v>
      </c>
      <c r="J658" s="31">
        <f>'8thR'!J$53</f>
        <v>0</v>
      </c>
      <c r="K658" s="31">
        <f>'8thR'!K$53</f>
        <v>0</v>
      </c>
      <c r="L658" s="31">
        <f>'8thR'!L$53</f>
        <v>0</v>
      </c>
      <c r="M658" s="31">
        <f>'8thR'!M$53</f>
        <v>0</v>
      </c>
      <c r="N658" s="31">
        <f>'8thR'!N$53</f>
        <v>0</v>
      </c>
      <c r="O658" s="31">
        <f>'8thR'!O$53</f>
        <v>0</v>
      </c>
      <c r="P658" s="31">
        <f>'8thR'!P$53</f>
        <v>0</v>
      </c>
      <c r="Q658" s="31">
        <f>'8thR'!Q$53</f>
        <v>0</v>
      </c>
      <c r="R658" s="31">
        <f>'8thR'!R$53</f>
        <v>0</v>
      </c>
      <c r="S658" s="31">
        <f>'8thR'!S$53</f>
        <v>0</v>
      </c>
      <c r="T658" s="31">
        <f>'8thR'!T$53</f>
        <v>0</v>
      </c>
      <c r="U658" s="32">
        <f t="shared" si="46"/>
        <v>0</v>
      </c>
    </row>
    <row r="659" spans="1:21" ht="16" thickTop="1" x14ac:dyDescent="0.35">
      <c r="B659" s="37" t="s">
        <v>12</v>
      </c>
      <c r="C659" s="29">
        <f>score!H$53</f>
        <v>0</v>
      </c>
      <c r="D659" s="29">
        <f>score!I$53</f>
        <v>0</v>
      </c>
      <c r="E659" s="29">
        <f>score!J$53</f>
        <v>0</v>
      </c>
      <c r="F659" s="29">
        <f>score!K$53</f>
        <v>0</v>
      </c>
      <c r="G659" s="29">
        <f>score!L$53</f>
        <v>0</v>
      </c>
      <c r="H659" s="29">
        <f>score!M$53</f>
        <v>0</v>
      </c>
      <c r="I659" s="29">
        <f>score!N$53</f>
        <v>0</v>
      </c>
      <c r="J659" s="29">
        <f>score!O$53</f>
        <v>0</v>
      </c>
      <c r="K659" s="29">
        <f>score!P$53</f>
        <v>0</v>
      </c>
      <c r="L659" s="29">
        <f>score!Q$53</f>
        <v>0</v>
      </c>
      <c r="M659" s="29">
        <f>score!R$53</f>
        <v>0</v>
      </c>
      <c r="N659" s="29">
        <f>score!S$53</f>
        <v>0</v>
      </c>
      <c r="O659" s="29">
        <f>score!T$53</f>
        <v>0</v>
      </c>
      <c r="P659" s="29">
        <f>score!U$53</f>
        <v>0</v>
      </c>
      <c r="Q659" s="29">
        <f>score!V$53</f>
        <v>0</v>
      </c>
      <c r="R659" s="29">
        <f>score!W$53</f>
        <v>0</v>
      </c>
      <c r="S659" s="29">
        <f>score!X$53</f>
        <v>0</v>
      </c>
      <c r="T659" s="29">
        <f>score!Y$53</f>
        <v>0</v>
      </c>
      <c r="U659" s="30">
        <f t="shared" si="46"/>
        <v>0</v>
      </c>
    </row>
    <row r="660" spans="1:21" ht="15.5" x14ac:dyDescent="0.35">
      <c r="B660" s="38" t="s">
        <v>7</v>
      </c>
      <c r="C660" s="39">
        <f>score!H$147</f>
        <v>4</v>
      </c>
      <c r="D660" s="39">
        <f>score!$I$147</f>
        <v>3</v>
      </c>
      <c r="E660" s="39">
        <f>score!$J$147</f>
        <v>3</v>
      </c>
      <c r="F660" s="39">
        <f>score!$K$147</f>
        <v>4</v>
      </c>
      <c r="G660" s="39">
        <f>score!$L$147</f>
        <v>4</v>
      </c>
      <c r="H660" s="39">
        <f>score!$M$147</f>
        <v>4</v>
      </c>
      <c r="I660" s="39">
        <f>score!$N$147</f>
        <v>3</v>
      </c>
      <c r="J660" s="39">
        <f>score!$O$147</f>
        <v>4</v>
      </c>
      <c r="K660" s="39">
        <f>score!$P$147</f>
        <v>3</v>
      </c>
      <c r="L660" s="39">
        <f>score!$Q$147</f>
        <v>4</v>
      </c>
      <c r="M660" s="39">
        <f>score!$R$147</f>
        <v>3</v>
      </c>
      <c r="N660" s="39">
        <f>score!$S$147</f>
        <v>3</v>
      </c>
      <c r="O660" s="39">
        <f>score!$T$147</f>
        <v>4</v>
      </c>
      <c r="P660" s="39">
        <f>score!$U$147</f>
        <v>4</v>
      </c>
      <c r="Q660" s="39">
        <f>score!$V$147</f>
        <v>4</v>
      </c>
      <c r="R660" s="39">
        <f>score!$W$147</f>
        <v>3</v>
      </c>
      <c r="S660" s="39">
        <f>score!$X$147</f>
        <v>4</v>
      </c>
      <c r="T660" s="39">
        <f>score!$Y$147</f>
        <v>3</v>
      </c>
      <c r="U660" s="12">
        <f>SUM(C660:T660)</f>
        <v>64</v>
      </c>
    </row>
    <row r="661" spans="1:21" x14ac:dyDescent="0.35"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1" x14ac:dyDescent="0.35">
      <c r="C662" s="154" t="s">
        <v>6</v>
      </c>
      <c r="D662" s="154"/>
      <c r="E662" s="154"/>
      <c r="F662" s="154"/>
      <c r="G662" s="154"/>
      <c r="H662" s="154"/>
      <c r="I662" s="154"/>
      <c r="J662" s="154"/>
      <c r="K662" s="154"/>
      <c r="L662" s="154"/>
      <c r="M662" s="154"/>
      <c r="N662" s="154"/>
      <c r="O662" s="154"/>
      <c r="P662" s="154"/>
      <c r="Q662" s="154"/>
      <c r="R662" s="154"/>
      <c r="S662" s="154"/>
      <c r="T662" s="154"/>
    </row>
    <row r="663" spans="1:21" ht="15" customHeight="1" x14ac:dyDescent="0.35">
      <c r="A663" s="169">
        <f>score!A54</f>
        <v>48</v>
      </c>
      <c r="B663" s="170">
        <f>score!F54</f>
        <v>0</v>
      </c>
      <c r="C663" s="158">
        <v>1</v>
      </c>
      <c r="D663" s="158">
        <v>2</v>
      </c>
      <c r="E663" s="158">
        <v>3</v>
      </c>
      <c r="F663" s="158">
        <v>4</v>
      </c>
      <c r="G663" s="158">
        <v>5</v>
      </c>
      <c r="H663" s="158">
        <v>6</v>
      </c>
      <c r="I663" s="158">
        <v>7</v>
      </c>
      <c r="J663" s="158">
        <v>8</v>
      </c>
      <c r="K663" s="158">
        <v>9</v>
      </c>
      <c r="L663" s="158">
        <v>10</v>
      </c>
      <c r="M663" s="158">
        <v>11</v>
      </c>
      <c r="N663" s="158">
        <v>12</v>
      </c>
      <c r="O663" s="158">
        <v>13</v>
      </c>
      <c r="P663" s="158">
        <v>14</v>
      </c>
      <c r="Q663" s="158">
        <v>15</v>
      </c>
      <c r="R663" s="158">
        <v>16</v>
      </c>
      <c r="S663" s="158">
        <v>17</v>
      </c>
      <c r="T663" s="158">
        <v>18</v>
      </c>
      <c r="U663" s="41" t="s">
        <v>1</v>
      </c>
    </row>
    <row r="664" spans="1:21" ht="15" customHeight="1" x14ac:dyDescent="0.35">
      <c r="A664" s="169"/>
      <c r="B664" s="170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42"/>
    </row>
    <row r="665" spans="1:21" x14ac:dyDescent="0.35">
      <c r="B665" s="3" t="s">
        <v>8</v>
      </c>
      <c r="C665" s="2">
        <f>'1stR'!C$54</f>
        <v>0</v>
      </c>
      <c r="D665" s="2">
        <f>'1stR'!D$54</f>
        <v>0</v>
      </c>
      <c r="E665" s="2">
        <f>'1stR'!E$54</f>
        <v>0</v>
      </c>
      <c r="F665" s="2">
        <f>'1stR'!F$54</f>
        <v>0</v>
      </c>
      <c r="G665" s="2">
        <f>'1stR'!G$54</f>
        <v>0</v>
      </c>
      <c r="H665" s="2">
        <f>'1stR'!H$54</f>
        <v>0</v>
      </c>
      <c r="I665" s="2">
        <f>'1stR'!I$54</f>
        <v>0</v>
      </c>
      <c r="J665" s="2">
        <f>'1stR'!J$54</f>
        <v>0</v>
      </c>
      <c r="K665" s="2">
        <f>'1stR'!K$54</f>
        <v>0</v>
      </c>
      <c r="L665" s="2">
        <f>'1stR'!L$54</f>
        <v>0</v>
      </c>
      <c r="M665" s="2">
        <f>'1stR'!M$54</f>
        <v>0</v>
      </c>
      <c r="N665" s="2">
        <f>'1stR'!N$54</f>
        <v>0</v>
      </c>
      <c r="O665" s="2">
        <f>'1stR'!O$54</f>
        <v>0</v>
      </c>
      <c r="P665" s="2">
        <f>'1stR'!P$54</f>
        <v>0</v>
      </c>
      <c r="Q665" s="2">
        <f>'1stR'!Q$54</f>
        <v>0</v>
      </c>
      <c r="R665" s="2">
        <f>'1stR'!R$54</f>
        <v>0</v>
      </c>
      <c r="S665" s="2">
        <f>'1stR'!S$54</f>
        <v>0</v>
      </c>
      <c r="T665" s="2">
        <f>'1stR'!T$54</f>
        <v>0</v>
      </c>
      <c r="U665" s="9">
        <f>SUM(C665:T665)</f>
        <v>0</v>
      </c>
    </row>
    <row r="666" spans="1:21" x14ac:dyDescent="0.35">
      <c r="B666" s="3" t="s">
        <v>13</v>
      </c>
      <c r="C666" s="2">
        <f>'2ndR'!C$54</f>
        <v>0</v>
      </c>
      <c r="D666" s="2">
        <f>'2ndR'!D$54</f>
        <v>0</v>
      </c>
      <c r="E666" s="2">
        <f>'2ndR'!E$54</f>
        <v>0</v>
      </c>
      <c r="F666" s="2">
        <f>'2ndR'!F$54</f>
        <v>0</v>
      </c>
      <c r="G666" s="2">
        <f>'2ndR'!G$54</f>
        <v>0</v>
      </c>
      <c r="H666" s="2">
        <f>'2ndR'!H$54</f>
        <v>0</v>
      </c>
      <c r="I666" s="2">
        <f>'2ndR'!I$54</f>
        <v>0</v>
      </c>
      <c r="J666" s="2">
        <f>'2ndR'!J$54</f>
        <v>0</v>
      </c>
      <c r="K666" s="2">
        <f>'2ndR'!K$54</f>
        <v>0</v>
      </c>
      <c r="L666" s="2">
        <f>'2ndR'!L$54</f>
        <v>0</v>
      </c>
      <c r="M666" s="2">
        <f>'2ndR'!M$54</f>
        <v>0</v>
      </c>
      <c r="N666" s="2">
        <f>'2ndR'!N$54</f>
        <v>0</v>
      </c>
      <c r="O666" s="2">
        <f>'2ndR'!O$54</f>
        <v>0</v>
      </c>
      <c r="P666" s="2">
        <f>'2ndR'!P$54</f>
        <v>0</v>
      </c>
      <c r="Q666" s="2">
        <f>'2ndR'!Q$54</f>
        <v>0</v>
      </c>
      <c r="R666" s="2">
        <f>'2ndR'!R$54</f>
        <v>0</v>
      </c>
      <c r="S666" s="2">
        <f>'2ndR'!S$54</f>
        <v>0</v>
      </c>
      <c r="T666" s="2">
        <f>'2ndR'!T$54</f>
        <v>0</v>
      </c>
      <c r="U666" s="9">
        <f t="shared" ref="U666:U673" si="47">SUM(C666:T666)</f>
        <v>0</v>
      </c>
    </row>
    <row r="667" spans="1:21" x14ac:dyDescent="0.35">
      <c r="B667" s="3" t="s">
        <v>14</v>
      </c>
      <c r="C667" s="2">
        <f>'3rdR'!C$54</f>
        <v>0</v>
      </c>
      <c r="D667" s="2">
        <f>'3rdR'!D$54</f>
        <v>0</v>
      </c>
      <c r="E667" s="2">
        <f>'3rdR'!E$54</f>
        <v>0</v>
      </c>
      <c r="F667" s="2">
        <f>'3rdR'!F$54</f>
        <v>0</v>
      </c>
      <c r="G667" s="2">
        <f>'3rdR'!G$54</f>
        <v>0</v>
      </c>
      <c r="H667" s="2">
        <f>'3rdR'!H$54</f>
        <v>0</v>
      </c>
      <c r="I667" s="2">
        <f>'3rdR'!I$54</f>
        <v>0</v>
      </c>
      <c r="J667" s="2">
        <f>'3rdR'!J$54</f>
        <v>0</v>
      </c>
      <c r="K667" s="2">
        <f>'3rdR'!K$54</f>
        <v>0</v>
      </c>
      <c r="L667" s="2">
        <f>'3rdR'!L$54</f>
        <v>0</v>
      </c>
      <c r="M667" s="2">
        <f>'3rdR'!M$54</f>
        <v>0</v>
      </c>
      <c r="N667" s="2">
        <f>'3rdR'!N$54</f>
        <v>0</v>
      </c>
      <c r="O667" s="2">
        <f>'3rdR'!O$54</f>
        <v>0</v>
      </c>
      <c r="P667" s="2">
        <f>'3rdR'!P$54</f>
        <v>0</v>
      </c>
      <c r="Q667" s="2">
        <f>'3rdR'!Q$54</f>
        <v>0</v>
      </c>
      <c r="R667" s="2">
        <f>'3rdR'!R$54</f>
        <v>0</v>
      </c>
      <c r="S667" s="2">
        <f>'3rdR'!S$54</f>
        <v>0</v>
      </c>
      <c r="T667" s="2">
        <f>'3rdR'!T$54</f>
        <v>0</v>
      </c>
      <c r="U667" s="9">
        <f t="shared" si="47"/>
        <v>0</v>
      </c>
    </row>
    <row r="668" spans="1:21" x14ac:dyDescent="0.35">
      <c r="B668" s="3" t="s">
        <v>15</v>
      </c>
      <c r="C668" s="2">
        <f>'4thR'!C$54</f>
        <v>0</v>
      </c>
      <c r="D668" s="2">
        <f>'4thR'!D$54</f>
        <v>0</v>
      </c>
      <c r="E668" s="2">
        <f>'4thR'!E$54</f>
        <v>0</v>
      </c>
      <c r="F668" s="2">
        <f>'4thR'!F$54</f>
        <v>0</v>
      </c>
      <c r="G668" s="2">
        <f>'4thR'!G$54</f>
        <v>0</v>
      </c>
      <c r="H668" s="2">
        <f>'4thR'!H$54</f>
        <v>0</v>
      </c>
      <c r="I668" s="2">
        <f>'4thR'!I$54</f>
        <v>0</v>
      </c>
      <c r="J668" s="2">
        <f>'4thR'!J$54</f>
        <v>0</v>
      </c>
      <c r="K668" s="2">
        <f>'4thR'!K$54</f>
        <v>0</v>
      </c>
      <c r="L668" s="2">
        <f>'4thR'!L$54</f>
        <v>0</v>
      </c>
      <c r="M668" s="2">
        <f>'4thR'!M$54</f>
        <v>0</v>
      </c>
      <c r="N668" s="2">
        <f>'4thR'!N$54</f>
        <v>0</v>
      </c>
      <c r="O668" s="2">
        <f>'4thR'!O$54</f>
        <v>0</v>
      </c>
      <c r="P668" s="2">
        <f>'4thR'!P$54</f>
        <v>0</v>
      </c>
      <c r="Q668" s="2">
        <f>'4thR'!Q$54</f>
        <v>0</v>
      </c>
      <c r="R668" s="2">
        <f>'4thR'!R$54</f>
        <v>0</v>
      </c>
      <c r="S668" s="2">
        <f>'4thR'!S$54</f>
        <v>0</v>
      </c>
      <c r="T668" s="2">
        <f>'4thR'!T$54</f>
        <v>0</v>
      </c>
      <c r="U668" s="9">
        <f t="shared" si="47"/>
        <v>0</v>
      </c>
    </row>
    <row r="669" spans="1:21" x14ac:dyDescent="0.35">
      <c r="B669" s="3" t="s">
        <v>16</v>
      </c>
      <c r="C669" s="2">
        <f>'5thR'!C$54</f>
        <v>0</v>
      </c>
      <c r="D669" s="2">
        <f>'5thR'!D$54</f>
        <v>0</v>
      </c>
      <c r="E669" s="2">
        <f>'5thR'!E$54</f>
        <v>0</v>
      </c>
      <c r="F669" s="2">
        <f>'5thR'!F$54</f>
        <v>0</v>
      </c>
      <c r="G669" s="2">
        <f>'5thR'!G$54</f>
        <v>0</v>
      </c>
      <c r="H669" s="2">
        <f>'5thR'!H$54</f>
        <v>0</v>
      </c>
      <c r="I669" s="2">
        <f>'5thR'!I$54</f>
        <v>0</v>
      </c>
      <c r="J669" s="2">
        <f>'5thR'!J$54</f>
        <v>0</v>
      </c>
      <c r="K669" s="2">
        <f>'5thR'!K$54</f>
        <v>0</v>
      </c>
      <c r="L669" s="2">
        <f>'5thR'!L$54</f>
        <v>0</v>
      </c>
      <c r="M669" s="2">
        <f>'5thR'!M$54</f>
        <v>0</v>
      </c>
      <c r="N669" s="2">
        <f>'5thR'!N$54</f>
        <v>0</v>
      </c>
      <c r="O669" s="2">
        <f>'5thR'!O$54</f>
        <v>0</v>
      </c>
      <c r="P669" s="2">
        <f>'5thR'!P$54</f>
        <v>0</v>
      </c>
      <c r="Q669" s="2">
        <f>'5thR'!Q$54</f>
        <v>0</v>
      </c>
      <c r="R669" s="2">
        <f>'5thR'!R$54</f>
        <v>0</v>
      </c>
      <c r="S669" s="2">
        <f>'5thR'!S$54</f>
        <v>0</v>
      </c>
      <c r="T669" s="2">
        <f>'5thR'!T$54</f>
        <v>0</v>
      </c>
      <c r="U669" s="9">
        <f t="shared" si="47"/>
        <v>0</v>
      </c>
    </row>
    <row r="670" spans="1:21" x14ac:dyDescent="0.35">
      <c r="B670" s="3" t="s">
        <v>17</v>
      </c>
      <c r="C670" s="2" t="e">
        <f>#REF!</f>
        <v>#REF!</v>
      </c>
      <c r="D670" s="2" t="e">
        <f>#REF!</f>
        <v>#REF!</v>
      </c>
      <c r="E670" s="2" t="e">
        <f>#REF!</f>
        <v>#REF!</v>
      </c>
      <c r="F670" s="2" t="e">
        <f>#REF!</f>
        <v>#REF!</v>
      </c>
      <c r="G670" s="2" t="e">
        <f>#REF!</f>
        <v>#REF!</v>
      </c>
      <c r="H670" s="2" t="e">
        <f>#REF!</f>
        <v>#REF!</v>
      </c>
      <c r="I670" s="2" t="e">
        <f>#REF!</f>
        <v>#REF!</v>
      </c>
      <c r="J670" s="2" t="e">
        <f>#REF!</f>
        <v>#REF!</v>
      </c>
      <c r="K670" s="2" t="e">
        <f>#REF!</f>
        <v>#REF!</v>
      </c>
      <c r="L670" s="2" t="e">
        <f>#REF!</f>
        <v>#REF!</v>
      </c>
      <c r="M670" s="2" t="e">
        <f>#REF!</f>
        <v>#REF!</v>
      </c>
      <c r="N670" s="2" t="e">
        <f>#REF!</f>
        <v>#REF!</v>
      </c>
      <c r="O670" s="2" t="e">
        <f>#REF!</f>
        <v>#REF!</v>
      </c>
      <c r="P670" s="2" t="e">
        <f>#REF!</f>
        <v>#REF!</v>
      </c>
      <c r="Q670" s="2" t="e">
        <f>#REF!</f>
        <v>#REF!</v>
      </c>
      <c r="R670" s="2" t="e">
        <f>#REF!</f>
        <v>#REF!</v>
      </c>
      <c r="S670" s="2" t="e">
        <f>#REF!</f>
        <v>#REF!</v>
      </c>
      <c r="T670" s="2" t="e">
        <f>#REF!</f>
        <v>#REF!</v>
      </c>
      <c r="U670" s="9" t="e">
        <f t="shared" si="47"/>
        <v>#REF!</v>
      </c>
    </row>
    <row r="671" spans="1:21" x14ac:dyDescent="0.35">
      <c r="B671" s="3" t="s">
        <v>18</v>
      </c>
      <c r="C671" s="2">
        <f>'7thR'!C$54</f>
        <v>0</v>
      </c>
      <c r="D671" s="2">
        <f>'7thR'!D$54</f>
        <v>0</v>
      </c>
      <c r="E671" s="2">
        <f>'7thR'!E$54</f>
        <v>0</v>
      </c>
      <c r="F671" s="2">
        <f>'7thR'!F$54</f>
        <v>0</v>
      </c>
      <c r="G671" s="2">
        <f>'7thR'!G$54</f>
        <v>0</v>
      </c>
      <c r="H671" s="2">
        <f>'7thR'!H$54</f>
        <v>0</v>
      </c>
      <c r="I671" s="2">
        <f>'7thR'!I$54</f>
        <v>0</v>
      </c>
      <c r="J671" s="2">
        <f>'7thR'!J$54</f>
        <v>0</v>
      </c>
      <c r="K671" s="2">
        <f>'7thR'!K$54</f>
        <v>0</v>
      </c>
      <c r="L671" s="2">
        <f>'7thR'!L$54</f>
        <v>0</v>
      </c>
      <c r="M671" s="2">
        <f>'7thR'!M$54</f>
        <v>0</v>
      </c>
      <c r="N671" s="2">
        <f>'7thR'!N$54</f>
        <v>0</v>
      </c>
      <c r="O671" s="2">
        <f>'7thR'!O$54</f>
        <v>0</v>
      </c>
      <c r="P671" s="2">
        <f>'7thR'!P$54</f>
        <v>0</v>
      </c>
      <c r="Q671" s="2">
        <f>'7thR'!Q$54</f>
        <v>0</v>
      </c>
      <c r="R671" s="2">
        <f>'7thR'!R$54</f>
        <v>0</v>
      </c>
      <c r="S671" s="2">
        <f>'7thR'!S$54</f>
        <v>0</v>
      </c>
      <c r="T671" s="2">
        <f>'7thR'!T$54</f>
        <v>0</v>
      </c>
      <c r="U671" s="9">
        <f t="shared" si="47"/>
        <v>0</v>
      </c>
    </row>
    <row r="672" spans="1:21" ht="15" thickBot="1" x14ac:dyDescent="0.4">
      <c r="B672" s="3" t="s">
        <v>19</v>
      </c>
      <c r="C672" s="31">
        <f>'8thR'!C$54</f>
        <v>0</v>
      </c>
      <c r="D672" s="31">
        <f>'8thR'!D$54</f>
        <v>0</v>
      </c>
      <c r="E672" s="31">
        <f>'8thR'!E$54</f>
        <v>0</v>
      </c>
      <c r="F672" s="31">
        <f>'8thR'!F$54</f>
        <v>0</v>
      </c>
      <c r="G672" s="31">
        <f>'8thR'!G$54</f>
        <v>0</v>
      </c>
      <c r="H672" s="31">
        <f>'8thR'!H$54</f>
        <v>0</v>
      </c>
      <c r="I672" s="31">
        <f>'8thR'!I$54</f>
        <v>0</v>
      </c>
      <c r="J672" s="31">
        <f>'8thR'!J$54</f>
        <v>0</v>
      </c>
      <c r="K672" s="31">
        <f>'8thR'!K$54</f>
        <v>0</v>
      </c>
      <c r="L672" s="31">
        <f>'8thR'!L$54</f>
        <v>0</v>
      </c>
      <c r="M672" s="31">
        <f>'8thR'!M$54</f>
        <v>0</v>
      </c>
      <c r="N672" s="31">
        <f>'8thR'!N$54</f>
        <v>0</v>
      </c>
      <c r="O672" s="31">
        <f>'8thR'!O$54</f>
        <v>0</v>
      </c>
      <c r="P672" s="31">
        <f>'8thR'!P$54</f>
        <v>0</v>
      </c>
      <c r="Q672" s="31">
        <f>'8thR'!Q$54</f>
        <v>0</v>
      </c>
      <c r="R672" s="31">
        <f>'8thR'!R$54</f>
        <v>0</v>
      </c>
      <c r="S672" s="31">
        <f>'8thR'!S$54</f>
        <v>0</v>
      </c>
      <c r="T672" s="31">
        <f>'8thR'!T$54</f>
        <v>0</v>
      </c>
      <c r="U672" s="32">
        <f t="shared" si="47"/>
        <v>0</v>
      </c>
    </row>
    <row r="673" spans="1:21" ht="16" thickTop="1" x14ac:dyDescent="0.35">
      <c r="B673" s="37" t="s">
        <v>12</v>
      </c>
      <c r="C673" s="29">
        <f>score!H$54</f>
        <v>0</v>
      </c>
      <c r="D673" s="29">
        <f>score!I$54</f>
        <v>0</v>
      </c>
      <c r="E673" s="29">
        <f>score!J$54</f>
        <v>0</v>
      </c>
      <c r="F673" s="29">
        <f>score!K$54</f>
        <v>0</v>
      </c>
      <c r="G673" s="29">
        <f>score!L$54</f>
        <v>0</v>
      </c>
      <c r="H673" s="29">
        <f>score!M$54</f>
        <v>0</v>
      </c>
      <c r="I673" s="29">
        <f>score!N$54</f>
        <v>0</v>
      </c>
      <c r="J673" s="29">
        <f>score!O$54</f>
        <v>0</v>
      </c>
      <c r="K673" s="29">
        <f>score!P$54</f>
        <v>0</v>
      </c>
      <c r="L673" s="29">
        <f>score!Q$54</f>
        <v>0</v>
      </c>
      <c r="M673" s="29">
        <f>score!R$54</f>
        <v>0</v>
      </c>
      <c r="N673" s="29">
        <f>score!S$54</f>
        <v>0</v>
      </c>
      <c r="O673" s="29">
        <f>score!T$54</f>
        <v>0</v>
      </c>
      <c r="P673" s="29">
        <f>score!U$54</f>
        <v>0</v>
      </c>
      <c r="Q673" s="29">
        <f>score!V$54</f>
        <v>0</v>
      </c>
      <c r="R673" s="29">
        <f>score!W$54</f>
        <v>0</v>
      </c>
      <c r="S673" s="29">
        <f>score!X$54</f>
        <v>0</v>
      </c>
      <c r="T673" s="29">
        <f>score!Y$54</f>
        <v>0</v>
      </c>
      <c r="U673" s="30">
        <f t="shared" si="47"/>
        <v>0</v>
      </c>
    </row>
    <row r="674" spans="1:21" ht="15.5" x14ac:dyDescent="0.35">
      <c r="B674" s="38" t="s">
        <v>7</v>
      </c>
      <c r="C674" s="39">
        <f>score!H$147</f>
        <v>4</v>
      </c>
      <c r="D674" s="39">
        <f>score!$I$147</f>
        <v>3</v>
      </c>
      <c r="E674" s="39">
        <f>score!$J$147</f>
        <v>3</v>
      </c>
      <c r="F674" s="39">
        <f>score!$K$147</f>
        <v>4</v>
      </c>
      <c r="G674" s="39">
        <f>score!$L$147</f>
        <v>4</v>
      </c>
      <c r="H674" s="39">
        <f>score!$M$147</f>
        <v>4</v>
      </c>
      <c r="I674" s="39">
        <f>score!$N$147</f>
        <v>3</v>
      </c>
      <c r="J674" s="39">
        <f>score!$O$147</f>
        <v>4</v>
      </c>
      <c r="K674" s="39">
        <f>score!$P$147</f>
        <v>3</v>
      </c>
      <c r="L674" s="39">
        <f>score!$Q$147</f>
        <v>4</v>
      </c>
      <c r="M674" s="39">
        <f>score!$R$147</f>
        <v>3</v>
      </c>
      <c r="N674" s="39">
        <f>score!$S$147</f>
        <v>3</v>
      </c>
      <c r="O674" s="39">
        <f>score!$T$147</f>
        <v>4</v>
      </c>
      <c r="P674" s="39">
        <f>score!$U$147</f>
        <v>4</v>
      </c>
      <c r="Q674" s="39">
        <f>score!$V$147</f>
        <v>4</v>
      </c>
      <c r="R674" s="39">
        <f>score!$W$147</f>
        <v>3</v>
      </c>
      <c r="S674" s="39">
        <f>score!$X$147</f>
        <v>4</v>
      </c>
      <c r="T674" s="39">
        <f>score!$Y$147</f>
        <v>3</v>
      </c>
      <c r="U674" s="12">
        <f>SUM(C674:T674)</f>
        <v>64</v>
      </c>
    </row>
    <row r="675" spans="1:21" x14ac:dyDescent="0.35"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1" x14ac:dyDescent="0.35">
      <c r="C676" s="171" t="s">
        <v>6</v>
      </c>
      <c r="D676" s="171"/>
      <c r="E676" s="171"/>
      <c r="F676" s="171"/>
      <c r="G676" s="171"/>
      <c r="H676" s="171"/>
      <c r="I676" s="171"/>
      <c r="J676" s="171"/>
      <c r="K676" s="171"/>
      <c r="L676" s="171"/>
      <c r="M676" s="171"/>
      <c r="N676" s="171"/>
      <c r="O676" s="171"/>
      <c r="P676" s="171"/>
      <c r="Q676" s="171"/>
      <c r="R676" s="171"/>
      <c r="S676" s="171"/>
      <c r="T676" s="171"/>
    </row>
    <row r="677" spans="1:21" ht="15" customHeight="1" x14ac:dyDescent="0.35">
      <c r="A677" s="169">
        <f>score!A55</f>
        <v>49</v>
      </c>
      <c r="B677" s="170">
        <f>score!F55</f>
        <v>0</v>
      </c>
      <c r="C677" s="173">
        <v>1</v>
      </c>
      <c r="D677" s="173">
        <v>2</v>
      </c>
      <c r="E677" s="173">
        <v>3</v>
      </c>
      <c r="F677" s="173">
        <v>4</v>
      </c>
      <c r="G677" s="173">
        <v>5</v>
      </c>
      <c r="H677" s="173">
        <v>6</v>
      </c>
      <c r="I677" s="173">
        <v>7</v>
      </c>
      <c r="J677" s="173">
        <v>8</v>
      </c>
      <c r="K677" s="173">
        <v>9</v>
      </c>
      <c r="L677" s="173">
        <v>10</v>
      </c>
      <c r="M677" s="173">
        <v>11</v>
      </c>
      <c r="N677" s="173">
        <v>12</v>
      </c>
      <c r="O677" s="173">
        <v>13</v>
      </c>
      <c r="P677" s="173">
        <v>14</v>
      </c>
      <c r="Q677" s="173">
        <v>15</v>
      </c>
      <c r="R677" s="173">
        <v>16</v>
      </c>
      <c r="S677" s="173">
        <v>17</v>
      </c>
      <c r="T677" s="173">
        <v>18</v>
      </c>
      <c r="U677" s="41" t="s">
        <v>1</v>
      </c>
    </row>
    <row r="678" spans="1:21" ht="15" customHeight="1" x14ac:dyDescent="0.35">
      <c r="A678" s="169"/>
      <c r="B678" s="170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42"/>
    </row>
    <row r="679" spans="1:21" x14ac:dyDescent="0.35">
      <c r="B679" s="3" t="s">
        <v>8</v>
      </c>
      <c r="C679" s="2">
        <f>'1stR'!C$55</f>
        <v>0</v>
      </c>
      <c r="D679" s="2">
        <f>'1stR'!D$55</f>
        <v>0</v>
      </c>
      <c r="E679" s="2">
        <f>'1stR'!E$55</f>
        <v>0</v>
      </c>
      <c r="F679" s="2">
        <f>'1stR'!F$55</f>
        <v>0</v>
      </c>
      <c r="G679" s="2">
        <f>'1stR'!G$55</f>
        <v>0</v>
      </c>
      <c r="H679" s="2">
        <f>'1stR'!H$55</f>
        <v>0</v>
      </c>
      <c r="I679" s="2">
        <f>'1stR'!I$55</f>
        <v>0</v>
      </c>
      <c r="J679" s="2">
        <f>'1stR'!J$55</f>
        <v>0</v>
      </c>
      <c r="K679" s="2">
        <f>'1stR'!K$55</f>
        <v>0</v>
      </c>
      <c r="L679" s="2">
        <f>'1stR'!L$55</f>
        <v>0</v>
      </c>
      <c r="M679" s="2">
        <f>'1stR'!M$55</f>
        <v>0</v>
      </c>
      <c r="N679" s="2">
        <f>'1stR'!N$55</f>
        <v>0</v>
      </c>
      <c r="O679" s="2">
        <f>'1stR'!O$55</f>
        <v>0</v>
      </c>
      <c r="P679" s="2">
        <f>'1stR'!P$55</f>
        <v>0</v>
      </c>
      <c r="Q679" s="2">
        <f>'1stR'!Q$55</f>
        <v>0</v>
      </c>
      <c r="R679" s="2">
        <f>'1stR'!R$55</f>
        <v>0</v>
      </c>
      <c r="S679" s="2">
        <f>'1stR'!S$55</f>
        <v>0</v>
      </c>
      <c r="T679" s="2">
        <f>'1stR'!T$55</f>
        <v>0</v>
      </c>
      <c r="U679" s="9">
        <f>SUM(C679:T679)</f>
        <v>0</v>
      </c>
    </row>
    <row r="680" spans="1:21" x14ac:dyDescent="0.35">
      <c r="B680" s="3" t="s">
        <v>13</v>
      </c>
      <c r="C680" s="2">
        <f>'2ndR'!C$55</f>
        <v>0</v>
      </c>
      <c r="D680" s="2">
        <f>'2ndR'!D$55</f>
        <v>0</v>
      </c>
      <c r="E680" s="2">
        <f>'2ndR'!E$55</f>
        <v>0</v>
      </c>
      <c r="F680" s="2">
        <f>'2ndR'!F$55</f>
        <v>0</v>
      </c>
      <c r="G680" s="2">
        <f>'2ndR'!G$55</f>
        <v>0</v>
      </c>
      <c r="H680" s="2">
        <f>'2ndR'!H$55</f>
        <v>0</v>
      </c>
      <c r="I680" s="2">
        <f>'2ndR'!I$55</f>
        <v>0</v>
      </c>
      <c r="J680" s="2">
        <f>'2ndR'!J$55</f>
        <v>0</v>
      </c>
      <c r="K680" s="2">
        <f>'2ndR'!K$55</f>
        <v>0</v>
      </c>
      <c r="L680" s="2">
        <f>'2ndR'!L$55</f>
        <v>0</v>
      </c>
      <c r="M680" s="2">
        <f>'2ndR'!M$55</f>
        <v>0</v>
      </c>
      <c r="N680" s="2">
        <f>'2ndR'!N$55</f>
        <v>0</v>
      </c>
      <c r="O680" s="2">
        <f>'2ndR'!O$55</f>
        <v>0</v>
      </c>
      <c r="P680" s="2">
        <f>'2ndR'!P$55</f>
        <v>0</v>
      </c>
      <c r="Q680" s="2">
        <f>'2ndR'!Q$55</f>
        <v>0</v>
      </c>
      <c r="R680" s="2">
        <f>'2ndR'!R$55</f>
        <v>0</v>
      </c>
      <c r="S680" s="2">
        <f>'2ndR'!S$55</f>
        <v>0</v>
      </c>
      <c r="T680" s="2">
        <f>'2ndR'!T$55</f>
        <v>0</v>
      </c>
      <c r="U680" s="9">
        <f t="shared" ref="U680:U687" si="48">SUM(C680:T680)</f>
        <v>0</v>
      </c>
    </row>
    <row r="681" spans="1:21" x14ac:dyDescent="0.35">
      <c r="B681" s="3" t="s">
        <v>14</v>
      </c>
      <c r="C681" s="2">
        <f>'3rdR'!C$55</f>
        <v>0</v>
      </c>
      <c r="D681" s="2">
        <f>'3rdR'!D$55</f>
        <v>0</v>
      </c>
      <c r="E681" s="2">
        <f>'3rdR'!E$55</f>
        <v>0</v>
      </c>
      <c r="F681" s="2">
        <f>'3rdR'!F$55</f>
        <v>0</v>
      </c>
      <c r="G681" s="2">
        <f>'3rdR'!G$55</f>
        <v>0</v>
      </c>
      <c r="H681" s="2">
        <f>'3rdR'!H$55</f>
        <v>0</v>
      </c>
      <c r="I681" s="2">
        <f>'3rdR'!I$55</f>
        <v>0</v>
      </c>
      <c r="J681" s="2">
        <f>'3rdR'!J$55</f>
        <v>0</v>
      </c>
      <c r="K681" s="2">
        <f>'3rdR'!K$55</f>
        <v>0</v>
      </c>
      <c r="L681" s="2">
        <f>'3rdR'!L$55</f>
        <v>0</v>
      </c>
      <c r="M681" s="2">
        <f>'3rdR'!M$55</f>
        <v>0</v>
      </c>
      <c r="N681" s="2">
        <f>'3rdR'!N$55</f>
        <v>0</v>
      </c>
      <c r="O681" s="2">
        <f>'3rdR'!O$55</f>
        <v>0</v>
      </c>
      <c r="P681" s="2">
        <f>'3rdR'!P$55</f>
        <v>0</v>
      </c>
      <c r="Q681" s="2">
        <f>'3rdR'!Q$55</f>
        <v>0</v>
      </c>
      <c r="R681" s="2">
        <f>'3rdR'!R$55</f>
        <v>0</v>
      </c>
      <c r="S681" s="2">
        <f>'3rdR'!S$55</f>
        <v>0</v>
      </c>
      <c r="T681" s="2">
        <f>'3rdR'!T$55</f>
        <v>0</v>
      </c>
      <c r="U681" s="9">
        <f t="shared" si="48"/>
        <v>0</v>
      </c>
    </row>
    <row r="682" spans="1:21" x14ac:dyDescent="0.35">
      <c r="B682" s="3" t="s">
        <v>15</v>
      </c>
      <c r="C682" s="2">
        <f>'4thR'!C$55</f>
        <v>0</v>
      </c>
      <c r="D682" s="2">
        <f>'4thR'!D$55</f>
        <v>0</v>
      </c>
      <c r="E682" s="2">
        <f>'4thR'!E$55</f>
        <v>0</v>
      </c>
      <c r="F682" s="2">
        <f>'4thR'!F$55</f>
        <v>0</v>
      </c>
      <c r="G682" s="2">
        <f>'4thR'!G$55</f>
        <v>0</v>
      </c>
      <c r="H682" s="2">
        <f>'4thR'!H$55</f>
        <v>0</v>
      </c>
      <c r="I682" s="2">
        <f>'4thR'!I$55</f>
        <v>0</v>
      </c>
      <c r="J682" s="2">
        <f>'4thR'!J$55</f>
        <v>0</v>
      </c>
      <c r="K682" s="2">
        <f>'4thR'!K$55</f>
        <v>0</v>
      </c>
      <c r="L682" s="2">
        <f>'4thR'!L$55</f>
        <v>0</v>
      </c>
      <c r="M682" s="2">
        <f>'4thR'!M$55</f>
        <v>0</v>
      </c>
      <c r="N682" s="2">
        <f>'4thR'!N$55</f>
        <v>0</v>
      </c>
      <c r="O682" s="2">
        <f>'4thR'!O$55</f>
        <v>0</v>
      </c>
      <c r="P682" s="2">
        <f>'4thR'!P$55</f>
        <v>0</v>
      </c>
      <c r="Q682" s="2">
        <f>'4thR'!Q$55</f>
        <v>0</v>
      </c>
      <c r="R682" s="2">
        <f>'4thR'!R$55</f>
        <v>0</v>
      </c>
      <c r="S682" s="2">
        <f>'4thR'!S$55</f>
        <v>0</v>
      </c>
      <c r="T682" s="2">
        <f>'4thR'!T$55</f>
        <v>0</v>
      </c>
      <c r="U682" s="9">
        <f t="shared" si="48"/>
        <v>0</v>
      </c>
    </row>
    <row r="683" spans="1:21" x14ac:dyDescent="0.35">
      <c r="B683" s="3" t="s">
        <v>16</v>
      </c>
      <c r="C683" s="2">
        <f>'5thR'!C$55</f>
        <v>0</v>
      </c>
      <c r="D683" s="2">
        <f>'5thR'!D$55</f>
        <v>0</v>
      </c>
      <c r="E683" s="2">
        <f>'5thR'!E$55</f>
        <v>0</v>
      </c>
      <c r="F683" s="2">
        <f>'5thR'!F$55</f>
        <v>0</v>
      </c>
      <c r="G683" s="2">
        <f>'5thR'!G$55</f>
        <v>0</v>
      </c>
      <c r="H683" s="2">
        <f>'5thR'!H$55</f>
        <v>0</v>
      </c>
      <c r="I683" s="2">
        <f>'5thR'!I$55</f>
        <v>0</v>
      </c>
      <c r="J683" s="2">
        <f>'5thR'!J$55</f>
        <v>0</v>
      </c>
      <c r="K683" s="2">
        <f>'5thR'!K$55</f>
        <v>0</v>
      </c>
      <c r="L683" s="2">
        <f>'5thR'!L$55</f>
        <v>0</v>
      </c>
      <c r="M683" s="2">
        <f>'5thR'!M$55</f>
        <v>0</v>
      </c>
      <c r="N683" s="2">
        <f>'5thR'!N$55</f>
        <v>0</v>
      </c>
      <c r="O683" s="2">
        <f>'5thR'!O$55</f>
        <v>0</v>
      </c>
      <c r="P683" s="2">
        <f>'5thR'!P$55</f>
        <v>0</v>
      </c>
      <c r="Q683" s="2">
        <f>'5thR'!Q$55</f>
        <v>0</v>
      </c>
      <c r="R683" s="2">
        <f>'5thR'!R$55</f>
        <v>0</v>
      </c>
      <c r="S683" s="2">
        <f>'5thR'!S$55</f>
        <v>0</v>
      </c>
      <c r="T683" s="2">
        <f>'5thR'!T$55</f>
        <v>0</v>
      </c>
      <c r="U683" s="9">
        <f t="shared" si="48"/>
        <v>0</v>
      </c>
    </row>
    <row r="684" spans="1:21" x14ac:dyDescent="0.35">
      <c r="B684" s="3" t="s">
        <v>17</v>
      </c>
      <c r="C684" s="2" t="e">
        <f>#REF!</f>
        <v>#REF!</v>
      </c>
      <c r="D684" s="2" t="e">
        <f>#REF!</f>
        <v>#REF!</v>
      </c>
      <c r="E684" s="2" t="e">
        <f>#REF!</f>
        <v>#REF!</v>
      </c>
      <c r="F684" s="2" t="e">
        <f>#REF!</f>
        <v>#REF!</v>
      </c>
      <c r="G684" s="2" t="e">
        <f>#REF!</f>
        <v>#REF!</v>
      </c>
      <c r="H684" s="2" t="e">
        <f>#REF!</f>
        <v>#REF!</v>
      </c>
      <c r="I684" s="2" t="e">
        <f>#REF!</f>
        <v>#REF!</v>
      </c>
      <c r="J684" s="2" t="e">
        <f>#REF!</f>
        <v>#REF!</v>
      </c>
      <c r="K684" s="2" t="e">
        <f>#REF!</f>
        <v>#REF!</v>
      </c>
      <c r="L684" s="2" t="e">
        <f>#REF!</f>
        <v>#REF!</v>
      </c>
      <c r="M684" s="2" t="e">
        <f>#REF!</f>
        <v>#REF!</v>
      </c>
      <c r="N684" s="2" t="e">
        <f>#REF!</f>
        <v>#REF!</v>
      </c>
      <c r="O684" s="2" t="e">
        <f>#REF!</f>
        <v>#REF!</v>
      </c>
      <c r="P684" s="2" t="e">
        <f>#REF!</f>
        <v>#REF!</v>
      </c>
      <c r="Q684" s="2" t="e">
        <f>#REF!</f>
        <v>#REF!</v>
      </c>
      <c r="R684" s="2" t="e">
        <f>#REF!</f>
        <v>#REF!</v>
      </c>
      <c r="S684" s="2" t="e">
        <f>#REF!</f>
        <v>#REF!</v>
      </c>
      <c r="T684" s="2" t="e">
        <f>#REF!</f>
        <v>#REF!</v>
      </c>
      <c r="U684" s="9" t="e">
        <f t="shared" si="48"/>
        <v>#REF!</v>
      </c>
    </row>
    <row r="685" spans="1:21" x14ac:dyDescent="0.35">
      <c r="B685" s="3" t="s">
        <v>18</v>
      </c>
      <c r="C685" s="2">
        <f>'7thR'!C$55</f>
        <v>0</v>
      </c>
      <c r="D685" s="2">
        <f>'7thR'!D$55</f>
        <v>0</v>
      </c>
      <c r="E685" s="2">
        <f>'7thR'!E$55</f>
        <v>0</v>
      </c>
      <c r="F685" s="2">
        <f>'7thR'!F$55</f>
        <v>0</v>
      </c>
      <c r="G685" s="2">
        <f>'7thR'!G$55</f>
        <v>0</v>
      </c>
      <c r="H685" s="2">
        <f>'7thR'!H$55</f>
        <v>0</v>
      </c>
      <c r="I685" s="2">
        <f>'7thR'!I$55</f>
        <v>0</v>
      </c>
      <c r="J685" s="2">
        <f>'7thR'!J$55</f>
        <v>0</v>
      </c>
      <c r="K685" s="2">
        <f>'7thR'!K$55</f>
        <v>0</v>
      </c>
      <c r="L685" s="2">
        <f>'7thR'!L$55</f>
        <v>0</v>
      </c>
      <c r="M685" s="2">
        <f>'7thR'!M$55</f>
        <v>0</v>
      </c>
      <c r="N685" s="2">
        <f>'7thR'!N$55</f>
        <v>0</v>
      </c>
      <c r="O685" s="2">
        <f>'7thR'!O$55</f>
        <v>0</v>
      </c>
      <c r="P685" s="2">
        <f>'7thR'!P$55</f>
        <v>0</v>
      </c>
      <c r="Q685" s="2">
        <f>'7thR'!Q$55</f>
        <v>0</v>
      </c>
      <c r="R685" s="2">
        <f>'7thR'!R$55</f>
        <v>0</v>
      </c>
      <c r="S685" s="2">
        <f>'7thR'!S$55</f>
        <v>0</v>
      </c>
      <c r="T685" s="2">
        <f>'7thR'!T$55</f>
        <v>0</v>
      </c>
      <c r="U685" s="9">
        <f t="shared" si="48"/>
        <v>0</v>
      </c>
    </row>
    <row r="686" spans="1:21" ht="15" thickBot="1" x14ac:dyDescent="0.4">
      <c r="B686" s="3" t="s">
        <v>19</v>
      </c>
      <c r="C686" s="31">
        <f>'8thR'!C$55</f>
        <v>0</v>
      </c>
      <c r="D686" s="31">
        <f>'8thR'!D$55</f>
        <v>0</v>
      </c>
      <c r="E686" s="31">
        <f>'8thR'!E$55</f>
        <v>0</v>
      </c>
      <c r="F686" s="31">
        <f>'8thR'!F$55</f>
        <v>0</v>
      </c>
      <c r="G686" s="31">
        <f>'8thR'!G$55</f>
        <v>0</v>
      </c>
      <c r="H686" s="31">
        <f>'8thR'!H$55</f>
        <v>0</v>
      </c>
      <c r="I686" s="31">
        <f>'8thR'!I$55</f>
        <v>0</v>
      </c>
      <c r="J686" s="31">
        <f>'8thR'!J$55</f>
        <v>0</v>
      </c>
      <c r="K686" s="31">
        <f>'8thR'!K$55</f>
        <v>0</v>
      </c>
      <c r="L686" s="31">
        <f>'8thR'!L$55</f>
        <v>0</v>
      </c>
      <c r="M686" s="31">
        <f>'8thR'!M$55</f>
        <v>0</v>
      </c>
      <c r="N686" s="31">
        <f>'8thR'!N$55</f>
        <v>0</v>
      </c>
      <c r="O686" s="31">
        <f>'8thR'!O$55</f>
        <v>0</v>
      </c>
      <c r="P686" s="31">
        <f>'8thR'!P$55</f>
        <v>0</v>
      </c>
      <c r="Q686" s="31">
        <f>'8thR'!Q$55</f>
        <v>0</v>
      </c>
      <c r="R686" s="31">
        <f>'8thR'!R$55</f>
        <v>0</v>
      </c>
      <c r="S686" s="31">
        <f>'8thR'!S$55</f>
        <v>0</v>
      </c>
      <c r="T686" s="31">
        <f>'8thR'!T$55</f>
        <v>0</v>
      </c>
      <c r="U686" s="32">
        <f t="shared" si="48"/>
        <v>0</v>
      </c>
    </row>
    <row r="687" spans="1:21" ht="16" thickTop="1" x14ac:dyDescent="0.35">
      <c r="B687" s="37" t="s">
        <v>12</v>
      </c>
      <c r="C687" s="29">
        <f>score!H$55</f>
        <v>0</v>
      </c>
      <c r="D687" s="29">
        <f>score!I$55</f>
        <v>0</v>
      </c>
      <c r="E687" s="29">
        <f>score!J$55</f>
        <v>0</v>
      </c>
      <c r="F687" s="29">
        <f>score!K$55</f>
        <v>0</v>
      </c>
      <c r="G687" s="29">
        <f>score!L$55</f>
        <v>0</v>
      </c>
      <c r="H687" s="29">
        <f>score!M$55</f>
        <v>0</v>
      </c>
      <c r="I687" s="29">
        <f>score!N$55</f>
        <v>0</v>
      </c>
      <c r="J687" s="29">
        <f>score!O$55</f>
        <v>0</v>
      </c>
      <c r="K687" s="29">
        <f>score!P$55</f>
        <v>0</v>
      </c>
      <c r="L687" s="29">
        <f>score!Q$55</f>
        <v>0</v>
      </c>
      <c r="M687" s="29">
        <f>score!R$55</f>
        <v>0</v>
      </c>
      <c r="N687" s="29">
        <f>score!S$55</f>
        <v>0</v>
      </c>
      <c r="O687" s="29">
        <f>score!T$55</f>
        <v>0</v>
      </c>
      <c r="P687" s="29">
        <f>score!U$55</f>
        <v>0</v>
      </c>
      <c r="Q687" s="29">
        <f>score!V$55</f>
        <v>0</v>
      </c>
      <c r="R687" s="29">
        <f>score!W$55</f>
        <v>0</v>
      </c>
      <c r="S687" s="29">
        <f>score!X$55</f>
        <v>0</v>
      </c>
      <c r="T687" s="29">
        <f>score!Y$55</f>
        <v>0</v>
      </c>
      <c r="U687" s="30">
        <f t="shared" si="48"/>
        <v>0</v>
      </c>
    </row>
    <row r="688" spans="1:21" ht="15.5" x14ac:dyDescent="0.35">
      <c r="B688" s="38" t="s">
        <v>7</v>
      </c>
      <c r="C688" s="39">
        <f>score!H$147</f>
        <v>4</v>
      </c>
      <c r="D688" s="39">
        <f>score!$I$147</f>
        <v>3</v>
      </c>
      <c r="E688" s="39">
        <f>score!$J$147</f>
        <v>3</v>
      </c>
      <c r="F688" s="39">
        <f>score!$K$147</f>
        <v>4</v>
      </c>
      <c r="G688" s="39">
        <f>score!$L$147</f>
        <v>4</v>
      </c>
      <c r="H688" s="39">
        <f>score!$M$147</f>
        <v>4</v>
      </c>
      <c r="I688" s="39">
        <f>score!$N$147</f>
        <v>3</v>
      </c>
      <c r="J688" s="39">
        <f>score!$O$147</f>
        <v>4</v>
      </c>
      <c r="K688" s="39">
        <f>score!$P$147</f>
        <v>3</v>
      </c>
      <c r="L688" s="39">
        <f>score!$Q$147</f>
        <v>4</v>
      </c>
      <c r="M688" s="39">
        <f>score!$R$147</f>
        <v>3</v>
      </c>
      <c r="N688" s="39">
        <f>score!$S$147</f>
        <v>3</v>
      </c>
      <c r="O688" s="39">
        <f>score!$T$147</f>
        <v>4</v>
      </c>
      <c r="P688" s="39">
        <f>score!$U$147</f>
        <v>4</v>
      </c>
      <c r="Q688" s="39">
        <f>score!$V$147</f>
        <v>4</v>
      </c>
      <c r="R688" s="39">
        <f>score!$W$147</f>
        <v>3</v>
      </c>
      <c r="S688" s="39">
        <f>score!$X$147</f>
        <v>4</v>
      </c>
      <c r="T688" s="39">
        <f>score!$Y$147</f>
        <v>3</v>
      </c>
      <c r="U688" s="12">
        <f>SUM(C688:T688)</f>
        <v>64</v>
      </c>
    </row>
    <row r="689" spans="1:21" x14ac:dyDescent="0.35"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1" x14ac:dyDescent="0.35">
      <c r="C690" s="154" t="s">
        <v>6</v>
      </c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4"/>
      <c r="Q690" s="154"/>
      <c r="R690" s="154"/>
      <c r="S690" s="154"/>
      <c r="T690" s="154"/>
    </row>
    <row r="691" spans="1:21" ht="15" customHeight="1" x14ac:dyDescent="0.35">
      <c r="A691" s="169">
        <f>score!A56</f>
        <v>50</v>
      </c>
      <c r="B691" s="170">
        <f>score!F56</f>
        <v>0</v>
      </c>
      <c r="C691" s="158">
        <v>1</v>
      </c>
      <c r="D691" s="158">
        <v>2</v>
      </c>
      <c r="E691" s="158">
        <v>3</v>
      </c>
      <c r="F691" s="158">
        <v>4</v>
      </c>
      <c r="G691" s="158">
        <v>5</v>
      </c>
      <c r="H691" s="158">
        <v>6</v>
      </c>
      <c r="I691" s="158">
        <v>7</v>
      </c>
      <c r="J691" s="158">
        <v>8</v>
      </c>
      <c r="K691" s="158">
        <v>9</v>
      </c>
      <c r="L691" s="158">
        <v>10</v>
      </c>
      <c r="M691" s="158">
        <v>11</v>
      </c>
      <c r="N691" s="158">
        <v>12</v>
      </c>
      <c r="O691" s="158">
        <v>13</v>
      </c>
      <c r="P691" s="158">
        <v>14</v>
      </c>
      <c r="Q691" s="158">
        <v>15</v>
      </c>
      <c r="R691" s="158">
        <v>16</v>
      </c>
      <c r="S691" s="158">
        <v>17</v>
      </c>
      <c r="T691" s="158">
        <v>18</v>
      </c>
      <c r="U691" s="41" t="s">
        <v>1</v>
      </c>
    </row>
    <row r="692" spans="1:21" ht="15" customHeight="1" x14ac:dyDescent="0.35">
      <c r="A692" s="169"/>
      <c r="B692" s="170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42"/>
    </row>
    <row r="693" spans="1:21" x14ac:dyDescent="0.35">
      <c r="B693" s="3" t="s">
        <v>8</v>
      </c>
      <c r="C693" s="2">
        <f>'1stR'!C$56</f>
        <v>0</v>
      </c>
      <c r="D693" s="2">
        <f>'1stR'!D$56</f>
        <v>0</v>
      </c>
      <c r="E693" s="2">
        <f>'1stR'!E$56</f>
        <v>0</v>
      </c>
      <c r="F693" s="2">
        <f>'1stR'!F$56</f>
        <v>0</v>
      </c>
      <c r="G693" s="2">
        <f>'1stR'!G$56</f>
        <v>0</v>
      </c>
      <c r="H693" s="2">
        <f>'1stR'!H$56</f>
        <v>0</v>
      </c>
      <c r="I693" s="2">
        <f>'1stR'!I$56</f>
        <v>0</v>
      </c>
      <c r="J693" s="2">
        <f>'1stR'!J$56</f>
        <v>0</v>
      </c>
      <c r="K693" s="2">
        <f>'1stR'!K$56</f>
        <v>0</v>
      </c>
      <c r="L693" s="2">
        <f>'1stR'!L$56</f>
        <v>0</v>
      </c>
      <c r="M693" s="2">
        <f>'1stR'!M$56</f>
        <v>0</v>
      </c>
      <c r="N693" s="2">
        <f>'1stR'!N$56</f>
        <v>0</v>
      </c>
      <c r="O693" s="2">
        <f>'1stR'!O$56</f>
        <v>0</v>
      </c>
      <c r="P693" s="2">
        <f>'1stR'!P$56</f>
        <v>0</v>
      </c>
      <c r="Q693" s="2">
        <f>'1stR'!Q$56</f>
        <v>0</v>
      </c>
      <c r="R693" s="2">
        <f>'1stR'!R$56</f>
        <v>0</v>
      </c>
      <c r="S693" s="2">
        <f>'1stR'!S$56</f>
        <v>0</v>
      </c>
      <c r="T693" s="2">
        <f>'1stR'!T$56</f>
        <v>0</v>
      </c>
      <c r="U693" s="9">
        <f>SUM(C693:T693)</f>
        <v>0</v>
      </c>
    </row>
    <row r="694" spans="1:21" x14ac:dyDescent="0.35">
      <c r="B694" s="3" t="s">
        <v>13</v>
      </c>
      <c r="C694" s="2">
        <f>'2ndR'!C$56</f>
        <v>0</v>
      </c>
      <c r="D694" s="2">
        <f>'2ndR'!D$56</f>
        <v>0</v>
      </c>
      <c r="E694" s="2">
        <f>'2ndR'!E$56</f>
        <v>0</v>
      </c>
      <c r="F694" s="2">
        <f>'2ndR'!F$56</f>
        <v>0</v>
      </c>
      <c r="G694" s="2">
        <f>'2ndR'!G$56</f>
        <v>0</v>
      </c>
      <c r="H694" s="2">
        <f>'2ndR'!H$56</f>
        <v>0</v>
      </c>
      <c r="I694" s="2">
        <f>'2ndR'!I$56</f>
        <v>0</v>
      </c>
      <c r="J694" s="2">
        <f>'2ndR'!J$56</f>
        <v>0</v>
      </c>
      <c r="K694" s="2">
        <f>'2ndR'!K$56</f>
        <v>0</v>
      </c>
      <c r="L694" s="2">
        <f>'2ndR'!L$56</f>
        <v>0</v>
      </c>
      <c r="M694" s="2">
        <f>'2ndR'!M$56</f>
        <v>0</v>
      </c>
      <c r="N694" s="2">
        <f>'2ndR'!N$56</f>
        <v>0</v>
      </c>
      <c r="O694" s="2">
        <f>'2ndR'!O$56</f>
        <v>0</v>
      </c>
      <c r="P694" s="2">
        <f>'2ndR'!P$56</f>
        <v>0</v>
      </c>
      <c r="Q694" s="2">
        <f>'2ndR'!Q$56</f>
        <v>0</v>
      </c>
      <c r="R694" s="2">
        <f>'2ndR'!R$56</f>
        <v>0</v>
      </c>
      <c r="S694" s="2">
        <f>'2ndR'!S$56</f>
        <v>0</v>
      </c>
      <c r="T694" s="2">
        <f>'2ndR'!T$56</f>
        <v>0</v>
      </c>
      <c r="U694" s="9">
        <f t="shared" ref="U694:U701" si="49">SUM(C694:T694)</f>
        <v>0</v>
      </c>
    </row>
    <row r="695" spans="1:21" x14ac:dyDescent="0.35">
      <c r="B695" s="3" t="s">
        <v>14</v>
      </c>
      <c r="C695" s="2">
        <f>'3rdR'!C$56</f>
        <v>0</v>
      </c>
      <c r="D695" s="2">
        <f>'3rdR'!D$56</f>
        <v>0</v>
      </c>
      <c r="E695" s="2">
        <f>'3rdR'!E$56</f>
        <v>0</v>
      </c>
      <c r="F695" s="2">
        <f>'3rdR'!F$56</f>
        <v>0</v>
      </c>
      <c r="G695" s="2">
        <f>'3rdR'!G$56</f>
        <v>0</v>
      </c>
      <c r="H695" s="2">
        <f>'3rdR'!H$56</f>
        <v>0</v>
      </c>
      <c r="I695" s="2">
        <f>'3rdR'!I$56</f>
        <v>0</v>
      </c>
      <c r="J695" s="2">
        <f>'3rdR'!J$56</f>
        <v>0</v>
      </c>
      <c r="K695" s="2">
        <f>'3rdR'!K$56</f>
        <v>0</v>
      </c>
      <c r="L695" s="2">
        <f>'3rdR'!L$56</f>
        <v>0</v>
      </c>
      <c r="M695" s="2">
        <f>'3rdR'!M$56</f>
        <v>0</v>
      </c>
      <c r="N695" s="2">
        <f>'3rdR'!N$56</f>
        <v>0</v>
      </c>
      <c r="O695" s="2">
        <f>'3rdR'!O$56</f>
        <v>0</v>
      </c>
      <c r="P695" s="2">
        <f>'3rdR'!P$56</f>
        <v>0</v>
      </c>
      <c r="Q695" s="2">
        <f>'3rdR'!Q$56</f>
        <v>0</v>
      </c>
      <c r="R695" s="2">
        <f>'3rdR'!R$56</f>
        <v>0</v>
      </c>
      <c r="S695" s="2">
        <f>'3rdR'!S$56</f>
        <v>0</v>
      </c>
      <c r="T695" s="2">
        <f>'3rdR'!T$56</f>
        <v>0</v>
      </c>
      <c r="U695" s="9">
        <f t="shared" si="49"/>
        <v>0</v>
      </c>
    </row>
    <row r="696" spans="1:21" x14ac:dyDescent="0.35">
      <c r="B696" s="3" t="s">
        <v>15</v>
      </c>
      <c r="C696" s="2">
        <f>'4thR'!C$56</f>
        <v>0</v>
      </c>
      <c r="D696" s="2">
        <f>'4thR'!D$56</f>
        <v>0</v>
      </c>
      <c r="E696" s="2">
        <f>'4thR'!E$56</f>
        <v>0</v>
      </c>
      <c r="F696" s="2">
        <f>'4thR'!F$56</f>
        <v>0</v>
      </c>
      <c r="G696" s="2">
        <f>'4thR'!G$56</f>
        <v>0</v>
      </c>
      <c r="H696" s="2">
        <f>'4thR'!H$56</f>
        <v>0</v>
      </c>
      <c r="I696" s="2">
        <f>'4thR'!I$56</f>
        <v>0</v>
      </c>
      <c r="J696" s="2">
        <f>'4thR'!J$56</f>
        <v>0</v>
      </c>
      <c r="K696" s="2">
        <f>'4thR'!K$56</f>
        <v>0</v>
      </c>
      <c r="L696" s="2">
        <f>'4thR'!L$56</f>
        <v>0</v>
      </c>
      <c r="M696" s="2">
        <f>'4thR'!M$56</f>
        <v>0</v>
      </c>
      <c r="N696" s="2">
        <f>'4thR'!N$56</f>
        <v>0</v>
      </c>
      <c r="O696" s="2">
        <f>'4thR'!O$56</f>
        <v>0</v>
      </c>
      <c r="P696" s="2">
        <f>'4thR'!P$56</f>
        <v>0</v>
      </c>
      <c r="Q696" s="2">
        <f>'4thR'!Q$56</f>
        <v>0</v>
      </c>
      <c r="R696" s="2">
        <f>'4thR'!R$56</f>
        <v>0</v>
      </c>
      <c r="S696" s="2">
        <f>'4thR'!S$56</f>
        <v>0</v>
      </c>
      <c r="T696" s="2">
        <f>'4thR'!T$56</f>
        <v>0</v>
      </c>
      <c r="U696" s="9">
        <f t="shared" si="49"/>
        <v>0</v>
      </c>
    </row>
    <row r="697" spans="1:21" x14ac:dyDescent="0.35">
      <c r="B697" s="3" t="s">
        <v>16</v>
      </c>
      <c r="C697" s="2">
        <f>'5thR'!C$56</f>
        <v>0</v>
      </c>
      <c r="D697" s="2">
        <f>'5thR'!D$56</f>
        <v>0</v>
      </c>
      <c r="E697" s="2">
        <f>'5thR'!E$56</f>
        <v>0</v>
      </c>
      <c r="F697" s="2">
        <f>'5thR'!F$56</f>
        <v>0</v>
      </c>
      <c r="G697" s="2">
        <f>'5thR'!G$56</f>
        <v>0</v>
      </c>
      <c r="H697" s="2">
        <f>'5thR'!H$56</f>
        <v>0</v>
      </c>
      <c r="I697" s="2">
        <f>'5thR'!I$56</f>
        <v>0</v>
      </c>
      <c r="J697" s="2">
        <f>'5thR'!J$56</f>
        <v>0</v>
      </c>
      <c r="K697" s="2">
        <f>'5thR'!K$56</f>
        <v>0</v>
      </c>
      <c r="L697" s="2">
        <f>'5thR'!L$56</f>
        <v>0</v>
      </c>
      <c r="M697" s="2">
        <f>'5thR'!M$56</f>
        <v>0</v>
      </c>
      <c r="N697" s="2">
        <f>'5thR'!N$56</f>
        <v>0</v>
      </c>
      <c r="O697" s="2">
        <f>'5thR'!O$56</f>
        <v>0</v>
      </c>
      <c r="P697" s="2">
        <f>'5thR'!P$56</f>
        <v>0</v>
      </c>
      <c r="Q697" s="2">
        <f>'5thR'!Q$56</f>
        <v>0</v>
      </c>
      <c r="R697" s="2">
        <f>'5thR'!R$56</f>
        <v>0</v>
      </c>
      <c r="S697" s="2">
        <f>'5thR'!S$56</f>
        <v>0</v>
      </c>
      <c r="T697" s="2">
        <f>'5thR'!T$56</f>
        <v>0</v>
      </c>
      <c r="U697" s="9">
        <f t="shared" si="49"/>
        <v>0</v>
      </c>
    </row>
    <row r="698" spans="1:21" x14ac:dyDescent="0.35">
      <c r="B698" s="3" t="s">
        <v>17</v>
      </c>
      <c r="C698" s="2" t="e">
        <f>#REF!</f>
        <v>#REF!</v>
      </c>
      <c r="D698" s="2" t="e">
        <f>#REF!</f>
        <v>#REF!</v>
      </c>
      <c r="E698" s="2" t="e">
        <f>#REF!</f>
        <v>#REF!</v>
      </c>
      <c r="F698" s="2" t="e">
        <f>#REF!</f>
        <v>#REF!</v>
      </c>
      <c r="G698" s="2" t="e">
        <f>#REF!</f>
        <v>#REF!</v>
      </c>
      <c r="H698" s="2" t="e">
        <f>#REF!</f>
        <v>#REF!</v>
      </c>
      <c r="I698" s="2" t="e">
        <f>#REF!</f>
        <v>#REF!</v>
      </c>
      <c r="J698" s="2" t="e">
        <f>#REF!</f>
        <v>#REF!</v>
      </c>
      <c r="K698" s="2" t="e">
        <f>#REF!</f>
        <v>#REF!</v>
      </c>
      <c r="L698" s="2" t="e">
        <f>#REF!</f>
        <v>#REF!</v>
      </c>
      <c r="M698" s="2" t="e">
        <f>#REF!</f>
        <v>#REF!</v>
      </c>
      <c r="N698" s="2" t="e">
        <f>#REF!</f>
        <v>#REF!</v>
      </c>
      <c r="O698" s="2" t="e">
        <f>#REF!</f>
        <v>#REF!</v>
      </c>
      <c r="P698" s="2" t="e">
        <f>#REF!</f>
        <v>#REF!</v>
      </c>
      <c r="Q698" s="2" t="e">
        <f>#REF!</f>
        <v>#REF!</v>
      </c>
      <c r="R698" s="2" t="e">
        <f>#REF!</f>
        <v>#REF!</v>
      </c>
      <c r="S698" s="2" t="e">
        <f>#REF!</f>
        <v>#REF!</v>
      </c>
      <c r="T698" s="2" t="e">
        <f>#REF!</f>
        <v>#REF!</v>
      </c>
      <c r="U698" s="9" t="e">
        <f t="shared" si="49"/>
        <v>#REF!</v>
      </c>
    </row>
    <row r="699" spans="1:21" x14ac:dyDescent="0.35">
      <c r="B699" s="3" t="s">
        <v>18</v>
      </c>
      <c r="C699" s="2">
        <f>'7thR'!C$56</f>
        <v>0</v>
      </c>
      <c r="D699" s="2">
        <f>'7thR'!D$56</f>
        <v>0</v>
      </c>
      <c r="E699" s="2">
        <f>'7thR'!E$56</f>
        <v>0</v>
      </c>
      <c r="F699" s="2">
        <f>'7thR'!F$56</f>
        <v>0</v>
      </c>
      <c r="G699" s="2">
        <f>'7thR'!G$56</f>
        <v>0</v>
      </c>
      <c r="H699" s="2">
        <f>'7thR'!H$56</f>
        <v>0</v>
      </c>
      <c r="I699" s="2">
        <f>'7thR'!I$56</f>
        <v>0</v>
      </c>
      <c r="J699" s="2">
        <f>'7thR'!J$56</f>
        <v>0</v>
      </c>
      <c r="K699" s="2">
        <f>'7thR'!K$56</f>
        <v>0</v>
      </c>
      <c r="L699" s="2">
        <f>'7thR'!L$56</f>
        <v>0</v>
      </c>
      <c r="M699" s="2">
        <f>'7thR'!M$56</f>
        <v>0</v>
      </c>
      <c r="N699" s="2">
        <f>'7thR'!N$56</f>
        <v>0</v>
      </c>
      <c r="O699" s="2">
        <f>'7thR'!O$56</f>
        <v>0</v>
      </c>
      <c r="P699" s="2">
        <f>'7thR'!P$56</f>
        <v>0</v>
      </c>
      <c r="Q699" s="2">
        <f>'7thR'!Q$56</f>
        <v>0</v>
      </c>
      <c r="R699" s="2">
        <f>'7thR'!R$56</f>
        <v>0</v>
      </c>
      <c r="S699" s="2">
        <f>'7thR'!S$56</f>
        <v>0</v>
      </c>
      <c r="T699" s="2">
        <f>'7thR'!T$56</f>
        <v>0</v>
      </c>
      <c r="U699" s="9">
        <f t="shared" si="49"/>
        <v>0</v>
      </c>
    </row>
    <row r="700" spans="1:21" ht="15" thickBot="1" x14ac:dyDescent="0.4">
      <c r="B700" s="3" t="s">
        <v>19</v>
      </c>
      <c r="C700" s="31">
        <f>'8thR'!C$56</f>
        <v>0</v>
      </c>
      <c r="D700" s="31">
        <f>'8thR'!D$56</f>
        <v>0</v>
      </c>
      <c r="E700" s="31">
        <f>'8thR'!E$56</f>
        <v>0</v>
      </c>
      <c r="F700" s="31">
        <f>'8thR'!F$56</f>
        <v>0</v>
      </c>
      <c r="G700" s="31">
        <f>'8thR'!G$56</f>
        <v>0</v>
      </c>
      <c r="H700" s="31">
        <f>'8thR'!H$56</f>
        <v>0</v>
      </c>
      <c r="I700" s="31">
        <f>'8thR'!I$56</f>
        <v>0</v>
      </c>
      <c r="J700" s="31">
        <f>'8thR'!J$56</f>
        <v>0</v>
      </c>
      <c r="K700" s="31">
        <f>'8thR'!K$56</f>
        <v>0</v>
      </c>
      <c r="L700" s="31">
        <f>'8thR'!L$56</f>
        <v>0</v>
      </c>
      <c r="M700" s="31">
        <f>'8thR'!M$56</f>
        <v>0</v>
      </c>
      <c r="N700" s="31">
        <f>'8thR'!N$56</f>
        <v>0</v>
      </c>
      <c r="O700" s="31">
        <f>'8thR'!O$56</f>
        <v>0</v>
      </c>
      <c r="P700" s="31">
        <f>'8thR'!P$56</f>
        <v>0</v>
      </c>
      <c r="Q700" s="31">
        <f>'8thR'!Q$56</f>
        <v>0</v>
      </c>
      <c r="R700" s="31">
        <f>'8thR'!R$56</f>
        <v>0</v>
      </c>
      <c r="S700" s="31">
        <f>'8thR'!S$56</f>
        <v>0</v>
      </c>
      <c r="T700" s="31">
        <f>'8thR'!T$56</f>
        <v>0</v>
      </c>
      <c r="U700" s="32">
        <f t="shared" si="49"/>
        <v>0</v>
      </c>
    </row>
    <row r="701" spans="1:21" ht="16" thickTop="1" x14ac:dyDescent="0.35">
      <c r="B701" s="37" t="s">
        <v>12</v>
      </c>
      <c r="C701" s="29">
        <f>score!H$56</f>
        <v>0</v>
      </c>
      <c r="D701" s="29">
        <f>score!I$56</f>
        <v>0</v>
      </c>
      <c r="E701" s="29">
        <f>score!J$56</f>
        <v>0</v>
      </c>
      <c r="F701" s="29">
        <f>score!K$56</f>
        <v>0</v>
      </c>
      <c r="G701" s="29">
        <f>score!L$56</f>
        <v>0</v>
      </c>
      <c r="H701" s="29">
        <f>score!M$56</f>
        <v>0</v>
      </c>
      <c r="I701" s="29">
        <f>score!N$56</f>
        <v>0</v>
      </c>
      <c r="J701" s="29">
        <f>score!O$56</f>
        <v>0</v>
      </c>
      <c r="K701" s="29">
        <f>score!P$56</f>
        <v>0</v>
      </c>
      <c r="L701" s="29">
        <f>score!Q$56</f>
        <v>0</v>
      </c>
      <c r="M701" s="29">
        <f>score!R$56</f>
        <v>0</v>
      </c>
      <c r="N701" s="29">
        <f>score!S$56</f>
        <v>0</v>
      </c>
      <c r="O701" s="29">
        <f>score!T$56</f>
        <v>0</v>
      </c>
      <c r="P701" s="29">
        <f>score!U$56</f>
        <v>0</v>
      </c>
      <c r="Q701" s="29">
        <f>score!V$56</f>
        <v>0</v>
      </c>
      <c r="R701" s="29">
        <f>score!W$56</f>
        <v>0</v>
      </c>
      <c r="S701" s="29">
        <f>score!X$56</f>
        <v>0</v>
      </c>
      <c r="T701" s="29">
        <f>score!Y$56</f>
        <v>0</v>
      </c>
      <c r="U701" s="30">
        <f t="shared" si="49"/>
        <v>0</v>
      </c>
    </row>
    <row r="702" spans="1:21" ht="15.5" x14ac:dyDescent="0.35">
      <c r="B702" s="38" t="s">
        <v>7</v>
      </c>
      <c r="C702" s="39">
        <f>score!H$147</f>
        <v>4</v>
      </c>
      <c r="D702" s="39">
        <f>score!$I$147</f>
        <v>3</v>
      </c>
      <c r="E702" s="39">
        <f>score!$J$147</f>
        <v>3</v>
      </c>
      <c r="F702" s="39">
        <f>score!$K$147</f>
        <v>4</v>
      </c>
      <c r="G702" s="39">
        <f>score!$L$147</f>
        <v>4</v>
      </c>
      <c r="H702" s="39">
        <f>score!$M$147</f>
        <v>4</v>
      </c>
      <c r="I702" s="39">
        <f>score!$N$147</f>
        <v>3</v>
      </c>
      <c r="J702" s="39">
        <f>score!$O$147</f>
        <v>4</v>
      </c>
      <c r="K702" s="39">
        <f>score!$P$147</f>
        <v>3</v>
      </c>
      <c r="L702" s="39">
        <f>score!$Q$147</f>
        <v>4</v>
      </c>
      <c r="M702" s="39">
        <f>score!$R$147</f>
        <v>3</v>
      </c>
      <c r="N702" s="39">
        <f>score!$S$147</f>
        <v>3</v>
      </c>
      <c r="O702" s="39">
        <f>score!$T$147</f>
        <v>4</v>
      </c>
      <c r="P702" s="39">
        <f>score!$U$147</f>
        <v>4</v>
      </c>
      <c r="Q702" s="39">
        <f>score!$V$147</f>
        <v>4</v>
      </c>
      <c r="R702" s="39">
        <f>score!$W$147</f>
        <v>3</v>
      </c>
      <c r="S702" s="39">
        <f>score!$X$147</f>
        <v>4</v>
      </c>
      <c r="T702" s="39">
        <f>score!$Y$147</f>
        <v>3</v>
      </c>
      <c r="U702" s="12">
        <f>SUM(C702:T702)</f>
        <v>64</v>
      </c>
    </row>
    <row r="703" spans="1:21" x14ac:dyDescent="0.35"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1" x14ac:dyDescent="0.35">
      <c r="C704" s="154" t="s">
        <v>6</v>
      </c>
      <c r="D704" s="154"/>
      <c r="E704" s="154"/>
      <c r="F704" s="154"/>
      <c r="G704" s="154"/>
      <c r="H704" s="154"/>
      <c r="I704" s="154"/>
      <c r="J704" s="154"/>
      <c r="K704" s="154"/>
      <c r="L704" s="154"/>
      <c r="M704" s="154"/>
      <c r="N704" s="154"/>
      <c r="O704" s="154"/>
      <c r="P704" s="154"/>
      <c r="Q704" s="154"/>
      <c r="R704" s="154"/>
      <c r="S704" s="154"/>
      <c r="T704" s="154"/>
    </row>
    <row r="705" spans="1:21" x14ac:dyDescent="0.35">
      <c r="A705" s="169">
        <f>score!A57</f>
        <v>51</v>
      </c>
      <c r="B705" s="170">
        <f>score!F57</f>
        <v>0</v>
      </c>
      <c r="C705" s="158">
        <v>1</v>
      </c>
      <c r="D705" s="158">
        <v>2</v>
      </c>
      <c r="E705" s="158">
        <v>3</v>
      </c>
      <c r="F705" s="158">
        <v>4</v>
      </c>
      <c r="G705" s="158">
        <v>5</v>
      </c>
      <c r="H705" s="158">
        <v>6</v>
      </c>
      <c r="I705" s="158">
        <v>7</v>
      </c>
      <c r="J705" s="158">
        <v>8</v>
      </c>
      <c r="K705" s="158">
        <v>9</v>
      </c>
      <c r="L705" s="158">
        <v>10</v>
      </c>
      <c r="M705" s="158">
        <v>11</v>
      </c>
      <c r="N705" s="158">
        <v>12</v>
      </c>
      <c r="O705" s="158">
        <v>13</v>
      </c>
      <c r="P705" s="158">
        <v>14</v>
      </c>
      <c r="Q705" s="158">
        <v>15</v>
      </c>
      <c r="R705" s="158">
        <v>16</v>
      </c>
      <c r="S705" s="158">
        <v>17</v>
      </c>
      <c r="T705" s="158">
        <v>18</v>
      </c>
      <c r="U705" s="41" t="s">
        <v>1</v>
      </c>
    </row>
    <row r="706" spans="1:21" x14ac:dyDescent="0.35">
      <c r="A706" s="169"/>
      <c r="B706" s="170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42"/>
    </row>
    <row r="707" spans="1:21" x14ac:dyDescent="0.35">
      <c r="B707" s="3" t="s">
        <v>8</v>
      </c>
      <c r="C707" s="2">
        <f>'1stR'!C$57</f>
        <v>0</v>
      </c>
      <c r="D707" s="2">
        <f>'1stR'!D$57</f>
        <v>0</v>
      </c>
      <c r="E707" s="2">
        <f>'1stR'!E$57</f>
        <v>0</v>
      </c>
      <c r="F707" s="2">
        <f>'1stR'!F$57</f>
        <v>0</v>
      </c>
      <c r="G707" s="2">
        <f>'1stR'!G$57</f>
        <v>0</v>
      </c>
      <c r="H707" s="2">
        <f>'1stR'!H$57</f>
        <v>0</v>
      </c>
      <c r="I707" s="2">
        <f>'1stR'!I$57</f>
        <v>0</v>
      </c>
      <c r="J707" s="2">
        <f>'1stR'!J$57</f>
        <v>0</v>
      </c>
      <c r="K707" s="2">
        <f>'1stR'!K$57</f>
        <v>0</v>
      </c>
      <c r="L707" s="2">
        <f>'1stR'!L$57</f>
        <v>0</v>
      </c>
      <c r="M707" s="2">
        <f>'1stR'!M$57</f>
        <v>0</v>
      </c>
      <c r="N707" s="2">
        <f>'1stR'!N$57</f>
        <v>0</v>
      </c>
      <c r="O707" s="2">
        <f>'1stR'!O$57</f>
        <v>0</v>
      </c>
      <c r="P707" s="2">
        <f>'1stR'!P$57</f>
        <v>0</v>
      </c>
      <c r="Q707" s="2">
        <f>'1stR'!Q$57</f>
        <v>0</v>
      </c>
      <c r="R707" s="2">
        <f>'1stR'!R$57</f>
        <v>0</v>
      </c>
      <c r="S707" s="2">
        <f>'1stR'!S$57</f>
        <v>0</v>
      </c>
      <c r="T707" s="2">
        <f>'1stR'!T$57</f>
        <v>0</v>
      </c>
      <c r="U707" s="9">
        <f>SUM(C707:T707)</f>
        <v>0</v>
      </c>
    </row>
    <row r="708" spans="1:21" x14ac:dyDescent="0.35">
      <c r="B708" s="3" t="s">
        <v>13</v>
      </c>
      <c r="C708" s="2">
        <f>'2ndR'!C$57</f>
        <v>0</v>
      </c>
      <c r="D708" s="2">
        <f>'2ndR'!D$57</f>
        <v>0</v>
      </c>
      <c r="E708" s="2">
        <f>'2ndR'!E$57</f>
        <v>0</v>
      </c>
      <c r="F708" s="2">
        <f>'2ndR'!F$57</f>
        <v>0</v>
      </c>
      <c r="G708" s="2">
        <f>'2ndR'!G$57</f>
        <v>0</v>
      </c>
      <c r="H708" s="2">
        <f>'2ndR'!H$57</f>
        <v>0</v>
      </c>
      <c r="I708" s="2">
        <f>'2ndR'!I$57</f>
        <v>0</v>
      </c>
      <c r="J708" s="2">
        <f>'2ndR'!J$57</f>
        <v>0</v>
      </c>
      <c r="K708" s="2">
        <f>'2ndR'!K$57</f>
        <v>0</v>
      </c>
      <c r="L708" s="2">
        <f>'2ndR'!L$57</f>
        <v>0</v>
      </c>
      <c r="M708" s="2">
        <f>'2ndR'!M$57</f>
        <v>0</v>
      </c>
      <c r="N708" s="2">
        <f>'2ndR'!N$57</f>
        <v>0</v>
      </c>
      <c r="O708" s="2">
        <f>'2ndR'!O$57</f>
        <v>0</v>
      </c>
      <c r="P708" s="2">
        <f>'2ndR'!P$57</f>
        <v>0</v>
      </c>
      <c r="Q708" s="2">
        <f>'2ndR'!Q$57</f>
        <v>0</v>
      </c>
      <c r="R708" s="2">
        <f>'2ndR'!R$57</f>
        <v>0</v>
      </c>
      <c r="S708" s="2">
        <f>'2ndR'!S$57</f>
        <v>0</v>
      </c>
      <c r="T708" s="2">
        <f>'2ndR'!T$57</f>
        <v>0</v>
      </c>
      <c r="U708" s="9">
        <f t="shared" ref="U708:U715" si="50">SUM(C708:T708)</f>
        <v>0</v>
      </c>
    </row>
    <row r="709" spans="1:21" x14ac:dyDescent="0.35">
      <c r="B709" s="3" t="s">
        <v>14</v>
      </c>
      <c r="C709" s="2">
        <f>'3rdR'!C$57</f>
        <v>0</v>
      </c>
      <c r="D709" s="2">
        <f>'3rdR'!D$57</f>
        <v>0</v>
      </c>
      <c r="E709" s="2">
        <f>'3rdR'!E$57</f>
        <v>0</v>
      </c>
      <c r="F709" s="2">
        <f>'3rdR'!F$57</f>
        <v>0</v>
      </c>
      <c r="G709" s="2">
        <f>'3rdR'!G$57</f>
        <v>0</v>
      </c>
      <c r="H709" s="2">
        <f>'3rdR'!H$57</f>
        <v>0</v>
      </c>
      <c r="I709" s="2">
        <f>'3rdR'!I$57</f>
        <v>0</v>
      </c>
      <c r="J709" s="2">
        <f>'3rdR'!J$57</f>
        <v>0</v>
      </c>
      <c r="K709" s="2">
        <f>'3rdR'!K$57</f>
        <v>0</v>
      </c>
      <c r="L709" s="2">
        <f>'3rdR'!L$57</f>
        <v>0</v>
      </c>
      <c r="M709" s="2">
        <f>'3rdR'!M$57</f>
        <v>0</v>
      </c>
      <c r="N709" s="2">
        <f>'3rdR'!N$57</f>
        <v>0</v>
      </c>
      <c r="O709" s="2">
        <f>'3rdR'!O$57</f>
        <v>0</v>
      </c>
      <c r="P709" s="2">
        <f>'3rdR'!P$57</f>
        <v>0</v>
      </c>
      <c r="Q709" s="2">
        <f>'3rdR'!Q$57</f>
        <v>0</v>
      </c>
      <c r="R709" s="2">
        <f>'3rdR'!R$57</f>
        <v>0</v>
      </c>
      <c r="S709" s="2">
        <f>'3rdR'!S$57</f>
        <v>0</v>
      </c>
      <c r="T709" s="2">
        <f>'3rdR'!T$57</f>
        <v>0</v>
      </c>
      <c r="U709" s="9">
        <f t="shared" si="50"/>
        <v>0</v>
      </c>
    </row>
    <row r="710" spans="1:21" x14ac:dyDescent="0.35">
      <c r="B710" s="3" t="s">
        <v>15</v>
      </c>
      <c r="C710" s="2">
        <f>'4thR'!C$57</f>
        <v>0</v>
      </c>
      <c r="D710" s="2">
        <f>'4thR'!D$57</f>
        <v>0</v>
      </c>
      <c r="E710" s="2">
        <f>'4thR'!E$57</f>
        <v>0</v>
      </c>
      <c r="F710" s="2">
        <f>'4thR'!F$57</f>
        <v>0</v>
      </c>
      <c r="G710" s="2">
        <f>'4thR'!G$57</f>
        <v>0</v>
      </c>
      <c r="H710" s="2">
        <f>'4thR'!H$57</f>
        <v>0</v>
      </c>
      <c r="I710" s="2">
        <f>'4thR'!I$57</f>
        <v>0</v>
      </c>
      <c r="J710" s="2">
        <f>'4thR'!J$57</f>
        <v>0</v>
      </c>
      <c r="K710" s="2">
        <f>'4thR'!K$57</f>
        <v>0</v>
      </c>
      <c r="L710" s="2">
        <f>'4thR'!L$57</f>
        <v>0</v>
      </c>
      <c r="M710" s="2">
        <f>'4thR'!M$57</f>
        <v>0</v>
      </c>
      <c r="N710" s="2">
        <f>'4thR'!N$57</f>
        <v>0</v>
      </c>
      <c r="O710" s="2">
        <f>'4thR'!O$57</f>
        <v>0</v>
      </c>
      <c r="P710" s="2">
        <f>'4thR'!P$57</f>
        <v>0</v>
      </c>
      <c r="Q710" s="2">
        <f>'4thR'!Q$57</f>
        <v>0</v>
      </c>
      <c r="R710" s="2">
        <f>'4thR'!R$57</f>
        <v>0</v>
      </c>
      <c r="S710" s="2">
        <f>'4thR'!S$57</f>
        <v>0</v>
      </c>
      <c r="T710" s="2">
        <f>'4thR'!T$57</f>
        <v>0</v>
      </c>
      <c r="U710" s="9">
        <f t="shared" si="50"/>
        <v>0</v>
      </c>
    </row>
    <row r="711" spans="1:21" x14ac:dyDescent="0.35">
      <c r="B711" s="3" t="s">
        <v>16</v>
      </c>
      <c r="C711" s="2">
        <f>'5thR'!C$57</f>
        <v>0</v>
      </c>
      <c r="D711" s="2">
        <f>'5thR'!D$57</f>
        <v>0</v>
      </c>
      <c r="E711" s="2">
        <f>'5thR'!E$57</f>
        <v>0</v>
      </c>
      <c r="F711" s="2">
        <f>'5thR'!F$57</f>
        <v>0</v>
      </c>
      <c r="G711" s="2">
        <f>'5thR'!G$57</f>
        <v>0</v>
      </c>
      <c r="H711" s="2">
        <f>'5thR'!H$57</f>
        <v>0</v>
      </c>
      <c r="I711" s="2">
        <f>'5thR'!I$57</f>
        <v>0</v>
      </c>
      <c r="J711" s="2">
        <f>'5thR'!J$57</f>
        <v>0</v>
      </c>
      <c r="K711" s="2">
        <f>'5thR'!K$57</f>
        <v>0</v>
      </c>
      <c r="L711" s="2">
        <f>'5thR'!L$57</f>
        <v>0</v>
      </c>
      <c r="M711" s="2">
        <f>'5thR'!M$57</f>
        <v>0</v>
      </c>
      <c r="N711" s="2">
        <f>'5thR'!N$57</f>
        <v>0</v>
      </c>
      <c r="O711" s="2">
        <f>'5thR'!O$57</f>
        <v>0</v>
      </c>
      <c r="P711" s="2">
        <f>'5thR'!P$57</f>
        <v>0</v>
      </c>
      <c r="Q711" s="2">
        <f>'5thR'!Q$57</f>
        <v>0</v>
      </c>
      <c r="R711" s="2">
        <f>'5thR'!R$57</f>
        <v>0</v>
      </c>
      <c r="S711" s="2">
        <f>'5thR'!S$57</f>
        <v>0</v>
      </c>
      <c r="T711" s="2">
        <f>'5thR'!T$57</f>
        <v>0</v>
      </c>
      <c r="U711" s="9">
        <f t="shared" si="50"/>
        <v>0</v>
      </c>
    </row>
    <row r="712" spans="1:21" x14ac:dyDescent="0.35">
      <c r="B712" s="3" t="s">
        <v>17</v>
      </c>
      <c r="C712" s="2" t="e">
        <f>#REF!</f>
        <v>#REF!</v>
      </c>
      <c r="D712" s="2" t="e">
        <f>#REF!</f>
        <v>#REF!</v>
      </c>
      <c r="E712" s="2" t="e">
        <f>#REF!</f>
        <v>#REF!</v>
      </c>
      <c r="F712" s="2" t="e">
        <f>#REF!</f>
        <v>#REF!</v>
      </c>
      <c r="G712" s="2" t="e">
        <f>#REF!</f>
        <v>#REF!</v>
      </c>
      <c r="H712" s="2" t="e">
        <f>#REF!</f>
        <v>#REF!</v>
      </c>
      <c r="I712" s="2" t="e">
        <f>#REF!</f>
        <v>#REF!</v>
      </c>
      <c r="J712" s="2" t="e">
        <f>#REF!</f>
        <v>#REF!</v>
      </c>
      <c r="K712" s="2" t="e">
        <f>#REF!</f>
        <v>#REF!</v>
      </c>
      <c r="L712" s="2" t="e">
        <f>#REF!</f>
        <v>#REF!</v>
      </c>
      <c r="M712" s="2" t="e">
        <f>#REF!</f>
        <v>#REF!</v>
      </c>
      <c r="N712" s="2" t="e">
        <f>#REF!</f>
        <v>#REF!</v>
      </c>
      <c r="O712" s="2" t="e">
        <f>#REF!</f>
        <v>#REF!</v>
      </c>
      <c r="P712" s="2" t="e">
        <f>#REF!</f>
        <v>#REF!</v>
      </c>
      <c r="Q712" s="2" t="e">
        <f>#REF!</f>
        <v>#REF!</v>
      </c>
      <c r="R712" s="2" t="e">
        <f>#REF!</f>
        <v>#REF!</v>
      </c>
      <c r="S712" s="2" t="e">
        <f>#REF!</f>
        <v>#REF!</v>
      </c>
      <c r="T712" s="2" t="e">
        <f>#REF!</f>
        <v>#REF!</v>
      </c>
      <c r="U712" s="9" t="e">
        <f t="shared" si="50"/>
        <v>#REF!</v>
      </c>
    </row>
    <row r="713" spans="1:21" x14ac:dyDescent="0.35">
      <c r="B713" s="3" t="s">
        <v>18</v>
      </c>
      <c r="C713" s="2">
        <f>'7thR'!C$57</f>
        <v>0</v>
      </c>
      <c r="D713" s="2">
        <f>'7thR'!D$57</f>
        <v>0</v>
      </c>
      <c r="E713" s="2">
        <f>'7thR'!E$57</f>
        <v>0</v>
      </c>
      <c r="F713" s="2">
        <f>'7thR'!F$57</f>
        <v>0</v>
      </c>
      <c r="G713" s="2">
        <f>'7thR'!G$57</f>
        <v>0</v>
      </c>
      <c r="H713" s="2">
        <f>'7thR'!H$57</f>
        <v>0</v>
      </c>
      <c r="I713" s="2">
        <f>'7thR'!I$57</f>
        <v>0</v>
      </c>
      <c r="J713" s="2">
        <f>'7thR'!J$57</f>
        <v>0</v>
      </c>
      <c r="K713" s="2">
        <f>'7thR'!K$57</f>
        <v>0</v>
      </c>
      <c r="L713" s="2">
        <f>'7thR'!L$57</f>
        <v>0</v>
      </c>
      <c r="M713" s="2">
        <f>'7thR'!M$57</f>
        <v>0</v>
      </c>
      <c r="N713" s="2">
        <f>'7thR'!N$57</f>
        <v>0</v>
      </c>
      <c r="O713" s="2">
        <f>'7thR'!O$57</f>
        <v>0</v>
      </c>
      <c r="P713" s="2">
        <f>'7thR'!P$57</f>
        <v>0</v>
      </c>
      <c r="Q713" s="2">
        <f>'7thR'!Q$57</f>
        <v>0</v>
      </c>
      <c r="R713" s="2">
        <f>'7thR'!R$57</f>
        <v>0</v>
      </c>
      <c r="S713" s="2">
        <f>'7thR'!S$57</f>
        <v>0</v>
      </c>
      <c r="T713" s="2">
        <f>'7thR'!T$57</f>
        <v>0</v>
      </c>
      <c r="U713" s="9">
        <f t="shared" si="50"/>
        <v>0</v>
      </c>
    </row>
    <row r="714" spans="1:21" ht="15" thickBot="1" x14ac:dyDescent="0.4">
      <c r="B714" s="3" t="s">
        <v>19</v>
      </c>
      <c r="C714" s="31">
        <f>'8thR'!C$57</f>
        <v>0</v>
      </c>
      <c r="D714" s="31">
        <f>'8thR'!D$57</f>
        <v>0</v>
      </c>
      <c r="E714" s="31">
        <f>'8thR'!E$57</f>
        <v>0</v>
      </c>
      <c r="F714" s="31">
        <f>'8thR'!F$57</f>
        <v>0</v>
      </c>
      <c r="G714" s="31">
        <f>'8thR'!G$57</f>
        <v>0</v>
      </c>
      <c r="H714" s="31">
        <f>'8thR'!H$57</f>
        <v>0</v>
      </c>
      <c r="I714" s="31">
        <f>'8thR'!I$57</f>
        <v>0</v>
      </c>
      <c r="J714" s="31">
        <f>'8thR'!J$57</f>
        <v>0</v>
      </c>
      <c r="K714" s="31">
        <f>'8thR'!K$57</f>
        <v>0</v>
      </c>
      <c r="L714" s="31">
        <f>'8thR'!L$57</f>
        <v>0</v>
      </c>
      <c r="M714" s="31">
        <f>'8thR'!M$57</f>
        <v>0</v>
      </c>
      <c r="N714" s="31">
        <f>'8thR'!N$57</f>
        <v>0</v>
      </c>
      <c r="O714" s="31">
        <f>'8thR'!O$57</f>
        <v>0</v>
      </c>
      <c r="P714" s="31">
        <f>'8thR'!P$57</f>
        <v>0</v>
      </c>
      <c r="Q714" s="31">
        <f>'8thR'!Q$57</f>
        <v>0</v>
      </c>
      <c r="R714" s="31">
        <f>'8thR'!R$57</f>
        <v>0</v>
      </c>
      <c r="S714" s="31">
        <f>'8thR'!S$57</f>
        <v>0</v>
      </c>
      <c r="T714" s="31">
        <f>'8thR'!T$57</f>
        <v>0</v>
      </c>
      <c r="U714" s="9">
        <f t="shared" si="50"/>
        <v>0</v>
      </c>
    </row>
    <row r="715" spans="1:21" ht="16" thickTop="1" x14ac:dyDescent="0.35">
      <c r="B715" s="37" t="s">
        <v>12</v>
      </c>
      <c r="C715" s="29">
        <f>score!H$57</f>
        <v>0</v>
      </c>
      <c r="D715" s="29">
        <f>score!I$57</f>
        <v>0</v>
      </c>
      <c r="E715" s="29">
        <f>score!J$57</f>
        <v>0</v>
      </c>
      <c r="F715" s="29">
        <f>score!K$57</f>
        <v>0</v>
      </c>
      <c r="G715" s="29">
        <f>score!L$57</f>
        <v>0</v>
      </c>
      <c r="H715" s="29">
        <f>score!M$57</f>
        <v>0</v>
      </c>
      <c r="I715" s="29">
        <f>score!N$57</f>
        <v>0</v>
      </c>
      <c r="J715" s="29">
        <f>score!O$57</f>
        <v>0</v>
      </c>
      <c r="K715" s="29">
        <f>score!P$57</f>
        <v>0</v>
      </c>
      <c r="L715" s="29">
        <f>score!Q$57</f>
        <v>0</v>
      </c>
      <c r="M715" s="29">
        <f>score!R$57</f>
        <v>0</v>
      </c>
      <c r="N715" s="29">
        <f>score!S$57</f>
        <v>0</v>
      </c>
      <c r="O715" s="29">
        <f>score!T$57</f>
        <v>0</v>
      </c>
      <c r="P715" s="29">
        <f>score!U$57</f>
        <v>0</v>
      </c>
      <c r="Q715" s="29">
        <f>score!V$57</f>
        <v>0</v>
      </c>
      <c r="R715" s="29">
        <f>score!W$57</f>
        <v>0</v>
      </c>
      <c r="S715" s="29">
        <f>score!X$57</f>
        <v>0</v>
      </c>
      <c r="T715" s="29">
        <f>score!Y$57</f>
        <v>0</v>
      </c>
      <c r="U715" s="33">
        <f t="shared" si="50"/>
        <v>0</v>
      </c>
    </row>
    <row r="716" spans="1:21" ht="15.5" x14ac:dyDescent="0.35">
      <c r="B716" s="38" t="s">
        <v>7</v>
      </c>
      <c r="C716" s="39">
        <f>score!H$147</f>
        <v>4</v>
      </c>
      <c r="D716" s="39">
        <f>score!$I$147</f>
        <v>3</v>
      </c>
      <c r="E716" s="39">
        <f>score!$J$147</f>
        <v>3</v>
      </c>
      <c r="F716" s="39">
        <f>score!$K$147</f>
        <v>4</v>
      </c>
      <c r="G716" s="39">
        <f>score!$L$147</f>
        <v>4</v>
      </c>
      <c r="H716" s="39">
        <f>score!$M$147</f>
        <v>4</v>
      </c>
      <c r="I716" s="39">
        <f>score!$N$147</f>
        <v>3</v>
      </c>
      <c r="J716" s="39">
        <f>score!$O$147</f>
        <v>4</v>
      </c>
      <c r="K716" s="39">
        <f>score!$P$147</f>
        <v>3</v>
      </c>
      <c r="L716" s="39">
        <f>score!$Q$147</f>
        <v>4</v>
      </c>
      <c r="M716" s="39">
        <f>score!$R$147</f>
        <v>3</v>
      </c>
      <c r="N716" s="39">
        <f>score!$S$147</f>
        <v>3</v>
      </c>
      <c r="O716" s="39">
        <f>score!$T$147</f>
        <v>4</v>
      </c>
      <c r="P716" s="39">
        <f>score!$U$147</f>
        <v>4</v>
      </c>
      <c r="Q716" s="39">
        <f>score!$V$147</f>
        <v>4</v>
      </c>
      <c r="R716" s="39">
        <f>score!$W$147</f>
        <v>3</v>
      </c>
      <c r="S716" s="39">
        <f>score!$X$147</f>
        <v>4</v>
      </c>
      <c r="T716" s="39">
        <f>score!$Y$147</f>
        <v>3</v>
      </c>
      <c r="U716" s="12">
        <f>SUM(C716:T716)</f>
        <v>64</v>
      </c>
    </row>
    <row r="717" spans="1:21" x14ac:dyDescent="0.35"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1" x14ac:dyDescent="0.35">
      <c r="C718" s="154" t="s">
        <v>6</v>
      </c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4"/>
      <c r="Q718" s="154"/>
      <c r="R718" s="154"/>
      <c r="S718" s="154"/>
      <c r="T718" s="154"/>
    </row>
    <row r="719" spans="1:21" ht="15" customHeight="1" x14ac:dyDescent="0.35">
      <c r="A719" s="169">
        <f>score!A58</f>
        <v>52</v>
      </c>
      <c r="B719" s="170">
        <f>score!F58</f>
        <v>0</v>
      </c>
      <c r="C719" s="158">
        <v>1</v>
      </c>
      <c r="D719" s="158">
        <v>2</v>
      </c>
      <c r="E719" s="158">
        <v>3</v>
      </c>
      <c r="F719" s="158">
        <v>4</v>
      </c>
      <c r="G719" s="158">
        <v>5</v>
      </c>
      <c r="H719" s="158">
        <v>6</v>
      </c>
      <c r="I719" s="158">
        <v>7</v>
      </c>
      <c r="J719" s="158">
        <v>8</v>
      </c>
      <c r="K719" s="158">
        <v>9</v>
      </c>
      <c r="L719" s="158">
        <v>10</v>
      </c>
      <c r="M719" s="158">
        <v>11</v>
      </c>
      <c r="N719" s="158">
        <v>12</v>
      </c>
      <c r="O719" s="158">
        <v>13</v>
      </c>
      <c r="P719" s="158">
        <v>14</v>
      </c>
      <c r="Q719" s="158">
        <v>15</v>
      </c>
      <c r="R719" s="158">
        <v>16</v>
      </c>
      <c r="S719" s="158">
        <v>17</v>
      </c>
      <c r="T719" s="158">
        <v>18</v>
      </c>
      <c r="U719" s="41" t="s">
        <v>1</v>
      </c>
    </row>
    <row r="720" spans="1:21" ht="15" customHeight="1" x14ac:dyDescent="0.35">
      <c r="A720" s="169"/>
      <c r="B720" s="170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42"/>
    </row>
    <row r="721" spans="1:21" x14ac:dyDescent="0.35">
      <c r="B721" s="3" t="s">
        <v>8</v>
      </c>
      <c r="C721" s="2">
        <f>'1stR'!C$58</f>
        <v>0</v>
      </c>
      <c r="D721" s="2">
        <f>'1stR'!D$58</f>
        <v>0</v>
      </c>
      <c r="E721" s="2">
        <f>'1stR'!E$58</f>
        <v>0</v>
      </c>
      <c r="F721" s="2">
        <f>'1stR'!F$58</f>
        <v>0</v>
      </c>
      <c r="G721" s="2">
        <f>'1stR'!G$58</f>
        <v>0</v>
      </c>
      <c r="H721" s="2">
        <f>'1stR'!H$58</f>
        <v>0</v>
      </c>
      <c r="I721" s="2">
        <f>'1stR'!I$58</f>
        <v>0</v>
      </c>
      <c r="J721" s="2">
        <f>'1stR'!J$58</f>
        <v>0</v>
      </c>
      <c r="K721" s="2">
        <f>'1stR'!K$58</f>
        <v>0</v>
      </c>
      <c r="L721" s="2">
        <f>'1stR'!L$58</f>
        <v>0</v>
      </c>
      <c r="M721" s="2">
        <f>'1stR'!M$58</f>
        <v>0</v>
      </c>
      <c r="N721" s="2">
        <f>'1stR'!N$58</f>
        <v>0</v>
      </c>
      <c r="O721" s="2">
        <f>'1stR'!O$58</f>
        <v>0</v>
      </c>
      <c r="P721" s="2">
        <f>'1stR'!P$58</f>
        <v>0</v>
      </c>
      <c r="Q721" s="2">
        <f>'1stR'!Q$58</f>
        <v>0</v>
      </c>
      <c r="R721" s="2">
        <f>'1stR'!R$58</f>
        <v>0</v>
      </c>
      <c r="S721" s="2">
        <f>'1stR'!S$58</f>
        <v>0</v>
      </c>
      <c r="T721" s="2">
        <f>'1stR'!T$58</f>
        <v>0</v>
      </c>
      <c r="U721" s="9">
        <f>SUM(C721:T721)</f>
        <v>0</v>
      </c>
    </row>
    <row r="722" spans="1:21" x14ac:dyDescent="0.35">
      <c r="B722" s="3" t="s">
        <v>13</v>
      </c>
      <c r="C722" s="2">
        <f>'2ndR'!C$58</f>
        <v>0</v>
      </c>
      <c r="D722" s="2">
        <f>'2ndR'!D$58</f>
        <v>0</v>
      </c>
      <c r="E722" s="2">
        <f>'2ndR'!E$58</f>
        <v>0</v>
      </c>
      <c r="F722" s="2">
        <f>'2ndR'!F$58</f>
        <v>0</v>
      </c>
      <c r="G722" s="2">
        <f>'2ndR'!G$58</f>
        <v>0</v>
      </c>
      <c r="H722" s="2">
        <f>'2ndR'!H$58</f>
        <v>0</v>
      </c>
      <c r="I722" s="2">
        <f>'2ndR'!I$58</f>
        <v>0</v>
      </c>
      <c r="J722" s="2">
        <f>'2ndR'!J$58</f>
        <v>0</v>
      </c>
      <c r="K722" s="2">
        <f>'2ndR'!K$58</f>
        <v>0</v>
      </c>
      <c r="L722" s="2">
        <f>'2ndR'!L$58</f>
        <v>0</v>
      </c>
      <c r="M722" s="2">
        <f>'2ndR'!M$58</f>
        <v>0</v>
      </c>
      <c r="N722" s="2">
        <f>'2ndR'!N$58</f>
        <v>0</v>
      </c>
      <c r="O722" s="2">
        <f>'2ndR'!O$58</f>
        <v>0</v>
      </c>
      <c r="P722" s="2">
        <f>'2ndR'!P$58</f>
        <v>0</v>
      </c>
      <c r="Q722" s="2">
        <f>'2ndR'!Q$58</f>
        <v>0</v>
      </c>
      <c r="R722" s="2">
        <f>'2ndR'!R$58</f>
        <v>0</v>
      </c>
      <c r="S722" s="2">
        <f>'2ndR'!S$58</f>
        <v>0</v>
      </c>
      <c r="T722" s="2">
        <f>'2ndR'!T$58</f>
        <v>0</v>
      </c>
      <c r="U722" s="9">
        <f t="shared" ref="U722:U729" si="51">SUM(C722:T722)</f>
        <v>0</v>
      </c>
    </row>
    <row r="723" spans="1:21" x14ac:dyDescent="0.35">
      <c r="B723" s="3" t="s">
        <v>14</v>
      </c>
      <c r="C723" s="2">
        <f>'3rdR'!C$58</f>
        <v>0</v>
      </c>
      <c r="D723" s="2">
        <f>'3rdR'!D$58</f>
        <v>0</v>
      </c>
      <c r="E723" s="2">
        <f>'3rdR'!E$58</f>
        <v>0</v>
      </c>
      <c r="F723" s="2">
        <f>'3rdR'!F$58</f>
        <v>0</v>
      </c>
      <c r="G723" s="2">
        <f>'3rdR'!G$58</f>
        <v>0</v>
      </c>
      <c r="H723" s="2">
        <f>'3rdR'!H$58</f>
        <v>0</v>
      </c>
      <c r="I723" s="2">
        <f>'3rdR'!I$58</f>
        <v>0</v>
      </c>
      <c r="J723" s="2">
        <f>'3rdR'!J$58</f>
        <v>0</v>
      </c>
      <c r="K723" s="2">
        <f>'3rdR'!K$58</f>
        <v>0</v>
      </c>
      <c r="L723" s="2">
        <f>'3rdR'!L$58</f>
        <v>0</v>
      </c>
      <c r="M723" s="2">
        <f>'3rdR'!M$58</f>
        <v>0</v>
      </c>
      <c r="N723" s="2">
        <f>'3rdR'!N$58</f>
        <v>0</v>
      </c>
      <c r="O723" s="2">
        <f>'3rdR'!O$58</f>
        <v>0</v>
      </c>
      <c r="P723" s="2">
        <f>'3rdR'!P$58</f>
        <v>0</v>
      </c>
      <c r="Q723" s="2">
        <f>'3rdR'!Q$58</f>
        <v>0</v>
      </c>
      <c r="R723" s="2">
        <f>'3rdR'!R$58</f>
        <v>0</v>
      </c>
      <c r="S723" s="2">
        <f>'3rdR'!S$58</f>
        <v>0</v>
      </c>
      <c r="T723" s="2">
        <f>'3rdR'!T$58</f>
        <v>0</v>
      </c>
      <c r="U723" s="9">
        <f t="shared" si="51"/>
        <v>0</v>
      </c>
    </row>
    <row r="724" spans="1:21" x14ac:dyDescent="0.35">
      <c r="B724" s="3" t="s">
        <v>15</v>
      </c>
      <c r="C724" s="2">
        <f>'4thR'!C$58</f>
        <v>0</v>
      </c>
      <c r="D724" s="2">
        <f>'4thR'!D$58</f>
        <v>0</v>
      </c>
      <c r="E724" s="2">
        <f>'4thR'!E$58</f>
        <v>0</v>
      </c>
      <c r="F724" s="2">
        <f>'4thR'!F$58</f>
        <v>0</v>
      </c>
      <c r="G724" s="2">
        <f>'4thR'!G$58</f>
        <v>0</v>
      </c>
      <c r="H724" s="2">
        <f>'4thR'!H$58</f>
        <v>0</v>
      </c>
      <c r="I724" s="2">
        <f>'4thR'!I$58</f>
        <v>0</v>
      </c>
      <c r="J724" s="2">
        <f>'4thR'!J$58</f>
        <v>0</v>
      </c>
      <c r="K724" s="2">
        <f>'4thR'!K$58</f>
        <v>0</v>
      </c>
      <c r="L724" s="2">
        <f>'4thR'!L$58</f>
        <v>0</v>
      </c>
      <c r="M724" s="2">
        <f>'4thR'!M$58</f>
        <v>0</v>
      </c>
      <c r="N724" s="2">
        <f>'4thR'!N$58</f>
        <v>0</v>
      </c>
      <c r="O724" s="2">
        <f>'4thR'!O$58</f>
        <v>0</v>
      </c>
      <c r="P724" s="2">
        <f>'4thR'!P$58</f>
        <v>0</v>
      </c>
      <c r="Q724" s="2">
        <f>'4thR'!Q$58</f>
        <v>0</v>
      </c>
      <c r="R724" s="2">
        <f>'4thR'!R$58</f>
        <v>0</v>
      </c>
      <c r="S724" s="2">
        <f>'4thR'!S$58</f>
        <v>0</v>
      </c>
      <c r="T724" s="2">
        <f>'4thR'!T$58</f>
        <v>0</v>
      </c>
      <c r="U724" s="9">
        <f t="shared" si="51"/>
        <v>0</v>
      </c>
    </row>
    <row r="725" spans="1:21" x14ac:dyDescent="0.35">
      <c r="B725" s="3" t="s">
        <v>16</v>
      </c>
      <c r="C725" s="2">
        <f>'5thR'!C$58</f>
        <v>0</v>
      </c>
      <c r="D725" s="2">
        <f>'5thR'!D$58</f>
        <v>0</v>
      </c>
      <c r="E725" s="2">
        <f>'5thR'!E$58</f>
        <v>0</v>
      </c>
      <c r="F725" s="2">
        <f>'5thR'!F$58</f>
        <v>0</v>
      </c>
      <c r="G725" s="2">
        <f>'5thR'!G$58</f>
        <v>0</v>
      </c>
      <c r="H725" s="2">
        <f>'5thR'!H$58</f>
        <v>0</v>
      </c>
      <c r="I725" s="2">
        <f>'5thR'!I$58</f>
        <v>0</v>
      </c>
      <c r="J725" s="2">
        <f>'5thR'!J$58</f>
        <v>0</v>
      </c>
      <c r="K725" s="2">
        <f>'5thR'!K$58</f>
        <v>0</v>
      </c>
      <c r="L725" s="2">
        <f>'5thR'!L$58</f>
        <v>0</v>
      </c>
      <c r="M725" s="2">
        <f>'5thR'!M$58</f>
        <v>0</v>
      </c>
      <c r="N725" s="2">
        <f>'5thR'!N$58</f>
        <v>0</v>
      </c>
      <c r="O725" s="2">
        <f>'5thR'!O$58</f>
        <v>0</v>
      </c>
      <c r="P725" s="2">
        <f>'5thR'!P$58</f>
        <v>0</v>
      </c>
      <c r="Q725" s="2">
        <f>'5thR'!Q$58</f>
        <v>0</v>
      </c>
      <c r="R725" s="2">
        <f>'5thR'!R$58</f>
        <v>0</v>
      </c>
      <c r="S725" s="2">
        <f>'5thR'!S$58</f>
        <v>0</v>
      </c>
      <c r="T725" s="2">
        <f>'5thR'!T$58</f>
        <v>0</v>
      </c>
      <c r="U725" s="9">
        <f t="shared" si="51"/>
        <v>0</v>
      </c>
    </row>
    <row r="726" spans="1:21" x14ac:dyDescent="0.35">
      <c r="B726" s="3" t="s">
        <v>17</v>
      </c>
      <c r="C726" s="2" t="e">
        <f>#REF!</f>
        <v>#REF!</v>
      </c>
      <c r="D726" s="2" t="e">
        <f>#REF!</f>
        <v>#REF!</v>
      </c>
      <c r="E726" s="2" t="e">
        <f>#REF!</f>
        <v>#REF!</v>
      </c>
      <c r="F726" s="2" t="e">
        <f>#REF!</f>
        <v>#REF!</v>
      </c>
      <c r="G726" s="2" t="e">
        <f>#REF!</f>
        <v>#REF!</v>
      </c>
      <c r="H726" s="2" t="e">
        <f>#REF!</f>
        <v>#REF!</v>
      </c>
      <c r="I726" s="2" t="e">
        <f>#REF!</f>
        <v>#REF!</v>
      </c>
      <c r="J726" s="2" t="e">
        <f>#REF!</f>
        <v>#REF!</v>
      </c>
      <c r="K726" s="2" t="e">
        <f>#REF!</f>
        <v>#REF!</v>
      </c>
      <c r="L726" s="2" t="e">
        <f>#REF!</f>
        <v>#REF!</v>
      </c>
      <c r="M726" s="2" t="e">
        <f>#REF!</f>
        <v>#REF!</v>
      </c>
      <c r="N726" s="2" t="e">
        <f>#REF!</f>
        <v>#REF!</v>
      </c>
      <c r="O726" s="2" t="e">
        <f>#REF!</f>
        <v>#REF!</v>
      </c>
      <c r="P726" s="2" t="e">
        <f>#REF!</f>
        <v>#REF!</v>
      </c>
      <c r="Q726" s="2" t="e">
        <f>#REF!</f>
        <v>#REF!</v>
      </c>
      <c r="R726" s="2" t="e">
        <f>#REF!</f>
        <v>#REF!</v>
      </c>
      <c r="S726" s="2" t="e">
        <f>#REF!</f>
        <v>#REF!</v>
      </c>
      <c r="T726" s="2" t="e">
        <f>#REF!</f>
        <v>#REF!</v>
      </c>
      <c r="U726" s="9" t="e">
        <f t="shared" si="51"/>
        <v>#REF!</v>
      </c>
    </row>
    <row r="727" spans="1:21" x14ac:dyDescent="0.35">
      <c r="B727" s="3" t="s">
        <v>18</v>
      </c>
      <c r="C727" s="2">
        <f>'7thR'!C$58</f>
        <v>0</v>
      </c>
      <c r="D727" s="2">
        <f>'7thR'!D$58</f>
        <v>0</v>
      </c>
      <c r="E727" s="2">
        <f>'7thR'!E$58</f>
        <v>0</v>
      </c>
      <c r="F727" s="2">
        <f>'7thR'!F$58</f>
        <v>0</v>
      </c>
      <c r="G727" s="2">
        <f>'7thR'!G$58</f>
        <v>0</v>
      </c>
      <c r="H727" s="2">
        <f>'7thR'!H$58</f>
        <v>0</v>
      </c>
      <c r="I727" s="2">
        <f>'7thR'!I$58</f>
        <v>0</v>
      </c>
      <c r="J727" s="2">
        <f>'7thR'!J$58</f>
        <v>0</v>
      </c>
      <c r="K727" s="2">
        <f>'7thR'!K$58</f>
        <v>0</v>
      </c>
      <c r="L727" s="2">
        <f>'7thR'!L$58</f>
        <v>0</v>
      </c>
      <c r="M727" s="2">
        <f>'7thR'!M$58</f>
        <v>0</v>
      </c>
      <c r="N727" s="2">
        <f>'7thR'!N$58</f>
        <v>0</v>
      </c>
      <c r="O727" s="2">
        <f>'7thR'!O$58</f>
        <v>0</v>
      </c>
      <c r="P727" s="2">
        <f>'7thR'!P$58</f>
        <v>0</v>
      </c>
      <c r="Q727" s="2">
        <f>'7thR'!Q$58</f>
        <v>0</v>
      </c>
      <c r="R727" s="2">
        <f>'7thR'!R$58</f>
        <v>0</v>
      </c>
      <c r="S727" s="2">
        <f>'7thR'!S$58</f>
        <v>0</v>
      </c>
      <c r="T727" s="2">
        <f>'7thR'!T$58</f>
        <v>0</v>
      </c>
      <c r="U727" s="9">
        <f t="shared" si="51"/>
        <v>0</v>
      </c>
    </row>
    <row r="728" spans="1:21" ht="15" thickBot="1" x14ac:dyDescent="0.4">
      <c r="B728" s="3" t="s">
        <v>19</v>
      </c>
      <c r="C728" s="31">
        <f>'8thR'!C$58</f>
        <v>0</v>
      </c>
      <c r="D728" s="31">
        <f>'8thR'!D$58</f>
        <v>0</v>
      </c>
      <c r="E728" s="31">
        <f>'8thR'!E$58</f>
        <v>0</v>
      </c>
      <c r="F728" s="31">
        <f>'8thR'!F$58</f>
        <v>0</v>
      </c>
      <c r="G728" s="31">
        <f>'8thR'!G$58</f>
        <v>0</v>
      </c>
      <c r="H728" s="31">
        <f>'8thR'!H$58</f>
        <v>0</v>
      </c>
      <c r="I728" s="31">
        <f>'8thR'!I$58</f>
        <v>0</v>
      </c>
      <c r="J728" s="31">
        <f>'8thR'!J$58</f>
        <v>0</v>
      </c>
      <c r="K728" s="31">
        <f>'8thR'!K$58</f>
        <v>0</v>
      </c>
      <c r="L728" s="31">
        <f>'8thR'!L$58</f>
        <v>0</v>
      </c>
      <c r="M728" s="31">
        <f>'8thR'!M$58</f>
        <v>0</v>
      </c>
      <c r="N728" s="31">
        <f>'8thR'!N$58</f>
        <v>0</v>
      </c>
      <c r="O728" s="31">
        <f>'8thR'!O$58</f>
        <v>0</v>
      </c>
      <c r="P728" s="31">
        <f>'8thR'!P$58</f>
        <v>0</v>
      </c>
      <c r="Q728" s="31">
        <f>'8thR'!Q$58</f>
        <v>0</v>
      </c>
      <c r="R728" s="31">
        <f>'8thR'!R$58</f>
        <v>0</v>
      </c>
      <c r="S728" s="31">
        <f>'8thR'!S$58</f>
        <v>0</v>
      </c>
      <c r="T728" s="31">
        <f>'8thR'!T$58</f>
        <v>0</v>
      </c>
      <c r="U728" s="9">
        <f t="shared" si="51"/>
        <v>0</v>
      </c>
    </row>
    <row r="729" spans="1:21" ht="16" thickTop="1" x14ac:dyDescent="0.35">
      <c r="B729" s="37" t="s">
        <v>12</v>
      </c>
      <c r="C729" s="29">
        <f>score!H$58</f>
        <v>0</v>
      </c>
      <c r="D729" s="29">
        <f>score!I$58</f>
        <v>0</v>
      </c>
      <c r="E729" s="29">
        <f>score!J$58</f>
        <v>0</v>
      </c>
      <c r="F729" s="29">
        <f>score!K$58</f>
        <v>0</v>
      </c>
      <c r="G729" s="29">
        <f>score!L$58</f>
        <v>0</v>
      </c>
      <c r="H729" s="29">
        <f>score!M$58</f>
        <v>0</v>
      </c>
      <c r="I729" s="29">
        <f>score!N$58</f>
        <v>0</v>
      </c>
      <c r="J729" s="29">
        <f>score!O$58</f>
        <v>0</v>
      </c>
      <c r="K729" s="29">
        <f>score!P$58</f>
        <v>0</v>
      </c>
      <c r="L729" s="29">
        <f>score!Q$58</f>
        <v>0</v>
      </c>
      <c r="M729" s="29">
        <f>score!R$58</f>
        <v>0</v>
      </c>
      <c r="N729" s="29">
        <f>score!S$58</f>
        <v>0</v>
      </c>
      <c r="O729" s="29">
        <f>score!T$58</f>
        <v>0</v>
      </c>
      <c r="P729" s="29">
        <f>score!U$58</f>
        <v>0</v>
      </c>
      <c r="Q729" s="29">
        <f>score!V$58</f>
        <v>0</v>
      </c>
      <c r="R729" s="29">
        <f>score!W$58</f>
        <v>0</v>
      </c>
      <c r="S729" s="29">
        <f>score!X$58</f>
        <v>0</v>
      </c>
      <c r="T729" s="29">
        <f>score!Y$58</f>
        <v>0</v>
      </c>
      <c r="U729" s="33">
        <f t="shared" si="51"/>
        <v>0</v>
      </c>
    </row>
    <row r="730" spans="1:21" ht="15.5" x14ac:dyDescent="0.35">
      <c r="B730" s="38" t="s">
        <v>7</v>
      </c>
      <c r="C730" s="39">
        <f>score!H$147</f>
        <v>4</v>
      </c>
      <c r="D730" s="39">
        <f>score!$I$147</f>
        <v>3</v>
      </c>
      <c r="E730" s="39">
        <f>score!$J$147</f>
        <v>3</v>
      </c>
      <c r="F730" s="39">
        <f>score!$K$147</f>
        <v>4</v>
      </c>
      <c r="G730" s="39">
        <f>score!$L$147</f>
        <v>4</v>
      </c>
      <c r="H730" s="39">
        <f>score!$M$147</f>
        <v>4</v>
      </c>
      <c r="I730" s="39">
        <f>score!$N$147</f>
        <v>3</v>
      </c>
      <c r="J730" s="39">
        <f>score!$O$147</f>
        <v>4</v>
      </c>
      <c r="K730" s="39">
        <f>score!$P$147</f>
        <v>3</v>
      </c>
      <c r="L730" s="39">
        <f>score!$Q$147</f>
        <v>4</v>
      </c>
      <c r="M730" s="39">
        <f>score!$R$147</f>
        <v>3</v>
      </c>
      <c r="N730" s="39">
        <f>score!$S$147</f>
        <v>3</v>
      </c>
      <c r="O730" s="39">
        <f>score!$T$147</f>
        <v>4</v>
      </c>
      <c r="P730" s="39">
        <f>score!$U$147</f>
        <v>4</v>
      </c>
      <c r="Q730" s="39">
        <f>score!$V$147</f>
        <v>4</v>
      </c>
      <c r="R730" s="39">
        <f>score!$W$147</f>
        <v>3</v>
      </c>
      <c r="S730" s="39">
        <f>score!$X$147</f>
        <v>4</v>
      </c>
      <c r="T730" s="39">
        <f>score!$Y$147</f>
        <v>3</v>
      </c>
      <c r="U730" s="12">
        <f>SUM(C730:T730)</f>
        <v>64</v>
      </c>
    </row>
    <row r="731" spans="1:21" x14ac:dyDescent="0.35"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1" x14ac:dyDescent="0.35">
      <c r="C732" s="171" t="s">
        <v>6</v>
      </c>
      <c r="D732" s="171"/>
      <c r="E732" s="171"/>
      <c r="F732" s="171"/>
      <c r="G732" s="171"/>
      <c r="H732" s="171"/>
      <c r="I732" s="171"/>
      <c r="J732" s="171"/>
      <c r="K732" s="171"/>
      <c r="L732" s="171"/>
      <c r="M732" s="171"/>
      <c r="N732" s="171"/>
      <c r="O732" s="171"/>
      <c r="P732" s="171"/>
      <c r="Q732" s="171"/>
      <c r="R732" s="171"/>
      <c r="S732" s="171"/>
      <c r="T732" s="171"/>
    </row>
    <row r="733" spans="1:21" ht="15" customHeight="1" x14ac:dyDescent="0.35">
      <c r="A733" s="169">
        <f>score!A59</f>
        <v>53</v>
      </c>
      <c r="B733" s="170">
        <f>score!F59</f>
        <v>0</v>
      </c>
      <c r="C733" s="173">
        <v>1</v>
      </c>
      <c r="D733" s="173">
        <v>2</v>
      </c>
      <c r="E733" s="173">
        <v>3</v>
      </c>
      <c r="F733" s="173">
        <v>4</v>
      </c>
      <c r="G733" s="173">
        <v>5</v>
      </c>
      <c r="H733" s="173">
        <v>6</v>
      </c>
      <c r="I733" s="173">
        <v>7</v>
      </c>
      <c r="J733" s="173">
        <v>8</v>
      </c>
      <c r="K733" s="173">
        <v>9</v>
      </c>
      <c r="L733" s="173">
        <v>10</v>
      </c>
      <c r="M733" s="173">
        <v>11</v>
      </c>
      <c r="N733" s="173">
        <v>12</v>
      </c>
      <c r="O733" s="173">
        <v>13</v>
      </c>
      <c r="P733" s="173">
        <v>14</v>
      </c>
      <c r="Q733" s="173">
        <v>15</v>
      </c>
      <c r="R733" s="173">
        <v>16</v>
      </c>
      <c r="S733" s="173">
        <v>17</v>
      </c>
      <c r="T733" s="173">
        <v>18</v>
      </c>
      <c r="U733" s="41" t="s">
        <v>1</v>
      </c>
    </row>
    <row r="734" spans="1:21" ht="15" customHeight="1" x14ac:dyDescent="0.35">
      <c r="A734" s="169"/>
      <c r="B734" s="170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42"/>
    </row>
    <row r="735" spans="1:21" x14ac:dyDescent="0.35">
      <c r="B735" s="3" t="s">
        <v>8</v>
      </c>
      <c r="C735" s="2">
        <f>'1stR'!C$59</f>
        <v>0</v>
      </c>
      <c r="D735" s="2">
        <f>'1stR'!D$59</f>
        <v>0</v>
      </c>
      <c r="E735" s="2">
        <f>'1stR'!E$59</f>
        <v>0</v>
      </c>
      <c r="F735" s="2">
        <f>'1stR'!F$59</f>
        <v>0</v>
      </c>
      <c r="G735" s="2">
        <f>'1stR'!G$59</f>
        <v>0</v>
      </c>
      <c r="H735" s="2">
        <f>'1stR'!H$59</f>
        <v>0</v>
      </c>
      <c r="I735" s="2">
        <f>'1stR'!I$59</f>
        <v>0</v>
      </c>
      <c r="J735" s="2">
        <f>'1stR'!J$59</f>
        <v>0</v>
      </c>
      <c r="K735" s="2">
        <f>'1stR'!K$59</f>
        <v>0</v>
      </c>
      <c r="L735" s="2">
        <f>'1stR'!L$59</f>
        <v>0</v>
      </c>
      <c r="M735" s="2">
        <f>'1stR'!M$59</f>
        <v>0</v>
      </c>
      <c r="N735" s="2">
        <f>'1stR'!N$59</f>
        <v>0</v>
      </c>
      <c r="O735" s="2">
        <f>'1stR'!O$59</f>
        <v>0</v>
      </c>
      <c r="P735" s="2">
        <f>'1stR'!P$59</f>
        <v>0</v>
      </c>
      <c r="Q735" s="2">
        <f>'1stR'!Q$59</f>
        <v>0</v>
      </c>
      <c r="R735" s="2">
        <f>'1stR'!R$59</f>
        <v>0</v>
      </c>
      <c r="S735" s="2">
        <f>'1stR'!S$59</f>
        <v>0</v>
      </c>
      <c r="T735" s="2">
        <f>'1stR'!T$59</f>
        <v>0</v>
      </c>
      <c r="U735" s="9">
        <f>SUM(C735:T735)</f>
        <v>0</v>
      </c>
    </row>
    <row r="736" spans="1:21" x14ac:dyDescent="0.35">
      <c r="B736" s="3" t="s">
        <v>13</v>
      </c>
      <c r="C736" s="2">
        <f>'2ndR'!C$59</f>
        <v>0</v>
      </c>
      <c r="D736" s="2">
        <f>'2ndR'!D$59</f>
        <v>0</v>
      </c>
      <c r="E736" s="2">
        <f>'2ndR'!E$59</f>
        <v>0</v>
      </c>
      <c r="F736" s="2">
        <f>'2ndR'!F$59</f>
        <v>0</v>
      </c>
      <c r="G736" s="2">
        <f>'2ndR'!G$59</f>
        <v>0</v>
      </c>
      <c r="H736" s="2">
        <f>'2ndR'!H$59</f>
        <v>0</v>
      </c>
      <c r="I736" s="2">
        <f>'2ndR'!I$59</f>
        <v>0</v>
      </c>
      <c r="J736" s="2">
        <f>'2ndR'!J$59</f>
        <v>0</v>
      </c>
      <c r="K736" s="2">
        <f>'2ndR'!K$59</f>
        <v>0</v>
      </c>
      <c r="L736" s="2">
        <f>'2ndR'!L$59</f>
        <v>0</v>
      </c>
      <c r="M736" s="2">
        <f>'2ndR'!M$59</f>
        <v>0</v>
      </c>
      <c r="N736" s="2">
        <f>'2ndR'!N$59</f>
        <v>0</v>
      </c>
      <c r="O736" s="2">
        <f>'2ndR'!O$59</f>
        <v>0</v>
      </c>
      <c r="P736" s="2">
        <f>'2ndR'!P$59</f>
        <v>0</v>
      </c>
      <c r="Q736" s="2">
        <f>'2ndR'!Q$59</f>
        <v>0</v>
      </c>
      <c r="R736" s="2">
        <f>'2ndR'!R$59</f>
        <v>0</v>
      </c>
      <c r="S736" s="2">
        <f>'2ndR'!S$59</f>
        <v>0</v>
      </c>
      <c r="T736" s="2">
        <f>'2ndR'!T$59</f>
        <v>0</v>
      </c>
      <c r="U736" s="9">
        <f t="shared" ref="U736:U743" si="52">SUM(C736:T736)</f>
        <v>0</v>
      </c>
    </row>
    <row r="737" spans="1:21" x14ac:dyDescent="0.35">
      <c r="B737" s="3" t="s">
        <v>14</v>
      </c>
      <c r="C737" s="2">
        <f>'3rdR'!C$59</f>
        <v>0</v>
      </c>
      <c r="D737" s="2">
        <f>'3rdR'!D$59</f>
        <v>0</v>
      </c>
      <c r="E737" s="2">
        <f>'3rdR'!E$59</f>
        <v>0</v>
      </c>
      <c r="F737" s="2">
        <f>'3rdR'!F$59</f>
        <v>0</v>
      </c>
      <c r="G737" s="2">
        <f>'3rdR'!G$59</f>
        <v>0</v>
      </c>
      <c r="H737" s="2">
        <f>'3rdR'!H$59</f>
        <v>0</v>
      </c>
      <c r="I737" s="2">
        <f>'3rdR'!I$59</f>
        <v>0</v>
      </c>
      <c r="J737" s="2">
        <f>'3rdR'!J$59</f>
        <v>0</v>
      </c>
      <c r="K737" s="2">
        <f>'3rdR'!K$59</f>
        <v>0</v>
      </c>
      <c r="L737" s="2">
        <f>'3rdR'!L$59</f>
        <v>0</v>
      </c>
      <c r="M737" s="2">
        <f>'3rdR'!M$59</f>
        <v>0</v>
      </c>
      <c r="N737" s="2">
        <f>'3rdR'!N$59</f>
        <v>0</v>
      </c>
      <c r="O737" s="2">
        <f>'3rdR'!O$59</f>
        <v>0</v>
      </c>
      <c r="P737" s="2">
        <f>'3rdR'!P$59</f>
        <v>0</v>
      </c>
      <c r="Q737" s="2">
        <f>'3rdR'!Q$59</f>
        <v>0</v>
      </c>
      <c r="R737" s="2">
        <f>'3rdR'!R$59</f>
        <v>0</v>
      </c>
      <c r="S737" s="2">
        <f>'3rdR'!S$59</f>
        <v>0</v>
      </c>
      <c r="T737" s="2">
        <f>'3rdR'!T$59</f>
        <v>0</v>
      </c>
      <c r="U737" s="9">
        <f t="shared" si="52"/>
        <v>0</v>
      </c>
    </row>
    <row r="738" spans="1:21" x14ac:dyDescent="0.35">
      <c r="B738" s="3" t="s">
        <v>15</v>
      </c>
      <c r="C738" s="2">
        <f>'4thR'!C$59</f>
        <v>0</v>
      </c>
      <c r="D738" s="2">
        <f>'4thR'!D$59</f>
        <v>0</v>
      </c>
      <c r="E738" s="2">
        <f>'4thR'!E$59</f>
        <v>0</v>
      </c>
      <c r="F738" s="2">
        <f>'4thR'!F$59</f>
        <v>0</v>
      </c>
      <c r="G738" s="2">
        <f>'4thR'!G$59</f>
        <v>0</v>
      </c>
      <c r="H738" s="2">
        <f>'4thR'!H$59</f>
        <v>0</v>
      </c>
      <c r="I738" s="2">
        <f>'4thR'!I$59</f>
        <v>0</v>
      </c>
      <c r="J738" s="2">
        <f>'4thR'!J$59</f>
        <v>0</v>
      </c>
      <c r="K738" s="2">
        <f>'4thR'!K$59</f>
        <v>0</v>
      </c>
      <c r="L738" s="2">
        <f>'4thR'!L$59</f>
        <v>0</v>
      </c>
      <c r="M738" s="2">
        <f>'4thR'!M$59</f>
        <v>0</v>
      </c>
      <c r="N738" s="2">
        <f>'4thR'!N$59</f>
        <v>0</v>
      </c>
      <c r="O738" s="2">
        <f>'4thR'!O$59</f>
        <v>0</v>
      </c>
      <c r="P738" s="2">
        <f>'4thR'!P$59</f>
        <v>0</v>
      </c>
      <c r="Q738" s="2">
        <f>'4thR'!Q$59</f>
        <v>0</v>
      </c>
      <c r="R738" s="2">
        <f>'4thR'!R$59</f>
        <v>0</v>
      </c>
      <c r="S738" s="2">
        <f>'4thR'!S$59</f>
        <v>0</v>
      </c>
      <c r="T738" s="2">
        <f>'4thR'!T$59</f>
        <v>0</v>
      </c>
      <c r="U738" s="9">
        <f t="shared" si="52"/>
        <v>0</v>
      </c>
    </row>
    <row r="739" spans="1:21" x14ac:dyDescent="0.35">
      <c r="B739" s="3" t="s">
        <v>16</v>
      </c>
      <c r="C739" s="2">
        <f>'5thR'!C$59</f>
        <v>0</v>
      </c>
      <c r="D739" s="2">
        <f>'5thR'!D$59</f>
        <v>0</v>
      </c>
      <c r="E739" s="2">
        <f>'5thR'!E$59</f>
        <v>0</v>
      </c>
      <c r="F739" s="2">
        <f>'5thR'!F$59</f>
        <v>0</v>
      </c>
      <c r="G739" s="2">
        <f>'5thR'!G$59</f>
        <v>0</v>
      </c>
      <c r="H739" s="2">
        <f>'5thR'!H$59</f>
        <v>0</v>
      </c>
      <c r="I739" s="2">
        <f>'5thR'!I$59</f>
        <v>0</v>
      </c>
      <c r="J739" s="2">
        <f>'5thR'!J$59</f>
        <v>0</v>
      </c>
      <c r="K739" s="2">
        <f>'5thR'!K$59</f>
        <v>0</v>
      </c>
      <c r="L739" s="2">
        <f>'5thR'!L$59</f>
        <v>0</v>
      </c>
      <c r="M739" s="2">
        <f>'5thR'!M$59</f>
        <v>0</v>
      </c>
      <c r="N739" s="2">
        <f>'5thR'!N$59</f>
        <v>0</v>
      </c>
      <c r="O739" s="2">
        <f>'5thR'!O$59</f>
        <v>0</v>
      </c>
      <c r="P739" s="2">
        <f>'5thR'!P$59</f>
        <v>0</v>
      </c>
      <c r="Q739" s="2">
        <f>'5thR'!Q$59</f>
        <v>0</v>
      </c>
      <c r="R739" s="2">
        <f>'5thR'!R$59</f>
        <v>0</v>
      </c>
      <c r="S739" s="2">
        <f>'5thR'!S$59</f>
        <v>0</v>
      </c>
      <c r="T739" s="2">
        <f>'5thR'!T$59</f>
        <v>0</v>
      </c>
      <c r="U739" s="9">
        <f t="shared" si="52"/>
        <v>0</v>
      </c>
    </row>
    <row r="740" spans="1:21" x14ac:dyDescent="0.35">
      <c r="B740" s="3" t="s">
        <v>17</v>
      </c>
      <c r="C740" s="2" t="e">
        <f>#REF!</f>
        <v>#REF!</v>
      </c>
      <c r="D740" s="2" t="e">
        <f>#REF!</f>
        <v>#REF!</v>
      </c>
      <c r="E740" s="2" t="e">
        <f>#REF!</f>
        <v>#REF!</v>
      </c>
      <c r="F740" s="2" t="e">
        <f>#REF!</f>
        <v>#REF!</v>
      </c>
      <c r="G740" s="2" t="e">
        <f>#REF!</f>
        <v>#REF!</v>
      </c>
      <c r="H740" s="2" t="e">
        <f>#REF!</f>
        <v>#REF!</v>
      </c>
      <c r="I740" s="2" t="e">
        <f>#REF!</f>
        <v>#REF!</v>
      </c>
      <c r="J740" s="2" t="e">
        <f>#REF!</f>
        <v>#REF!</v>
      </c>
      <c r="K740" s="2" t="e">
        <f>#REF!</f>
        <v>#REF!</v>
      </c>
      <c r="L740" s="2" t="e">
        <f>#REF!</f>
        <v>#REF!</v>
      </c>
      <c r="M740" s="2" t="e">
        <f>#REF!</f>
        <v>#REF!</v>
      </c>
      <c r="N740" s="2" t="e">
        <f>#REF!</f>
        <v>#REF!</v>
      </c>
      <c r="O740" s="2" t="e">
        <f>#REF!</f>
        <v>#REF!</v>
      </c>
      <c r="P740" s="2" t="e">
        <f>#REF!</f>
        <v>#REF!</v>
      </c>
      <c r="Q740" s="2" t="e">
        <f>#REF!</f>
        <v>#REF!</v>
      </c>
      <c r="R740" s="2" t="e">
        <f>#REF!</f>
        <v>#REF!</v>
      </c>
      <c r="S740" s="2" t="e">
        <f>#REF!</f>
        <v>#REF!</v>
      </c>
      <c r="T740" s="2" t="e">
        <f>#REF!</f>
        <v>#REF!</v>
      </c>
      <c r="U740" s="9" t="e">
        <f t="shared" si="52"/>
        <v>#REF!</v>
      </c>
    </row>
    <row r="741" spans="1:21" x14ac:dyDescent="0.35">
      <c r="B741" s="3" t="s">
        <v>18</v>
      </c>
      <c r="C741" s="2">
        <f>'7thR'!C$59</f>
        <v>0</v>
      </c>
      <c r="D741" s="2">
        <f>'7thR'!D$59</f>
        <v>0</v>
      </c>
      <c r="E741" s="2">
        <f>'7thR'!E$59</f>
        <v>0</v>
      </c>
      <c r="F741" s="2">
        <f>'7thR'!F$59</f>
        <v>0</v>
      </c>
      <c r="G741" s="2">
        <f>'7thR'!G$59</f>
        <v>0</v>
      </c>
      <c r="H741" s="2">
        <f>'7thR'!H$59</f>
        <v>0</v>
      </c>
      <c r="I741" s="2">
        <f>'7thR'!I$59</f>
        <v>0</v>
      </c>
      <c r="J741" s="2">
        <f>'7thR'!J$59</f>
        <v>0</v>
      </c>
      <c r="K741" s="2">
        <f>'7thR'!K$59</f>
        <v>0</v>
      </c>
      <c r="L741" s="2">
        <f>'7thR'!L$59</f>
        <v>0</v>
      </c>
      <c r="M741" s="2">
        <f>'7thR'!M$59</f>
        <v>0</v>
      </c>
      <c r="N741" s="2">
        <f>'7thR'!N$59</f>
        <v>0</v>
      </c>
      <c r="O741" s="2">
        <f>'7thR'!O$59</f>
        <v>0</v>
      </c>
      <c r="P741" s="2">
        <f>'7thR'!P$59</f>
        <v>0</v>
      </c>
      <c r="Q741" s="2">
        <f>'7thR'!Q$59</f>
        <v>0</v>
      </c>
      <c r="R741" s="2">
        <f>'7thR'!R$59</f>
        <v>0</v>
      </c>
      <c r="S741" s="2">
        <f>'7thR'!S$59</f>
        <v>0</v>
      </c>
      <c r="T741" s="2">
        <f>'7thR'!T$59</f>
        <v>0</v>
      </c>
      <c r="U741" s="9">
        <f t="shared" si="52"/>
        <v>0</v>
      </c>
    </row>
    <row r="742" spans="1:21" ht="15" thickBot="1" x14ac:dyDescent="0.4">
      <c r="B742" s="3" t="s">
        <v>19</v>
      </c>
      <c r="C742" s="31">
        <f>'8thR'!C$59</f>
        <v>0</v>
      </c>
      <c r="D742" s="31">
        <f>'8thR'!D$59</f>
        <v>0</v>
      </c>
      <c r="E742" s="31">
        <f>'8thR'!E$59</f>
        <v>0</v>
      </c>
      <c r="F742" s="31">
        <f>'8thR'!F$59</f>
        <v>0</v>
      </c>
      <c r="G742" s="31">
        <f>'8thR'!G$59</f>
        <v>0</v>
      </c>
      <c r="H742" s="31">
        <f>'8thR'!H$59</f>
        <v>0</v>
      </c>
      <c r="I742" s="31">
        <f>'8thR'!I$59</f>
        <v>0</v>
      </c>
      <c r="J742" s="31">
        <f>'8thR'!J$59</f>
        <v>0</v>
      </c>
      <c r="K742" s="31">
        <f>'8thR'!K$59</f>
        <v>0</v>
      </c>
      <c r="L742" s="31">
        <f>'8thR'!L$59</f>
        <v>0</v>
      </c>
      <c r="M742" s="31">
        <f>'8thR'!M$59</f>
        <v>0</v>
      </c>
      <c r="N742" s="31">
        <f>'8thR'!N$59</f>
        <v>0</v>
      </c>
      <c r="O742" s="31">
        <f>'8thR'!O$59</f>
        <v>0</v>
      </c>
      <c r="P742" s="31">
        <f>'8thR'!P$59</f>
        <v>0</v>
      </c>
      <c r="Q742" s="31">
        <f>'8thR'!Q$59</f>
        <v>0</v>
      </c>
      <c r="R742" s="31">
        <f>'8thR'!R$59</f>
        <v>0</v>
      </c>
      <c r="S742" s="31">
        <f>'8thR'!S$59</f>
        <v>0</v>
      </c>
      <c r="T742" s="31">
        <f>'8thR'!T$59</f>
        <v>0</v>
      </c>
      <c r="U742" s="9">
        <f t="shared" si="52"/>
        <v>0</v>
      </c>
    </row>
    <row r="743" spans="1:21" ht="16" thickTop="1" x14ac:dyDescent="0.35">
      <c r="B743" s="37" t="s">
        <v>12</v>
      </c>
      <c r="C743" s="29">
        <f>score!H$59</f>
        <v>0</v>
      </c>
      <c r="D743" s="29">
        <f>score!I$59</f>
        <v>0</v>
      </c>
      <c r="E743" s="29">
        <f>score!J$59</f>
        <v>0</v>
      </c>
      <c r="F743" s="29">
        <f>score!K$59</f>
        <v>0</v>
      </c>
      <c r="G743" s="29">
        <f>score!L$59</f>
        <v>0</v>
      </c>
      <c r="H743" s="29">
        <f>score!M$59</f>
        <v>0</v>
      </c>
      <c r="I743" s="29">
        <f>score!N$59</f>
        <v>0</v>
      </c>
      <c r="J743" s="29">
        <f>score!O$59</f>
        <v>0</v>
      </c>
      <c r="K743" s="29">
        <f>score!P$59</f>
        <v>0</v>
      </c>
      <c r="L743" s="29">
        <f>score!Q$59</f>
        <v>0</v>
      </c>
      <c r="M743" s="29">
        <f>score!R$59</f>
        <v>0</v>
      </c>
      <c r="N743" s="29">
        <f>score!S$59</f>
        <v>0</v>
      </c>
      <c r="O743" s="29">
        <f>score!T$59</f>
        <v>0</v>
      </c>
      <c r="P743" s="29">
        <f>score!U$59</f>
        <v>0</v>
      </c>
      <c r="Q743" s="29">
        <f>score!V$59</f>
        <v>0</v>
      </c>
      <c r="R743" s="29">
        <f>score!W$59</f>
        <v>0</v>
      </c>
      <c r="S743" s="29">
        <f>score!X$59</f>
        <v>0</v>
      </c>
      <c r="T743" s="29">
        <f>score!Y$59</f>
        <v>0</v>
      </c>
      <c r="U743" s="33">
        <f t="shared" si="52"/>
        <v>0</v>
      </c>
    </row>
    <row r="744" spans="1:21" ht="15.5" x14ac:dyDescent="0.35">
      <c r="B744" s="38" t="s">
        <v>7</v>
      </c>
      <c r="C744" s="39">
        <f>score!H$147</f>
        <v>4</v>
      </c>
      <c r="D744" s="39">
        <f>score!$I$147</f>
        <v>3</v>
      </c>
      <c r="E744" s="39">
        <f>score!$J$147</f>
        <v>3</v>
      </c>
      <c r="F744" s="39">
        <f>score!$K$147</f>
        <v>4</v>
      </c>
      <c r="G744" s="39">
        <f>score!$L$147</f>
        <v>4</v>
      </c>
      <c r="H744" s="39">
        <f>score!$M$147</f>
        <v>4</v>
      </c>
      <c r="I744" s="39">
        <f>score!$N$147</f>
        <v>3</v>
      </c>
      <c r="J744" s="39">
        <f>score!$O$147</f>
        <v>4</v>
      </c>
      <c r="K744" s="39">
        <f>score!$P$147</f>
        <v>3</v>
      </c>
      <c r="L744" s="39">
        <f>score!$Q$147</f>
        <v>4</v>
      </c>
      <c r="M744" s="39">
        <f>score!$R$147</f>
        <v>3</v>
      </c>
      <c r="N744" s="39">
        <f>score!$S$147</f>
        <v>3</v>
      </c>
      <c r="O744" s="39">
        <f>score!$T$147</f>
        <v>4</v>
      </c>
      <c r="P744" s="39">
        <f>score!$U$147</f>
        <v>4</v>
      </c>
      <c r="Q744" s="39">
        <f>score!$V$147</f>
        <v>4</v>
      </c>
      <c r="R744" s="39">
        <f>score!$W$147</f>
        <v>3</v>
      </c>
      <c r="S744" s="39">
        <f>score!$X$147</f>
        <v>4</v>
      </c>
      <c r="T744" s="39">
        <f>score!$Y$147</f>
        <v>3</v>
      </c>
      <c r="U744" s="12">
        <f>SUM(C744:T744)</f>
        <v>64</v>
      </c>
    </row>
    <row r="745" spans="1:21" x14ac:dyDescent="0.35"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1" x14ac:dyDescent="0.35">
      <c r="C746" s="154" t="s">
        <v>6</v>
      </c>
      <c r="D746" s="154"/>
      <c r="E746" s="154"/>
      <c r="F746" s="154"/>
      <c r="G746" s="154"/>
      <c r="H746" s="154"/>
      <c r="I746" s="154"/>
      <c r="J746" s="154"/>
      <c r="K746" s="154"/>
      <c r="L746" s="154"/>
      <c r="M746" s="154"/>
      <c r="N746" s="154"/>
      <c r="O746" s="154"/>
      <c r="P746" s="154"/>
      <c r="Q746" s="154"/>
      <c r="R746" s="154"/>
      <c r="S746" s="154"/>
      <c r="T746" s="154"/>
    </row>
    <row r="747" spans="1:21" x14ac:dyDescent="0.35">
      <c r="A747" s="169">
        <f>score!A60</f>
        <v>54</v>
      </c>
      <c r="B747" s="170">
        <f>score!F60</f>
        <v>0</v>
      </c>
      <c r="C747" s="158">
        <v>1</v>
      </c>
      <c r="D747" s="158">
        <v>2</v>
      </c>
      <c r="E747" s="158">
        <v>3</v>
      </c>
      <c r="F747" s="158">
        <v>4</v>
      </c>
      <c r="G747" s="158">
        <v>5</v>
      </c>
      <c r="H747" s="158">
        <v>6</v>
      </c>
      <c r="I747" s="158">
        <v>7</v>
      </c>
      <c r="J747" s="158">
        <v>8</v>
      </c>
      <c r="K747" s="158">
        <v>9</v>
      </c>
      <c r="L747" s="158">
        <v>10</v>
      </c>
      <c r="M747" s="158">
        <v>11</v>
      </c>
      <c r="N747" s="158">
        <v>12</v>
      </c>
      <c r="O747" s="158">
        <v>13</v>
      </c>
      <c r="P747" s="158">
        <v>14</v>
      </c>
      <c r="Q747" s="158">
        <v>15</v>
      </c>
      <c r="R747" s="158">
        <v>16</v>
      </c>
      <c r="S747" s="158">
        <v>17</v>
      </c>
      <c r="T747" s="158">
        <v>18</v>
      </c>
      <c r="U747" s="41" t="s">
        <v>1</v>
      </c>
    </row>
    <row r="748" spans="1:21" x14ac:dyDescent="0.35">
      <c r="A748" s="169"/>
      <c r="B748" s="170"/>
      <c r="C748" s="158"/>
      <c r="D748" s="158"/>
      <c r="E748" s="158"/>
      <c r="F748" s="158"/>
      <c r="G748" s="158"/>
      <c r="H748" s="158"/>
      <c r="I748" s="158"/>
      <c r="J748" s="158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42"/>
    </row>
    <row r="749" spans="1:21" x14ac:dyDescent="0.35">
      <c r="B749" s="3" t="s">
        <v>8</v>
      </c>
      <c r="C749" s="2">
        <f>'1stR'!C$60</f>
        <v>0</v>
      </c>
      <c r="D749" s="2">
        <f>'1stR'!D$60</f>
        <v>0</v>
      </c>
      <c r="E749" s="2">
        <f>'1stR'!E$60</f>
        <v>0</v>
      </c>
      <c r="F749" s="2">
        <f>'1stR'!F$60</f>
        <v>0</v>
      </c>
      <c r="G749" s="2">
        <f>'1stR'!G$60</f>
        <v>0</v>
      </c>
      <c r="H749" s="2">
        <f>'1stR'!H$60</f>
        <v>0</v>
      </c>
      <c r="I749" s="2">
        <f>'1stR'!I$60</f>
        <v>0</v>
      </c>
      <c r="J749" s="2">
        <f>'1stR'!J$60</f>
        <v>0</v>
      </c>
      <c r="K749" s="2">
        <f>'1stR'!K$60</f>
        <v>0</v>
      </c>
      <c r="L749" s="2">
        <f>'1stR'!L$60</f>
        <v>0</v>
      </c>
      <c r="M749" s="2">
        <f>'1stR'!M$60</f>
        <v>0</v>
      </c>
      <c r="N749" s="2">
        <f>'1stR'!N$60</f>
        <v>0</v>
      </c>
      <c r="O749" s="2">
        <f>'1stR'!O$60</f>
        <v>0</v>
      </c>
      <c r="P749" s="2">
        <f>'1stR'!P$60</f>
        <v>0</v>
      </c>
      <c r="Q749" s="2">
        <f>'1stR'!Q$60</f>
        <v>0</v>
      </c>
      <c r="R749" s="2">
        <f>'1stR'!R$60</f>
        <v>0</v>
      </c>
      <c r="S749" s="2">
        <f>'1stR'!S$60</f>
        <v>0</v>
      </c>
      <c r="T749" s="2">
        <f>'1stR'!T$60</f>
        <v>0</v>
      </c>
      <c r="U749" s="9">
        <f>SUM(C749:T749)</f>
        <v>0</v>
      </c>
    </row>
    <row r="750" spans="1:21" x14ac:dyDescent="0.35">
      <c r="B750" s="3" t="s">
        <v>13</v>
      </c>
      <c r="C750" s="2">
        <f>'2ndR'!C$60</f>
        <v>0</v>
      </c>
      <c r="D750" s="2">
        <f>'2ndR'!D$60</f>
        <v>0</v>
      </c>
      <c r="E750" s="2">
        <f>'2ndR'!E$60</f>
        <v>0</v>
      </c>
      <c r="F750" s="2">
        <f>'2ndR'!F$60</f>
        <v>0</v>
      </c>
      <c r="G750" s="2">
        <f>'2ndR'!G$60</f>
        <v>0</v>
      </c>
      <c r="H750" s="2">
        <f>'2ndR'!H$60</f>
        <v>0</v>
      </c>
      <c r="I750" s="2">
        <f>'2ndR'!I$60</f>
        <v>0</v>
      </c>
      <c r="J750" s="2">
        <f>'2ndR'!J$60</f>
        <v>0</v>
      </c>
      <c r="K750" s="2">
        <f>'2ndR'!K$60</f>
        <v>0</v>
      </c>
      <c r="L750" s="2">
        <f>'2ndR'!L$60</f>
        <v>0</v>
      </c>
      <c r="M750" s="2">
        <f>'2ndR'!M$60</f>
        <v>0</v>
      </c>
      <c r="N750" s="2">
        <f>'2ndR'!N$60</f>
        <v>0</v>
      </c>
      <c r="O750" s="2">
        <f>'2ndR'!O$60</f>
        <v>0</v>
      </c>
      <c r="P750" s="2">
        <f>'2ndR'!P$60</f>
        <v>0</v>
      </c>
      <c r="Q750" s="2">
        <f>'2ndR'!Q$60</f>
        <v>0</v>
      </c>
      <c r="R750" s="2">
        <f>'2ndR'!R$60</f>
        <v>0</v>
      </c>
      <c r="S750" s="2">
        <f>'2ndR'!S$60</f>
        <v>0</v>
      </c>
      <c r="T750" s="2">
        <f>'2ndR'!T$60</f>
        <v>0</v>
      </c>
      <c r="U750" s="9">
        <f t="shared" ref="U750:U757" si="53">SUM(C750:T750)</f>
        <v>0</v>
      </c>
    </row>
    <row r="751" spans="1:21" x14ac:dyDescent="0.35">
      <c r="B751" s="3" t="s">
        <v>14</v>
      </c>
      <c r="C751" s="2">
        <f>'3rdR'!C$60</f>
        <v>0</v>
      </c>
      <c r="D751" s="2">
        <f>'3rdR'!D$60</f>
        <v>0</v>
      </c>
      <c r="E751" s="2">
        <f>'3rdR'!E$60</f>
        <v>0</v>
      </c>
      <c r="F751" s="2">
        <f>'3rdR'!F$60</f>
        <v>0</v>
      </c>
      <c r="G751" s="2">
        <f>'3rdR'!G$60</f>
        <v>0</v>
      </c>
      <c r="H751" s="2">
        <f>'3rdR'!H$60</f>
        <v>0</v>
      </c>
      <c r="I751" s="2">
        <f>'3rdR'!I$60</f>
        <v>0</v>
      </c>
      <c r="J751" s="2">
        <f>'3rdR'!J$60</f>
        <v>0</v>
      </c>
      <c r="K751" s="2">
        <f>'3rdR'!K$60</f>
        <v>0</v>
      </c>
      <c r="L751" s="2">
        <f>'3rdR'!L$60</f>
        <v>0</v>
      </c>
      <c r="M751" s="2">
        <f>'3rdR'!M$60</f>
        <v>0</v>
      </c>
      <c r="N751" s="2">
        <f>'3rdR'!N$60</f>
        <v>0</v>
      </c>
      <c r="O751" s="2">
        <f>'3rdR'!O$60</f>
        <v>0</v>
      </c>
      <c r="P751" s="2">
        <f>'3rdR'!P$60</f>
        <v>0</v>
      </c>
      <c r="Q751" s="2">
        <f>'3rdR'!Q$60</f>
        <v>0</v>
      </c>
      <c r="R751" s="2">
        <f>'3rdR'!R$60</f>
        <v>0</v>
      </c>
      <c r="S751" s="2">
        <f>'3rdR'!S$60</f>
        <v>0</v>
      </c>
      <c r="T751" s="2">
        <f>'3rdR'!T$60</f>
        <v>0</v>
      </c>
      <c r="U751" s="9">
        <f t="shared" si="53"/>
        <v>0</v>
      </c>
    </row>
    <row r="752" spans="1:21" x14ac:dyDescent="0.35">
      <c r="B752" s="3" t="s">
        <v>15</v>
      </c>
      <c r="C752" s="2">
        <f>'4thR'!C$60</f>
        <v>0</v>
      </c>
      <c r="D752" s="2">
        <f>'4thR'!D$60</f>
        <v>0</v>
      </c>
      <c r="E752" s="2">
        <f>'4thR'!E$60</f>
        <v>0</v>
      </c>
      <c r="F752" s="2">
        <f>'4thR'!F$60</f>
        <v>0</v>
      </c>
      <c r="G752" s="2">
        <f>'4thR'!G$60</f>
        <v>0</v>
      </c>
      <c r="H752" s="2">
        <f>'4thR'!H$60</f>
        <v>0</v>
      </c>
      <c r="I752" s="2">
        <f>'4thR'!I$60</f>
        <v>0</v>
      </c>
      <c r="J752" s="2">
        <f>'4thR'!J$60</f>
        <v>0</v>
      </c>
      <c r="K752" s="2">
        <f>'4thR'!K$60</f>
        <v>0</v>
      </c>
      <c r="L752" s="2">
        <f>'4thR'!L$60</f>
        <v>0</v>
      </c>
      <c r="M752" s="2">
        <f>'4thR'!M$60</f>
        <v>0</v>
      </c>
      <c r="N752" s="2">
        <f>'4thR'!N$60</f>
        <v>0</v>
      </c>
      <c r="O752" s="2">
        <f>'4thR'!O$60</f>
        <v>0</v>
      </c>
      <c r="P752" s="2">
        <f>'4thR'!P$60</f>
        <v>0</v>
      </c>
      <c r="Q752" s="2">
        <f>'4thR'!Q$60</f>
        <v>0</v>
      </c>
      <c r="R752" s="2">
        <f>'4thR'!R$60</f>
        <v>0</v>
      </c>
      <c r="S752" s="2">
        <f>'4thR'!S$60</f>
        <v>0</v>
      </c>
      <c r="T752" s="2">
        <f>'4thR'!T$60</f>
        <v>0</v>
      </c>
      <c r="U752" s="9">
        <f t="shared" si="53"/>
        <v>0</v>
      </c>
    </row>
    <row r="753" spans="1:21" x14ac:dyDescent="0.35">
      <c r="B753" s="3" t="s">
        <v>16</v>
      </c>
      <c r="C753" s="2">
        <f>'5thR'!C$60</f>
        <v>0</v>
      </c>
      <c r="D753" s="2">
        <f>'5thR'!D$60</f>
        <v>0</v>
      </c>
      <c r="E753" s="2">
        <f>'5thR'!E$60</f>
        <v>0</v>
      </c>
      <c r="F753" s="2">
        <f>'5thR'!F$60</f>
        <v>0</v>
      </c>
      <c r="G753" s="2">
        <f>'5thR'!G$60</f>
        <v>0</v>
      </c>
      <c r="H753" s="2">
        <f>'5thR'!H$60</f>
        <v>0</v>
      </c>
      <c r="I753" s="2">
        <f>'5thR'!I$60</f>
        <v>0</v>
      </c>
      <c r="J753" s="2">
        <f>'5thR'!J$60</f>
        <v>0</v>
      </c>
      <c r="K753" s="2">
        <f>'5thR'!K$60</f>
        <v>0</v>
      </c>
      <c r="L753" s="2">
        <f>'5thR'!L$60</f>
        <v>0</v>
      </c>
      <c r="M753" s="2">
        <f>'5thR'!M$60</f>
        <v>0</v>
      </c>
      <c r="N753" s="2">
        <f>'5thR'!N$60</f>
        <v>0</v>
      </c>
      <c r="O753" s="2">
        <f>'5thR'!O$60</f>
        <v>0</v>
      </c>
      <c r="P753" s="2">
        <f>'5thR'!P$60</f>
        <v>0</v>
      </c>
      <c r="Q753" s="2">
        <f>'5thR'!Q$60</f>
        <v>0</v>
      </c>
      <c r="R753" s="2">
        <f>'5thR'!R$60</f>
        <v>0</v>
      </c>
      <c r="S753" s="2">
        <f>'5thR'!S$60</f>
        <v>0</v>
      </c>
      <c r="T753" s="2">
        <f>'5thR'!T$60</f>
        <v>0</v>
      </c>
      <c r="U753" s="9">
        <f t="shared" si="53"/>
        <v>0</v>
      </c>
    </row>
    <row r="754" spans="1:21" x14ac:dyDescent="0.35">
      <c r="B754" s="3" t="s">
        <v>17</v>
      </c>
      <c r="C754" s="2" t="e">
        <f>#REF!</f>
        <v>#REF!</v>
      </c>
      <c r="D754" s="2" t="e">
        <f>#REF!</f>
        <v>#REF!</v>
      </c>
      <c r="E754" s="2" t="e">
        <f>#REF!</f>
        <v>#REF!</v>
      </c>
      <c r="F754" s="2" t="e">
        <f>#REF!</f>
        <v>#REF!</v>
      </c>
      <c r="G754" s="2" t="e">
        <f>#REF!</f>
        <v>#REF!</v>
      </c>
      <c r="H754" s="2" t="e">
        <f>#REF!</f>
        <v>#REF!</v>
      </c>
      <c r="I754" s="2" t="e">
        <f>#REF!</f>
        <v>#REF!</v>
      </c>
      <c r="J754" s="2" t="e">
        <f>#REF!</f>
        <v>#REF!</v>
      </c>
      <c r="K754" s="2" t="e">
        <f>#REF!</f>
        <v>#REF!</v>
      </c>
      <c r="L754" s="2" t="e">
        <f>#REF!</f>
        <v>#REF!</v>
      </c>
      <c r="M754" s="2" t="e">
        <f>#REF!</f>
        <v>#REF!</v>
      </c>
      <c r="N754" s="2" t="e">
        <f>#REF!</f>
        <v>#REF!</v>
      </c>
      <c r="O754" s="2" t="e">
        <f>#REF!</f>
        <v>#REF!</v>
      </c>
      <c r="P754" s="2" t="e">
        <f>#REF!</f>
        <v>#REF!</v>
      </c>
      <c r="Q754" s="2" t="e">
        <f>#REF!</f>
        <v>#REF!</v>
      </c>
      <c r="R754" s="2" t="e">
        <f>#REF!</f>
        <v>#REF!</v>
      </c>
      <c r="S754" s="2" t="e">
        <f>#REF!</f>
        <v>#REF!</v>
      </c>
      <c r="T754" s="2" t="e">
        <f>#REF!</f>
        <v>#REF!</v>
      </c>
      <c r="U754" s="9" t="e">
        <f t="shared" si="53"/>
        <v>#REF!</v>
      </c>
    </row>
    <row r="755" spans="1:21" x14ac:dyDescent="0.35">
      <c r="B755" s="3" t="s">
        <v>18</v>
      </c>
      <c r="C755" s="2">
        <f>'7thR'!C$60</f>
        <v>0</v>
      </c>
      <c r="D755" s="2">
        <f>'7thR'!D$60</f>
        <v>0</v>
      </c>
      <c r="E755" s="2">
        <f>'7thR'!E$60</f>
        <v>0</v>
      </c>
      <c r="F755" s="2">
        <f>'7thR'!F$60</f>
        <v>0</v>
      </c>
      <c r="G755" s="2">
        <f>'7thR'!G$60</f>
        <v>0</v>
      </c>
      <c r="H755" s="2">
        <f>'7thR'!H$60</f>
        <v>0</v>
      </c>
      <c r="I755" s="2">
        <f>'7thR'!I$60</f>
        <v>0</v>
      </c>
      <c r="J755" s="2">
        <f>'7thR'!J$60</f>
        <v>0</v>
      </c>
      <c r="K755" s="2">
        <f>'7thR'!K$60</f>
        <v>0</v>
      </c>
      <c r="L755" s="2">
        <f>'7thR'!L$60</f>
        <v>0</v>
      </c>
      <c r="M755" s="2">
        <f>'7thR'!M$60</f>
        <v>0</v>
      </c>
      <c r="N755" s="2">
        <f>'7thR'!N$60</f>
        <v>0</v>
      </c>
      <c r="O755" s="2">
        <f>'7thR'!O$60</f>
        <v>0</v>
      </c>
      <c r="P755" s="2">
        <f>'7thR'!P$60</f>
        <v>0</v>
      </c>
      <c r="Q755" s="2">
        <f>'7thR'!Q$60</f>
        <v>0</v>
      </c>
      <c r="R755" s="2">
        <f>'7thR'!R$60</f>
        <v>0</v>
      </c>
      <c r="S755" s="2">
        <f>'7thR'!S$60</f>
        <v>0</v>
      </c>
      <c r="T755" s="2">
        <f>'7thR'!T$60</f>
        <v>0</v>
      </c>
      <c r="U755" s="9">
        <f t="shared" si="53"/>
        <v>0</v>
      </c>
    </row>
    <row r="756" spans="1:21" ht="15" thickBot="1" x14ac:dyDescent="0.4">
      <c r="B756" s="3" t="s">
        <v>19</v>
      </c>
      <c r="C756" s="31">
        <f>'8thR'!C$60</f>
        <v>0</v>
      </c>
      <c r="D756" s="31">
        <f>'8thR'!D$60</f>
        <v>0</v>
      </c>
      <c r="E756" s="31">
        <f>'8thR'!E$60</f>
        <v>0</v>
      </c>
      <c r="F756" s="31">
        <f>'8thR'!F$60</f>
        <v>0</v>
      </c>
      <c r="G756" s="31">
        <f>'8thR'!G$60</f>
        <v>0</v>
      </c>
      <c r="H756" s="31">
        <f>'8thR'!H$60</f>
        <v>0</v>
      </c>
      <c r="I756" s="31">
        <f>'8thR'!I$60</f>
        <v>0</v>
      </c>
      <c r="J756" s="31">
        <f>'8thR'!J$60</f>
        <v>0</v>
      </c>
      <c r="K756" s="31">
        <f>'8thR'!K$60</f>
        <v>0</v>
      </c>
      <c r="L756" s="31">
        <f>'8thR'!L$60</f>
        <v>0</v>
      </c>
      <c r="M756" s="31">
        <f>'8thR'!M$60</f>
        <v>0</v>
      </c>
      <c r="N756" s="31">
        <f>'8thR'!N$60</f>
        <v>0</v>
      </c>
      <c r="O756" s="31">
        <f>'8thR'!O$60</f>
        <v>0</v>
      </c>
      <c r="P756" s="31">
        <f>'8thR'!P$60</f>
        <v>0</v>
      </c>
      <c r="Q756" s="31">
        <f>'8thR'!Q$60</f>
        <v>0</v>
      </c>
      <c r="R756" s="31">
        <f>'8thR'!R$60</f>
        <v>0</v>
      </c>
      <c r="S756" s="31">
        <f>'8thR'!S$60</f>
        <v>0</v>
      </c>
      <c r="T756" s="31">
        <f>'8thR'!T$60</f>
        <v>0</v>
      </c>
      <c r="U756" s="9">
        <f t="shared" si="53"/>
        <v>0</v>
      </c>
    </row>
    <row r="757" spans="1:21" ht="16" thickTop="1" x14ac:dyDescent="0.35">
      <c r="B757" s="37" t="s">
        <v>12</v>
      </c>
      <c r="C757" s="29">
        <f>score!H$60</f>
        <v>0</v>
      </c>
      <c r="D757" s="29">
        <f>score!I$60</f>
        <v>0</v>
      </c>
      <c r="E757" s="29">
        <f>score!J$60</f>
        <v>0</v>
      </c>
      <c r="F757" s="29">
        <f>score!K$60</f>
        <v>0</v>
      </c>
      <c r="G757" s="29">
        <f>score!L$60</f>
        <v>0</v>
      </c>
      <c r="H757" s="29">
        <f>score!M$60</f>
        <v>0</v>
      </c>
      <c r="I757" s="29">
        <f>score!N$60</f>
        <v>0</v>
      </c>
      <c r="J757" s="29">
        <f>score!O$60</f>
        <v>0</v>
      </c>
      <c r="K757" s="29">
        <f>score!P$60</f>
        <v>0</v>
      </c>
      <c r="L757" s="29">
        <f>score!Q$60</f>
        <v>0</v>
      </c>
      <c r="M757" s="29">
        <f>score!R$60</f>
        <v>0</v>
      </c>
      <c r="N757" s="29">
        <f>score!S$60</f>
        <v>0</v>
      </c>
      <c r="O757" s="29">
        <f>score!T$60</f>
        <v>0</v>
      </c>
      <c r="P757" s="29">
        <f>score!U$60</f>
        <v>0</v>
      </c>
      <c r="Q757" s="29">
        <f>score!V$60</f>
        <v>0</v>
      </c>
      <c r="R757" s="29">
        <f>score!W$60</f>
        <v>0</v>
      </c>
      <c r="S757" s="29">
        <f>score!X$60</f>
        <v>0</v>
      </c>
      <c r="T757" s="29">
        <f>score!Y$60</f>
        <v>0</v>
      </c>
      <c r="U757" s="33">
        <f t="shared" si="53"/>
        <v>0</v>
      </c>
    </row>
    <row r="758" spans="1:21" ht="15.5" x14ac:dyDescent="0.35">
      <c r="B758" s="38" t="s">
        <v>7</v>
      </c>
      <c r="C758" s="39">
        <f>score!H$147</f>
        <v>4</v>
      </c>
      <c r="D758" s="39">
        <f>score!$I$147</f>
        <v>3</v>
      </c>
      <c r="E758" s="39">
        <f>score!$J$147</f>
        <v>3</v>
      </c>
      <c r="F758" s="39">
        <f>score!$K$147</f>
        <v>4</v>
      </c>
      <c r="G758" s="39">
        <f>score!$L$147</f>
        <v>4</v>
      </c>
      <c r="H758" s="39">
        <f>score!$M$147</f>
        <v>4</v>
      </c>
      <c r="I758" s="39">
        <f>score!$N$147</f>
        <v>3</v>
      </c>
      <c r="J758" s="39">
        <f>score!$O$147</f>
        <v>4</v>
      </c>
      <c r="K758" s="39">
        <f>score!$P$147</f>
        <v>3</v>
      </c>
      <c r="L758" s="39">
        <f>score!$Q$147</f>
        <v>4</v>
      </c>
      <c r="M758" s="39">
        <f>score!$R$147</f>
        <v>3</v>
      </c>
      <c r="N758" s="39">
        <f>score!$S$147</f>
        <v>3</v>
      </c>
      <c r="O758" s="39">
        <f>score!$T$147</f>
        <v>4</v>
      </c>
      <c r="P758" s="39">
        <f>score!$U$147</f>
        <v>4</v>
      </c>
      <c r="Q758" s="39">
        <f>score!$V$147</f>
        <v>4</v>
      </c>
      <c r="R758" s="39">
        <f>score!$W$147</f>
        <v>3</v>
      </c>
      <c r="S758" s="39">
        <f>score!$X$147</f>
        <v>4</v>
      </c>
      <c r="T758" s="39">
        <f>score!$Y$147</f>
        <v>3</v>
      </c>
      <c r="U758" s="12">
        <f>SUM(C758:T758)</f>
        <v>64</v>
      </c>
    </row>
    <row r="759" spans="1:21" x14ac:dyDescent="0.35"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1" x14ac:dyDescent="0.35">
      <c r="C760" s="154" t="s">
        <v>6</v>
      </c>
      <c r="D760" s="154"/>
      <c r="E760" s="154"/>
      <c r="F760" s="154"/>
      <c r="G760" s="154"/>
      <c r="H760" s="154"/>
      <c r="I760" s="154"/>
      <c r="J760" s="154"/>
      <c r="K760" s="154"/>
      <c r="L760" s="154"/>
      <c r="M760" s="154"/>
      <c r="N760" s="154"/>
      <c r="O760" s="154"/>
      <c r="P760" s="154"/>
      <c r="Q760" s="154"/>
      <c r="R760" s="154"/>
      <c r="S760" s="154"/>
      <c r="T760" s="154"/>
    </row>
    <row r="761" spans="1:21" x14ac:dyDescent="0.35">
      <c r="A761" s="169">
        <f>score!A61</f>
        <v>55</v>
      </c>
      <c r="B761" s="170">
        <f>score!F61</f>
        <v>0</v>
      </c>
      <c r="C761" s="158">
        <v>1</v>
      </c>
      <c r="D761" s="158">
        <v>2</v>
      </c>
      <c r="E761" s="158">
        <v>3</v>
      </c>
      <c r="F761" s="158">
        <v>4</v>
      </c>
      <c r="G761" s="158">
        <v>5</v>
      </c>
      <c r="H761" s="158">
        <v>6</v>
      </c>
      <c r="I761" s="158">
        <v>7</v>
      </c>
      <c r="J761" s="158">
        <v>8</v>
      </c>
      <c r="K761" s="158">
        <v>9</v>
      </c>
      <c r="L761" s="158">
        <v>10</v>
      </c>
      <c r="M761" s="158">
        <v>11</v>
      </c>
      <c r="N761" s="158">
        <v>12</v>
      </c>
      <c r="O761" s="158">
        <v>13</v>
      </c>
      <c r="P761" s="158">
        <v>14</v>
      </c>
      <c r="Q761" s="158">
        <v>15</v>
      </c>
      <c r="R761" s="158">
        <v>16</v>
      </c>
      <c r="S761" s="158">
        <v>17</v>
      </c>
      <c r="T761" s="158">
        <v>18</v>
      </c>
      <c r="U761" s="41" t="s">
        <v>1</v>
      </c>
    </row>
    <row r="762" spans="1:21" x14ac:dyDescent="0.35">
      <c r="A762" s="169"/>
      <c r="B762" s="170"/>
      <c r="C762" s="158"/>
      <c r="D762" s="158"/>
      <c r="E762" s="158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42"/>
    </row>
    <row r="763" spans="1:21" x14ac:dyDescent="0.35">
      <c r="B763" s="3" t="s">
        <v>8</v>
      </c>
      <c r="C763" s="2">
        <f>'1stR'!C$61</f>
        <v>0</v>
      </c>
      <c r="D763" s="2">
        <f>'1stR'!D$61</f>
        <v>0</v>
      </c>
      <c r="E763" s="2">
        <f>'1stR'!E$61</f>
        <v>0</v>
      </c>
      <c r="F763" s="2">
        <f>'1stR'!F$61</f>
        <v>0</v>
      </c>
      <c r="G763" s="2">
        <f>'1stR'!G$61</f>
        <v>0</v>
      </c>
      <c r="H763" s="2">
        <f>'1stR'!H$61</f>
        <v>0</v>
      </c>
      <c r="I763" s="2">
        <f>'1stR'!I$61</f>
        <v>0</v>
      </c>
      <c r="J763" s="2">
        <f>'1stR'!J$61</f>
        <v>0</v>
      </c>
      <c r="K763" s="2">
        <f>'1stR'!K$61</f>
        <v>0</v>
      </c>
      <c r="L763" s="2">
        <f>'1stR'!L$61</f>
        <v>0</v>
      </c>
      <c r="M763" s="2">
        <f>'1stR'!M$61</f>
        <v>0</v>
      </c>
      <c r="N763" s="2">
        <f>'1stR'!N$61</f>
        <v>0</v>
      </c>
      <c r="O763" s="2">
        <f>'1stR'!O$61</f>
        <v>0</v>
      </c>
      <c r="P763" s="2">
        <f>'1stR'!P$61</f>
        <v>0</v>
      </c>
      <c r="Q763" s="2">
        <f>'1stR'!Q$61</f>
        <v>0</v>
      </c>
      <c r="R763" s="2">
        <f>'1stR'!R$61</f>
        <v>0</v>
      </c>
      <c r="S763" s="2">
        <f>'1stR'!S$61</f>
        <v>0</v>
      </c>
      <c r="T763" s="2">
        <f>'1stR'!T$61</f>
        <v>0</v>
      </c>
      <c r="U763" s="9">
        <f>SUM(C763:T763)</f>
        <v>0</v>
      </c>
    </row>
    <row r="764" spans="1:21" x14ac:dyDescent="0.35">
      <c r="B764" s="3" t="s">
        <v>13</v>
      </c>
      <c r="C764" s="2">
        <f>'2ndR'!C$61</f>
        <v>0</v>
      </c>
      <c r="D764" s="2">
        <f>'2ndR'!D$61</f>
        <v>0</v>
      </c>
      <c r="E764" s="2">
        <f>'2ndR'!E$61</f>
        <v>0</v>
      </c>
      <c r="F764" s="2">
        <f>'2ndR'!F$61</f>
        <v>0</v>
      </c>
      <c r="G764" s="2">
        <f>'2ndR'!G$61</f>
        <v>0</v>
      </c>
      <c r="H764" s="2">
        <f>'2ndR'!H$61</f>
        <v>0</v>
      </c>
      <c r="I764" s="2">
        <f>'2ndR'!I$61</f>
        <v>0</v>
      </c>
      <c r="J764" s="2">
        <f>'2ndR'!J$61</f>
        <v>0</v>
      </c>
      <c r="K764" s="2">
        <f>'2ndR'!K$61</f>
        <v>0</v>
      </c>
      <c r="L764" s="2">
        <f>'2ndR'!L$61</f>
        <v>0</v>
      </c>
      <c r="M764" s="2">
        <f>'2ndR'!M$61</f>
        <v>0</v>
      </c>
      <c r="N764" s="2">
        <f>'2ndR'!N$61</f>
        <v>0</v>
      </c>
      <c r="O764" s="2">
        <f>'2ndR'!O$61</f>
        <v>0</v>
      </c>
      <c r="P764" s="2">
        <f>'2ndR'!P$61</f>
        <v>0</v>
      </c>
      <c r="Q764" s="2">
        <f>'2ndR'!Q$61</f>
        <v>0</v>
      </c>
      <c r="R764" s="2">
        <f>'2ndR'!R$61</f>
        <v>0</v>
      </c>
      <c r="S764" s="2">
        <f>'2ndR'!S$61</f>
        <v>0</v>
      </c>
      <c r="T764" s="2">
        <f>'2ndR'!T$61</f>
        <v>0</v>
      </c>
      <c r="U764" s="9">
        <f t="shared" ref="U764:U771" si="54">SUM(C764:T764)</f>
        <v>0</v>
      </c>
    </row>
    <row r="765" spans="1:21" x14ac:dyDescent="0.35">
      <c r="B765" s="3" t="s">
        <v>14</v>
      </c>
      <c r="C765" s="2">
        <f>'3rdR'!C$61</f>
        <v>0</v>
      </c>
      <c r="D765" s="2">
        <f>'3rdR'!D$61</f>
        <v>0</v>
      </c>
      <c r="E765" s="2">
        <f>'3rdR'!E$61</f>
        <v>0</v>
      </c>
      <c r="F765" s="2">
        <f>'3rdR'!F$61</f>
        <v>0</v>
      </c>
      <c r="G765" s="2">
        <f>'3rdR'!G$61</f>
        <v>0</v>
      </c>
      <c r="H765" s="2">
        <f>'3rdR'!H$61</f>
        <v>0</v>
      </c>
      <c r="I765" s="2">
        <f>'3rdR'!I$61</f>
        <v>0</v>
      </c>
      <c r="J765" s="2">
        <f>'3rdR'!J$61</f>
        <v>0</v>
      </c>
      <c r="K765" s="2">
        <f>'3rdR'!K$61</f>
        <v>0</v>
      </c>
      <c r="L765" s="2">
        <f>'3rdR'!L$61</f>
        <v>0</v>
      </c>
      <c r="M765" s="2">
        <f>'3rdR'!M$61</f>
        <v>0</v>
      </c>
      <c r="N765" s="2">
        <f>'3rdR'!N$61</f>
        <v>0</v>
      </c>
      <c r="O765" s="2">
        <f>'3rdR'!O$61</f>
        <v>0</v>
      </c>
      <c r="P765" s="2">
        <f>'3rdR'!P$61</f>
        <v>0</v>
      </c>
      <c r="Q765" s="2">
        <f>'3rdR'!Q$61</f>
        <v>0</v>
      </c>
      <c r="R765" s="2">
        <f>'3rdR'!R$61</f>
        <v>0</v>
      </c>
      <c r="S765" s="2">
        <f>'3rdR'!S$61</f>
        <v>0</v>
      </c>
      <c r="T765" s="2">
        <f>'3rdR'!T$61</f>
        <v>0</v>
      </c>
      <c r="U765" s="9">
        <f t="shared" si="54"/>
        <v>0</v>
      </c>
    </row>
    <row r="766" spans="1:21" x14ac:dyDescent="0.35">
      <c r="B766" s="3" t="s">
        <v>15</v>
      </c>
      <c r="C766" s="2">
        <f>'4thR'!C$61</f>
        <v>0</v>
      </c>
      <c r="D766" s="2">
        <f>'4thR'!D$61</f>
        <v>0</v>
      </c>
      <c r="E766" s="2">
        <f>'4thR'!E$61</f>
        <v>0</v>
      </c>
      <c r="F766" s="2">
        <f>'4thR'!F$61</f>
        <v>0</v>
      </c>
      <c r="G766" s="2">
        <f>'4thR'!G$61</f>
        <v>0</v>
      </c>
      <c r="H766" s="2">
        <f>'4thR'!H$61</f>
        <v>0</v>
      </c>
      <c r="I766" s="2">
        <f>'4thR'!I$61</f>
        <v>0</v>
      </c>
      <c r="J766" s="2">
        <f>'4thR'!J$61</f>
        <v>0</v>
      </c>
      <c r="K766" s="2">
        <f>'4thR'!K$61</f>
        <v>0</v>
      </c>
      <c r="L766" s="2">
        <f>'4thR'!L$61</f>
        <v>0</v>
      </c>
      <c r="M766" s="2">
        <f>'4thR'!M$61</f>
        <v>0</v>
      </c>
      <c r="N766" s="2">
        <f>'4thR'!N$61</f>
        <v>0</v>
      </c>
      <c r="O766" s="2">
        <f>'4thR'!O$61</f>
        <v>0</v>
      </c>
      <c r="P766" s="2">
        <f>'4thR'!P$61</f>
        <v>0</v>
      </c>
      <c r="Q766" s="2">
        <f>'4thR'!Q$61</f>
        <v>0</v>
      </c>
      <c r="R766" s="2">
        <f>'4thR'!R$61</f>
        <v>0</v>
      </c>
      <c r="S766" s="2">
        <f>'4thR'!S$61</f>
        <v>0</v>
      </c>
      <c r="T766" s="2">
        <f>'4thR'!T$61</f>
        <v>0</v>
      </c>
      <c r="U766" s="9">
        <f t="shared" si="54"/>
        <v>0</v>
      </c>
    </row>
    <row r="767" spans="1:21" x14ac:dyDescent="0.35">
      <c r="B767" s="3" t="s">
        <v>16</v>
      </c>
      <c r="C767" s="2">
        <f>'5thR'!C$61</f>
        <v>0</v>
      </c>
      <c r="D767" s="2">
        <f>'5thR'!D$61</f>
        <v>0</v>
      </c>
      <c r="E767" s="2">
        <f>'5thR'!E$61</f>
        <v>0</v>
      </c>
      <c r="F767" s="2">
        <f>'5thR'!F$61</f>
        <v>0</v>
      </c>
      <c r="G767" s="2">
        <f>'5thR'!G$61</f>
        <v>0</v>
      </c>
      <c r="H767" s="2">
        <f>'5thR'!H$61</f>
        <v>0</v>
      </c>
      <c r="I767" s="2">
        <f>'5thR'!I$61</f>
        <v>0</v>
      </c>
      <c r="J767" s="2">
        <f>'5thR'!J$61</f>
        <v>0</v>
      </c>
      <c r="K767" s="2">
        <f>'5thR'!K$61</f>
        <v>0</v>
      </c>
      <c r="L767" s="2">
        <f>'5thR'!L$61</f>
        <v>0</v>
      </c>
      <c r="M767" s="2">
        <f>'5thR'!M$61</f>
        <v>0</v>
      </c>
      <c r="N767" s="2">
        <f>'5thR'!N$61</f>
        <v>0</v>
      </c>
      <c r="O767" s="2">
        <f>'5thR'!O$61</f>
        <v>0</v>
      </c>
      <c r="P767" s="2">
        <f>'5thR'!P$61</f>
        <v>0</v>
      </c>
      <c r="Q767" s="2">
        <f>'5thR'!Q$61</f>
        <v>0</v>
      </c>
      <c r="R767" s="2">
        <f>'5thR'!R$61</f>
        <v>0</v>
      </c>
      <c r="S767" s="2">
        <f>'5thR'!S$61</f>
        <v>0</v>
      </c>
      <c r="T767" s="2">
        <f>'5thR'!T$61</f>
        <v>0</v>
      </c>
      <c r="U767" s="9">
        <f t="shared" si="54"/>
        <v>0</v>
      </c>
    </row>
    <row r="768" spans="1:21" x14ac:dyDescent="0.35">
      <c r="B768" s="3" t="s">
        <v>17</v>
      </c>
      <c r="C768" s="2" t="e">
        <f>#REF!</f>
        <v>#REF!</v>
      </c>
      <c r="D768" s="2" t="e">
        <f>#REF!</f>
        <v>#REF!</v>
      </c>
      <c r="E768" s="2" t="e">
        <f>#REF!</f>
        <v>#REF!</v>
      </c>
      <c r="F768" s="2" t="e">
        <f>#REF!</f>
        <v>#REF!</v>
      </c>
      <c r="G768" s="2" t="e">
        <f>#REF!</f>
        <v>#REF!</v>
      </c>
      <c r="H768" s="2" t="e">
        <f>#REF!</f>
        <v>#REF!</v>
      </c>
      <c r="I768" s="2" t="e">
        <f>#REF!</f>
        <v>#REF!</v>
      </c>
      <c r="J768" s="2" t="e">
        <f>#REF!</f>
        <v>#REF!</v>
      </c>
      <c r="K768" s="2" t="e">
        <f>#REF!</f>
        <v>#REF!</v>
      </c>
      <c r="L768" s="2" t="e">
        <f>#REF!</f>
        <v>#REF!</v>
      </c>
      <c r="M768" s="2" t="e">
        <f>#REF!</f>
        <v>#REF!</v>
      </c>
      <c r="N768" s="2" t="e">
        <f>#REF!</f>
        <v>#REF!</v>
      </c>
      <c r="O768" s="2" t="e">
        <f>#REF!</f>
        <v>#REF!</v>
      </c>
      <c r="P768" s="2" t="e">
        <f>#REF!</f>
        <v>#REF!</v>
      </c>
      <c r="Q768" s="2" t="e">
        <f>#REF!</f>
        <v>#REF!</v>
      </c>
      <c r="R768" s="2" t="e">
        <f>#REF!</f>
        <v>#REF!</v>
      </c>
      <c r="S768" s="2" t="e">
        <f>#REF!</f>
        <v>#REF!</v>
      </c>
      <c r="T768" s="2" t="e">
        <f>#REF!</f>
        <v>#REF!</v>
      </c>
      <c r="U768" s="9" t="e">
        <f t="shared" si="54"/>
        <v>#REF!</v>
      </c>
    </row>
    <row r="769" spans="1:21" x14ac:dyDescent="0.35">
      <c r="B769" s="3" t="s">
        <v>18</v>
      </c>
      <c r="C769" s="2">
        <f>'7thR'!C$61</f>
        <v>0</v>
      </c>
      <c r="D769" s="2">
        <f>'7thR'!D$61</f>
        <v>0</v>
      </c>
      <c r="E769" s="2">
        <f>'7thR'!E$61</f>
        <v>0</v>
      </c>
      <c r="F769" s="2">
        <f>'7thR'!F$61</f>
        <v>0</v>
      </c>
      <c r="G769" s="2">
        <f>'7thR'!G$61</f>
        <v>0</v>
      </c>
      <c r="H769" s="2">
        <f>'7thR'!H$61</f>
        <v>0</v>
      </c>
      <c r="I769" s="2">
        <f>'7thR'!I$61</f>
        <v>0</v>
      </c>
      <c r="J769" s="2">
        <f>'7thR'!J$61</f>
        <v>0</v>
      </c>
      <c r="K769" s="2">
        <f>'7thR'!K$61</f>
        <v>0</v>
      </c>
      <c r="L769" s="2">
        <f>'7thR'!L$61</f>
        <v>0</v>
      </c>
      <c r="M769" s="2">
        <f>'7thR'!M$61</f>
        <v>0</v>
      </c>
      <c r="N769" s="2">
        <f>'7thR'!N$61</f>
        <v>0</v>
      </c>
      <c r="O769" s="2">
        <f>'7thR'!O$61</f>
        <v>0</v>
      </c>
      <c r="P769" s="2">
        <f>'7thR'!P$61</f>
        <v>0</v>
      </c>
      <c r="Q769" s="2">
        <f>'7thR'!Q$61</f>
        <v>0</v>
      </c>
      <c r="R769" s="2">
        <f>'7thR'!R$61</f>
        <v>0</v>
      </c>
      <c r="S769" s="2">
        <f>'7thR'!S$61</f>
        <v>0</v>
      </c>
      <c r="T769" s="2">
        <f>'7thR'!T$61</f>
        <v>0</v>
      </c>
      <c r="U769" s="9">
        <f t="shared" si="54"/>
        <v>0</v>
      </c>
    </row>
    <row r="770" spans="1:21" ht="15" thickBot="1" x14ac:dyDescent="0.4">
      <c r="B770" s="3" t="s">
        <v>19</v>
      </c>
      <c r="C770" s="31">
        <f>'8thR'!C$61</f>
        <v>0</v>
      </c>
      <c r="D770" s="31">
        <f>'8thR'!D$61</f>
        <v>0</v>
      </c>
      <c r="E770" s="31">
        <f>'8thR'!E$61</f>
        <v>0</v>
      </c>
      <c r="F770" s="31">
        <f>'8thR'!F$61</f>
        <v>0</v>
      </c>
      <c r="G770" s="31">
        <f>'8thR'!G$61</f>
        <v>0</v>
      </c>
      <c r="H770" s="31">
        <f>'8thR'!H$61</f>
        <v>0</v>
      </c>
      <c r="I770" s="31">
        <f>'8thR'!I$61</f>
        <v>0</v>
      </c>
      <c r="J770" s="31">
        <f>'8thR'!J$61</f>
        <v>0</v>
      </c>
      <c r="K770" s="31">
        <f>'8thR'!K$61</f>
        <v>0</v>
      </c>
      <c r="L770" s="31">
        <f>'8thR'!L$61</f>
        <v>0</v>
      </c>
      <c r="M770" s="31">
        <f>'8thR'!M$61</f>
        <v>0</v>
      </c>
      <c r="N770" s="31">
        <f>'8thR'!N$61</f>
        <v>0</v>
      </c>
      <c r="O770" s="31">
        <f>'8thR'!O$61</f>
        <v>0</v>
      </c>
      <c r="P770" s="31">
        <f>'8thR'!P$61</f>
        <v>0</v>
      </c>
      <c r="Q770" s="31">
        <f>'8thR'!Q$61</f>
        <v>0</v>
      </c>
      <c r="R770" s="31">
        <f>'8thR'!R$61</f>
        <v>0</v>
      </c>
      <c r="S770" s="31">
        <f>'8thR'!S$61</f>
        <v>0</v>
      </c>
      <c r="T770" s="31">
        <f>'8thR'!T$61</f>
        <v>0</v>
      </c>
      <c r="U770" s="9">
        <f t="shared" si="54"/>
        <v>0</v>
      </c>
    </row>
    <row r="771" spans="1:21" ht="16" thickTop="1" x14ac:dyDescent="0.35">
      <c r="B771" s="37" t="s">
        <v>12</v>
      </c>
      <c r="C771" s="29">
        <f>score!H$61</f>
        <v>0</v>
      </c>
      <c r="D771" s="29">
        <f>score!I$61</f>
        <v>0</v>
      </c>
      <c r="E771" s="29">
        <f>score!J$61</f>
        <v>0</v>
      </c>
      <c r="F771" s="29">
        <f>score!K$61</f>
        <v>0</v>
      </c>
      <c r="G771" s="29">
        <f>score!L$61</f>
        <v>0</v>
      </c>
      <c r="H771" s="29">
        <f>score!M$61</f>
        <v>0</v>
      </c>
      <c r="I771" s="29">
        <f>score!N$61</f>
        <v>0</v>
      </c>
      <c r="J771" s="29">
        <f>score!O$61</f>
        <v>0</v>
      </c>
      <c r="K771" s="29">
        <f>score!P$61</f>
        <v>0</v>
      </c>
      <c r="L771" s="29">
        <f>score!Q$61</f>
        <v>0</v>
      </c>
      <c r="M771" s="29">
        <f>score!R$61</f>
        <v>0</v>
      </c>
      <c r="N771" s="29">
        <f>score!S$61</f>
        <v>0</v>
      </c>
      <c r="O771" s="29">
        <f>score!T$61</f>
        <v>0</v>
      </c>
      <c r="P771" s="29">
        <f>score!U$61</f>
        <v>0</v>
      </c>
      <c r="Q771" s="29">
        <f>score!V$61</f>
        <v>0</v>
      </c>
      <c r="R771" s="29">
        <f>score!W$61</f>
        <v>0</v>
      </c>
      <c r="S771" s="29">
        <f>score!X$61</f>
        <v>0</v>
      </c>
      <c r="T771" s="29">
        <f>score!Y$61</f>
        <v>0</v>
      </c>
      <c r="U771" s="33">
        <f t="shared" si="54"/>
        <v>0</v>
      </c>
    </row>
    <row r="772" spans="1:21" ht="15.5" x14ac:dyDescent="0.35">
      <c r="B772" s="38" t="s">
        <v>7</v>
      </c>
      <c r="C772" s="39">
        <f>score!H$147</f>
        <v>4</v>
      </c>
      <c r="D772" s="39">
        <f>score!$I$147</f>
        <v>3</v>
      </c>
      <c r="E772" s="39">
        <f>score!$J$147</f>
        <v>3</v>
      </c>
      <c r="F772" s="39">
        <f>score!$K$147</f>
        <v>4</v>
      </c>
      <c r="G772" s="39">
        <f>score!$L$147</f>
        <v>4</v>
      </c>
      <c r="H772" s="39">
        <f>score!$M$147</f>
        <v>4</v>
      </c>
      <c r="I772" s="39">
        <f>score!$N$147</f>
        <v>3</v>
      </c>
      <c r="J772" s="39">
        <f>score!$O$147</f>
        <v>4</v>
      </c>
      <c r="K772" s="39">
        <f>score!$P$147</f>
        <v>3</v>
      </c>
      <c r="L772" s="39">
        <f>score!$Q$147</f>
        <v>4</v>
      </c>
      <c r="M772" s="39">
        <f>score!$R$147</f>
        <v>3</v>
      </c>
      <c r="N772" s="39">
        <f>score!$S$147</f>
        <v>3</v>
      </c>
      <c r="O772" s="39">
        <f>score!$T$147</f>
        <v>4</v>
      </c>
      <c r="P772" s="39">
        <f>score!$U$147</f>
        <v>4</v>
      </c>
      <c r="Q772" s="39">
        <f>score!$V$147</f>
        <v>4</v>
      </c>
      <c r="R772" s="39">
        <f>score!$W$147</f>
        <v>3</v>
      </c>
      <c r="S772" s="39">
        <f>score!$X$147</f>
        <v>4</v>
      </c>
      <c r="T772" s="39">
        <f>score!$Y$147</f>
        <v>3</v>
      </c>
      <c r="U772" s="12">
        <f>SUM(C772:T772)</f>
        <v>64</v>
      </c>
    </row>
    <row r="773" spans="1:21" x14ac:dyDescent="0.35"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1" x14ac:dyDescent="0.35">
      <c r="C774" s="154" t="s">
        <v>6</v>
      </c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54"/>
      <c r="Q774" s="154"/>
      <c r="R774" s="154"/>
      <c r="S774" s="154"/>
      <c r="T774" s="154"/>
    </row>
    <row r="775" spans="1:21" x14ac:dyDescent="0.35">
      <c r="A775" s="169">
        <f>score!A62</f>
        <v>56</v>
      </c>
      <c r="B775" s="170">
        <f>score!F62</f>
        <v>0</v>
      </c>
      <c r="C775" s="158">
        <v>1</v>
      </c>
      <c r="D775" s="158">
        <v>2</v>
      </c>
      <c r="E775" s="158">
        <v>3</v>
      </c>
      <c r="F775" s="158">
        <v>4</v>
      </c>
      <c r="G775" s="158">
        <v>5</v>
      </c>
      <c r="H775" s="158">
        <v>6</v>
      </c>
      <c r="I775" s="158">
        <v>7</v>
      </c>
      <c r="J775" s="158">
        <v>8</v>
      </c>
      <c r="K775" s="158">
        <v>9</v>
      </c>
      <c r="L775" s="158">
        <v>10</v>
      </c>
      <c r="M775" s="158">
        <v>11</v>
      </c>
      <c r="N775" s="158">
        <v>12</v>
      </c>
      <c r="O775" s="158">
        <v>13</v>
      </c>
      <c r="P775" s="158">
        <v>14</v>
      </c>
      <c r="Q775" s="158">
        <v>15</v>
      </c>
      <c r="R775" s="158">
        <v>16</v>
      </c>
      <c r="S775" s="158">
        <v>17</v>
      </c>
      <c r="T775" s="158">
        <v>18</v>
      </c>
      <c r="U775" s="41" t="s">
        <v>1</v>
      </c>
    </row>
    <row r="776" spans="1:21" x14ac:dyDescent="0.35">
      <c r="A776" s="169"/>
      <c r="B776" s="170"/>
      <c r="C776" s="158"/>
      <c r="D776" s="158"/>
      <c r="E776" s="158"/>
      <c r="F776" s="158"/>
      <c r="G776" s="158"/>
      <c r="H776" s="158"/>
      <c r="I776" s="158"/>
      <c r="J776" s="158"/>
      <c r="K776" s="158"/>
      <c r="L776" s="158"/>
      <c r="M776" s="158"/>
      <c r="N776" s="158"/>
      <c r="O776" s="158"/>
      <c r="P776" s="158"/>
      <c r="Q776" s="158"/>
      <c r="R776" s="158"/>
      <c r="S776" s="158"/>
      <c r="T776" s="158"/>
      <c r="U776" s="42"/>
    </row>
    <row r="777" spans="1:21" x14ac:dyDescent="0.35">
      <c r="B777" s="3" t="s">
        <v>8</v>
      </c>
      <c r="C777" s="2">
        <f>'1stR'!C$62</f>
        <v>0</v>
      </c>
      <c r="D777" s="2">
        <f>'1stR'!D$62</f>
        <v>0</v>
      </c>
      <c r="E777" s="2">
        <f>'1stR'!E$62</f>
        <v>0</v>
      </c>
      <c r="F777" s="2">
        <f>'1stR'!F$62</f>
        <v>0</v>
      </c>
      <c r="G777" s="2">
        <f>'1stR'!G$62</f>
        <v>0</v>
      </c>
      <c r="H777" s="2">
        <f>'1stR'!H$62</f>
        <v>0</v>
      </c>
      <c r="I777" s="2">
        <f>'1stR'!I$62</f>
        <v>0</v>
      </c>
      <c r="J777" s="2">
        <f>'1stR'!J$62</f>
        <v>0</v>
      </c>
      <c r="K777" s="2">
        <f>'1stR'!K$62</f>
        <v>0</v>
      </c>
      <c r="L777" s="2">
        <f>'1stR'!L$62</f>
        <v>0</v>
      </c>
      <c r="M777" s="2">
        <f>'1stR'!M$62</f>
        <v>0</v>
      </c>
      <c r="N777" s="2">
        <f>'1stR'!N$62</f>
        <v>0</v>
      </c>
      <c r="O777" s="2">
        <f>'1stR'!O$62</f>
        <v>0</v>
      </c>
      <c r="P777" s="2">
        <f>'1stR'!P$62</f>
        <v>0</v>
      </c>
      <c r="Q777" s="2">
        <f>'1stR'!Q$62</f>
        <v>0</v>
      </c>
      <c r="R777" s="2">
        <f>'1stR'!R$62</f>
        <v>0</v>
      </c>
      <c r="S777" s="2">
        <f>'1stR'!S$62</f>
        <v>0</v>
      </c>
      <c r="T777" s="2">
        <f>'1stR'!T$62</f>
        <v>0</v>
      </c>
      <c r="U777" s="9">
        <f>SUM(C777:T777)</f>
        <v>0</v>
      </c>
    </row>
    <row r="778" spans="1:21" x14ac:dyDescent="0.35">
      <c r="B778" s="3" t="s">
        <v>13</v>
      </c>
      <c r="C778" s="2">
        <f>'2ndR'!C$62</f>
        <v>0</v>
      </c>
      <c r="D778" s="2">
        <f>'2ndR'!D$62</f>
        <v>0</v>
      </c>
      <c r="E778" s="2">
        <f>'2ndR'!E$62</f>
        <v>0</v>
      </c>
      <c r="F778" s="2">
        <f>'2ndR'!F$62</f>
        <v>0</v>
      </c>
      <c r="G778" s="2">
        <f>'2ndR'!G$62</f>
        <v>0</v>
      </c>
      <c r="H778" s="2">
        <f>'2ndR'!H$62</f>
        <v>0</v>
      </c>
      <c r="I778" s="2">
        <f>'2ndR'!I$62</f>
        <v>0</v>
      </c>
      <c r="J778" s="2">
        <f>'2ndR'!J$62</f>
        <v>0</v>
      </c>
      <c r="K778" s="2">
        <f>'2ndR'!K$62</f>
        <v>0</v>
      </c>
      <c r="L778" s="2">
        <f>'2ndR'!L$62</f>
        <v>0</v>
      </c>
      <c r="M778" s="2">
        <f>'2ndR'!M$62</f>
        <v>0</v>
      </c>
      <c r="N778" s="2">
        <f>'2ndR'!N$62</f>
        <v>0</v>
      </c>
      <c r="O778" s="2">
        <f>'2ndR'!O$62</f>
        <v>0</v>
      </c>
      <c r="P778" s="2">
        <f>'2ndR'!P$62</f>
        <v>0</v>
      </c>
      <c r="Q778" s="2">
        <f>'2ndR'!Q$62</f>
        <v>0</v>
      </c>
      <c r="R778" s="2">
        <f>'2ndR'!R$62</f>
        <v>0</v>
      </c>
      <c r="S778" s="2">
        <f>'2ndR'!S$62</f>
        <v>0</v>
      </c>
      <c r="T778" s="2">
        <f>'2ndR'!T$62</f>
        <v>0</v>
      </c>
      <c r="U778" s="9">
        <f t="shared" ref="U778:U785" si="55">SUM(C778:T778)</f>
        <v>0</v>
      </c>
    </row>
    <row r="779" spans="1:21" x14ac:dyDescent="0.35">
      <c r="B779" s="3" t="s">
        <v>14</v>
      </c>
      <c r="C779" s="2">
        <f>'3rdR'!C$62</f>
        <v>0</v>
      </c>
      <c r="D779" s="2">
        <f>'3rdR'!D$62</f>
        <v>0</v>
      </c>
      <c r="E779" s="2">
        <f>'3rdR'!E$62</f>
        <v>0</v>
      </c>
      <c r="F779" s="2">
        <f>'3rdR'!F$62</f>
        <v>0</v>
      </c>
      <c r="G779" s="2">
        <f>'3rdR'!G$62</f>
        <v>0</v>
      </c>
      <c r="H779" s="2">
        <f>'3rdR'!H$62</f>
        <v>0</v>
      </c>
      <c r="I779" s="2">
        <f>'3rdR'!I$62</f>
        <v>0</v>
      </c>
      <c r="J779" s="2">
        <f>'3rdR'!J$62</f>
        <v>0</v>
      </c>
      <c r="K779" s="2">
        <f>'3rdR'!K$62</f>
        <v>0</v>
      </c>
      <c r="L779" s="2">
        <f>'3rdR'!L$62</f>
        <v>0</v>
      </c>
      <c r="M779" s="2">
        <f>'3rdR'!M$62</f>
        <v>0</v>
      </c>
      <c r="N779" s="2">
        <f>'3rdR'!N$62</f>
        <v>0</v>
      </c>
      <c r="O779" s="2">
        <f>'3rdR'!O$62</f>
        <v>0</v>
      </c>
      <c r="P779" s="2">
        <f>'3rdR'!P$62</f>
        <v>0</v>
      </c>
      <c r="Q779" s="2">
        <f>'3rdR'!Q$62</f>
        <v>0</v>
      </c>
      <c r="R779" s="2">
        <f>'3rdR'!R$62</f>
        <v>0</v>
      </c>
      <c r="S779" s="2">
        <f>'3rdR'!S$62</f>
        <v>0</v>
      </c>
      <c r="T779" s="2">
        <f>'3rdR'!T$62</f>
        <v>0</v>
      </c>
      <c r="U779" s="9">
        <f t="shared" si="55"/>
        <v>0</v>
      </c>
    </row>
    <row r="780" spans="1:21" x14ac:dyDescent="0.35">
      <c r="B780" s="3" t="s">
        <v>15</v>
      </c>
      <c r="C780" s="2">
        <f>'4thR'!C$62</f>
        <v>0</v>
      </c>
      <c r="D780" s="2">
        <f>'4thR'!D$62</f>
        <v>0</v>
      </c>
      <c r="E780" s="2">
        <f>'4thR'!E$62</f>
        <v>0</v>
      </c>
      <c r="F780" s="2">
        <f>'4thR'!F$62</f>
        <v>0</v>
      </c>
      <c r="G780" s="2">
        <f>'4thR'!G$62</f>
        <v>0</v>
      </c>
      <c r="H780" s="2">
        <f>'4thR'!H$62</f>
        <v>0</v>
      </c>
      <c r="I780" s="2">
        <f>'4thR'!I$62</f>
        <v>0</v>
      </c>
      <c r="J780" s="2">
        <f>'4thR'!J$62</f>
        <v>0</v>
      </c>
      <c r="K780" s="2">
        <f>'4thR'!K$62</f>
        <v>0</v>
      </c>
      <c r="L780" s="2">
        <f>'4thR'!L$62</f>
        <v>0</v>
      </c>
      <c r="M780" s="2">
        <f>'4thR'!M$62</f>
        <v>0</v>
      </c>
      <c r="N780" s="2">
        <f>'4thR'!N$62</f>
        <v>0</v>
      </c>
      <c r="O780" s="2">
        <f>'4thR'!O$62</f>
        <v>0</v>
      </c>
      <c r="P780" s="2">
        <f>'4thR'!P$62</f>
        <v>0</v>
      </c>
      <c r="Q780" s="2">
        <f>'4thR'!Q$62</f>
        <v>0</v>
      </c>
      <c r="R780" s="2">
        <f>'4thR'!R$62</f>
        <v>0</v>
      </c>
      <c r="S780" s="2">
        <f>'4thR'!S$62</f>
        <v>0</v>
      </c>
      <c r="T780" s="2">
        <f>'4thR'!T$62</f>
        <v>0</v>
      </c>
      <c r="U780" s="9">
        <f t="shared" si="55"/>
        <v>0</v>
      </c>
    </row>
    <row r="781" spans="1:21" x14ac:dyDescent="0.35">
      <c r="B781" s="3" t="s">
        <v>16</v>
      </c>
      <c r="C781" s="2">
        <f>'5thR'!C$62</f>
        <v>0</v>
      </c>
      <c r="D781" s="2">
        <f>'5thR'!D$62</f>
        <v>0</v>
      </c>
      <c r="E781" s="2">
        <f>'5thR'!E$62</f>
        <v>0</v>
      </c>
      <c r="F781" s="2">
        <f>'5thR'!F$62</f>
        <v>0</v>
      </c>
      <c r="G781" s="2">
        <f>'5thR'!G$62</f>
        <v>0</v>
      </c>
      <c r="H781" s="2">
        <f>'5thR'!H$62</f>
        <v>0</v>
      </c>
      <c r="I781" s="2">
        <f>'5thR'!I$62</f>
        <v>0</v>
      </c>
      <c r="J781" s="2">
        <f>'5thR'!J$62</f>
        <v>0</v>
      </c>
      <c r="K781" s="2">
        <f>'5thR'!K$62</f>
        <v>0</v>
      </c>
      <c r="L781" s="2">
        <f>'5thR'!L$62</f>
        <v>0</v>
      </c>
      <c r="M781" s="2">
        <f>'5thR'!M$62</f>
        <v>0</v>
      </c>
      <c r="N781" s="2">
        <f>'5thR'!N$62</f>
        <v>0</v>
      </c>
      <c r="O781" s="2">
        <f>'5thR'!O$62</f>
        <v>0</v>
      </c>
      <c r="P781" s="2">
        <f>'5thR'!P$62</f>
        <v>0</v>
      </c>
      <c r="Q781" s="2">
        <f>'5thR'!Q$62</f>
        <v>0</v>
      </c>
      <c r="R781" s="2">
        <f>'5thR'!R$62</f>
        <v>0</v>
      </c>
      <c r="S781" s="2">
        <f>'5thR'!S$62</f>
        <v>0</v>
      </c>
      <c r="T781" s="2">
        <f>'5thR'!T$62</f>
        <v>0</v>
      </c>
      <c r="U781" s="9">
        <f t="shared" si="55"/>
        <v>0</v>
      </c>
    </row>
    <row r="782" spans="1:21" x14ac:dyDescent="0.35">
      <c r="B782" s="3" t="s">
        <v>17</v>
      </c>
      <c r="C782" s="2" t="e">
        <f>#REF!</f>
        <v>#REF!</v>
      </c>
      <c r="D782" s="2" t="e">
        <f>#REF!</f>
        <v>#REF!</v>
      </c>
      <c r="E782" s="2" t="e">
        <f>#REF!</f>
        <v>#REF!</v>
      </c>
      <c r="F782" s="2" t="e">
        <f>#REF!</f>
        <v>#REF!</v>
      </c>
      <c r="G782" s="2" t="e">
        <f>#REF!</f>
        <v>#REF!</v>
      </c>
      <c r="H782" s="2" t="e">
        <f>#REF!</f>
        <v>#REF!</v>
      </c>
      <c r="I782" s="2" t="e">
        <f>#REF!</f>
        <v>#REF!</v>
      </c>
      <c r="J782" s="2" t="e">
        <f>#REF!</f>
        <v>#REF!</v>
      </c>
      <c r="K782" s="2" t="e">
        <f>#REF!</f>
        <v>#REF!</v>
      </c>
      <c r="L782" s="2" t="e">
        <f>#REF!</f>
        <v>#REF!</v>
      </c>
      <c r="M782" s="2" t="e">
        <f>#REF!</f>
        <v>#REF!</v>
      </c>
      <c r="N782" s="2" t="e">
        <f>#REF!</f>
        <v>#REF!</v>
      </c>
      <c r="O782" s="2" t="e">
        <f>#REF!</f>
        <v>#REF!</v>
      </c>
      <c r="P782" s="2" t="e">
        <f>#REF!</f>
        <v>#REF!</v>
      </c>
      <c r="Q782" s="2" t="e">
        <f>#REF!</f>
        <v>#REF!</v>
      </c>
      <c r="R782" s="2" t="e">
        <f>#REF!</f>
        <v>#REF!</v>
      </c>
      <c r="S782" s="2" t="e">
        <f>#REF!</f>
        <v>#REF!</v>
      </c>
      <c r="T782" s="2" t="e">
        <f>#REF!</f>
        <v>#REF!</v>
      </c>
      <c r="U782" s="9" t="e">
        <f t="shared" si="55"/>
        <v>#REF!</v>
      </c>
    </row>
    <row r="783" spans="1:21" x14ac:dyDescent="0.35">
      <c r="B783" s="3" t="s">
        <v>18</v>
      </c>
      <c r="C783" s="2">
        <f>'7thR'!C$62</f>
        <v>0</v>
      </c>
      <c r="D783" s="2">
        <f>'7thR'!D$62</f>
        <v>0</v>
      </c>
      <c r="E783" s="2">
        <f>'7thR'!E$62</f>
        <v>0</v>
      </c>
      <c r="F783" s="2">
        <f>'7thR'!F$62</f>
        <v>0</v>
      </c>
      <c r="G783" s="2">
        <f>'7thR'!G$62</f>
        <v>0</v>
      </c>
      <c r="H783" s="2">
        <f>'7thR'!H$62</f>
        <v>0</v>
      </c>
      <c r="I783" s="2">
        <f>'7thR'!I$62</f>
        <v>0</v>
      </c>
      <c r="J783" s="2">
        <f>'7thR'!J$62</f>
        <v>0</v>
      </c>
      <c r="K783" s="2">
        <f>'7thR'!K$62</f>
        <v>0</v>
      </c>
      <c r="L783" s="2">
        <f>'7thR'!L$62</f>
        <v>0</v>
      </c>
      <c r="M783" s="2">
        <f>'7thR'!M$62</f>
        <v>0</v>
      </c>
      <c r="N783" s="2">
        <f>'7thR'!N$62</f>
        <v>0</v>
      </c>
      <c r="O783" s="2">
        <f>'7thR'!O$62</f>
        <v>0</v>
      </c>
      <c r="P783" s="2">
        <f>'7thR'!P$62</f>
        <v>0</v>
      </c>
      <c r="Q783" s="2">
        <f>'7thR'!Q$62</f>
        <v>0</v>
      </c>
      <c r="R783" s="2">
        <f>'7thR'!R$62</f>
        <v>0</v>
      </c>
      <c r="S783" s="2">
        <f>'7thR'!S$62</f>
        <v>0</v>
      </c>
      <c r="T783" s="2">
        <f>'7thR'!T$62</f>
        <v>0</v>
      </c>
      <c r="U783" s="9">
        <f t="shared" si="55"/>
        <v>0</v>
      </c>
    </row>
    <row r="784" spans="1:21" ht="15" thickBot="1" x14ac:dyDescent="0.4">
      <c r="B784" s="3" t="s">
        <v>19</v>
      </c>
      <c r="C784" s="31">
        <f>'8thR'!C$62</f>
        <v>0</v>
      </c>
      <c r="D784" s="31">
        <f>'8thR'!D$62</f>
        <v>0</v>
      </c>
      <c r="E784" s="31">
        <f>'8thR'!E$62</f>
        <v>0</v>
      </c>
      <c r="F784" s="31">
        <f>'8thR'!F$62</f>
        <v>0</v>
      </c>
      <c r="G784" s="31">
        <f>'8thR'!G$62</f>
        <v>0</v>
      </c>
      <c r="H784" s="31">
        <f>'8thR'!H$62</f>
        <v>0</v>
      </c>
      <c r="I784" s="31">
        <f>'8thR'!I$62</f>
        <v>0</v>
      </c>
      <c r="J784" s="31">
        <f>'8thR'!J$62</f>
        <v>0</v>
      </c>
      <c r="K784" s="31">
        <f>'8thR'!K$62</f>
        <v>0</v>
      </c>
      <c r="L784" s="31">
        <f>'8thR'!L$62</f>
        <v>0</v>
      </c>
      <c r="M784" s="31">
        <f>'8thR'!M$62</f>
        <v>0</v>
      </c>
      <c r="N784" s="31">
        <f>'8thR'!N$62</f>
        <v>0</v>
      </c>
      <c r="O784" s="31">
        <f>'8thR'!O$62</f>
        <v>0</v>
      </c>
      <c r="P784" s="31">
        <f>'8thR'!P$62</f>
        <v>0</v>
      </c>
      <c r="Q784" s="31">
        <f>'8thR'!Q$62</f>
        <v>0</v>
      </c>
      <c r="R784" s="31">
        <f>'8thR'!R$62</f>
        <v>0</v>
      </c>
      <c r="S784" s="31">
        <f>'8thR'!S$62</f>
        <v>0</v>
      </c>
      <c r="T784" s="31">
        <f>'8thR'!T$62</f>
        <v>0</v>
      </c>
      <c r="U784" s="9">
        <f t="shared" si="55"/>
        <v>0</v>
      </c>
    </row>
    <row r="785" spans="1:21" ht="16" thickTop="1" x14ac:dyDescent="0.35">
      <c r="B785" s="37" t="s">
        <v>12</v>
      </c>
      <c r="C785" s="29">
        <f>score!H$62</f>
        <v>0</v>
      </c>
      <c r="D785" s="29">
        <f>score!I$62</f>
        <v>0</v>
      </c>
      <c r="E785" s="29">
        <f>score!J$62</f>
        <v>0</v>
      </c>
      <c r="F785" s="29">
        <f>score!K$62</f>
        <v>0</v>
      </c>
      <c r="G785" s="29">
        <f>score!L$62</f>
        <v>0</v>
      </c>
      <c r="H785" s="29">
        <f>score!M$62</f>
        <v>0</v>
      </c>
      <c r="I785" s="29">
        <f>score!N$62</f>
        <v>0</v>
      </c>
      <c r="J785" s="29">
        <f>score!O$62</f>
        <v>0</v>
      </c>
      <c r="K785" s="29">
        <f>score!P$62</f>
        <v>0</v>
      </c>
      <c r="L785" s="29">
        <f>score!Q$62</f>
        <v>0</v>
      </c>
      <c r="M785" s="29">
        <f>score!R$62</f>
        <v>0</v>
      </c>
      <c r="N785" s="29">
        <f>score!S$62</f>
        <v>0</v>
      </c>
      <c r="O785" s="29">
        <f>score!T$62</f>
        <v>0</v>
      </c>
      <c r="P785" s="29">
        <f>score!U$62</f>
        <v>0</v>
      </c>
      <c r="Q785" s="29">
        <f>score!V$62</f>
        <v>0</v>
      </c>
      <c r="R785" s="29">
        <f>score!W$62</f>
        <v>0</v>
      </c>
      <c r="S785" s="29">
        <f>score!X$62</f>
        <v>0</v>
      </c>
      <c r="T785" s="29">
        <f>score!Y$62</f>
        <v>0</v>
      </c>
      <c r="U785" s="33">
        <f t="shared" si="55"/>
        <v>0</v>
      </c>
    </row>
    <row r="786" spans="1:21" ht="15.5" x14ac:dyDescent="0.35">
      <c r="B786" s="38" t="s">
        <v>7</v>
      </c>
      <c r="C786" s="39">
        <f>score!H$147</f>
        <v>4</v>
      </c>
      <c r="D786" s="39">
        <f>score!$I$147</f>
        <v>3</v>
      </c>
      <c r="E786" s="39">
        <f>score!$J$147</f>
        <v>3</v>
      </c>
      <c r="F786" s="39">
        <f>score!$K$147</f>
        <v>4</v>
      </c>
      <c r="G786" s="39">
        <f>score!$L$147</f>
        <v>4</v>
      </c>
      <c r="H786" s="39">
        <f>score!$M$147</f>
        <v>4</v>
      </c>
      <c r="I786" s="39">
        <f>score!$N$147</f>
        <v>3</v>
      </c>
      <c r="J786" s="39">
        <f>score!$O$147</f>
        <v>4</v>
      </c>
      <c r="K786" s="39">
        <f>score!$P$147</f>
        <v>3</v>
      </c>
      <c r="L786" s="39">
        <f>score!$Q$147</f>
        <v>4</v>
      </c>
      <c r="M786" s="39">
        <f>score!$R$147</f>
        <v>3</v>
      </c>
      <c r="N786" s="39">
        <f>score!$S$147</f>
        <v>3</v>
      </c>
      <c r="O786" s="39">
        <f>score!$T$147</f>
        <v>4</v>
      </c>
      <c r="P786" s="39">
        <f>score!$U$147</f>
        <v>4</v>
      </c>
      <c r="Q786" s="39">
        <f>score!$V$147</f>
        <v>4</v>
      </c>
      <c r="R786" s="39">
        <f>score!$W$147</f>
        <v>3</v>
      </c>
      <c r="S786" s="39">
        <f>score!$X$147</f>
        <v>4</v>
      </c>
      <c r="T786" s="39">
        <f>score!$Y$147</f>
        <v>3</v>
      </c>
      <c r="U786" s="12">
        <f>SUM(C786:T786)</f>
        <v>64</v>
      </c>
    </row>
    <row r="787" spans="1:21" x14ac:dyDescent="0.35"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1" x14ac:dyDescent="0.35">
      <c r="C788" s="171" t="s">
        <v>6</v>
      </c>
      <c r="D788" s="171"/>
      <c r="E788" s="171"/>
      <c r="F788" s="171"/>
      <c r="G788" s="171"/>
      <c r="H788" s="171"/>
      <c r="I788" s="171"/>
      <c r="J788" s="171"/>
      <c r="K788" s="171"/>
      <c r="L788" s="171"/>
      <c r="M788" s="171"/>
      <c r="N788" s="171"/>
      <c r="O788" s="171"/>
      <c r="P788" s="171"/>
      <c r="Q788" s="171"/>
      <c r="R788" s="171"/>
      <c r="S788" s="171"/>
      <c r="T788" s="171"/>
    </row>
    <row r="789" spans="1:21" x14ac:dyDescent="0.35">
      <c r="A789" s="169">
        <f>score!A63</f>
        <v>57</v>
      </c>
      <c r="B789" s="170">
        <f>score!F63</f>
        <v>0</v>
      </c>
      <c r="C789" s="173">
        <v>1</v>
      </c>
      <c r="D789" s="173">
        <v>2</v>
      </c>
      <c r="E789" s="173">
        <v>3</v>
      </c>
      <c r="F789" s="173">
        <v>4</v>
      </c>
      <c r="G789" s="173">
        <v>5</v>
      </c>
      <c r="H789" s="173">
        <v>6</v>
      </c>
      <c r="I789" s="173">
        <v>7</v>
      </c>
      <c r="J789" s="173">
        <v>8</v>
      </c>
      <c r="K789" s="173">
        <v>9</v>
      </c>
      <c r="L789" s="173">
        <v>10</v>
      </c>
      <c r="M789" s="173">
        <v>11</v>
      </c>
      <c r="N789" s="173">
        <v>12</v>
      </c>
      <c r="O789" s="173">
        <v>13</v>
      </c>
      <c r="P789" s="173">
        <v>14</v>
      </c>
      <c r="Q789" s="173">
        <v>15</v>
      </c>
      <c r="R789" s="173">
        <v>16</v>
      </c>
      <c r="S789" s="173">
        <v>17</v>
      </c>
      <c r="T789" s="173">
        <v>18</v>
      </c>
      <c r="U789" s="41" t="s">
        <v>1</v>
      </c>
    </row>
    <row r="790" spans="1:21" x14ac:dyDescent="0.35">
      <c r="A790" s="169"/>
      <c r="B790" s="172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42"/>
    </row>
    <row r="791" spans="1:21" x14ac:dyDescent="0.35">
      <c r="B791" s="3" t="s">
        <v>8</v>
      </c>
      <c r="C791" s="2">
        <f>'1stR'!C$63</f>
        <v>0</v>
      </c>
      <c r="D791" s="2">
        <f>'1stR'!D$63</f>
        <v>0</v>
      </c>
      <c r="E791" s="2">
        <f>'1stR'!E$63</f>
        <v>0</v>
      </c>
      <c r="F791" s="2">
        <f>'1stR'!F$63</f>
        <v>0</v>
      </c>
      <c r="G791" s="2">
        <f>'1stR'!G$63</f>
        <v>0</v>
      </c>
      <c r="H791" s="2">
        <f>'1stR'!H$63</f>
        <v>0</v>
      </c>
      <c r="I791" s="2">
        <f>'1stR'!I$63</f>
        <v>0</v>
      </c>
      <c r="J791" s="2">
        <f>'1stR'!J$63</f>
        <v>0</v>
      </c>
      <c r="K791" s="2">
        <f>'1stR'!K$63</f>
        <v>0</v>
      </c>
      <c r="L791" s="2">
        <f>'1stR'!L$63</f>
        <v>0</v>
      </c>
      <c r="M791" s="2">
        <f>'1stR'!M$63</f>
        <v>0</v>
      </c>
      <c r="N791" s="2">
        <f>'1stR'!N$63</f>
        <v>0</v>
      </c>
      <c r="O791" s="2">
        <f>'1stR'!O$63</f>
        <v>0</v>
      </c>
      <c r="P791" s="2">
        <f>'1stR'!P$63</f>
        <v>0</v>
      </c>
      <c r="Q791" s="2">
        <f>'1stR'!Q$63</f>
        <v>0</v>
      </c>
      <c r="R791" s="2">
        <f>'1stR'!R$63</f>
        <v>0</v>
      </c>
      <c r="S791" s="2">
        <f>'1stR'!S$63</f>
        <v>0</v>
      </c>
      <c r="T791" s="2">
        <f>'1stR'!T$63</f>
        <v>0</v>
      </c>
      <c r="U791" s="9">
        <f>SUM(C791:T791)</f>
        <v>0</v>
      </c>
    </row>
    <row r="792" spans="1:21" x14ac:dyDescent="0.35">
      <c r="B792" s="3" t="s">
        <v>13</v>
      </c>
      <c r="C792" s="2">
        <f>'2ndR'!C$63</f>
        <v>0</v>
      </c>
      <c r="D792" s="2">
        <f>'2ndR'!D$63</f>
        <v>0</v>
      </c>
      <c r="E792" s="2">
        <f>'2ndR'!E$63</f>
        <v>0</v>
      </c>
      <c r="F792" s="2">
        <f>'2ndR'!F$63</f>
        <v>0</v>
      </c>
      <c r="G792" s="2">
        <f>'2ndR'!G$63</f>
        <v>0</v>
      </c>
      <c r="H792" s="2">
        <f>'2ndR'!H$63</f>
        <v>0</v>
      </c>
      <c r="I792" s="2">
        <f>'2ndR'!I$63</f>
        <v>0</v>
      </c>
      <c r="J792" s="2">
        <f>'2ndR'!J$63</f>
        <v>0</v>
      </c>
      <c r="K792" s="2">
        <f>'2ndR'!K$63</f>
        <v>0</v>
      </c>
      <c r="L792" s="2">
        <f>'2ndR'!L$63</f>
        <v>0</v>
      </c>
      <c r="M792" s="2">
        <f>'2ndR'!M$63</f>
        <v>0</v>
      </c>
      <c r="N792" s="2">
        <f>'2ndR'!N$63</f>
        <v>0</v>
      </c>
      <c r="O792" s="2">
        <f>'2ndR'!O$63</f>
        <v>0</v>
      </c>
      <c r="P792" s="2">
        <f>'2ndR'!P$63</f>
        <v>0</v>
      </c>
      <c r="Q792" s="2">
        <f>'2ndR'!Q$63</f>
        <v>0</v>
      </c>
      <c r="R792" s="2">
        <f>'2ndR'!R$63</f>
        <v>0</v>
      </c>
      <c r="S792" s="2">
        <f>'2ndR'!S$63</f>
        <v>0</v>
      </c>
      <c r="T792" s="2">
        <f>'2ndR'!T$63</f>
        <v>0</v>
      </c>
      <c r="U792" s="9">
        <f t="shared" ref="U792:U799" si="56">SUM(C792:T792)</f>
        <v>0</v>
      </c>
    </row>
    <row r="793" spans="1:21" x14ac:dyDescent="0.35">
      <c r="B793" s="3" t="s">
        <v>14</v>
      </c>
      <c r="C793" s="2">
        <f>'3rdR'!C$63</f>
        <v>0</v>
      </c>
      <c r="D793" s="2">
        <f>'3rdR'!D$63</f>
        <v>0</v>
      </c>
      <c r="E793" s="2">
        <f>'3rdR'!E$63</f>
        <v>0</v>
      </c>
      <c r="F793" s="2">
        <f>'3rdR'!F$63</f>
        <v>0</v>
      </c>
      <c r="G793" s="2">
        <f>'3rdR'!G$63</f>
        <v>0</v>
      </c>
      <c r="H793" s="2">
        <f>'3rdR'!H$63</f>
        <v>0</v>
      </c>
      <c r="I793" s="2">
        <f>'3rdR'!I$63</f>
        <v>0</v>
      </c>
      <c r="J793" s="2">
        <f>'3rdR'!J$63</f>
        <v>0</v>
      </c>
      <c r="K793" s="2">
        <f>'3rdR'!K$63</f>
        <v>0</v>
      </c>
      <c r="L793" s="2">
        <f>'3rdR'!L$63</f>
        <v>0</v>
      </c>
      <c r="M793" s="2">
        <f>'3rdR'!M$63</f>
        <v>0</v>
      </c>
      <c r="N793" s="2">
        <f>'3rdR'!N$63</f>
        <v>0</v>
      </c>
      <c r="O793" s="2">
        <f>'3rdR'!O$63</f>
        <v>0</v>
      </c>
      <c r="P793" s="2">
        <f>'3rdR'!P$63</f>
        <v>0</v>
      </c>
      <c r="Q793" s="2">
        <f>'3rdR'!Q$63</f>
        <v>0</v>
      </c>
      <c r="R793" s="2">
        <f>'3rdR'!R$63</f>
        <v>0</v>
      </c>
      <c r="S793" s="2">
        <f>'3rdR'!S$63</f>
        <v>0</v>
      </c>
      <c r="T793" s="2">
        <f>'3rdR'!T$63</f>
        <v>0</v>
      </c>
      <c r="U793" s="9">
        <f t="shared" si="56"/>
        <v>0</v>
      </c>
    </row>
    <row r="794" spans="1:21" x14ac:dyDescent="0.35">
      <c r="B794" s="3" t="s">
        <v>15</v>
      </c>
      <c r="C794" s="2">
        <f>'4thR'!C$63</f>
        <v>0</v>
      </c>
      <c r="D794" s="2">
        <f>'4thR'!D$63</f>
        <v>0</v>
      </c>
      <c r="E794" s="2">
        <f>'4thR'!E$63</f>
        <v>0</v>
      </c>
      <c r="F794" s="2">
        <f>'4thR'!F$63</f>
        <v>0</v>
      </c>
      <c r="G794" s="2">
        <f>'4thR'!G$63</f>
        <v>0</v>
      </c>
      <c r="H794" s="2">
        <f>'4thR'!H$63</f>
        <v>0</v>
      </c>
      <c r="I794" s="2">
        <f>'4thR'!I$63</f>
        <v>0</v>
      </c>
      <c r="J794" s="2">
        <f>'4thR'!J$63</f>
        <v>0</v>
      </c>
      <c r="K794" s="2">
        <f>'4thR'!K$63</f>
        <v>0</v>
      </c>
      <c r="L794" s="2">
        <f>'4thR'!L$63</f>
        <v>0</v>
      </c>
      <c r="M794" s="2">
        <f>'4thR'!M$63</f>
        <v>0</v>
      </c>
      <c r="N794" s="2">
        <f>'4thR'!N$63</f>
        <v>0</v>
      </c>
      <c r="O794" s="2">
        <f>'4thR'!O$63</f>
        <v>0</v>
      </c>
      <c r="P794" s="2">
        <f>'4thR'!P$63</f>
        <v>0</v>
      </c>
      <c r="Q794" s="2">
        <f>'4thR'!Q$63</f>
        <v>0</v>
      </c>
      <c r="R794" s="2">
        <f>'4thR'!R$63</f>
        <v>0</v>
      </c>
      <c r="S794" s="2">
        <f>'4thR'!S$63</f>
        <v>0</v>
      </c>
      <c r="T794" s="2">
        <f>'4thR'!T$63</f>
        <v>0</v>
      </c>
      <c r="U794" s="9">
        <f t="shared" si="56"/>
        <v>0</v>
      </c>
    </row>
    <row r="795" spans="1:21" x14ac:dyDescent="0.35">
      <c r="B795" s="3" t="s">
        <v>16</v>
      </c>
      <c r="C795" s="2">
        <f>'5thR'!C$63</f>
        <v>0</v>
      </c>
      <c r="D795" s="2">
        <f>'5thR'!D$63</f>
        <v>0</v>
      </c>
      <c r="E795" s="2">
        <f>'5thR'!E$63</f>
        <v>0</v>
      </c>
      <c r="F795" s="2">
        <f>'5thR'!F$63</f>
        <v>0</v>
      </c>
      <c r="G795" s="2">
        <f>'5thR'!G$63</f>
        <v>0</v>
      </c>
      <c r="H795" s="2">
        <f>'5thR'!H$63</f>
        <v>0</v>
      </c>
      <c r="I795" s="2">
        <f>'5thR'!I$63</f>
        <v>0</v>
      </c>
      <c r="J795" s="2">
        <f>'5thR'!J$63</f>
        <v>0</v>
      </c>
      <c r="K795" s="2">
        <f>'5thR'!K$63</f>
        <v>0</v>
      </c>
      <c r="L795" s="2">
        <f>'5thR'!L$63</f>
        <v>0</v>
      </c>
      <c r="M795" s="2">
        <f>'5thR'!M$63</f>
        <v>0</v>
      </c>
      <c r="N795" s="2">
        <f>'5thR'!N$63</f>
        <v>0</v>
      </c>
      <c r="O795" s="2">
        <f>'5thR'!O$63</f>
        <v>0</v>
      </c>
      <c r="P795" s="2">
        <f>'5thR'!P$63</f>
        <v>0</v>
      </c>
      <c r="Q795" s="2">
        <f>'5thR'!Q$63</f>
        <v>0</v>
      </c>
      <c r="R795" s="2">
        <f>'5thR'!R$63</f>
        <v>0</v>
      </c>
      <c r="S795" s="2">
        <f>'5thR'!S$63</f>
        <v>0</v>
      </c>
      <c r="T795" s="2">
        <f>'5thR'!T$63</f>
        <v>0</v>
      </c>
      <c r="U795" s="9">
        <f t="shared" si="56"/>
        <v>0</v>
      </c>
    </row>
    <row r="796" spans="1:21" x14ac:dyDescent="0.35">
      <c r="B796" s="3" t="s">
        <v>17</v>
      </c>
      <c r="C796" s="2" t="e">
        <f>#REF!</f>
        <v>#REF!</v>
      </c>
      <c r="D796" s="2" t="e">
        <f>#REF!</f>
        <v>#REF!</v>
      </c>
      <c r="E796" s="2" t="e">
        <f>#REF!</f>
        <v>#REF!</v>
      </c>
      <c r="F796" s="2" t="e">
        <f>#REF!</f>
        <v>#REF!</v>
      </c>
      <c r="G796" s="2" t="e">
        <f>#REF!</f>
        <v>#REF!</v>
      </c>
      <c r="H796" s="2" t="e">
        <f>#REF!</f>
        <v>#REF!</v>
      </c>
      <c r="I796" s="2" t="e">
        <f>#REF!</f>
        <v>#REF!</v>
      </c>
      <c r="J796" s="2" t="e">
        <f>#REF!</f>
        <v>#REF!</v>
      </c>
      <c r="K796" s="2" t="e">
        <f>#REF!</f>
        <v>#REF!</v>
      </c>
      <c r="L796" s="2" t="e">
        <f>#REF!</f>
        <v>#REF!</v>
      </c>
      <c r="M796" s="2" t="e">
        <f>#REF!</f>
        <v>#REF!</v>
      </c>
      <c r="N796" s="2" t="e">
        <f>#REF!</f>
        <v>#REF!</v>
      </c>
      <c r="O796" s="2" t="e">
        <f>#REF!</f>
        <v>#REF!</v>
      </c>
      <c r="P796" s="2" t="e">
        <f>#REF!</f>
        <v>#REF!</v>
      </c>
      <c r="Q796" s="2" t="e">
        <f>#REF!</f>
        <v>#REF!</v>
      </c>
      <c r="R796" s="2" t="e">
        <f>#REF!</f>
        <v>#REF!</v>
      </c>
      <c r="S796" s="2" t="e">
        <f>#REF!</f>
        <v>#REF!</v>
      </c>
      <c r="T796" s="2" t="e">
        <f>#REF!</f>
        <v>#REF!</v>
      </c>
      <c r="U796" s="9" t="e">
        <f t="shared" si="56"/>
        <v>#REF!</v>
      </c>
    </row>
    <row r="797" spans="1:21" x14ac:dyDescent="0.35">
      <c r="B797" s="3" t="s">
        <v>18</v>
      </c>
      <c r="C797" s="2">
        <f>'7thR'!C$63</f>
        <v>0</v>
      </c>
      <c r="D797" s="2">
        <f>'7thR'!D$63</f>
        <v>0</v>
      </c>
      <c r="E797" s="2">
        <f>'7thR'!E$63</f>
        <v>0</v>
      </c>
      <c r="F797" s="2">
        <f>'7thR'!F$63</f>
        <v>0</v>
      </c>
      <c r="G797" s="2">
        <f>'7thR'!G$63</f>
        <v>0</v>
      </c>
      <c r="H797" s="2">
        <f>'7thR'!H$63</f>
        <v>0</v>
      </c>
      <c r="I797" s="2">
        <f>'7thR'!I$63</f>
        <v>0</v>
      </c>
      <c r="J797" s="2">
        <f>'7thR'!J$63</f>
        <v>0</v>
      </c>
      <c r="K797" s="2">
        <f>'7thR'!K$63</f>
        <v>0</v>
      </c>
      <c r="L797" s="2">
        <f>'7thR'!L$63</f>
        <v>0</v>
      </c>
      <c r="M797" s="2">
        <f>'7thR'!M$63</f>
        <v>0</v>
      </c>
      <c r="N797" s="2">
        <f>'7thR'!N$63</f>
        <v>0</v>
      </c>
      <c r="O797" s="2">
        <f>'7thR'!O$63</f>
        <v>0</v>
      </c>
      <c r="P797" s="2">
        <f>'7thR'!P$63</f>
        <v>0</v>
      </c>
      <c r="Q797" s="2">
        <f>'7thR'!Q$63</f>
        <v>0</v>
      </c>
      <c r="R797" s="2">
        <f>'7thR'!R$63</f>
        <v>0</v>
      </c>
      <c r="S797" s="2">
        <f>'7thR'!S$63</f>
        <v>0</v>
      </c>
      <c r="T797" s="2">
        <f>'7thR'!T$63</f>
        <v>0</v>
      </c>
      <c r="U797" s="9">
        <f t="shared" si="56"/>
        <v>0</v>
      </c>
    </row>
    <row r="798" spans="1:21" ht="15" thickBot="1" x14ac:dyDescent="0.4">
      <c r="B798" s="3" t="s">
        <v>19</v>
      </c>
      <c r="C798" s="31">
        <f>'8thR'!C$63</f>
        <v>0</v>
      </c>
      <c r="D798" s="31">
        <f>'8thR'!D$63</f>
        <v>0</v>
      </c>
      <c r="E798" s="31">
        <f>'8thR'!E$63</f>
        <v>0</v>
      </c>
      <c r="F798" s="31">
        <f>'8thR'!F$63</f>
        <v>0</v>
      </c>
      <c r="G798" s="31">
        <f>'8thR'!G$63</f>
        <v>0</v>
      </c>
      <c r="H798" s="31">
        <f>'8thR'!H$63</f>
        <v>0</v>
      </c>
      <c r="I798" s="31">
        <f>'8thR'!I$63</f>
        <v>0</v>
      </c>
      <c r="J798" s="31">
        <f>'8thR'!J$63</f>
        <v>0</v>
      </c>
      <c r="K798" s="31">
        <f>'8thR'!K$63</f>
        <v>0</v>
      </c>
      <c r="L798" s="31">
        <f>'8thR'!L$63</f>
        <v>0</v>
      </c>
      <c r="M798" s="31">
        <f>'8thR'!M$63</f>
        <v>0</v>
      </c>
      <c r="N798" s="31">
        <f>'8thR'!N$63</f>
        <v>0</v>
      </c>
      <c r="O798" s="31">
        <f>'8thR'!O$63</f>
        <v>0</v>
      </c>
      <c r="P798" s="31">
        <f>'8thR'!P$63</f>
        <v>0</v>
      </c>
      <c r="Q798" s="31">
        <f>'8thR'!Q$63</f>
        <v>0</v>
      </c>
      <c r="R798" s="31">
        <f>'8thR'!R$63</f>
        <v>0</v>
      </c>
      <c r="S798" s="31">
        <f>'8thR'!S$63</f>
        <v>0</v>
      </c>
      <c r="T798" s="31">
        <f>'8thR'!T$63</f>
        <v>0</v>
      </c>
      <c r="U798" s="9">
        <f t="shared" si="56"/>
        <v>0</v>
      </c>
    </row>
    <row r="799" spans="1:21" ht="16" thickTop="1" x14ac:dyDescent="0.35">
      <c r="B799" s="37" t="s">
        <v>12</v>
      </c>
      <c r="C799" s="29">
        <f>score!H$63</f>
        <v>0</v>
      </c>
      <c r="D799" s="29">
        <f>score!I$63</f>
        <v>0</v>
      </c>
      <c r="E799" s="29">
        <f>score!J$63</f>
        <v>0</v>
      </c>
      <c r="F799" s="29">
        <f>score!K$63</f>
        <v>0</v>
      </c>
      <c r="G799" s="29">
        <f>score!L$63</f>
        <v>0</v>
      </c>
      <c r="H799" s="29">
        <f>score!M$63</f>
        <v>0</v>
      </c>
      <c r="I799" s="29">
        <f>score!N$63</f>
        <v>0</v>
      </c>
      <c r="J799" s="29">
        <f>score!O$63</f>
        <v>0</v>
      </c>
      <c r="K799" s="29">
        <f>score!P$63</f>
        <v>0</v>
      </c>
      <c r="L799" s="29">
        <f>score!Q$63</f>
        <v>0</v>
      </c>
      <c r="M799" s="29">
        <f>score!R$63</f>
        <v>0</v>
      </c>
      <c r="N799" s="29">
        <f>score!S$63</f>
        <v>0</v>
      </c>
      <c r="O799" s="29">
        <f>score!T$63</f>
        <v>0</v>
      </c>
      <c r="P799" s="29">
        <f>score!U$63</f>
        <v>0</v>
      </c>
      <c r="Q799" s="29">
        <f>score!V$63</f>
        <v>0</v>
      </c>
      <c r="R799" s="29">
        <f>score!W$63</f>
        <v>0</v>
      </c>
      <c r="S799" s="29">
        <f>score!X$63</f>
        <v>0</v>
      </c>
      <c r="T799" s="29">
        <f>score!Y$63</f>
        <v>0</v>
      </c>
      <c r="U799" s="33">
        <f t="shared" si="56"/>
        <v>0</v>
      </c>
    </row>
    <row r="800" spans="1:21" ht="15.5" x14ac:dyDescent="0.35">
      <c r="B800" s="38" t="s">
        <v>7</v>
      </c>
      <c r="C800" s="39">
        <f>score!H$147</f>
        <v>4</v>
      </c>
      <c r="D800" s="39">
        <f>score!$I$147</f>
        <v>3</v>
      </c>
      <c r="E800" s="39">
        <f>score!$J$147</f>
        <v>3</v>
      </c>
      <c r="F800" s="39">
        <f>score!$K$147</f>
        <v>4</v>
      </c>
      <c r="G800" s="39">
        <f>score!$L$147</f>
        <v>4</v>
      </c>
      <c r="H800" s="39">
        <f>score!$M$147</f>
        <v>4</v>
      </c>
      <c r="I800" s="39">
        <f>score!$N$147</f>
        <v>3</v>
      </c>
      <c r="J800" s="39">
        <f>score!$O$147</f>
        <v>4</v>
      </c>
      <c r="K800" s="39">
        <f>score!$P$147</f>
        <v>3</v>
      </c>
      <c r="L800" s="39">
        <f>score!$Q$147</f>
        <v>4</v>
      </c>
      <c r="M800" s="39">
        <f>score!$R$147</f>
        <v>3</v>
      </c>
      <c r="N800" s="39">
        <f>score!$S$147</f>
        <v>3</v>
      </c>
      <c r="O800" s="39">
        <f>score!$T$147</f>
        <v>4</v>
      </c>
      <c r="P800" s="39">
        <f>score!$U$147</f>
        <v>4</v>
      </c>
      <c r="Q800" s="39">
        <f>score!$V$147</f>
        <v>4</v>
      </c>
      <c r="R800" s="39">
        <f>score!$W$147</f>
        <v>3</v>
      </c>
      <c r="S800" s="39">
        <f>score!$X$147</f>
        <v>4</v>
      </c>
      <c r="T800" s="39">
        <f>score!$Y$147</f>
        <v>3</v>
      </c>
      <c r="U800" s="12">
        <f>SUM(C800:T800)</f>
        <v>64</v>
      </c>
    </row>
    <row r="801" spans="1:21" x14ac:dyDescent="0.35"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1" x14ac:dyDescent="0.35">
      <c r="C802" s="154" t="s">
        <v>6</v>
      </c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4"/>
      <c r="Q802" s="154"/>
      <c r="R802" s="154"/>
      <c r="S802" s="154"/>
      <c r="T802" s="154"/>
    </row>
    <row r="803" spans="1:21" x14ac:dyDescent="0.35">
      <c r="A803" s="169">
        <f>score!A64</f>
        <v>58</v>
      </c>
      <c r="B803" s="170">
        <f>score!F64</f>
        <v>0</v>
      </c>
      <c r="C803" s="158">
        <v>1</v>
      </c>
      <c r="D803" s="158">
        <v>2</v>
      </c>
      <c r="E803" s="158">
        <v>3</v>
      </c>
      <c r="F803" s="158">
        <v>4</v>
      </c>
      <c r="G803" s="158">
        <v>5</v>
      </c>
      <c r="H803" s="158">
        <v>6</v>
      </c>
      <c r="I803" s="158">
        <v>7</v>
      </c>
      <c r="J803" s="158">
        <v>8</v>
      </c>
      <c r="K803" s="158">
        <v>9</v>
      </c>
      <c r="L803" s="158">
        <v>10</v>
      </c>
      <c r="M803" s="158">
        <v>11</v>
      </c>
      <c r="N803" s="158">
        <v>12</v>
      </c>
      <c r="O803" s="158">
        <v>13</v>
      </c>
      <c r="P803" s="158">
        <v>14</v>
      </c>
      <c r="Q803" s="158">
        <v>15</v>
      </c>
      <c r="R803" s="158">
        <v>16</v>
      </c>
      <c r="S803" s="158">
        <v>17</v>
      </c>
      <c r="T803" s="158">
        <v>18</v>
      </c>
      <c r="U803" s="41" t="s">
        <v>1</v>
      </c>
    </row>
    <row r="804" spans="1:21" x14ac:dyDescent="0.35">
      <c r="A804" s="169"/>
      <c r="B804" s="170"/>
      <c r="C804" s="158"/>
      <c r="D804" s="158"/>
      <c r="E804" s="158"/>
      <c r="F804" s="158"/>
      <c r="G804" s="158"/>
      <c r="H804" s="158"/>
      <c r="I804" s="158"/>
      <c r="J804" s="158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42"/>
    </row>
    <row r="805" spans="1:21" x14ac:dyDescent="0.35">
      <c r="B805" s="3" t="s">
        <v>8</v>
      </c>
      <c r="C805" s="2">
        <f>'1stR'!C$64</f>
        <v>0</v>
      </c>
      <c r="D805" s="2">
        <f>'1stR'!D$64</f>
        <v>0</v>
      </c>
      <c r="E805" s="2">
        <f>'1stR'!E$64</f>
        <v>0</v>
      </c>
      <c r="F805" s="2">
        <f>'1stR'!F$64</f>
        <v>0</v>
      </c>
      <c r="G805" s="2">
        <f>'1stR'!G$64</f>
        <v>0</v>
      </c>
      <c r="H805" s="2">
        <f>'1stR'!H$64</f>
        <v>0</v>
      </c>
      <c r="I805" s="2">
        <f>'1stR'!I$64</f>
        <v>0</v>
      </c>
      <c r="J805" s="2">
        <f>'1stR'!J$64</f>
        <v>0</v>
      </c>
      <c r="K805" s="2">
        <f>'1stR'!K$64</f>
        <v>0</v>
      </c>
      <c r="L805" s="2">
        <f>'1stR'!L$64</f>
        <v>0</v>
      </c>
      <c r="M805" s="2">
        <f>'1stR'!M$64</f>
        <v>0</v>
      </c>
      <c r="N805" s="2">
        <f>'1stR'!N$64</f>
        <v>0</v>
      </c>
      <c r="O805" s="2">
        <f>'1stR'!O$64</f>
        <v>0</v>
      </c>
      <c r="P805" s="2">
        <f>'1stR'!P$64</f>
        <v>0</v>
      </c>
      <c r="Q805" s="2">
        <f>'1stR'!Q$64</f>
        <v>0</v>
      </c>
      <c r="R805" s="2">
        <f>'1stR'!R$64</f>
        <v>0</v>
      </c>
      <c r="S805" s="2">
        <f>'1stR'!S$64</f>
        <v>0</v>
      </c>
      <c r="T805" s="2">
        <f>'1stR'!T$64</f>
        <v>0</v>
      </c>
      <c r="U805" s="9">
        <f>SUM(C805:T805)</f>
        <v>0</v>
      </c>
    </row>
    <row r="806" spans="1:21" x14ac:dyDescent="0.35">
      <c r="B806" s="3" t="s">
        <v>13</v>
      </c>
      <c r="C806" s="2">
        <f>'2ndR'!C$64</f>
        <v>0</v>
      </c>
      <c r="D806" s="2">
        <f>'2ndR'!D$64</f>
        <v>0</v>
      </c>
      <c r="E806" s="2">
        <f>'2ndR'!E$64</f>
        <v>0</v>
      </c>
      <c r="F806" s="2">
        <f>'2ndR'!F$64</f>
        <v>0</v>
      </c>
      <c r="G806" s="2">
        <f>'2ndR'!G$64</f>
        <v>0</v>
      </c>
      <c r="H806" s="2">
        <f>'2ndR'!H$64</f>
        <v>0</v>
      </c>
      <c r="I806" s="2">
        <f>'2ndR'!I$64</f>
        <v>0</v>
      </c>
      <c r="J806" s="2">
        <f>'2ndR'!J$64</f>
        <v>0</v>
      </c>
      <c r="K806" s="2">
        <f>'2ndR'!K$64</f>
        <v>0</v>
      </c>
      <c r="L806" s="2">
        <f>'2ndR'!L$64</f>
        <v>0</v>
      </c>
      <c r="M806" s="2">
        <f>'2ndR'!M$64</f>
        <v>0</v>
      </c>
      <c r="N806" s="2">
        <f>'2ndR'!N$64</f>
        <v>0</v>
      </c>
      <c r="O806" s="2">
        <f>'2ndR'!O$64</f>
        <v>0</v>
      </c>
      <c r="P806" s="2">
        <f>'2ndR'!P$64</f>
        <v>0</v>
      </c>
      <c r="Q806" s="2">
        <f>'2ndR'!Q$64</f>
        <v>0</v>
      </c>
      <c r="R806" s="2">
        <f>'2ndR'!R$64</f>
        <v>0</v>
      </c>
      <c r="S806" s="2">
        <f>'2ndR'!S$64</f>
        <v>0</v>
      </c>
      <c r="T806" s="2">
        <f>'2ndR'!T$64</f>
        <v>0</v>
      </c>
      <c r="U806" s="9">
        <f t="shared" ref="U806:U813" si="57">SUM(C806:T806)</f>
        <v>0</v>
      </c>
    </row>
    <row r="807" spans="1:21" x14ac:dyDescent="0.35">
      <c r="B807" s="3" t="s">
        <v>14</v>
      </c>
      <c r="C807" s="2">
        <f>'3rdR'!C$64</f>
        <v>0</v>
      </c>
      <c r="D807" s="2">
        <f>'3rdR'!D$64</f>
        <v>0</v>
      </c>
      <c r="E807" s="2">
        <f>'3rdR'!E$64</f>
        <v>0</v>
      </c>
      <c r="F807" s="2">
        <f>'3rdR'!F$64</f>
        <v>0</v>
      </c>
      <c r="G807" s="2">
        <f>'3rdR'!G$64</f>
        <v>0</v>
      </c>
      <c r="H807" s="2">
        <f>'3rdR'!H$64</f>
        <v>0</v>
      </c>
      <c r="I807" s="2">
        <f>'3rdR'!I$64</f>
        <v>0</v>
      </c>
      <c r="J807" s="2">
        <f>'3rdR'!J$64</f>
        <v>0</v>
      </c>
      <c r="K807" s="2">
        <f>'3rdR'!K$64</f>
        <v>0</v>
      </c>
      <c r="L807" s="2">
        <f>'3rdR'!L$64</f>
        <v>0</v>
      </c>
      <c r="M807" s="2">
        <f>'3rdR'!M$64</f>
        <v>0</v>
      </c>
      <c r="N807" s="2">
        <f>'3rdR'!N$64</f>
        <v>0</v>
      </c>
      <c r="O807" s="2">
        <f>'3rdR'!O$64</f>
        <v>0</v>
      </c>
      <c r="P807" s="2">
        <f>'3rdR'!P$64</f>
        <v>0</v>
      </c>
      <c r="Q807" s="2">
        <f>'3rdR'!Q$64</f>
        <v>0</v>
      </c>
      <c r="R807" s="2">
        <f>'3rdR'!R$64</f>
        <v>0</v>
      </c>
      <c r="S807" s="2">
        <f>'3rdR'!S$64</f>
        <v>0</v>
      </c>
      <c r="T807" s="2">
        <f>'3rdR'!T$64</f>
        <v>0</v>
      </c>
      <c r="U807" s="9">
        <f t="shared" si="57"/>
        <v>0</v>
      </c>
    </row>
    <row r="808" spans="1:21" x14ac:dyDescent="0.35">
      <c r="B808" s="3" t="s">
        <v>15</v>
      </c>
      <c r="C808" s="2">
        <f>'4thR'!C$64</f>
        <v>0</v>
      </c>
      <c r="D808" s="2">
        <f>'4thR'!D$64</f>
        <v>0</v>
      </c>
      <c r="E808" s="2">
        <f>'4thR'!E$64</f>
        <v>0</v>
      </c>
      <c r="F808" s="2">
        <f>'4thR'!F$64</f>
        <v>0</v>
      </c>
      <c r="G808" s="2">
        <f>'4thR'!G$64</f>
        <v>0</v>
      </c>
      <c r="H808" s="2">
        <f>'4thR'!H$64</f>
        <v>0</v>
      </c>
      <c r="I808" s="2">
        <f>'4thR'!I$64</f>
        <v>0</v>
      </c>
      <c r="J808" s="2">
        <f>'4thR'!J$64</f>
        <v>0</v>
      </c>
      <c r="K808" s="2">
        <f>'4thR'!K$64</f>
        <v>0</v>
      </c>
      <c r="L808" s="2">
        <f>'4thR'!L$64</f>
        <v>0</v>
      </c>
      <c r="M808" s="2">
        <f>'4thR'!M$64</f>
        <v>0</v>
      </c>
      <c r="N808" s="2">
        <f>'4thR'!N$64</f>
        <v>0</v>
      </c>
      <c r="O808" s="2">
        <f>'4thR'!O$64</f>
        <v>0</v>
      </c>
      <c r="P808" s="2">
        <f>'4thR'!P$64</f>
        <v>0</v>
      </c>
      <c r="Q808" s="2">
        <f>'4thR'!Q$64</f>
        <v>0</v>
      </c>
      <c r="R808" s="2">
        <f>'4thR'!R$64</f>
        <v>0</v>
      </c>
      <c r="S808" s="2">
        <f>'4thR'!S$64</f>
        <v>0</v>
      </c>
      <c r="T808" s="2">
        <f>'4thR'!T$64</f>
        <v>0</v>
      </c>
      <c r="U808" s="9">
        <f t="shared" si="57"/>
        <v>0</v>
      </c>
    </row>
    <row r="809" spans="1:21" x14ac:dyDescent="0.35">
      <c r="B809" s="3" t="s">
        <v>16</v>
      </c>
      <c r="C809" s="2">
        <f>'5thR'!C$64</f>
        <v>0</v>
      </c>
      <c r="D809" s="2">
        <f>'5thR'!D$64</f>
        <v>0</v>
      </c>
      <c r="E809" s="2">
        <f>'5thR'!E$64</f>
        <v>0</v>
      </c>
      <c r="F809" s="2">
        <f>'5thR'!F$64</f>
        <v>0</v>
      </c>
      <c r="G809" s="2">
        <f>'5thR'!G$64</f>
        <v>0</v>
      </c>
      <c r="H809" s="2">
        <f>'5thR'!H$64</f>
        <v>0</v>
      </c>
      <c r="I809" s="2">
        <f>'5thR'!I$64</f>
        <v>0</v>
      </c>
      <c r="J809" s="2">
        <f>'5thR'!J$64</f>
        <v>0</v>
      </c>
      <c r="K809" s="2">
        <f>'5thR'!K$64</f>
        <v>0</v>
      </c>
      <c r="L809" s="2">
        <f>'5thR'!L$64</f>
        <v>0</v>
      </c>
      <c r="M809" s="2">
        <f>'5thR'!M$64</f>
        <v>0</v>
      </c>
      <c r="N809" s="2">
        <f>'5thR'!N$64</f>
        <v>0</v>
      </c>
      <c r="O809" s="2">
        <f>'5thR'!O$64</f>
        <v>0</v>
      </c>
      <c r="P809" s="2">
        <f>'5thR'!P$64</f>
        <v>0</v>
      </c>
      <c r="Q809" s="2">
        <f>'5thR'!Q$64</f>
        <v>0</v>
      </c>
      <c r="R809" s="2">
        <f>'5thR'!R$64</f>
        <v>0</v>
      </c>
      <c r="S809" s="2">
        <f>'5thR'!S$64</f>
        <v>0</v>
      </c>
      <c r="T809" s="2">
        <f>'5thR'!T$64</f>
        <v>0</v>
      </c>
      <c r="U809" s="9">
        <f t="shared" si="57"/>
        <v>0</v>
      </c>
    </row>
    <row r="810" spans="1:21" x14ac:dyDescent="0.35">
      <c r="B810" s="3" t="s">
        <v>17</v>
      </c>
      <c r="C810" s="2" t="e">
        <f>#REF!</f>
        <v>#REF!</v>
      </c>
      <c r="D810" s="2" t="e">
        <f>#REF!</f>
        <v>#REF!</v>
      </c>
      <c r="E810" s="2" t="e">
        <f>#REF!</f>
        <v>#REF!</v>
      </c>
      <c r="F810" s="2" t="e">
        <f>#REF!</f>
        <v>#REF!</v>
      </c>
      <c r="G810" s="2" t="e">
        <f>#REF!</f>
        <v>#REF!</v>
      </c>
      <c r="H810" s="2" t="e">
        <f>#REF!</f>
        <v>#REF!</v>
      </c>
      <c r="I810" s="2" t="e">
        <f>#REF!</f>
        <v>#REF!</v>
      </c>
      <c r="J810" s="2" t="e">
        <f>#REF!</f>
        <v>#REF!</v>
      </c>
      <c r="K810" s="2" t="e">
        <f>#REF!</f>
        <v>#REF!</v>
      </c>
      <c r="L810" s="2" t="e">
        <f>#REF!</f>
        <v>#REF!</v>
      </c>
      <c r="M810" s="2" t="e">
        <f>#REF!</f>
        <v>#REF!</v>
      </c>
      <c r="N810" s="2" t="e">
        <f>#REF!</f>
        <v>#REF!</v>
      </c>
      <c r="O810" s="2" t="e">
        <f>#REF!</f>
        <v>#REF!</v>
      </c>
      <c r="P810" s="2" t="e">
        <f>#REF!</f>
        <v>#REF!</v>
      </c>
      <c r="Q810" s="2" t="e">
        <f>#REF!</f>
        <v>#REF!</v>
      </c>
      <c r="R810" s="2" t="e">
        <f>#REF!</f>
        <v>#REF!</v>
      </c>
      <c r="S810" s="2" t="e">
        <f>#REF!</f>
        <v>#REF!</v>
      </c>
      <c r="T810" s="2" t="e">
        <f>#REF!</f>
        <v>#REF!</v>
      </c>
      <c r="U810" s="9" t="e">
        <f t="shared" si="57"/>
        <v>#REF!</v>
      </c>
    </row>
    <row r="811" spans="1:21" x14ac:dyDescent="0.35">
      <c r="B811" s="3" t="s">
        <v>18</v>
      </c>
      <c r="C811" s="2">
        <f>'7thR'!C$64</f>
        <v>0</v>
      </c>
      <c r="D811" s="2">
        <f>'7thR'!D$64</f>
        <v>0</v>
      </c>
      <c r="E811" s="2">
        <f>'7thR'!E$64</f>
        <v>0</v>
      </c>
      <c r="F811" s="2">
        <f>'7thR'!F$64</f>
        <v>0</v>
      </c>
      <c r="G811" s="2">
        <f>'7thR'!G$64</f>
        <v>0</v>
      </c>
      <c r="H811" s="2">
        <f>'7thR'!H$64</f>
        <v>0</v>
      </c>
      <c r="I811" s="2">
        <f>'7thR'!I$64</f>
        <v>0</v>
      </c>
      <c r="J811" s="2">
        <f>'7thR'!J$64</f>
        <v>0</v>
      </c>
      <c r="K811" s="2">
        <f>'7thR'!K$64</f>
        <v>0</v>
      </c>
      <c r="L811" s="2">
        <f>'7thR'!L$64</f>
        <v>0</v>
      </c>
      <c r="M811" s="2">
        <f>'7thR'!M$64</f>
        <v>0</v>
      </c>
      <c r="N811" s="2">
        <f>'7thR'!N$64</f>
        <v>0</v>
      </c>
      <c r="O811" s="2">
        <f>'7thR'!O$64</f>
        <v>0</v>
      </c>
      <c r="P811" s="2">
        <f>'7thR'!P$64</f>
        <v>0</v>
      </c>
      <c r="Q811" s="2">
        <f>'7thR'!Q$64</f>
        <v>0</v>
      </c>
      <c r="R811" s="2">
        <f>'7thR'!R$64</f>
        <v>0</v>
      </c>
      <c r="S811" s="2">
        <f>'7thR'!S$64</f>
        <v>0</v>
      </c>
      <c r="T811" s="2">
        <f>'7thR'!T$64</f>
        <v>0</v>
      </c>
      <c r="U811" s="9">
        <f t="shared" si="57"/>
        <v>0</v>
      </c>
    </row>
    <row r="812" spans="1:21" ht="15" thickBot="1" x14ac:dyDescent="0.4">
      <c r="B812" s="3" t="s">
        <v>19</v>
      </c>
      <c r="C812" s="31">
        <f>'8thR'!C$64</f>
        <v>0</v>
      </c>
      <c r="D812" s="31">
        <f>'8thR'!D$64</f>
        <v>0</v>
      </c>
      <c r="E812" s="31">
        <f>'8thR'!E$64</f>
        <v>0</v>
      </c>
      <c r="F812" s="31">
        <f>'8thR'!F$64</f>
        <v>0</v>
      </c>
      <c r="G812" s="31">
        <f>'8thR'!G$64</f>
        <v>0</v>
      </c>
      <c r="H812" s="31">
        <f>'8thR'!H$64</f>
        <v>0</v>
      </c>
      <c r="I812" s="31">
        <f>'8thR'!I$64</f>
        <v>0</v>
      </c>
      <c r="J812" s="31">
        <f>'8thR'!J$64</f>
        <v>0</v>
      </c>
      <c r="K812" s="31">
        <f>'8thR'!K$64</f>
        <v>0</v>
      </c>
      <c r="L812" s="31">
        <f>'8thR'!L$64</f>
        <v>0</v>
      </c>
      <c r="M812" s="31">
        <f>'8thR'!M$64</f>
        <v>0</v>
      </c>
      <c r="N812" s="31">
        <f>'8thR'!N$64</f>
        <v>0</v>
      </c>
      <c r="O812" s="31">
        <f>'8thR'!O$64</f>
        <v>0</v>
      </c>
      <c r="P812" s="31">
        <f>'8thR'!P$64</f>
        <v>0</v>
      </c>
      <c r="Q812" s="31">
        <f>'8thR'!Q$64</f>
        <v>0</v>
      </c>
      <c r="R812" s="31">
        <f>'8thR'!R$64</f>
        <v>0</v>
      </c>
      <c r="S812" s="31">
        <f>'8thR'!S$64</f>
        <v>0</v>
      </c>
      <c r="T812" s="31">
        <f>'8thR'!T$64</f>
        <v>0</v>
      </c>
      <c r="U812" s="9">
        <f t="shared" si="57"/>
        <v>0</v>
      </c>
    </row>
    <row r="813" spans="1:21" ht="16" thickTop="1" x14ac:dyDescent="0.35">
      <c r="B813" s="37" t="s">
        <v>12</v>
      </c>
      <c r="C813" s="29">
        <f>score!H$64</f>
        <v>0</v>
      </c>
      <c r="D813" s="29">
        <f>score!I$64</f>
        <v>0</v>
      </c>
      <c r="E813" s="29">
        <f>score!J$64</f>
        <v>0</v>
      </c>
      <c r="F813" s="29">
        <f>score!K$64</f>
        <v>0</v>
      </c>
      <c r="G813" s="29">
        <f>score!L$64</f>
        <v>0</v>
      </c>
      <c r="H813" s="29">
        <f>score!M$64</f>
        <v>0</v>
      </c>
      <c r="I813" s="29">
        <f>score!N$64</f>
        <v>0</v>
      </c>
      <c r="J813" s="29">
        <f>score!O$64</f>
        <v>0</v>
      </c>
      <c r="K813" s="29">
        <f>score!P$64</f>
        <v>0</v>
      </c>
      <c r="L813" s="29">
        <f>score!Q$64</f>
        <v>0</v>
      </c>
      <c r="M813" s="29">
        <f>score!R$64</f>
        <v>0</v>
      </c>
      <c r="N813" s="29">
        <f>score!S$64</f>
        <v>0</v>
      </c>
      <c r="O813" s="29">
        <f>score!T$64</f>
        <v>0</v>
      </c>
      <c r="P813" s="29">
        <f>score!U$64</f>
        <v>0</v>
      </c>
      <c r="Q813" s="29">
        <f>score!V$64</f>
        <v>0</v>
      </c>
      <c r="R813" s="29">
        <f>score!W$64</f>
        <v>0</v>
      </c>
      <c r="S813" s="29">
        <f>score!X$64</f>
        <v>0</v>
      </c>
      <c r="T813" s="29">
        <f>score!Y$64</f>
        <v>0</v>
      </c>
      <c r="U813" s="33">
        <f t="shared" si="57"/>
        <v>0</v>
      </c>
    </row>
    <row r="814" spans="1:21" ht="15.5" x14ac:dyDescent="0.35">
      <c r="B814" s="38" t="s">
        <v>7</v>
      </c>
      <c r="C814" s="39">
        <f>score!H$147</f>
        <v>4</v>
      </c>
      <c r="D814" s="39">
        <f>score!$I$147</f>
        <v>3</v>
      </c>
      <c r="E814" s="39">
        <f>score!$J$147</f>
        <v>3</v>
      </c>
      <c r="F814" s="39">
        <f>score!$K$147</f>
        <v>4</v>
      </c>
      <c r="G814" s="39">
        <f>score!$L$147</f>
        <v>4</v>
      </c>
      <c r="H814" s="39">
        <f>score!$M$147</f>
        <v>4</v>
      </c>
      <c r="I814" s="39">
        <f>score!$N$147</f>
        <v>3</v>
      </c>
      <c r="J814" s="39">
        <f>score!$O$147</f>
        <v>4</v>
      </c>
      <c r="K814" s="39">
        <f>score!$P$147</f>
        <v>3</v>
      </c>
      <c r="L814" s="39">
        <f>score!$Q$147</f>
        <v>4</v>
      </c>
      <c r="M814" s="39">
        <f>score!$R$147</f>
        <v>3</v>
      </c>
      <c r="N814" s="39">
        <f>score!$S$147</f>
        <v>3</v>
      </c>
      <c r="O814" s="39">
        <f>score!$T$147</f>
        <v>4</v>
      </c>
      <c r="P814" s="39">
        <f>score!$U$147</f>
        <v>4</v>
      </c>
      <c r="Q814" s="39">
        <f>score!$V$147</f>
        <v>4</v>
      </c>
      <c r="R814" s="39">
        <f>score!$W$147</f>
        <v>3</v>
      </c>
      <c r="S814" s="39">
        <f>score!$X$147</f>
        <v>4</v>
      </c>
      <c r="T814" s="39">
        <f>score!$Y$147</f>
        <v>3</v>
      </c>
      <c r="U814" s="12">
        <f>SUM(C814:T814)</f>
        <v>64</v>
      </c>
    </row>
    <row r="815" spans="1:21" x14ac:dyDescent="0.35"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1" x14ac:dyDescent="0.35">
      <c r="C816" s="154" t="s">
        <v>6</v>
      </c>
      <c r="D816" s="154"/>
      <c r="E816" s="154"/>
      <c r="F816" s="154"/>
      <c r="G816" s="154"/>
      <c r="H816" s="154"/>
      <c r="I816" s="154"/>
      <c r="J816" s="154"/>
      <c r="K816" s="154"/>
      <c r="L816" s="154"/>
      <c r="M816" s="154"/>
      <c r="N816" s="154"/>
      <c r="O816" s="154"/>
      <c r="P816" s="154"/>
      <c r="Q816" s="154"/>
      <c r="R816" s="154"/>
      <c r="S816" s="154"/>
      <c r="T816" s="154"/>
    </row>
    <row r="817" spans="1:21" x14ac:dyDescent="0.35">
      <c r="A817" s="169">
        <f>score!A65</f>
        <v>59</v>
      </c>
      <c r="B817" s="170">
        <f>score!F65</f>
        <v>0</v>
      </c>
      <c r="C817" s="158">
        <v>1</v>
      </c>
      <c r="D817" s="158">
        <v>2</v>
      </c>
      <c r="E817" s="158">
        <v>3</v>
      </c>
      <c r="F817" s="158">
        <v>4</v>
      </c>
      <c r="G817" s="158">
        <v>5</v>
      </c>
      <c r="H817" s="158">
        <v>6</v>
      </c>
      <c r="I817" s="158">
        <v>7</v>
      </c>
      <c r="J817" s="158">
        <v>8</v>
      </c>
      <c r="K817" s="158">
        <v>9</v>
      </c>
      <c r="L817" s="158">
        <v>10</v>
      </c>
      <c r="M817" s="158">
        <v>11</v>
      </c>
      <c r="N817" s="158">
        <v>12</v>
      </c>
      <c r="O817" s="158">
        <v>13</v>
      </c>
      <c r="P817" s="158">
        <v>14</v>
      </c>
      <c r="Q817" s="158">
        <v>15</v>
      </c>
      <c r="R817" s="158">
        <v>16</v>
      </c>
      <c r="S817" s="158">
        <v>17</v>
      </c>
      <c r="T817" s="158">
        <v>18</v>
      </c>
      <c r="U817" s="41" t="s">
        <v>1</v>
      </c>
    </row>
    <row r="818" spans="1:21" x14ac:dyDescent="0.35">
      <c r="A818" s="169"/>
      <c r="B818" s="170"/>
      <c r="C818" s="158"/>
      <c r="D818" s="158"/>
      <c r="E818" s="158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42"/>
    </row>
    <row r="819" spans="1:21" x14ac:dyDescent="0.35">
      <c r="B819" s="3" t="s">
        <v>8</v>
      </c>
      <c r="C819" s="2">
        <f>'1stR'!C$65</f>
        <v>0</v>
      </c>
      <c r="D819" s="2">
        <f>'1stR'!D$65</f>
        <v>0</v>
      </c>
      <c r="E819" s="2">
        <f>'1stR'!E$65</f>
        <v>0</v>
      </c>
      <c r="F819" s="2">
        <f>'1stR'!F$65</f>
        <v>0</v>
      </c>
      <c r="G819" s="2">
        <f>'1stR'!G$65</f>
        <v>0</v>
      </c>
      <c r="H819" s="2">
        <f>'1stR'!H$65</f>
        <v>0</v>
      </c>
      <c r="I819" s="2">
        <f>'1stR'!I$65</f>
        <v>0</v>
      </c>
      <c r="J819" s="2">
        <f>'1stR'!J$65</f>
        <v>0</v>
      </c>
      <c r="K819" s="2">
        <f>'1stR'!K$65</f>
        <v>0</v>
      </c>
      <c r="L819" s="2">
        <f>'1stR'!L$65</f>
        <v>0</v>
      </c>
      <c r="M819" s="2">
        <f>'1stR'!M$65</f>
        <v>0</v>
      </c>
      <c r="N819" s="2">
        <f>'1stR'!N$65</f>
        <v>0</v>
      </c>
      <c r="O819" s="2">
        <f>'1stR'!O$65</f>
        <v>0</v>
      </c>
      <c r="P819" s="2">
        <f>'1stR'!P$65</f>
        <v>0</v>
      </c>
      <c r="Q819" s="2">
        <f>'1stR'!Q$65</f>
        <v>0</v>
      </c>
      <c r="R819" s="2">
        <f>'1stR'!R$65</f>
        <v>0</v>
      </c>
      <c r="S819" s="2">
        <f>'1stR'!S$65</f>
        <v>0</v>
      </c>
      <c r="T819" s="2">
        <f>'1stR'!T$65</f>
        <v>0</v>
      </c>
      <c r="U819" s="9">
        <f>SUM(C819:T819)</f>
        <v>0</v>
      </c>
    </row>
    <row r="820" spans="1:21" x14ac:dyDescent="0.35">
      <c r="B820" s="3" t="s">
        <v>13</v>
      </c>
      <c r="C820" s="2">
        <f>'2ndR'!C$65</f>
        <v>0</v>
      </c>
      <c r="D820" s="2">
        <f>'2ndR'!D$65</f>
        <v>0</v>
      </c>
      <c r="E820" s="2">
        <f>'2ndR'!E$65</f>
        <v>0</v>
      </c>
      <c r="F820" s="2">
        <f>'2ndR'!F$65</f>
        <v>0</v>
      </c>
      <c r="G820" s="2">
        <f>'2ndR'!G$65</f>
        <v>0</v>
      </c>
      <c r="H820" s="2">
        <f>'2ndR'!H$65</f>
        <v>0</v>
      </c>
      <c r="I820" s="2">
        <f>'2ndR'!I$65</f>
        <v>0</v>
      </c>
      <c r="J820" s="2">
        <f>'2ndR'!J$65</f>
        <v>0</v>
      </c>
      <c r="K820" s="2">
        <f>'2ndR'!K$65</f>
        <v>0</v>
      </c>
      <c r="L820" s="2">
        <f>'2ndR'!L$65</f>
        <v>0</v>
      </c>
      <c r="M820" s="2">
        <f>'2ndR'!M$65</f>
        <v>0</v>
      </c>
      <c r="N820" s="2">
        <f>'2ndR'!N$65</f>
        <v>0</v>
      </c>
      <c r="O820" s="2">
        <f>'2ndR'!O$65</f>
        <v>0</v>
      </c>
      <c r="P820" s="2">
        <f>'2ndR'!P$65</f>
        <v>0</v>
      </c>
      <c r="Q820" s="2">
        <f>'2ndR'!Q$65</f>
        <v>0</v>
      </c>
      <c r="R820" s="2">
        <f>'2ndR'!R$65</f>
        <v>0</v>
      </c>
      <c r="S820" s="2">
        <f>'2ndR'!S$65</f>
        <v>0</v>
      </c>
      <c r="T820" s="2">
        <f>'2ndR'!T$65</f>
        <v>0</v>
      </c>
      <c r="U820" s="9">
        <f t="shared" ref="U820:U827" si="58">SUM(C820:T820)</f>
        <v>0</v>
      </c>
    </row>
    <row r="821" spans="1:21" x14ac:dyDescent="0.35">
      <c r="B821" s="3" t="s">
        <v>14</v>
      </c>
      <c r="C821" s="2">
        <f>'3rdR'!C$65</f>
        <v>0</v>
      </c>
      <c r="D821" s="2">
        <f>'3rdR'!D$65</f>
        <v>0</v>
      </c>
      <c r="E821" s="2">
        <f>'3rdR'!E$65</f>
        <v>0</v>
      </c>
      <c r="F821" s="2">
        <f>'3rdR'!F$65</f>
        <v>0</v>
      </c>
      <c r="G821" s="2">
        <f>'3rdR'!G$65</f>
        <v>0</v>
      </c>
      <c r="H821" s="2">
        <f>'3rdR'!H$65</f>
        <v>0</v>
      </c>
      <c r="I821" s="2">
        <f>'3rdR'!I$65</f>
        <v>0</v>
      </c>
      <c r="J821" s="2">
        <f>'3rdR'!J$65</f>
        <v>0</v>
      </c>
      <c r="K821" s="2">
        <f>'3rdR'!K$65</f>
        <v>0</v>
      </c>
      <c r="L821" s="2">
        <f>'3rdR'!L$65</f>
        <v>0</v>
      </c>
      <c r="M821" s="2">
        <f>'3rdR'!M$65</f>
        <v>0</v>
      </c>
      <c r="N821" s="2">
        <f>'3rdR'!N$65</f>
        <v>0</v>
      </c>
      <c r="O821" s="2">
        <f>'3rdR'!O$65</f>
        <v>0</v>
      </c>
      <c r="P821" s="2">
        <f>'3rdR'!P$65</f>
        <v>0</v>
      </c>
      <c r="Q821" s="2">
        <f>'3rdR'!Q$65</f>
        <v>0</v>
      </c>
      <c r="R821" s="2">
        <f>'3rdR'!R$65</f>
        <v>0</v>
      </c>
      <c r="S821" s="2">
        <f>'3rdR'!S$65</f>
        <v>0</v>
      </c>
      <c r="T821" s="2">
        <f>'3rdR'!T$65</f>
        <v>0</v>
      </c>
      <c r="U821" s="9">
        <f t="shared" si="58"/>
        <v>0</v>
      </c>
    </row>
    <row r="822" spans="1:21" x14ac:dyDescent="0.35">
      <c r="B822" s="3" t="s">
        <v>15</v>
      </c>
      <c r="C822" s="2">
        <f>'4thR'!C$65</f>
        <v>0</v>
      </c>
      <c r="D822" s="2">
        <f>'4thR'!D$65</f>
        <v>0</v>
      </c>
      <c r="E822" s="2">
        <f>'4thR'!E$65</f>
        <v>0</v>
      </c>
      <c r="F822" s="2">
        <f>'4thR'!F$65</f>
        <v>0</v>
      </c>
      <c r="G822" s="2">
        <f>'4thR'!G$65</f>
        <v>0</v>
      </c>
      <c r="H822" s="2">
        <f>'4thR'!H$65</f>
        <v>0</v>
      </c>
      <c r="I822" s="2">
        <f>'4thR'!I$65</f>
        <v>0</v>
      </c>
      <c r="J822" s="2">
        <f>'4thR'!J$65</f>
        <v>0</v>
      </c>
      <c r="K822" s="2">
        <f>'4thR'!K$65</f>
        <v>0</v>
      </c>
      <c r="L822" s="2">
        <f>'4thR'!L$65</f>
        <v>0</v>
      </c>
      <c r="M822" s="2">
        <f>'4thR'!M$65</f>
        <v>0</v>
      </c>
      <c r="N822" s="2">
        <f>'4thR'!N$65</f>
        <v>0</v>
      </c>
      <c r="O822" s="2">
        <f>'4thR'!O$65</f>
        <v>0</v>
      </c>
      <c r="P822" s="2">
        <f>'4thR'!P$65</f>
        <v>0</v>
      </c>
      <c r="Q822" s="2">
        <f>'4thR'!Q$65</f>
        <v>0</v>
      </c>
      <c r="R822" s="2">
        <f>'4thR'!R$65</f>
        <v>0</v>
      </c>
      <c r="S822" s="2">
        <f>'4thR'!S$65</f>
        <v>0</v>
      </c>
      <c r="T822" s="2">
        <f>'4thR'!T$65</f>
        <v>0</v>
      </c>
      <c r="U822" s="9">
        <f t="shared" si="58"/>
        <v>0</v>
      </c>
    </row>
    <row r="823" spans="1:21" x14ac:dyDescent="0.35">
      <c r="B823" s="3" t="s">
        <v>16</v>
      </c>
      <c r="C823" s="2">
        <f>'5thR'!C$65</f>
        <v>0</v>
      </c>
      <c r="D823" s="2">
        <f>'5thR'!D$65</f>
        <v>0</v>
      </c>
      <c r="E823" s="2">
        <f>'5thR'!E$65</f>
        <v>0</v>
      </c>
      <c r="F823" s="2">
        <f>'5thR'!F$65</f>
        <v>0</v>
      </c>
      <c r="G823" s="2">
        <f>'5thR'!G$65</f>
        <v>0</v>
      </c>
      <c r="H823" s="2">
        <f>'5thR'!H$65</f>
        <v>0</v>
      </c>
      <c r="I823" s="2">
        <f>'5thR'!I$65</f>
        <v>0</v>
      </c>
      <c r="J823" s="2">
        <f>'5thR'!J$65</f>
        <v>0</v>
      </c>
      <c r="K823" s="2">
        <f>'5thR'!K$65</f>
        <v>0</v>
      </c>
      <c r="L823" s="2">
        <f>'5thR'!L$65</f>
        <v>0</v>
      </c>
      <c r="M823" s="2">
        <f>'5thR'!M$65</f>
        <v>0</v>
      </c>
      <c r="N823" s="2">
        <f>'5thR'!N$65</f>
        <v>0</v>
      </c>
      <c r="O823" s="2">
        <f>'5thR'!O$65</f>
        <v>0</v>
      </c>
      <c r="P823" s="2">
        <f>'5thR'!P$65</f>
        <v>0</v>
      </c>
      <c r="Q823" s="2">
        <f>'5thR'!Q$65</f>
        <v>0</v>
      </c>
      <c r="R823" s="2">
        <f>'5thR'!R$65</f>
        <v>0</v>
      </c>
      <c r="S823" s="2">
        <f>'5thR'!S$65</f>
        <v>0</v>
      </c>
      <c r="T823" s="2">
        <f>'5thR'!T$65</f>
        <v>0</v>
      </c>
      <c r="U823" s="9">
        <f t="shared" si="58"/>
        <v>0</v>
      </c>
    </row>
    <row r="824" spans="1:21" x14ac:dyDescent="0.35">
      <c r="B824" s="3" t="s">
        <v>17</v>
      </c>
      <c r="C824" s="2" t="e">
        <f>#REF!</f>
        <v>#REF!</v>
      </c>
      <c r="D824" s="2" t="e">
        <f>#REF!</f>
        <v>#REF!</v>
      </c>
      <c r="E824" s="2" t="e">
        <f>#REF!</f>
        <v>#REF!</v>
      </c>
      <c r="F824" s="2" t="e">
        <f>#REF!</f>
        <v>#REF!</v>
      </c>
      <c r="G824" s="2" t="e">
        <f>#REF!</f>
        <v>#REF!</v>
      </c>
      <c r="H824" s="2" t="e">
        <f>#REF!</f>
        <v>#REF!</v>
      </c>
      <c r="I824" s="2" t="e">
        <f>#REF!</f>
        <v>#REF!</v>
      </c>
      <c r="J824" s="2" t="e">
        <f>#REF!</f>
        <v>#REF!</v>
      </c>
      <c r="K824" s="2" t="e">
        <f>#REF!</f>
        <v>#REF!</v>
      </c>
      <c r="L824" s="2" t="e">
        <f>#REF!</f>
        <v>#REF!</v>
      </c>
      <c r="M824" s="2" t="e">
        <f>#REF!</f>
        <v>#REF!</v>
      </c>
      <c r="N824" s="2" t="e">
        <f>#REF!</f>
        <v>#REF!</v>
      </c>
      <c r="O824" s="2" t="e">
        <f>#REF!</f>
        <v>#REF!</v>
      </c>
      <c r="P824" s="2" t="e">
        <f>#REF!</f>
        <v>#REF!</v>
      </c>
      <c r="Q824" s="2" t="e">
        <f>#REF!</f>
        <v>#REF!</v>
      </c>
      <c r="R824" s="2" t="e">
        <f>#REF!</f>
        <v>#REF!</v>
      </c>
      <c r="S824" s="2" t="e">
        <f>#REF!</f>
        <v>#REF!</v>
      </c>
      <c r="T824" s="2" t="e">
        <f>#REF!</f>
        <v>#REF!</v>
      </c>
      <c r="U824" s="9" t="e">
        <f t="shared" si="58"/>
        <v>#REF!</v>
      </c>
    </row>
    <row r="825" spans="1:21" x14ac:dyDescent="0.35">
      <c r="B825" s="3" t="s">
        <v>18</v>
      </c>
      <c r="C825" s="2">
        <f>'7thR'!C$65</f>
        <v>0</v>
      </c>
      <c r="D825" s="2">
        <f>'7thR'!D$65</f>
        <v>0</v>
      </c>
      <c r="E825" s="2">
        <f>'7thR'!E$65</f>
        <v>0</v>
      </c>
      <c r="F825" s="2">
        <f>'7thR'!F$65</f>
        <v>0</v>
      </c>
      <c r="G825" s="2">
        <f>'7thR'!G$65</f>
        <v>0</v>
      </c>
      <c r="H825" s="2">
        <f>'7thR'!H$65</f>
        <v>0</v>
      </c>
      <c r="I825" s="2">
        <f>'7thR'!I$65</f>
        <v>0</v>
      </c>
      <c r="J825" s="2">
        <f>'7thR'!J$65</f>
        <v>0</v>
      </c>
      <c r="K825" s="2">
        <f>'7thR'!K$65</f>
        <v>0</v>
      </c>
      <c r="L825" s="2">
        <f>'7thR'!L$65</f>
        <v>0</v>
      </c>
      <c r="M825" s="2">
        <f>'7thR'!M$65</f>
        <v>0</v>
      </c>
      <c r="N825" s="2">
        <f>'7thR'!N$65</f>
        <v>0</v>
      </c>
      <c r="O825" s="2">
        <f>'7thR'!O$65</f>
        <v>0</v>
      </c>
      <c r="P825" s="2">
        <f>'7thR'!P$65</f>
        <v>0</v>
      </c>
      <c r="Q825" s="2">
        <f>'7thR'!Q$65</f>
        <v>0</v>
      </c>
      <c r="R825" s="2">
        <f>'7thR'!R$65</f>
        <v>0</v>
      </c>
      <c r="S825" s="2">
        <f>'7thR'!S$65</f>
        <v>0</v>
      </c>
      <c r="T825" s="2">
        <f>'7thR'!T$65</f>
        <v>0</v>
      </c>
      <c r="U825" s="9">
        <f t="shared" si="58"/>
        <v>0</v>
      </c>
    </row>
    <row r="826" spans="1:21" ht="15" thickBot="1" x14ac:dyDescent="0.4">
      <c r="B826" s="3" t="s">
        <v>19</v>
      </c>
      <c r="C826" s="31">
        <f>'8thR'!C$65</f>
        <v>0</v>
      </c>
      <c r="D826" s="31">
        <f>'8thR'!D$65</f>
        <v>0</v>
      </c>
      <c r="E826" s="31">
        <f>'8thR'!E$65</f>
        <v>0</v>
      </c>
      <c r="F826" s="31">
        <f>'8thR'!F$65</f>
        <v>0</v>
      </c>
      <c r="G826" s="31">
        <f>'8thR'!G$65</f>
        <v>0</v>
      </c>
      <c r="H826" s="31">
        <f>'8thR'!H$65</f>
        <v>0</v>
      </c>
      <c r="I826" s="31">
        <f>'8thR'!I$65</f>
        <v>0</v>
      </c>
      <c r="J826" s="31">
        <f>'8thR'!J$65</f>
        <v>0</v>
      </c>
      <c r="K826" s="31">
        <f>'8thR'!K$65</f>
        <v>0</v>
      </c>
      <c r="L826" s="31">
        <f>'8thR'!L$65</f>
        <v>0</v>
      </c>
      <c r="M826" s="31">
        <f>'8thR'!M$65</f>
        <v>0</v>
      </c>
      <c r="N826" s="31">
        <f>'8thR'!N$65</f>
        <v>0</v>
      </c>
      <c r="O826" s="31">
        <f>'8thR'!O$65</f>
        <v>0</v>
      </c>
      <c r="P826" s="31">
        <f>'8thR'!P$65</f>
        <v>0</v>
      </c>
      <c r="Q826" s="31">
        <f>'8thR'!Q$65</f>
        <v>0</v>
      </c>
      <c r="R826" s="31">
        <f>'8thR'!R$65</f>
        <v>0</v>
      </c>
      <c r="S826" s="31">
        <f>'8thR'!S$65</f>
        <v>0</v>
      </c>
      <c r="T826" s="31">
        <f>'8thR'!T$65</f>
        <v>0</v>
      </c>
      <c r="U826" s="9">
        <f t="shared" si="58"/>
        <v>0</v>
      </c>
    </row>
    <row r="827" spans="1:21" ht="16" thickTop="1" x14ac:dyDescent="0.35">
      <c r="B827" s="37" t="s">
        <v>12</v>
      </c>
      <c r="C827" s="29">
        <f>score!H$65</f>
        <v>0</v>
      </c>
      <c r="D827" s="29">
        <f>score!I$65</f>
        <v>0</v>
      </c>
      <c r="E827" s="29">
        <f>score!J$65</f>
        <v>0</v>
      </c>
      <c r="F827" s="29">
        <f>score!K$65</f>
        <v>0</v>
      </c>
      <c r="G827" s="29">
        <f>score!L$65</f>
        <v>0</v>
      </c>
      <c r="H827" s="29">
        <f>score!M$65</f>
        <v>0</v>
      </c>
      <c r="I827" s="29">
        <f>score!N$65</f>
        <v>0</v>
      </c>
      <c r="J827" s="29">
        <f>score!O$65</f>
        <v>0</v>
      </c>
      <c r="K827" s="29">
        <f>score!P$65</f>
        <v>0</v>
      </c>
      <c r="L827" s="29">
        <f>score!Q$65</f>
        <v>0</v>
      </c>
      <c r="M827" s="29">
        <f>score!R$65</f>
        <v>0</v>
      </c>
      <c r="N827" s="29">
        <f>score!S$65</f>
        <v>0</v>
      </c>
      <c r="O827" s="29">
        <f>score!T$65</f>
        <v>0</v>
      </c>
      <c r="P827" s="29">
        <f>score!U$65</f>
        <v>0</v>
      </c>
      <c r="Q827" s="29">
        <f>score!V$65</f>
        <v>0</v>
      </c>
      <c r="R827" s="29">
        <f>score!W$65</f>
        <v>0</v>
      </c>
      <c r="S827" s="29">
        <f>score!X$65</f>
        <v>0</v>
      </c>
      <c r="T827" s="29">
        <f>score!Y$65</f>
        <v>0</v>
      </c>
      <c r="U827" s="33">
        <f t="shared" si="58"/>
        <v>0</v>
      </c>
    </row>
    <row r="828" spans="1:21" ht="15.5" x14ac:dyDescent="0.35">
      <c r="B828" s="38" t="s">
        <v>7</v>
      </c>
      <c r="C828" s="39">
        <f>score!H$147</f>
        <v>4</v>
      </c>
      <c r="D828" s="39">
        <f>score!$I$147</f>
        <v>3</v>
      </c>
      <c r="E828" s="39">
        <f>score!$J$147</f>
        <v>3</v>
      </c>
      <c r="F828" s="39">
        <f>score!$K$147</f>
        <v>4</v>
      </c>
      <c r="G828" s="39">
        <f>score!$L$147</f>
        <v>4</v>
      </c>
      <c r="H828" s="39">
        <f>score!$M$147</f>
        <v>4</v>
      </c>
      <c r="I828" s="39">
        <f>score!$N$147</f>
        <v>3</v>
      </c>
      <c r="J828" s="39">
        <f>score!$O$147</f>
        <v>4</v>
      </c>
      <c r="K828" s="39">
        <f>score!$P$147</f>
        <v>3</v>
      </c>
      <c r="L828" s="39">
        <f>score!$Q$147</f>
        <v>4</v>
      </c>
      <c r="M828" s="39">
        <f>score!$R$147</f>
        <v>3</v>
      </c>
      <c r="N828" s="39">
        <f>score!$S$147</f>
        <v>3</v>
      </c>
      <c r="O828" s="39">
        <f>score!$T$147</f>
        <v>4</v>
      </c>
      <c r="P828" s="39">
        <f>score!$U$147</f>
        <v>4</v>
      </c>
      <c r="Q828" s="39">
        <f>score!$V$147</f>
        <v>4</v>
      </c>
      <c r="R828" s="39">
        <f>score!$W$147</f>
        <v>3</v>
      </c>
      <c r="S828" s="39">
        <f>score!$X$147</f>
        <v>4</v>
      </c>
      <c r="T828" s="39">
        <f>score!$Y$147</f>
        <v>3</v>
      </c>
      <c r="U828" s="12">
        <f>SUM(C828:T828)</f>
        <v>64</v>
      </c>
    </row>
    <row r="829" spans="1:21" x14ac:dyDescent="0.35"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</row>
    <row r="830" spans="1:21" x14ac:dyDescent="0.35">
      <c r="C830" s="154" t="s">
        <v>6</v>
      </c>
      <c r="D830" s="154"/>
      <c r="E830" s="154"/>
      <c r="F830" s="154"/>
      <c r="G830" s="154"/>
      <c r="H830" s="154"/>
      <c r="I830" s="154"/>
      <c r="J830" s="154"/>
      <c r="K830" s="154"/>
      <c r="L830" s="154"/>
      <c r="M830" s="154"/>
      <c r="N830" s="154"/>
      <c r="O830" s="154"/>
      <c r="P830" s="154"/>
      <c r="Q830" s="154"/>
      <c r="R830" s="154"/>
      <c r="S830" s="154"/>
      <c r="T830" s="154"/>
    </row>
    <row r="831" spans="1:21" x14ac:dyDescent="0.35">
      <c r="A831" s="169">
        <f>score!A66</f>
        <v>60</v>
      </c>
      <c r="B831" s="170">
        <f>score!F66</f>
        <v>0</v>
      </c>
      <c r="C831" s="158">
        <v>1</v>
      </c>
      <c r="D831" s="158">
        <v>2</v>
      </c>
      <c r="E831" s="158">
        <v>3</v>
      </c>
      <c r="F831" s="158">
        <v>4</v>
      </c>
      <c r="G831" s="158">
        <v>5</v>
      </c>
      <c r="H831" s="158">
        <v>6</v>
      </c>
      <c r="I831" s="158">
        <v>7</v>
      </c>
      <c r="J831" s="158">
        <v>8</v>
      </c>
      <c r="K831" s="158">
        <v>9</v>
      </c>
      <c r="L831" s="158">
        <v>10</v>
      </c>
      <c r="M831" s="158">
        <v>11</v>
      </c>
      <c r="N831" s="158">
        <v>12</v>
      </c>
      <c r="O831" s="158">
        <v>13</v>
      </c>
      <c r="P831" s="158">
        <v>14</v>
      </c>
      <c r="Q831" s="158">
        <v>15</v>
      </c>
      <c r="R831" s="158">
        <v>16</v>
      </c>
      <c r="S831" s="158">
        <v>17</v>
      </c>
      <c r="T831" s="158">
        <v>18</v>
      </c>
      <c r="U831" s="41" t="s">
        <v>1</v>
      </c>
    </row>
    <row r="832" spans="1:21" x14ac:dyDescent="0.35">
      <c r="A832" s="169"/>
      <c r="B832" s="170"/>
      <c r="C832" s="158"/>
      <c r="D832" s="158"/>
      <c r="E832" s="158"/>
      <c r="F832" s="158"/>
      <c r="G832" s="158"/>
      <c r="H832" s="158"/>
      <c r="I832" s="158"/>
      <c r="J832" s="158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42"/>
    </row>
    <row r="833" spans="1:21" x14ac:dyDescent="0.35">
      <c r="B833" s="3" t="s">
        <v>8</v>
      </c>
      <c r="C833" s="2">
        <f>'1stR'!C$66</f>
        <v>0</v>
      </c>
      <c r="D833" s="2">
        <f>'1stR'!D$66</f>
        <v>0</v>
      </c>
      <c r="E833" s="2">
        <f>'1stR'!E$66</f>
        <v>0</v>
      </c>
      <c r="F833" s="2">
        <f>'1stR'!F$66</f>
        <v>0</v>
      </c>
      <c r="G833" s="2">
        <f>'1stR'!G$66</f>
        <v>0</v>
      </c>
      <c r="H833" s="2">
        <f>'1stR'!H$66</f>
        <v>0</v>
      </c>
      <c r="I833" s="2">
        <f>'1stR'!I$66</f>
        <v>0</v>
      </c>
      <c r="J833" s="2">
        <f>'1stR'!J$66</f>
        <v>0</v>
      </c>
      <c r="K833" s="2">
        <f>'1stR'!K$66</f>
        <v>0</v>
      </c>
      <c r="L833" s="2">
        <f>'1stR'!L$66</f>
        <v>0</v>
      </c>
      <c r="M833" s="2">
        <f>'1stR'!M$66</f>
        <v>0</v>
      </c>
      <c r="N833" s="2">
        <f>'1stR'!N$66</f>
        <v>0</v>
      </c>
      <c r="O833" s="2">
        <f>'1stR'!O$66</f>
        <v>0</v>
      </c>
      <c r="P833" s="2">
        <f>'1stR'!P$66</f>
        <v>0</v>
      </c>
      <c r="Q833" s="2">
        <f>'1stR'!Q$66</f>
        <v>0</v>
      </c>
      <c r="R833" s="2">
        <f>'1stR'!R$66</f>
        <v>0</v>
      </c>
      <c r="S833" s="2">
        <f>'1stR'!S$66</f>
        <v>0</v>
      </c>
      <c r="T833" s="2">
        <f>'1stR'!T$66</f>
        <v>0</v>
      </c>
      <c r="U833" s="9">
        <f>SUM(C833:T833)</f>
        <v>0</v>
      </c>
    </row>
    <row r="834" spans="1:21" x14ac:dyDescent="0.35">
      <c r="B834" s="3" t="s">
        <v>13</v>
      </c>
      <c r="C834" s="2">
        <f>'2ndR'!C$66</f>
        <v>0</v>
      </c>
      <c r="D834" s="2">
        <f>'2ndR'!D$66</f>
        <v>0</v>
      </c>
      <c r="E834" s="2">
        <f>'2ndR'!E$66</f>
        <v>0</v>
      </c>
      <c r="F834" s="2">
        <f>'2ndR'!F$66</f>
        <v>0</v>
      </c>
      <c r="G834" s="2">
        <f>'2ndR'!G$66</f>
        <v>0</v>
      </c>
      <c r="H834" s="2">
        <f>'2ndR'!H$66</f>
        <v>0</v>
      </c>
      <c r="I834" s="2">
        <f>'2ndR'!I$66</f>
        <v>0</v>
      </c>
      <c r="J834" s="2">
        <f>'2ndR'!J$66</f>
        <v>0</v>
      </c>
      <c r="K834" s="2">
        <f>'2ndR'!K$66</f>
        <v>0</v>
      </c>
      <c r="L834" s="2">
        <f>'2ndR'!L$66</f>
        <v>0</v>
      </c>
      <c r="M834" s="2">
        <f>'2ndR'!M$66</f>
        <v>0</v>
      </c>
      <c r="N834" s="2">
        <f>'2ndR'!N$66</f>
        <v>0</v>
      </c>
      <c r="O834" s="2">
        <f>'2ndR'!O$66</f>
        <v>0</v>
      </c>
      <c r="P834" s="2">
        <f>'2ndR'!P$66</f>
        <v>0</v>
      </c>
      <c r="Q834" s="2">
        <f>'2ndR'!Q$66</f>
        <v>0</v>
      </c>
      <c r="R834" s="2">
        <f>'2ndR'!R$66</f>
        <v>0</v>
      </c>
      <c r="S834" s="2">
        <f>'2ndR'!S$66</f>
        <v>0</v>
      </c>
      <c r="T834" s="2">
        <f>'2ndR'!T$66</f>
        <v>0</v>
      </c>
      <c r="U834" s="9">
        <f t="shared" ref="U834:U841" si="59">SUM(C834:T834)</f>
        <v>0</v>
      </c>
    </row>
    <row r="835" spans="1:21" x14ac:dyDescent="0.35">
      <c r="B835" s="3" t="s">
        <v>14</v>
      </c>
      <c r="C835" s="2">
        <f>'3rdR'!C$66</f>
        <v>0</v>
      </c>
      <c r="D835" s="2">
        <f>'3rdR'!D$66</f>
        <v>0</v>
      </c>
      <c r="E835" s="2">
        <f>'3rdR'!E$66</f>
        <v>0</v>
      </c>
      <c r="F835" s="2">
        <f>'3rdR'!F$66</f>
        <v>0</v>
      </c>
      <c r="G835" s="2">
        <f>'3rdR'!G$66</f>
        <v>0</v>
      </c>
      <c r="H835" s="2">
        <f>'3rdR'!H$66</f>
        <v>0</v>
      </c>
      <c r="I835" s="2">
        <f>'3rdR'!I$66</f>
        <v>0</v>
      </c>
      <c r="J835" s="2">
        <f>'3rdR'!J$66</f>
        <v>0</v>
      </c>
      <c r="K835" s="2">
        <f>'3rdR'!K$66</f>
        <v>0</v>
      </c>
      <c r="L835" s="2">
        <f>'3rdR'!L$66</f>
        <v>0</v>
      </c>
      <c r="M835" s="2">
        <f>'3rdR'!M$66</f>
        <v>0</v>
      </c>
      <c r="N835" s="2">
        <f>'3rdR'!N$66</f>
        <v>0</v>
      </c>
      <c r="O835" s="2">
        <f>'3rdR'!O$66</f>
        <v>0</v>
      </c>
      <c r="P835" s="2">
        <f>'3rdR'!P$66</f>
        <v>0</v>
      </c>
      <c r="Q835" s="2">
        <f>'3rdR'!Q$66</f>
        <v>0</v>
      </c>
      <c r="R835" s="2">
        <f>'3rdR'!R$66</f>
        <v>0</v>
      </c>
      <c r="S835" s="2">
        <f>'3rdR'!S$66</f>
        <v>0</v>
      </c>
      <c r="T835" s="2">
        <f>'3rdR'!T$66</f>
        <v>0</v>
      </c>
      <c r="U835" s="9">
        <f t="shared" si="59"/>
        <v>0</v>
      </c>
    </row>
    <row r="836" spans="1:21" x14ac:dyDescent="0.35">
      <c r="B836" s="3" t="s">
        <v>15</v>
      </c>
      <c r="C836" s="2">
        <f>'4thR'!C$66</f>
        <v>0</v>
      </c>
      <c r="D836" s="2">
        <f>'4thR'!D$66</f>
        <v>0</v>
      </c>
      <c r="E836" s="2">
        <f>'4thR'!E$66</f>
        <v>0</v>
      </c>
      <c r="F836" s="2">
        <f>'4thR'!F$66</f>
        <v>0</v>
      </c>
      <c r="G836" s="2">
        <f>'4thR'!G$66</f>
        <v>0</v>
      </c>
      <c r="H836" s="2">
        <f>'4thR'!H$66</f>
        <v>0</v>
      </c>
      <c r="I836" s="2">
        <f>'4thR'!I$66</f>
        <v>0</v>
      </c>
      <c r="J836" s="2">
        <f>'4thR'!J$66</f>
        <v>0</v>
      </c>
      <c r="K836" s="2">
        <f>'4thR'!K$66</f>
        <v>0</v>
      </c>
      <c r="L836" s="2">
        <f>'4thR'!L$66</f>
        <v>0</v>
      </c>
      <c r="M836" s="2">
        <f>'4thR'!M$66</f>
        <v>0</v>
      </c>
      <c r="N836" s="2">
        <f>'4thR'!N$66</f>
        <v>0</v>
      </c>
      <c r="O836" s="2">
        <f>'4thR'!O$66</f>
        <v>0</v>
      </c>
      <c r="P836" s="2">
        <f>'4thR'!P$66</f>
        <v>0</v>
      </c>
      <c r="Q836" s="2">
        <f>'4thR'!Q$66</f>
        <v>0</v>
      </c>
      <c r="R836" s="2">
        <f>'4thR'!R$66</f>
        <v>0</v>
      </c>
      <c r="S836" s="2">
        <f>'4thR'!S$66</f>
        <v>0</v>
      </c>
      <c r="T836" s="2">
        <f>'4thR'!T$66</f>
        <v>0</v>
      </c>
      <c r="U836" s="9">
        <f t="shared" si="59"/>
        <v>0</v>
      </c>
    </row>
    <row r="837" spans="1:21" x14ac:dyDescent="0.35">
      <c r="B837" s="3" t="s">
        <v>16</v>
      </c>
      <c r="C837" s="2">
        <f>'5thR'!C$66</f>
        <v>0</v>
      </c>
      <c r="D837" s="2">
        <f>'5thR'!D$66</f>
        <v>0</v>
      </c>
      <c r="E837" s="2">
        <f>'5thR'!E$66</f>
        <v>0</v>
      </c>
      <c r="F837" s="2">
        <f>'5thR'!F$66</f>
        <v>0</v>
      </c>
      <c r="G837" s="2">
        <f>'5thR'!G$66</f>
        <v>0</v>
      </c>
      <c r="H837" s="2">
        <f>'5thR'!H$66</f>
        <v>0</v>
      </c>
      <c r="I837" s="2">
        <f>'5thR'!I$66</f>
        <v>0</v>
      </c>
      <c r="J837" s="2">
        <f>'5thR'!J$66</f>
        <v>0</v>
      </c>
      <c r="K837" s="2">
        <f>'5thR'!K$66</f>
        <v>0</v>
      </c>
      <c r="L837" s="2">
        <f>'5thR'!L$66</f>
        <v>0</v>
      </c>
      <c r="M837" s="2">
        <f>'5thR'!M$66</f>
        <v>0</v>
      </c>
      <c r="N837" s="2">
        <f>'5thR'!N$66</f>
        <v>0</v>
      </c>
      <c r="O837" s="2">
        <f>'5thR'!O$66</f>
        <v>0</v>
      </c>
      <c r="P837" s="2">
        <f>'5thR'!P$66</f>
        <v>0</v>
      </c>
      <c r="Q837" s="2">
        <f>'5thR'!Q$66</f>
        <v>0</v>
      </c>
      <c r="R837" s="2">
        <f>'5thR'!R$66</f>
        <v>0</v>
      </c>
      <c r="S837" s="2">
        <f>'5thR'!S$66</f>
        <v>0</v>
      </c>
      <c r="T837" s="2">
        <f>'5thR'!T$66</f>
        <v>0</v>
      </c>
      <c r="U837" s="9">
        <f t="shared" si="59"/>
        <v>0</v>
      </c>
    </row>
    <row r="838" spans="1:21" x14ac:dyDescent="0.35">
      <c r="B838" s="3" t="s">
        <v>17</v>
      </c>
      <c r="C838" s="2" t="e">
        <f>#REF!</f>
        <v>#REF!</v>
      </c>
      <c r="D838" s="2" t="e">
        <f>#REF!</f>
        <v>#REF!</v>
      </c>
      <c r="E838" s="2" t="e">
        <f>#REF!</f>
        <v>#REF!</v>
      </c>
      <c r="F838" s="2" t="e">
        <f>#REF!</f>
        <v>#REF!</v>
      </c>
      <c r="G838" s="2" t="e">
        <f>#REF!</f>
        <v>#REF!</v>
      </c>
      <c r="H838" s="2" t="e">
        <f>#REF!</f>
        <v>#REF!</v>
      </c>
      <c r="I838" s="2" t="e">
        <f>#REF!</f>
        <v>#REF!</v>
      </c>
      <c r="J838" s="2" t="e">
        <f>#REF!</f>
        <v>#REF!</v>
      </c>
      <c r="K838" s="2" t="e">
        <f>#REF!</f>
        <v>#REF!</v>
      </c>
      <c r="L838" s="2" t="e">
        <f>#REF!</f>
        <v>#REF!</v>
      </c>
      <c r="M838" s="2" t="e">
        <f>#REF!</f>
        <v>#REF!</v>
      </c>
      <c r="N838" s="2" t="e">
        <f>#REF!</f>
        <v>#REF!</v>
      </c>
      <c r="O838" s="2" t="e">
        <f>#REF!</f>
        <v>#REF!</v>
      </c>
      <c r="P838" s="2" t="e">
        <f>#REF!</f>
        <v>#REF!</v>
      </c>
      <c r="Q838" s="2" t="e">
        <f>#REF!</f>
        <v>#REF!</v>
      </c>
      <c r="R838" s="2" t="e">
        <f>#REF!</f>
        <v>#REF!</v>
      </c>
      <c r="S838" s="2" t="e">
        <f>#REF!</f>
        <v>#REF!</v>
      </c>
      <c r="T838" s="2" t="e">
        <f>#REF!</f>
        <v>#REF!</v>
      </c>
      <c r="U838" s="9" t="e">
        <f t="shared" si="59"/>
        <v>#REF!</v>
      </c>
    </row>
    <row r="839" spans="1:21" x14ac:dyDescent="0.35">
      <c r="B839" s="3" t="s">
        <v>18</v>
      </c>
      <c r="C839" s="2">
        <f>'7thR'!C$66</f>
        <v>0</v>
      </c>
      <c r="D839" s="2">
        <f>'7thR'!D$66</f>
        <v>0</v>
      </c>
      <c r="E839" s="2">
        <f>'7thR'!E$66</f>
        <v>0</v>
      </c>
      <c r="F839" s="2">
        <f>'7thR'!F$66</f>
        <v>0</v>
      </c>
      <c r="G839" s="2">
        <f>'7thR'!G$66</f>
        <v>0</v>
      </c>
      <c r="H839" s="2">
        <f>'7thR'!H$66</f>
        <v>0</v>
      </c>
      <c r="I839" s="2">
        <f>'7thR'!I$66</f>
        <v>0</v>
      </c>
      <c r="J839" s="2">
        <f>'7thR'!J$66</f>
        <v>0</v>
      </c>
      <c r="K839" s="2">
        <f>'7thR'!K$66</f>
        <v>0</v>
      </c>
      <c r="L839" s="2">
        <f>'7thR'!L$66</f>
        <v>0</v>
      </c>
      <c r="M839" s="2">
        <f>'7thR'!M$66</f>
        <v>0</v>
      </c>
      <c r="N839" s="2">
        <f>'7thR'!N$66</f>
        <v>0</v>
      </c>
      <c r="O839" s="2">
        <f>'7thR'!O$66</f>
        <v>0</v>
      </c>
      <c r="P839" s="2">
        <f>'7thR'!P$66</f>
        <v>0</v>
      </c>
      <c r="Q839" s="2">
        <f>'7thR'!Q$66</f>
        <v>0</v>
      </c>
      <c r="R839" s="2">
        <f>'7thR'!R$66</f>
        <v>0</v>
      </c>
      <c r="S839" s="2">
        <f>'7thR'!S$66</f>
        <v>0</v>
      </c>
      <c r="T839" s="2">
        <f>'7thR'!T$66</f>
        <v>0</v>
      </c>
      <c r="U839" s="9">
        <f t="shared" si="59"/>
        <v>0</v>
      </c>
    </row>
    <row r="840" spans="1:21" ht="15" thickBot="1" x14ac:dyDescent="0.4">
      <c r="B840" s="3" t="s">
        <v>19</v>
      </c>
      <c r="C840" s="31">
        <f>'8thR'!C$66</f>
        <v>0</v>
      </c>
      <c r="D840" s="31">
        <f>'8thR'!D$66</f>
        <v>0</v>
      </c>
      <c r="E840" s="31">
        <f>'8thR'!E$66</f>
        <v>0</v>
      </c>
      <c r="F840" s="31">
        <f>'8thR'!F$66</f>
        <v>0</v>
      </c>
      <c r="G840" s="31">
        <f>'8thR'!G$66</f>
        <v>0</v>
      </c>
      <c r="H840" s="31">
        <f>'8thR'!H$66</f>
        <v>0</v>
      </c>
      <c r="I840" s="31">
        <f>'8thR'!I$66</f>
        <v>0</v>
      </c>
      <c r="J840" s="31">
        <f>'8thR'!J$66</f>
        <v>0</v>
      </c>
      <c r="K840" s="31">
        <f>'8thR'!K$66</f>
        <v>0</v>
      </c>
      <c r="L840" s="31">
        <f>'8thR'!L$66</f>
        <v>0</v>
      </c>
      <c r="M840" s="31">
        <f>'8thR'!M$66</f>
        <v>0</v>
      </c>
      <c r="N840" s="31">
        <f>'8thR'!N$66</f>
        <v>0</v>
      </c>
      <c r="O840" s="31">
        <f>'8thR'!O$66</f>
        <v>0</v>
      </c>
      <c r="P840" s="31">
        <f>'8thR'!P$66</f>
        <v>0</v>
      </c>
      <c r="Q840" s="31">
        <f>'8thR'!Q$66</f>
        <v>0</v>
      </c>
      <c r="R840" s="31">
        <f>'8thR'!R$66</f>
        <v>0</v>
      </c>
      <c r="S840" s="31">
        <f>'8thR'!S$66</f>
        <v>0</v>
      </c>
      <c r="T840" s="31">
        <f>'8thR'!T$66</f>
        <v>0</v>
      </c>
      <c r="U840" s="9">
        <f t="shared" si="59"/>
        <v>0</v>
      </c>
    </row>
    <row r="841" spans="1:21" ht="16" thickTop="1" x14ac:dyDescent="0.35">
      <c r="B841" s="37" t="s">
        <v>12</v>
      </c>
      <c r="C841" s="29">
        <f>score!H$66</f>
        <v>0</v>
      </c>
      <c r="D841" s="29">
        <f>score!I$66</f>
        <v>0</v>
      </c>
      <c r="E841" s="29">
        <f>score!J$66</f>
        <v>0</v>
      </c>
      <c r="F841" s="29">
        <f>score!K$66</f>
        <v>0</v>
      </c>
      <c r="G841" s="29">
        <f>score!L$66</f>
        <v>0</v>
      </c>
      <c r="H841" s="29">
        <f>score!M$66</f>
        <v>0</v>
      </c>
      <c r="I841" s="29">
        <f>score!N$66</f>
        <v>0</v>
      </c>
      <c r="J841" s="29">
        <f>score!O$66</f>
        <v>0</v>
      </c>
      <c r="K841" s="29">
        <f>score!P$66</f>
        <v>0</v>
      </c>
      <c r="L841" s="29">
        <f>score!Q$66</f>
        <v>0</v>
      </c>
      <c r="M841" s="29">
        <f>score!R$66</f>
        <v>0</v>
      </c>
      <c r="N841" s="29">
        <f>score!S$66</f>
        <v>0</v>
      </c>
      <c r="O841" s="29">
        <f>score!T$66</f>
        <v>0</v>
      </c>
      <c r="P841" s="29">
        <f>score!U$66</f>
        <v>0</v>
      </c>
      <c r="Q841" s="29">
        <f>score!V$66</f>
        <v>0</v>
      </c>
      <c r="R841" s="29">
        <f>score!W$66</f>
        <v>0</v>
      </c>
      <c r="S841" s="29">
        <f>score!X$66</f>
        <v>0</v>
      </c>
      <c r="T841" s="29">
        <f>score!Y$66</f>
        <v>0</v>
      </c>
      <c r="U841" s="33">
        <f t="shared" si="59"/>
        <v>0</v>
      </c>
    </row>
    <row r="842" spans="1:21" ht="15.5" x14ac:dyDescent="0.35">
      <c r="B842" s="38" t="s">
        <v>7</v>
      </c>
      <c r="C842" s="39">
        <f>score!H$147</f>
        <v>4</v>
      </c>
      <c r="D842" s="39">
        <f>score!$I$147</f>
        <v>3</v>
      </c>
      <c r="E842" s="39">
        <f>score!$J$147</f>
        <v>3</v>
      </c>
      <c r="F842" s="39">
        <f>score!$K$147</f>
        <v>4</v>
      </c>
      <c r="G842" s="39">
        <f>score!$L$147</f>
        <v>4</v>
      </c>
      <c r="H842" s="39">
        <f>score!$M$147</f>
        <v>4</v>
      </c>
      <c r="I842" s="39">
        <f>score!$N$147</f>
        <v>3</v>
      </c>
      <c r="J842" s="39">
        <f>score!$O$147</f>
        <v>4</v>
      </c>
      <c r="K842" s="39">
        <f>score!$P$147</f>
        <v>3</v>
      </c>
      <c r="L842" s="39">
        <f>score!$Q$147</f>
        <v>4</v>
      </c>
      <c r="M842" s="39">
        <f>score!$R$147</f>
        <v>3</v>
      </c>
      <c r="N842" s="39">
        <f>score!$S$147</f>
        <v>3</v>
      </c>
      <c r="O842" s="39">
        <f>score!$T$147</f>
        <v>4</v>
      </c>
      <c r="P842" s="39">
        <f>score!$U$147</f>
        <v>4</v>
      </c>
      <c r="Q842" s="39">
        <f>score!$V$147</f>
        <v>4</v>
      </c>
      <c r="R842" s="39">
        <f>score!$W$147</f>
        <v>3</v>
      </c>
      <c r="S842" s="39">
        <f>score!$X$147</f>
        <v>4</v>
      </c>
      <c r="T842" s="39">
        <f>score!$Y$147</f>
        <v>3</v>
      </c>
      <c r="U842" s="12">
        <f>SUM(C842:T842)</f>
        <v>64</v>
      </c>
    </row>
    <row r="843" spans="1:21" x14ac:dyDescent="0.35"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</row>
    <row r="844" spans="1:21" x14ac:dyDescent="0.35">
      <c r="C844" s="171" t="s">
        <v>6</v>
      </c>
      <c r="D844" s="171"/>
      <c r="E844" s="171"/>
      <c r="F844" s="171"/>
      <c r="G844" s="171"/>
      <c r="H844" s="171"/>
      <c r="I844" s="171"/>
      <c r="J844" s="171"/>
      <c r="K844" s="171"/>
      <c r="L844" s="171"/>
      <c r="M844" s="171"/>
      <c r="N844" s="171"/>
      <c r="O844" s="171"/>
      <c r="P844" s="171"/>
      <c r="Q844" s="171"/>
      <c r="R844" s="171"/>
      <c r="S844" s="171"/>
      <c r="T844" s="171"/>
    </row>
    <row r="845" spans="1:21" x14ac:dyDescent="0.35">
      <c r="A845" s="169">
        <f>score!A67</f>
        <v>61</v>
      </c>
      <c r="B845" s="170">
        <f>score!F67</f>
        <v>0</v>
      </c>
      <c r="C845" s="173">
        <v>1</v>
      </c>
      <c r="D845" s="173">
        <v>2</v>
      </c>
      <c r="E845" s="173">
        <v>3</v>
      </c>
      <c r="F845" s="173">
        <v>4</v>
      </c>
      <c r="G845" s="173">
        <v>5</v>
      </c>
      <c r="H845" s="173">
        <v>6</v>
      </c>
      <c r="I845" s="173">
        <v>7</v>
      </c>
      <c r="J845" s="173">
        <v>8</v>
      </c>
      <c r="K845" s="173">
        <v>9</v>
      </c>
      <c r="L845" s="173">
        <v>10</v>
      </c>
      <c r="M845" s="173">
        <v>11</v>
      </c>
      <c r="N845" s="173">
        <v>12</v>
      </c>
      <c r="O845" s="173">
        <v>13</v>
      </c>
      <c r="P845" s="173">
        <v>14</v>
      </c>
      <c r="Q845" s="173">
        <v>15</v>
      </c>
      <c r="R845" s="173">
        <v>16</v>
      </c>
      <c r="S845" s="173">
        <v>17</v>
      </c>
      <c r="T845" s="173">
        <v>18</v>
      </c>
      <c r="U845" s="41" t="s">
        <v>1</v>
      </c>
    </row>
    <row r="846" spans="1:21" x14ac:dyDescent="0.35">
      <c r="A846" s="169"/>
      <c r="B846" s="172"/>
      <c r="C846" s="157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42"/>
    </row>
    <row r="847" spans="1:21" x14ac:dyDescent="0.35">
      <c r="B847" s="3" t="s">
        <v>8</v>
      </c>
      <c r="C847" s="2">
        <f>'1stR'!C$67</f>
        <v>0</v>
      </c>
      <c r="D847" s="2">
        <f>'1stR'!D$67</f>
        <v>0</v>
      </c>
      <c r="E847" s="2">
        <f>'1stR'!E$67</f>
        <v>0</v>
      </c>
      <c r="F847" s="2">
        <f>'1stR'!F$67</f>
        <v>0</v>
      </c>
      <c r="G847" s="2">
        <f>'1stR'!G$67</f>
        <v>0</v>
      </c>
      <c r="H847" s="2">
        <f>'1stR'!H$67</f>
        <v>0</v>
      </c>
      <c r="I847" s="2">
        <f>'1stR'!I$67</f>
        <v>0</v>
      </c>
      <c r="J847" s="2">
        <f>'1stR'!J$67</f>
        <v>0</v>
      </c>
      <c r="K847" s="2">
        <f>'1stR'!K$67</f>
        <v>0</v>
      </c>
      <c r="L847" s="2">
        <f>'1stR'!L$67</f>
        <v>0</v>
      </c>
      <c r="M847" s="2">
        <f>'1stR'!M$67</f>
        <v>0</v>
      </c>
      <c r="N847" s="2">
        <f>'1stR'!N$67</f>
        <v>0</v>
      </c>
      <c r="O847" s="2">
        <f>'1stR'!O$67</f>
        <v>0</v>
      </c>
      <c r="P847" s="2">
        <f>'1stR'!P$67</f>
        <v>0</v>
      </c>
      <c r="Q847" s="2">
        <f>'1stR'!Q$67</f>
        <v>0</v>
      </c>
      <c r="R847" s="2">
        <f>'1stR'!R$67</f>
        <v>0</v>
      </c>
      <c r="S847" s="2">
        <f>'1stR'!S$67</f>
        <v>0</v>
      </c>
      <c r="T847" s="2">
        <f>'1stR'!T$67</f>
        <v>0</v>
      </c>
      <c r="U847" s="9">
        <f>SUM(C847:T847)</f>
        <v>0</v>
      </c>
    </row>
    <row r="848" spans="1:21" x14ac:dyDescent="0.35">
      <c r="B848" s="3" t="s">
        <v>13</v>
      </c>
      <c r="C848" s="2">
        <f>'2ndR'!C$67</f>
        <v>0</v>
      </c>
      <c r="D848" s="2">
        <f>'2ndR'!D$67</f>
        <v>0</v>
      </c>
      <c r="E848" s="2">
        <f>'2ndR'!E$67</f>
        <v>0</v>
      </c>
      <c r="F848" s="2">
        <f>'2ndR'!F$67</f>
        <v>0</v>
      </c>
      <c r="G848" s="2">
        <f>'2ndR'!G$67</f>
        <v>0</v>
      </c>
      <c r="H848" s="2">
        <f>'2ndR'!H$67</f>
        <v>0</v>
      </c>
      <c r="I848" s="2">
        <f>'2ndR'!I$67</f>
        <v>0</v>
      </c>
      <c r="J848" s="2">
        <f>'2ndR'!J$67</f>
        <v>0</v>
      </c>
      <c r="K848" s="2">
        <f>'2ndR'!K$67</f>
        <v>0</v>
      </c>
      <c r="L848" s="2">
        <f>'2ndR'!L$67</f>
        <v>0</v>
      </c>
      <c r="M848" s="2">
        <f>'2ndR'!M$67</f>
        <v>0</v>
      </c>
      <c r="N848" s="2">
        <f>'2ndR'!N$67</f>
        <v>0</v>
      </c>
      <c r="O848" s="2">
        <f>'2ndR'!O$67</f>
        <v>0</v>
      </c>
      <c r="P848" s="2">
        <f>'2ndR'!P$67</f>
        <v>0</v>
      </c>
      <c r="Q848" s="2">
        <f>'2ndR'!Q$67</f>
        <v>0</v>
      </c>
      <c r="R848" s="2">
        <f>'2ndR'!R$67</f>
        <v>0</v>
      </c>
      <c r="S848" s="2">
        <f>'2ndR'!S$67</f>
        <v>0</v>
      </c>
      <c r="T848" s="2">
        <f>'2ndR'!T$67</f>
        <v>0</v>
      </c>
      <c r="U848" s="9">
        <f t="shared" ref="U848:U855" si="60">SUM(C848:T848)</f>
        <v>0</v>
      </c>
    </row>
    <row r="849" spans="1:21" x14ac:dyDescent="0.35">
      <c r="B849" s="3" t="s">
        <v>14</v>
      </c>
      <c r="C849" s="2">
        <f>'3rdR'!C$67</f>
        <v>0</v>
      </c>
      <c r="D849" s="2">
        <f>'3rdR'!D$67</f>
        <v>0</v>
      </c>
      <c r="E849" s="2">
        <f>'3rdR'!E$67</f>
        <v>0</v>
      </c>
      <c r="F849" s="2">
        <f>'3rdR'!F$67</f>
        <v>0</v>
      </c>
      <c r="G849" s="2">
        <f>'3rdR'!G$67</f>
        <v>0</v>
      </c>
      <c r="H849" s="2">
        <f>'3rdR'!H$67</f>
        <v>0</v>
      </c>
      <c r="I849" s="2">
        <f>'3rdR'!I$67</f>
        <v>0</v>
      </c>
      <c r="J849" s="2">
        <f>'3rdR'!J$67</f>
        <v>0</v>
      </c>
      <c r="K849" s="2">
        <f>'3rdR'!K$67</f>
        <v>0</v>
      </c>
      <c r="L849" s="2">
        <f>'3rdR'!L$67</f>
        <v>0</v>
      </c>
      <c r="M849" s="2">
        <f>'3rdR'!M$67</f>
        <v>0</v>
      </c>
      <c r="N849" s="2">
        <f>'3rdR'!N$67</f>
        <v>0</v>
      </c>
      <c r="O849" s="2">
        <f>'3rdR'!O$67</f>
        <v>0</v>
      </c>
      <c r="P849" s="2">
        <f>'3rdR'!P$67</f>
        <v>0</v>
      </c>
      <c r="Q849" s="2">
        <f>'3rdR'!Q$67</f>
        <v>0</v>
      </c>
      <c r="R849" s="2">
        <f>'3rdR'!R$67</f>
        <v>0</v>
      </c>
      <c r="S849" s="2">
        <f>'3rdR'!S$67</f>
        <v>0</v>
      </c>
      <c r="T849" s="2">
        <f>'3rdR'!T$67</f>
        <v>0</v>
      </c>
      <c r="U849" s="9">
        <f t="shared" si="60"/>
        <v>0</v>
      </c>
    </row>
    <row r="850" spans="1:21" x14ac:dyDescent="0.35">
      <c r="B850" s="3" t="s">
        <v>15</v>
      </c>
      <c r="C850" s="2">
        <f>'4thR'!C$67</f>
        <v>0</v>
      </c>
      <c r="D850" s="2">
        <f>'4thR'!D$67</f>
        <v>0</v>
      </c>
      <c r="E850" s="2">
        <f>'4thR'!E$67</f>
        <v>0</v>
      </c>
      <c r="F850" s="2">
        <f>'4thR'!F$67</f>
        <v>0</v>
      </c>
      <c r="G850" s="2">
        <f>'4thR'!G$67</f>
        <v>0</v>
      </c>
      <c r="H850" s="2">
        <f>'4thR'!H$67</f>
        <v>0</v>
      </c>
      <c r="I850" s="2">
        <f>'4thR'!I$67</f>
        <v>0</v>
      </c>
      <c r="J850" s="2">
        <f>'4thR'!J$67</f>
        <v>0</v>
      </c>
      <c r="K850" s="2">
        <f>'4thR'!K$67</f>
        <v>0</v>
      </c>
      <c r="L850" s="2">
        <f>'4thR'!L$67</f>
        <v>0</v>
      </c>
      <c r="M850" s="2">
        <f>'4thR'!M$67</f>
        <v>0</v>
      </c>
      <c r="N850" s="2">
        <f>'4thR'!N$67</f>
        <v>0</v>
      </c>
      <c r="O850" s="2">
        <f>'4thR'!O$67</f>
        <v>0</v>
      </c>
      <c r="P850" s="2">
        <f>'4thR'!P$67</f>
        <v>0</v>
      </c>
      <c r="Q850" s="2">
        <f>'4thR'!Q$67</f>
        <v>0</v>
      </c>
      <c r="R850" s="2">
        <f>'4thR'!R$67</f>
        <v>0</v>
      </c>
      <c r="S850" s="2">
        <f>'4thR'!S$67</f>
        <v>0</v>
      </c>
      <c r="T850" s="2">
        <f>'4thR'!T$67</f>
        <v>0</v>
      </c>
      <c r="U850" s="9">
        <f t="shared" si="60"/>
        <v>0</v>
      </c>
    </row>
    <row r="851" spans="1:21" x14ac:dyDescent="0.35">
      <c r="B851" s="3" t="s">
        <v>16</v>
      </c>
      <c r="C851" s="2">
        <f>'5thR'!C$67</f>
        <v>0</v>
      </c>
      <c r="D851" s="2">
        <f>'5thR'!D$67</f>
        <v>0</v>
      </c>
      <c r="E851" s="2">
        <f>'5thR'!E$67</f>
        <v>0</v>
      </c>
      <c r="F851" s="2">
        <f>'5thR'!F$67</f>
        <v>0</v>
      </c>
      <c r="G851" s="2">
        <f>'5thR'!G$67</f>
        <v>0</v>
      </c>
      <c r="H851" s="2">
        <f>'5thR'!H$67</f>
        <v>0</v>
      </c>
      <c r="I851" s="2">
        <f>'5thR'!I$67</f>
        <v>0</v>
      </c>
      <c r="J851" s="2">
        <f>'5thR'!J$67</f>
        <v>0</v>
      </c>
      <c r="K851" s="2">
        <f>'5thR'!K$67</f>
        <v>0</v>
      </c>
      <c r="L851" s="2">
        <f>'5thR'!L$67</f>
        <v>0</v>
      </c>
      <c r="M851" s="2">
        <f>'5thR'!M$67</f>
        <v>0</v>
      </c>
      <c r="N851" s="2">
        <f>'5thR'!N$67</f>
        <v>0</v>
      </c>
      <c r="O851" s="2">
        <f>'5thR'!O$67</f>
        <v>0</v>
      </c>
      <c r="P851" s="2">
        <f>'5thR'!P$67</f>
        <v>0</v>
      </c>
      <c r="Q851" s="2">
        <f>'5thR'!Q$67</f>
        <v>0</v>
      </c>
      <c r="R851" s="2">
        <f>'5thR'!R$67</f>
        <v>0</v>
      </c>
      <c r="S851" s="2">
        <f>'5thR'!S$67</f>
        <v>0</v>
      </c>
      <c r="T851" s="2">
        <f>'5thR'!T$67</f>
        <v>0</v>
      </c>
      <c r="U851" s="9">
        <f t="shared" si="60"/>
        <v>0</v>
      </c>
    </row>
    <row r="852" spans="1:21" x14ac:dyDescent="0.35">
      <c r="B852" s="3" t="s">
        <v>17</v>
      </c>
      <c r="C852" s="2" t="e">
        <f>#REF!</f>
        <v>#REF!</v>
      </c>
      <c r="D852" s="2" t="e">
        <f>#REF!</f>
        <v>#REF!</v>
      </c>
      <c r="E852" s="2" t="e">
        <f>#REF!</f>
        <v>#REF!</v>
      </c>
      <c r="F852" s="2" t="e">
        <f>#REF!</f>
        <v>#REF!</v>
      </c>
      <c r="G852" s="2" t="e">
        <f>#REF!</f>
        <v>#REF!</v>
      </c>
      <c r="H852" s="2" t="e">
        <f>#REF!</f>
        <v>#REF!</v>
      </c>
      <c r="I852" s="2" t="e">
        <f>#REF!</f>
        <v>#REF!</v>
      </c>
      <c r="J852" s="2" t="e">
        <f>#REF!</f>
        <v>#REF!</v>
      </c>
      <c r="K852" s="2" t="e">
        <f>#REF!</f>
        <v>#REF!</v>
      </c>
      <c r="L852" s="2" t="e">
        <f>#REF!</f>
        <v>#REF!</v>
      </c>
      <c r="M852" s="2" t="e">
        <f>#REF!</f>
        <v>#REF!</v>
      </c>
      <c r="N852" s="2" t="e">
        <f>#REF!</f>
        <v>#REF!</v>
      </c>
      <c r="O852" s="2" t="e">
        <f>#REF!</f>
        <v>#REF!</v>
      </c>
      <c r="P852" s="2" t="e">
        <f>#REF!</f>
        <v>#REF!</v>
      </c>
      <c r="Q852" s="2" t="e">
        <f>#REF!</f>
        <v>#REF!</v>
      </c>
      <c r="R852" s="2" t="e">
        <f>#REF!</f>
        <v>#REF!</v>
      </c>
      <c r="S852" s="2" t="e">
        <f>#REF!</f>
        <v>#REF!</v>
      </c>
      <c r="T852" s="2" t="e">
        <f>#REF!</f>
        <v>#REF!</v>
      </c>
      <c r="U852" s="9" t="e">
        <f t="shared" si="60"/>
        <v>#REF!</v>
      </c>
    </row>
    <row r="853" spans="1:21" x14ac:dyDescent="0.35">
      <c r="B853" s="3" t="s">
        <v>18</v>
      </c>
      <c r="C853" s="2">
        <f>'7thR'!C$67</f>
        <v>0</v>
      </c>
      <c r="D853" s="2">
        <f>'7thR'!D$67</f>
        <v>0</v>
      </c>
      <c r="E853" s="2">
        <f>'7thR'!E$67</f>
        <v>0</v>
      </c>
      <c r="F853" s="2">
        <f>'7thR'!F$67</f>
        <v>0</v>
      </c>
      <c r="G853" s="2">
        <f>'7thR'!G$67</f>
        <v>0</v>
      </c>
      <c r="H853" s="2">
        <f>'7thR'!H$67</f>
        <v>0</v>
      </c>
      <c r="I853" s="2">
        <f>'7thR'!I$67</f>
        <v>0</v>
      </c>
      <c r="J853" s="2">
        <f>'7thR'!J$67</f>
        <v>0</v>
      </c>
      <c r="K853" s="2">
        <f>'7thR'!K$67</f>
        <v>0</v>
      </c>
      <c r="L853" s="2">
        <f>'7thR'!L$67</f>
        <v>0</v>
      </c>
      <c r="M853" s="2">
        <f>'7thR'!M$67</f>
        <v>0</v>
      </c>
      <c r="N853" s="2">
        <f>'7thR'!N$67</f>
        <v>0</v>
      </c>
      <c r="O853" s="2">
        <f>'7thR'!O$67</f>
        <v>0</v>
      </c>
      <c r="P853" s="2">
        <f>'7thR'!P$67</f>
        <v>0</v>
      </c>
      <c r="Q853" s="2">
        <f>'7thR'!Q$67</f>
        <v>0</v>
      </c>
      <c r="R853" s="2">
        <f>'7thR'!R$67</f>
        <v>0</v>
      </c>
      <c r="S853" s="2">
        <f>'7thR'!S$67</f>
        <v>0</v>
      </c>
      <c r="T853" s="2">
        <f>'7thR'!T$67</f>
        <v>0</v>
      </c>
      <c r="U853" s="9">
        <f t="shared" si="60"/>
        <v>0</v>
      </c>
    </row>
    <row r="854" spans="1:21" ht="15" thickBot="1" x14ac:dyDescent="0.4">
      <c r="B854" s="3" t="s">
        <v>19</v>
      </c>
      <c r="C854" s="31">
        <f>'8thR'!C$67</f>
        <v>0</v>
      </c>
      <c r="D854" s="31">
        <f>'8thR'!D$67</f>
        <v>0</v>
      </c>
      <c r="E854" s="31">
        <f>'8thR'!E$67</f>
        <v>0</v>
      </c>
      <c r="F854" s="31">
        <f>'8thR'!F$67</f>
        <v>0</v>
      </c>
      <c r="G854" s="31">
        <f>'8thR'!G$67</f>
        <v>0</v>
      </c>
      <c r="H854" s="31">
        <f>'8thR'!H$67</f>
        <v>0</v>
      </c>
      <c r="I854" s="31">
        <f>'8thR'!I$67</f>
        <v>0</v>
      </c>
      <c r="J854" s="31">
        <f>'8thR'!J$67</f>
        <v>0</v>
      </c>
      <c r="K854" s="31">
        <f>'8thR'!K$67</f>
        <v>0</v>
      </c>
      <c r="L854" s="31">
        <f>'8thR'!L$67</f>
        <v>0</v>
      </c>
      <c r="M854" s="31">
        <f>'8thR'!M$67</f>
        <v>0</v>
      </c>
      <c r="N854" s="31">
        <f>'8thR'!N$67</f>
        <v>0</v>
      </c>
      <c r="O854" s="31">
        <f>'8thR'!O$67</f>
        <v>0</v>
      </c>
      <c r="P854" s="31">
        <f>'8thR'!P$67</f>
        <v>0</v>
      </c>
      <c r="Q854" s="31">
        <f>'8thR'!Q$67</f>
        <v>0</v>
      </c>
      <c r="R854" s="31">
        <f>'8thR'!R$67</f>
        <v>0</v>
      </c>
      <c r="S854" s="31">
        <f>'8thR'!S$67</f>
        <v>0</v>
      </c>
      <c r="T854" s="31">
        <f>'8thR'!T$67</f>
        <v>0</v>
      </c>
      <c r="U854" s="9">
        <f t="shared" si="60"/>
        <v>0</v>
      </c>
    </row>
    <row r="855" spans="1:21" ht="16" thickTop="1" x14ac:dyDescent="0.35">
      <c r="B855" s="37" t="s">
        <v>12</v>
      </c>
      <c r="C855" s="29">
        <f>score!H$67</f>
        <v>0</v>
      </c>
      <c r="D855" s="29">
        <f>score!I$67</f>
        <v>0</v>
      </c>
      <c r="E855" s="29">
        <f>score!J$67</f>
        <v>0</v>
      </c>
      <c r="F855" s="29">
        <f>score!K$67</f>
        <v>0</v>
      </c>
      <c r="G855" s="29">
        <f>score!L$67</f>
        <v>0</v>
      </c>
      <c r="H855" s="29">
        <f>score!M$67</f>
        <v>0</v>
      </c>
      <c r="I855" s="29">
        <f>score!N$67</f>
        <v>0</v>
      </c>
      <c r="J855" s="29">
        <f>score!O$67</f>
        <v>0</v>
      </c>
      <c r="K855" s="29">
        <f>score!P$67</f>
        <v>0</v>
      </c>
      <c r="L855" s="29">
        <f>score!Q$67</f>
        <v>0</v>
      </c>
      <c r="M855" s="29">
        <f>score!R$67</f>
        <v>0</v>
      </c>
      <c r="N855" s="29">
        <f>score!S$67</f>
        <v>0</v>
      </c>
      <c r="O855" s="29">
        <f>score!T$67</f>
        <v>0</v>
      </c>
      <c r="P855" s="29">
        <f>score!U$67</f>
        <v>0</v>
      </c>
      <c r="Q855" s="29">
        <f>score!V$67</f>
        <v>0</v>
      </c>
      <c r="R855" s="29">
        <f>score!W$67</f>
        <v>0</v>
      </c>
      <c r="S855" s="29">
        <f>score!X$67</f>
        <v>0</v>
      </c>
      <c r="T855" s="29">
        <f>score!Y$67</f>
        <v>0</v>
      </c>
      <c r="U855" s="33">
        <f t="shared" si="60"/>
        <v>0</v>
      </c>
    </row>
    <row r="856" spans="1:21" ht="15.5" x14ac:dyDescent="0.35">
      <c r="B856" s="38" t="s">
        <v>7</v>
      </c>
      <c r="C856" s="39">
        <f>score!H$147</f>
        <v>4</v>
      </c>
      <c r="D856" s="39">
        <f>score!$I$147</f>
        <v>3</v>
      </c>
      <c r="E856" s="39">
        <f>score!$J$147</f>
        <v>3</v>
      </c>
      <c r="F856" s="39">
        <f>score!$K$147</f>
        <v>4</v>
      </c>
      <c r="G856" s="39">
        <f>score!$L$147</f>
        <v>4</v>
      </c>
      <c r="H856" s="39">
        <f>score!$M$147</f>
        <v>4</v>
      </c>
      <c r="I856" s="39">
        <f>score!$N$147</f>
        <v>3</v>
      </c>
      <c r="J856" s="39">
        <f>score!$O$147</f>
        <v>4</v>
      </c>
      <c r="K856" s="39">
        <f>score!$P$147</f>
        <v>3</v>
      </c>
      <c r="L856" s="39">
        <f>score!$Q$147</f>
        <v>4</v>
      </c>
      <c r="M856" s="39">
        <f>score!$R$147</f>
        <v>3</v>
      </c>
      <c r="N856" s="39">
        <f>score!$S$147</f>
        <v>3</v>
      </c>
      <c r="O856" s="39">
        <f>score!$T$147</f>
        <v>4</v>
      </c>
      <c r="P856" s="39">
        <f>score!$U$147</f>
        <v>4</v>
      </c>
      <c r="Q856" s="39">
        <f>score!$V$147</f>
        <v>4</v>
      </c>
      <c r="R856" s="39">
        <f>score!$W$147</f>
        <v>3</v>
      </c>
      <c r="S856" s="39">
        <f>score!$X$147</f>
        <v>4</v>
      </c>
      <c r="T856" s="39">
        <f>score!$Y$147</f>
        <v>3</v>
      </c>
      <c r="U856" s="12">
        <f>SUM(C856:T856)</f>
        <v>64</v>
      </c>
    </row>
    <row r="857" spans="1:21" x14ac:dyDescent="0.35"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</row>
    <row r="858" spans="1:21" x14ac:dyDescent="0.35">
      <c r="C858" s="154" t="s">
        <v>6</v>
      </c>
      <c r="D858" s="154"/>
      <c r="E858" s="154"/>
      <c r="F858" s="154"/>
      <c r="G858" s="154"/>
      <c r="H858" s="154"/>
      <c r="I858" s="154"/>
      <c r="J858" s="154"/>
      <c r="K858" s="154"/>
      <c r="L858" s="154"/>
      <c r="M858" s="154"/>
      <c r="N858" s="154"/>
      <c r="O858" s="154"/>
      <c r="P858" s="154"/>
      <c r="Q858" s="154"/>
      <c r="R858" s="154"/>
      <c r="S858" s="154"/>
      <c r="T858" s="154"/>
    </row>
    <row r="859" spans="1:21" x14ac:dyDescent="0.35">
      <c r="A859" s="169">
        <f>score!A68</f>
        <v>62</v>
      </c>
      <c r="B859" s="170">
        <f>score!F68</f>
        <v>0</v>
      </c>
      <c r="C859" s="158">
        <v>1</v>
      </c>
      <c r="D859" s="158">
        <v>2</v>
      </c>
      <c r="E859" s="158">
        <v>3</v>
      </c>
      <c r="F859" s="158">
        <v>4</v>
      </c>
      <c r="G859" s="158">
        <v>5</v>
      </c>
      <c r="H859" s="158">
        <v>6</v>
      </c>
      <c r="I859" s="158">
        <v>7</v>
      </c>
      <c r="J859" s="158">
        <v>8</v>
      </c>
      <c r="K859" s="158">
        <v>9</v>
      </c>
      <c r="L859" s="158">
        <v>10</v>
      </c>
      <c r="M859" s="158">
        <v>11</v>
      </c>
      <c r="N859" s="158">
        <v>12</v>
      </c>
      <c r="O859" s="158">
        <v>13</v>
      </c>
      <c r="P859" s="158">
        <v>14</v>
      </c>
      <c r="Q859" s="158">
        <v>15</v>
      </c>
      <c r="R859" s="158">
        <v>16</v>
      </c>
      <c r="S859" s="158">
        <v>17</v>
      </c>
      <c r="T859" s="158">
        <v>18</v>
      </c>
      <c r="U859" s="41" t="s">
        <v>1</v>
      </c>
    </row>
    <row r="860" spans="1:21" x14ac:dyDescent="0.35">
      <c r="A860" s="169"/>
      <c r="B860" s="170"/>
      <c r="C860" s="158"/>
      <c r="D860" s="158"/>
      <c r="E860" s="158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42"/>
    </row>
    <row r="861" spans="1:21" x14ac:dyDescent="0.35">
      <c r="B861" s="3" t="s">
        <v>8</v>
      </c>
      <c r="C861" s="2">
        <f>'1stR'!C$68</f>
        <v>0</v>
      </c>
      <c r="D861" s="2">
        <f>'1stR'!D$68</f>
        <v>0</v>
      </c>
      <c r="E861" s="2">
        <f>'1stR'!E$68</f>
        <v>0</v>
      </c>
      <c r="F861" s="2">
        <f>'1stR'!F$68</f>
        <v>0</v>
      </c>
      <c r="G861" s="2">
        <f>'1stR'!G$68</f>
        <v>0</v>
      </c>
      <c r="H861" s="2">
        <f>'1stR'!H$68</f>
        <v>0</v>
      </c>
      <c r="I861" s="2">
        <f>'1stR'!I$68</f>
        <v>0</v>
      </c>
      <c r="J861" s="2">
        <f>'1stR'!J$68</f>
        <v>0</v>
      </c>
      <c r="K861" s="2">
        <f>'1stR'!K$68</f>
        <v>0</v>
      </c>
      <c r="L861" s="2">
        <f>'1stR'!L$68</f>
        <v>0</v>
      </c>
      <c r="M861" s="2">
        <f>'1stR'!M$68</f>
        <v>0</v>
      </c>
      <c r="N861" s="2">
        <f>'1stR'!N$68</f>
        <v>0</v>
      </c>
      <c r="O861" s="2">
        <f>'1stR'!O$68</f>
        <v>0</v>
      </c>
      <c r="P861" s="2">
        <f>'1stR'!P$68</f>
        <v>0</v>
      </c>
      <c r="Q861" s="2">
        <f>'1stR'!Q$68</f>
        <v>0</v>
      </c>
      <c r="R861" s="2">
        <f>'1stR'!R$68</f>
        <v>0</v>
      </c>
      <c r="S861" s="2">
        <f>'1stR'!S$68</f>
        <v>0</v>
      </c>
      <c r="T861" s="2">
        <f>'1stR'!T$68</f>
        <v>0</v>
      </c>
      <c r="U861" s="9">
        <f>SUM(C861:T861)</f>
        <v>0</v>
      </c>
    </row>
    <row r="862" spans="1:21" x14ac:dyDescent="0.35">
      <c r="B862" s="3" t="s">
        <v>13</v>
      </c>
      <c r="C862" s="2">
        <f>'2ndR'!C$68</f>
        <v>0</v>
      </c>
      <c r="D862" s="2">
        <f>'2ndR'!D$68</f>
        <v>0</v>
      </c>
      <c r="E862" s="2">
        <f>'2ndR'!E$68</f>
        <v>0</v>
      </c>
      <c r="F862" s="2">
        <f>'2ndR'!F$68</f>
        <v>0</v>
      </c>
      <c r="G862" s="2">
        <f>'2ndR'!G$68</f>
        <v>0</v>
      </c>
      <c r="H862" s="2">
        <f>'2ndR'!H$68</f>
        <v>0</v>
      </c>
      <c r="I862" s="2">
        <f>'2ndR'!I$68</f>
        <v>0</v>
      </c>
      <c r="J862" s="2">
        <f>'2ndR'!J$68</f>
        <v>0</v>
      </c>
      <c r="K862" s="2">
        <f>'2ndR'!K$68</f>
        <v>0</v>
      </c>
      <c r="L862" s="2">
        <f>'2ndR'!L$68</f>
        <v>0</v>
      </c>
      <c r="M862" s="2">
        <f>'2ndR'!M$68</f>
        <v>0</v>
      </c>
      <c r="N862" s="2">
        <f>'2ndR'!N$68</f>
        <v>0</v>
      </c>
      <c r="O862" s="2">
        <f>'2ndR'!O$68</f>
        <v>0</v>
      </c>
      <c r="P862" s="2">
        <f>'2ndR'!P$68</f>
        <v>0</v>
      </c>
      <c r="Q862" s="2">
        <f>'2ndR'!Q$68</f>
        <v>0</v>
      </c>
      <c r="R862" s="2">
        <f>'2ndR'!R$68</f>
        <v>0</v>
      </c>
      <c r="S862" s="2">
        <f>'2ndR'!S$68</f>
        <v>0</v>
      </c>
      <c r="T862" s="2">
        <f>'2ndR'!T$68</f>
        <v>0</v>
      </c>
      <c r="U862" s="9">
        <f t="shared" ref="U862:U869" si="61">SUM(C862:T862)</f>
        <v>0</v>
      </c>
    </row>
    <row r="863" spans="1:21" x14ac:dyDescent="0.35">
      <c r="B863" s="3" t="s">
        <v>14</v>
      </c>
      <c r="C863" s="2">
        <f>'3rdR'!C$68</f>
        <v>0</v>
      </c>
      <c r="D863" s="2">
        <f>'3rdR'!D$68</f>
        <v>0</v>
      </c>
      <c r="E863" s="2">
        <f>'3rdR'!E$68</f>
        <v>0</v>
      </c>
      <c r="F863" s="2">
        <f>'3rdR'!F$68</f>
        <v>0</v>
      </c>
      <c r="G863" s="2">
        <f>'3rdR'!G$68</f>
        <v>0</v>
      </c>
      <c r="H863" s="2">
        <f>'3rdR'!H$68</f>
        <v>0</v>
      </c>
      <c r="I863" s="2">
        <f>'3rdR'!I$68</f>
        <v>0</v>
      </c>
      <c r="J863" s="2">
        <f>'3rdR'!J$68</f>
        <v>0</v>
      </c>
      <c r="K863" s="2">
        <f>'3rdR'!K$68</f>
        <v>0</v>
      </c>
      <c r="L863" s="2">
        <f>'3rdR'!L$68</f>
        <v>0</v>
      </c>
      <c r="M863" s="2">
        <f>'3rdR'!M$68</f>
        <v>0</v>
      </c>
      <c r="N863" s="2">
        <f>'3rdR'!N$68</f>
        <v>0</v>
      </c>
      <c r="O863" s="2">
        <f>'3rdR'!O$68</f>
        <v>0</v>
      </c>
      <c r="P863" s="2">
        <f>'3rdR'!P$68</f>
        <v>0</v>
      </c>
      <c r="Q863" s="2">
        <f>'3rdR'!Q$68</f>
        <v>0</v>
      </c>
      <c r="R863" s="2">
        <f>'3rdR'!R$68</f>
        <v>0</v>
      </c>
      <c r="S863" s="2">
        <f>'3rdR'!S$68</f>
        <v>0</v>
      </c>
      <c r="T863" s="2">
        <f>'3rdR'!T$68</f>
        <v>0</v>
      </c>
      <c r="U863" s="9">
        <f t="shared" si="61"/>
        <v>0</v>
      </c>
    </row>
    <row r="864" spans="1:21" x14ac:dyDescent="0.35">
      <c r="B864" s="3" t="s">
        <v>15</v>
      </c>
      <c r="C864" s="2">
        <f>'4thR'!C$68</f>
        <v>0</v>
      </c>
      <c r="D864" s="2">
        <f>'4thR'!D$68</f>
        <v>0</v>
      </c>
      <c r="E864" s="2">
        <f>'4thR'!E$68</f>
        <v>0</v>
      </c>
      <c r="F864" s="2">
        <f>'4thR'!F$68</f>
        <v>0</v>
      </c>
      <c r="G864" s="2">
        <f>'4thR'!G$68</f>
        <v>0</v>
      </c>
      <c r="H864" s="2">
        <f>'4thR'!H$68</f>
        <v>0</v>
      </c>
      <c r="I864" s="2">
        <f>'4thR'!I$68</f>
        <v>0</v>
      </c>
      <c r="J864" s="2">
        <f>'4thR'!J$68</f>
        <v>0</v>
      </c>
      <c r="K864" s="2">
        <f>'4thR'!K$68</f>
        <v>0</v>
      </c>
      <c r="L864" s="2">
        <f>'4thR'!L$68</f>
        <v>0</v>
      </c>
      <c r="M864" s="2">
        <f>'4thR'!M$68</f>
        <v>0</v>
      </c>
      <c r="N864" s="2">
        <f>'4thR'!N$68</f>
        <v>0</v>
      </c>
      <c r="O864" s="2">
        <f>'4thR'!O$68</f>
        <v>0</v>
      </c>
      <c r="P864" s="2">
        <f>'4thR'!P$68</f>
        <v>0</v>
      </c>
      <c r="Q864" s="2">
        <f>'4thR'!Q$68</f>
        <v>0</v>
      </c>
      <c r="R864" s="2">
        <f>'4thR'!R$68</f>
        <v>0</v>
      </c>
      <c r="S864" s="2">
        <f>'4thR'!S$68</f>
        <v>0</v>
      </c>
      <c r="T864" s="2">
        <f>'4thR'!T$68</f>
        <v>0</v>
      </c>
      <c r="U864" s="9">
        <f t="shared" si="61"/>
        <v>0</v>
      </c>
    </row>
    <row r="865" spans="1:21" x14ac:dyDescent="0.35">
      <c r="B865" s="3" t="s">
        <v>16</v>
      </c>
      <c r="C865" s="2">
        <f>'5thR'!C$68</f>
        <v>0</v>
      </c>
      <c r="D865" s="2">
        <f>'5thR'!D$68</f>
        <v>0</v>
      </c>
      <c r="E865" s="2">
        <f>'5thR'!E$68</f>
        <v>0</v>
      </c>
      <c r="F865" s="2">
        <f>'5thR'!F$68</f>
        <v>0</v>
      </c>
      <c r="G865" s="2">
        <f>'5thR'!G$68</f>
        <v>0</v>
      </c>
      <c r="H865" s="2">
        <f>'5thR'!H$68</f>
        <v>0</v>
      </c>
      <c r="I865" s="2">
        <f>'5thR'!I$68</f>
        <v>0</v>
      </c>
      <c r="J865" s="2">
        <f>'5thR'!J$68</f>
        <v>0</v>
      </c>
      <c r="K865" s="2">
        <f>'5thR'!K$68</f>
        <v>0</v>
      </c>
      <c r="L865" s="2">
        <f>'5thR'!L$68</f>
        <v>0</v>
      </c>
      <c r="M865" s="2">
        <f>'5thR'!M$68</f>
        <v>0</v>
      </c>
      <c r="N865" s="2">
        <f>'5thR'!N$68</f>
        <v>0</v>
      </c>
      <c r="O865" s="2">
        <f>'5thR'!O$68</f>
        <v>0</v>
      </c>
      <c r="P865" s="2">
        <f>'5thR'!P$68</f>
        <v>0</v>
      </c>
      <c r="Q865" s="2">
        <f>'5thR'!Q$68</f>
        <v>0</v>
      </c>
      <c r="R865" s="2">
        <f>'5thR'!R$68</f>
        <v>0</v>
      </c>
      <c r="S865" s="2">
        <f>'5thR'!S$68</f>
        <v>0</v>
      </c>
      <c r="T865" s="2">
        <f>'5thR'!T$68</f>
        <v>0</v>
      </c>
      <c r="U865" s="9">
        <f t="shared" si="61"/>
        <v>0</v>
      </c>
    </row>
    <row r="866" spans="1:21" x14ac:dyDescent="0.35">
      <c r="B866" s="3" t="s">
        <v>17</v>
      </c>
      <c r="C866" s="2" t="e">
        <f>#REF!</f>
        <v>#REF!</v>
      </c>
      <c r="D866" s="2" t="e">
        <f>#REF!</f>
        <v>#REF!</v>
      </c>
      <c r="E866" s="2" t="e">
        <f>#REF!</f>
        <v>#REF!</v>
      </c>
      <c r="F866" s="2" t="e">
        <f>#REF!</f>
        <v>#REF!</v>
      </c>
      <c r="G866" s="2" t="e">
        <f>#REF!</f>
        <v>#REF!</v>
      </c>
      <c r="H866" s="2" t="e">
        <f>#REF!</f>
        <v>#REF!</v>
      </c>
      <c r="I866" s="2" t="e">
        <f>#REF!</f>
        <v>#REF!</v>
      </c>
      <c r="J866" s="2" t="e">
        <f>#REF!</f>
        <v>#REF!</v>
      </c>
      <c r="K866" s="2" t="e">
        <f>#REF!</f>
        <v>#REF!</v>
      </c>
      <c r="L866" s="2" t="e">
        <f>#REF!</f>
        <v>#REF!</v>
      </c>
      <c r="M866" s="2" t="e">
        <f>#REF!</f>
        <v>#REF!</v>
      </c>
      <c r="N866" s="2" t="e">
        <f>#REF!</f>
        <v>#REF!</v>
      </c>
      <c r="O866" s="2" t="e">
        <f>#REF!</f>
        <v>#REF!</v>
      </c>
      <c r="P866" s="2" t="e">
        <f>#REF!</f>
        <v>#REF!</v>
      </c>
      <c r="Q866" s="2" t="e">
        <f>#REF!</f>
        <v>#REF!</v>
      </c>
      <c r="R866" s="2" t="e">
        <f>#REF!</f>
        <v>#REF!</v>
      </c>
      <c r="S866" s="2" t="e">
        <f>#REF!</f>
        <v>#REF!</v>
      </c>
      <c r="T866" s="2" t="e">
        <f>#REF!</f>
        <v>#REF!</v>
      </c>
      <c r="U866" s="9" t="e">
        <f t="shared" si="61"/>
        <v>#REF!</v>
      </c>
    </row>
    <row r="867" spans="1:21" x14ac:dyDescent="0.35">
      <c r="B867" s="3" t="s">
        <v>18</v>
      </c>
      <c r="C867" s="2">
        <f>'7thR'!C$68</f>
        <v>0</v>
      </c>
      <c r="D867" s="2">
        <f>'7thR'!D$68</f>
        <v>0</v>
      </c>
      <c r="E867" s="2">
        <f>'7thR'!E$68</f>
        <v>0</v>
      </c>
      <c r="F867" s="2">
        <f>'7thR'!F$68</f>
        <v>0</v>
      </c>
      <c r="G867" s="2">
        <f>'7thR'!G$68</f>
        <v>0</v>
      </c>
      <c r="H867" s="2">
        <f>'7thR'!H$68</f>
        <v>0</v>
      </c>
      <c r="I867" s="2">
        <f>'7thR'!I$68</f>
        <v>0</v>
      </c>
      <c r="J867" s="2">
        <f>'7thR'!J$68</f>
        <v>0</v>
      </c>
      <c r="K867" s="2">
        <f>'7thR'!K$68</f>
        <v>0</v>
      </c>
      <c r="L867" s="2">
        <f>'7thR'!L$68</f>
        <v>0</v>
      </c>
      <c r="M867" s="2">
        <f>'7thR'!M$68</f>
        <v>0</v>
      </c>
      <c r="N867" s="2">
        <f>'7thR'!N$68</f>
        <v>0</v>
      </c>
      <c r="O867" s="2">
        <f>'7thR'!O$68</f>
        <v>0</v>
      </c>
      <c r="P867" s="2">
        <f>'7thR'!P$68</f>
        <v>0</v>
      </c>
      <c r="Q867" s="2">
        <f>'7thR'!Q$68</f>
        <v>0</v>
      </c>
      <c r="R867" s="2">
        <f>'7thR'!R$68</f>
        <v>0</v>
      </c>
      <c r="S867" s="2">
        <f>'7thR'!S$68</f>
        <v>0</v>
      </c>
      <c r="T867" s="2">
        <f>'7thR'!T$68</f>
        <v>0</v>
      </c>
      <c r="U867" s="9">
        <f t="shared" si="61"/>
        <v>0</v>
      </c>
    </row>
    <row r="868" spans="1:21" ht="15" thickBot="1" x14ac:dyDescent="0.4">
      <c r="B868" s="3" t="s">
        <v>19</v>
      </c>
      <c r="C868" s="31">
        <f>'8thR'!C$68</f>
        <v>0</v>
      </c>
      <c r="D868" s="31">
        <f>'8thR'!D$68</f>
        <v>0</v>
      </c>
      <c r="E868" s="31">
        <f>'8thR'!E$68</f>
        <v>0</v>
      </c>
      <c r="F868" s="31">
        <f>'8thR'!F$68</f>
        <v>0</v>
      </c>
      <c r="G868" s="31">
        <f>'8thR'!G$68</f>
        <v>0</v>
      </c>
      <c r="H868" s="31">
        <f>'8thR'!H$68</f>
        <v>0</v>
      </c>
      <c r="I868" s="31">
        <f>'8thR'!I$68</f>
        <v>0</v>
      </c>
      <c r="J868" s="31">
        <f>'8thR'!J$68</f>
        <v>0</v>
      </c>
      <c r="K868" s="31">
        <f>'8thR'!K$68</f>
        <v>0</v>
      </c>
      <c r="L868" s="31">
        <f>'8thR'!L$68</f>
        <v>0</v>
      </c>
      <c r="M868" s="31">
        <f>'8thR'!M$68</f>
        <v>0</v>
      </c>
      <c r="N868" s="31">
        <f>'8thR'!N$68</f>
        <v>0</v>
      </c>
      <c r="O868" s="31">
        <f>'8thR'!O$68</f>
        <v>0</v>
      </c>
      <c r="P868" s="31">
        <f>'8thR'!P$68</f>
        <v>0</v>
      </c>
      <c r="Q868" s="31">
        <f>'8thR'!Q$68</f>
        <v>0</v>
      </c>
      <c r="R868" s="31">
        <f>'8thR'!R$68</f>
        <v>0</v>
      </c>
      <c r="S868" s="31">
        <f>'8thR'!S$68</f>
        <v>0</v>
      </c>
      <c r="T868" s="31">
        <f>'8thR'!T$68</f>
        <v>0</v>
      </c>
      <c r="U868" s="9">
        <f t="shared" si="61"/>
        <v>0</v>
      </c>
    </row>
    <row r="869" spans="1:21" ht="16" thickTop="1" x14ac:dyDescent="0.35">
      <c r="B869" s="37" t="s">
        <v>12</v>
      </c>
      <c r="C869" s="29">
        <f>score!H$68</f>
        <v>0</v>
      </c>
      <c r="D869" s="29">
        <f>score!I$68</f>
        <v>0</v>
      </c>
      <c r="E869" s="29">
        <f>score!J$68</f>
        <v>0</v>
      </c>
      <c r="F869" s="29">
        <f>score!K$68</f>
        <v>0</v>
      </c>
      <c r="G869" s="29">
        <f>score!L$68</f>
        <v>0</v>
      </c>
      <c r="H869" s="29">
        <f>score!M$68</f>
        <v>0</v>
      </c>
      <c r="I869" s="29">
        <f>score!N$68</f>
        <v>0</v>
      </c>
      <c r="J869" s="29">
        <f>score!O$68</f>
        <v>0</v>
      </c>
      <c r="K869" s="29">
        <f>score!P$68</f>
        <v>0</v>
      </c>
      <c r="L869" s="29">
        <f>score!Q$68</f>
        <v>0</v>
      </c>
      <c r="M869" s="29">
        <f>score!R$68</f>
        <v>0</v>
      </c>
      <c r="N869" s="29">
        <f>score!S$68</f>
        <v>0</v>
      </c>
      <c r="O869" s="29">
        <f>score!T$68</f>
        <v>0</v>
      </c>
      <c r="P869" s="29">
        <f>score!U$68</f>
        <v>0</v>
      </c>
      <c r="Q869" s="29">
        <f>score!V$68</f>
        <v>0</v>
      </c>
      <c r="R869" s="29">
        <f>score!W$68</f>
        <v>0</v>
      </c>
      <c r="S869" s="29">
        <f>score!X$68</f>
        <v>0</v>
      </c>
      <c r="T869" s="29">
        <f>score!Y$68</f>
        <v>0</v>
      </c>
      <c r="U869" s="33">
        <f t="shared" si="61"/>
        <v>0</v>
      </c>
    </row>
    <row r="870" spans="1:21" ht="15.5" x14ac:dyDescent="0.35">
      <c r="B870" s="38" t="s">
        <v>7</v>
      </c>
      <c r="C870" s="39">
        <f>score!H$147</f>
        <v>4</v>
      </c>
      <c r="D870" s="39">
        <f>score!$I$147</f>
        <v>3</v>
      </c>
      <c r="E870" s="39">
        <f>score!$J$147</f>
        <v>3</v>
      </c>
      <c r="F870" s="39">
        <f>score!$K$147</f>
        <v>4</v>
      </c>
      <c r="G870" s="39">
        <f>score!$L$147</f>
        <v>4</v>
      </c>
      <c r="H870" s="39">
        <f>score!$M$147</f>
        <v>4</v>
      </c>
      <c r="I870" s="39">
        <f>score!$N$147</f>
        <v>3</v>
      </c>
      <c r="J870" s="39">
        <f>score!$O$147</f>
        <v>4</v>
      </c>
      <c r="K870" s="39">
        <f>score!$P$147</f>
        <v>3</v>
      </c>
      <c r="L870" s="39">
        <f>score!$Q$147</f>
        <v>4</v>
      </c>
      <c r="M870" s="39">
        <f>score!$R$147</f>
        <v>3</v>
      </c>
      <c r="N870" s="39">
        <f>score!$S$147</f>
        <v>3</v>
      </c>
      <c r="O870" s="39">
        <f>score!$T$147</f>
        <v>4</v>
      </c>
      <c r="P870" s="39">
        <f>score!$U$147</f>
        <v>4</v>
      </c>
      <c r="Q870" s="39">
        <f>score!$V$147</f>
        <v>4</v>
      </c>
      <c r="R870" s="39">
        <f>score!$W$147</f>
        <v>3</v>
      </c>
      <c r="S870" s="39">
        <f>score!$X$147</f>
        <v>4</v>
      </c>
      <c r="T870" s="39">
        <f>score!$Y$147</f>
        <v>3</v>
      </c>
      <c r="U870" s="12">
        <f>SUM(C870:T870)</f>
        <v>64</v>
      </c>
    </row>
    <row r="871" spans="1:21" x14ac:dyDescent="0.35"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</row>
    <row r="872" spans="1:21" x14ac:dyDescent="0.35">
      <c r="C872" s="154" t="s">
        <v>6</v>
      </c>
      <c r="D872" s="154"/>
      <c r="E872" s="154"/>
      <c r="F872" s="154"/>
      <c r="G872" s="154"/>
      <c r="H872" s="154"/>
      <c r="I872" s="154"/>
      <c r="J872" s="154"/>
      <c r="K872" s="154"/>
      <c r="L872" s="154"/>
      <c r="M872" s="154"/>
      <c r="N872" s="154"/>
      <c r="O872" s="154"/>
      <c r="P872" s="154"/>
      <c r="Q872" s="154"/>
      <c r="R872" s="154"/>
      <c r="S872" s="154"/>
      <c r="T872" s="154"/>
    </row>
    <row r="873" spans="1:21" x14ac:dyDescent="0.35">
      <c r="A873" s="169">
        <f>score!A69</f>
        <v>63</v>
      </c>
      <c r="B873" s="170" t="str">
        <f>score!F69</f>
        <v/>
      </c>
      <c r="C873" s="158">
        <v>1</v>
      </c>
      <c r="D873" s="158">
        <v>2</v>
      </c>
      <c r="E873" s="158">
        <v>3</v>
      </c>
      <c r="F873" s="158">
        <v>4</v>
      </c>
      <c r="G873" s="158">
        <v>5</v>
      </c>
      <c r="H873" s="158">
        <v>6</v>
      </c>
      <c r="I873" s="158">
        <v>7</v>
      </c>
      <c r="J873" s="158">
        <v>8</v>
      </c>
      <c r="K873" s="158">
        <v>9</v>
      </c>
      <c r="L873" s="158">
        <v>10</v>
      </c>
      <c r="M873" s="158">
        <v>11</v>
      </c>
      <c r="N873" s="158">
        <v>12</v>
      </c>
      <c r="O873" s="158">
        <v>13</v>
      </c>
      <c r="P873" s="158">
        <v>14</v>
      </c>
      <c r="Q873" s="158">
        <v>15</v>
      </c>
      <c r="R873" s="158">
        <v>16</v>
      </c>
      <c r="S873" s="158">
        <v>17</v>
      </c>
      <c r="T873" s="158">
        <v>18</v>
      </c>
      <c r="U873" s="41" t="s">
        <v>1</v>
      </c>
    </row>
    <row r="874" spans="1:21" x14ac:dyDescent="0.35">
      <c r="A874" s="169"/>
      <c r="B874" s="170"/>
      <c r="C874" s="158"/>
      <c r="D874" s="158"/>
      <c r="E874" s="158"/>
      <c r="F874" s="158"/>
      <c r="G874" s="158"/>
      <c r="H874" s="158"/>
      <c r="I874" s="158"/>
      <c r="J874" s="158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42"/>
    </row>
    <row r="875" spans="1:21" x14ac:dyDescent="0.35">
      <c r="B875" s="3" t="s">
        <v>8</v>
      </c>
      <c r="C875" s="2">
        <f>'1stR'!C$69</f>
        <v>0</v>
      </c>
      <c r="D875" s="2">
        <f>'1stR'!D$69</f>
        <v>0</v>
      </c>
      <c r="E875" s="2">
        <f>'1stR'!E$69</f>
        <v>0</v>
      </c>
      <c r="F875" s="2">
        <f>'1stR'!F$69</f>
        <v>0</v>
      </c>
      <c r="G875" s="2">
        <f>'1stR'!G$69</f>
        <v>0</v>
      </c>
      <c r="H875" s="2">
        <f>'1stR'!H$69</f>
        <v>0</v>
      </c>
      <c r="I875" s="2">
        <f>'1stR'!I$69</f>
        <v>0</v>
      </c>
      <c r="J875" s="2">
        <f>'1stR'!J$69</f>
        <v>0</v>
      </c>
      <c r="K875" s="2">
        <f>'1stR'!K$69</f>
        <v>0</v>
      </c>
      <c r="L875" s="2">
        <f>'1stR'!L$69</f>
        <v>0</v>
      </c>
      <c r="M875" s="2">
        <f>'1stR'!M$69</f>
        <v>0</v>
      </c>
      <c r="N875" s="2">
        <f>'1stR'!N$69</f>
        <v>0</v>
      </c>
      <c r="O875" s="2">
        <f>'1stR'!O$69</f>
        <v>0</v>
      </c>
      <c r="P875" s="2">
        <f>'1stR'!P$69</f>
        <v>0</v>
      </c>
      <c r="Q875" s="2">
        <f>'1stR'!Q$69</f>
        <v>0</v>
      </c>
      <c r="R875" s="2">
        <f>'1stR'!R$69</f>
        <v>0</v>
      </c>
      <c r="S875" s="2">
        <f>'1stR'!S$69</f>
        <v>0</v>
      </c>
      <c r="T875" s="2">
        <f>'1stR'!T$69</f>
        <v>0</v>
      </c>
      <c r="U875" s="9">
        <f>SUM(C875:T875)</f>
        <v>0</v>
      </c>
    </row>
    <row r="876" spans="1:21" x14ac:dyDescent="0.35">
      <c r="B876" s="3" t="s">
        <v>13</v>
      </c>
      <c r="C876" s="2">
        <f>'2ndR'!C$69</f>
        <v>0</v>
      </c>
      <c r="D876" s="2">
        <f>'2ndR'!D$69</f>
        <v>0</v>
      </c>
      <c r="E876" s="2">
        <f>'2ndR'!E$69</f>
        <v>0</v>
      </c>
      <c r="F876" s="2">
        <f>'2ndR'!F$69</f>
        <v>0</v>
      </c>
      <c r="G876" s="2">
        <f>'2ndR'!G$69</f>
        <v>0</v>
      </c>
      <c r="H876" s="2">
        <f>'2ndR'!H$69</f>
        <v>0</v>
      </c>
      <c r="I876" s="2">
        <f>'2ndR'!I$69</f>
        <v>0</v>
      </c>
      <c r="J876" s="2">
        <f>'2ndR'!J$69</f>
        <v>0</v>
      </c>
      <c r="K876" s="2">
        <f>'2ndR'!K$69</f>
        <v>0</v>
      </c>
      <c r="L876" s="2">
        <f>'2ndR'!L$69</f>
        <v>0</v>
      </c>
      <c r="M876" s="2">
        <f>'2ndR'!M$69</f>
        <v>0</v>
      </c>
      <c r="N876" s="2">
        <f>'2ndR'!N$69</f>
        <v>0</v>
      </c>
      <c r="O876" s="2">
        <f>'2ndR'!O$69</f>
        <v>0</v>
      </c>
      <c r="P876" s="2">
        <f>'2ndR'!P$69</f>
        <v>0</v>
      </c>
      <c r="Q876" s="2">
        <f>'2ndR'!Q$69</f>
        <v>0</v>
      </c>
      <c r="R876" s="2">
        <f>'2ndR'!R$69</f>
        <v>0</v>
      </c>
      <c r="S876" s="2">
        <f>'2ndR'!S$69</f>
        <v>0</v>
      </c>
      <c r="T876" s="2">
        <f>'2ndR'!T$69</f>
        <v>0</v>
      </c>
      <c r="U876" s="9">
        <f t="shared" ref="U876:U883" si="62">SUM(C876:T876)</f>
        <v>0</v>
      </c>
    </row>
    <row r="877" spans="1:21" x14ac:dyDescent="0.35">
      <c r="B877" s="3" t="s">
        <v>14</v>
      </c>
      <c r="C877" s="2">
        <f>'3rdR'!C$69</f>
        <v>0</v>
      </c>
      <c r="D877" s="2">
        <f>'3rdR'!D$69</f>
        <v>0</v>
      </c>
      <c r="E877" s="2">
        <f>'3rdR'!E$69</f>
        <v>0</v>
      </c>
      <c r="F877" s="2">
        <f>'3rdR'!F$69</f>
        <v>0</v>
      </c>
      <c r="G877" s="2">
        <f>'3rdR'!G$69</f>
        <v>0</v>
      </c>
      <c r="H877" s="2">
        <f>'3rdR'!H$69</f>
        <v>0</v>
      </c>
      <c r="I877" s="2">
        <f>'3rdR'!I$69</f>
        <v>0</v>
      </c>
      <c r="J877" s="2">
        <f>'3rdR'!J$69</f>
        <v>0</v>
      </c>
      <c r="K877" s="2">
        <f>'3rdR'!K$69</f>
        <v>0</v>
      </c>
      <c r="L877" s="2">
        <f>'3rdR'!L$69</f>
        <v>0</v>
      </c>
      <c r="M877" s="2">
        <f>'3rdR'!M$69</f>
        <v>0</v>
      </c>
      <c r="N877" s="2">
        <f>'3rdR'!N$69</f>
        <v>0</v>
      </c>
      <c r="O877" s="2">
        <f>'3rdR'!O$69</f>
        <v>0</v>
      </c>
      <c r="P877" s="2">
        <f>'3rdR'!P$69</f>
        <v>0</v>
      </c>
      <c r="Q877" s="2">
        <f>'3rdR'!Q$69</f>
        <v>0</v>
      </c>
      <c r="R877" s="2">
        <f>'3rdR'!R$69</f>
        <v>0</v>
      </c>
      <c r="S877" s="2">
        <f>'3rdR'!S$69</f>
        <v>0</v>
      </c>
      <c r="T877" s="2">
        <f>'3rdR'!T$69</f>
        <v>0</v>
      </c>
      <c r="U877" s="9">
        <f t="shared" si="62"/>
        <v>0</v>
      </c>
    </row>
    <row r="878" spans="1:21" x14ac:dyDescent="0.35">
      <c r="B878" s="3" t="s">
        <v>15</v>
      </c>
      <c r="C878" s="2">
        <f>'4thR'!C$69</f>
        <v>0</v>
      </c>
      <c r="D878" s="2">
        <f>'4thR'!D$69</f>
        <v>0</v>
      </c>
      <c r="E878" s="2">
        <f>'4thR'!E$69</f>
        <v>0</v>
      </c>
      <c r="F878" s="2">
        <f>'4thR'!F$69</f>
        <v>0</v>
      </c>
      <c r="G878" s="2">
        <f>'4thR'!G$69</f>
        <v>0</v>
      </c>
      <c r="H878" s="2">
        <f>'4thR'!H$69</f>
        <v>0</v>
      </c>
      <c r="I878" s="2">
        <f>'4thR'!I$69</f>
        <v>0</v>
      </c>
      <c r="J878" s="2">
        <f>'4thR'!J$69</f>
        <v>0</v>
      </c>
      <c r="K878" s="2">
        <f>'4thR'!K$69</f>
        <v>0</v>
      </c>
      <c r="L878" s="2">
        <f>'4thR'!L$69</f>
        <v>0</v>
      </c>
      <c r="M878" s="2">
        <f>'4thR'!M$69</f>
        <v>0</v>
      </c>
      <c r="N878" s="2">
        <f>'4thR'!N$69</f>
        <v>0</v>
      </c>
      <c r="O878" s="2">
        <f>'4thR'!O$69</f>
        <v>0</v>
      </c>
      <c r="P878" s="2">
        <f>'4thR'!P$69</f>
        <v>0</v>
      </c>
      <c r="Q878" s="2">
        <f>'4thR'!Q$69</f>
        <v>0</v>
      </c>
      <c r="R878" s="2">
        <f>'4thR'!R$69</f>
        <v>0</v>
      </c>
      <c r="S878" s="2">
        <f>'4thR'!S$69</f>
        <v>0</v>
      </c>
      <c r="T878" s="2">
        <f>'4thR'!T$69</f>
        <v>0</v>
      </c>
      <c r="U878" s="9">
        <f t="shared" si="62"/>
        <v>0</v>
      </c>
    </row>
    <row r="879" spans="1:21" x14ac:dyDescent="0.35">
      <c r="B879" s="3" t="s">
        <v>16</v>
      </c>
      <c r="C879" s="2">
        <f>'5thR'!C$69</f>
        <v>0</v>
      </c>
      <c r="D879" s="2">
        <f>'5thR'!D$69</f>
        <v>0</v>
      </c>
      <c r="E879" s="2">
        <f>'5thR'!E$69</f>
        <v>0</v>
      </c>
      <c r="F879" s="2">
        <f>'5thR'!F$69</f>
        <v>0</v>
      </c>
      <c r="G879" s="2">
        <f>'5thR'!G$69</f>
        <v>0</v>
      </c>
      <c r="H879" s="2">
        <f>'5thR'!H$69</f>
        <v>0</v>
      </c>
      <c r="I879" s="2">
        <f>'5thR'!I$69</f>
        <v>0</v>
      </c>
      <c r="J879" s="2">
        <f>'5thR'!J$69</f>
        <v>0</v>
      </c>
      <c r="K879" s="2">
        <f>'5thR'!K$69</f>
        <v>0</v>
      </c>
      <c r="L879" s="2">
        <f>'5thR'!L$69</f>
        <v>0</v>
      </c>
      <c r="M879" s="2">
        <f>'5thR'!M$69</f>
        <v>0</v>
      </c>
      <c r="N879" s="2">
        <f>'5thR'!N$69</f>
        <v>0</v>
      </c>
      <c r="O879" s="2">
        <f>'5thR'!O$69</f>
        <v>0</v>
      </c>
      <c r="P879" s="2">
        <f>'5thR'!P$69</f>
        <v>0</v>
      </c>
      <c r="Q879" s="2">
        <f>'5thR'!Q$69</f>
        <v>0</v>
      </c>
      <c r="R879" s="2">
        <f>'5thR'!R$69</f>
        <v>0</v>
      </c>
      <c r="S879" s="2">
        <f>'5thR'!S$69</f>
        <v>0</v>
      </c>
      <c r="T879" s="2">
        <f>'5thR'!T$69</f>
        <v>0</v>
      </c>
      <c r="U879" s="9">
        <f t="shared" si="62"/>
        <v>0</v>
      </c>
    </row>
    <row r="880" spans="1:21" x14ac:dyDescent="0.35">
      <c r="B880" s="3" t="s">
        <v>17</v>
      </c>
      <c r="C880" s="2" t="e">
        <f>#REF!</f>
        <v>#REF!</v>
      </c>
      <c r="D880" s="2" t="e">
        <f>#REF!</f>
        <v>#REF!</v>
      </c>
      <c r="E880" s="2" t="e">
        <f>#REF!</f>
        <v>#REF!</v>
      </c>
      <c r="F880" s="2" t="e">
        <f>#REF!</f>
        <v>#REF!</v>
      </c>
      <c r="G880" s="2" t="e">
        <f>#REF!</f>
        <v>#REF!</v>
      </c>
      <c r="H880" s="2" t="e">
        <f>#REF!</f>
        <v>#REF!</v>
      </c>
      <c r="I880" s="2" t="e">
        <f>#REF!</f>
        <v>#REF!</v>
      </c>
      <c r="J880" s="2" t="e">
        <f>#REF!</f>
        <v>#REF!</v>
      </c>
      <c r="K880" s="2" t="e">
        <f>#REF!</f>
        <v>#REF!</v>
      </c>
      <c r="L880" s="2" t="e">
        <f>#REF!</f>
        <v>#REF!</v>
      </c>
      <c r="M880" s="2" t="e">
        <f>#REF!</f>
        <v>#REF!</v>
      </c>
      <c r="N880" s="2" t="e">
        <f>#REF!</f>
        <v>#REF!</v>
      </c>
      <c r="O880" s="2" t="e">
        <f>#REF!</f>
        <v>#REF!</v>
      </c>
      <c r="P880" s="2" t="e">
        <f>#REF!</f>
        <v>#REF!</v>
      </c>
      <c r="Q880" s="2" t="e">
        <f>#REF!</f>
        <v>#REF!</v>
      </c>
      <c r="R880" s="2" t="e">
        <f>#REF!</f>
        <v>#REF!</v>
      </c>
      <c r="S880" s="2" t="e">
        <f>#REF!</f>
        <v>#REF!</v>
      </c>
      <c r="T880" s="2" t="e">
        <f>#REF!</f>
        <v>#REF!</v>
      </c>
      <c r="U880" s="9" t="e">
        <f t="shared" si="62"/>
        <v>#REF!</v>
      </c>
    </row>
    <row r="881" spans="1:21" x14ac:dyDescent="0.35">
      <c r="B881" s="3" t="s">
        <v>18</v>
      </c>
      <c r="C881" s="2">
        <f>'7thR'!C$69</f>
        <v>0</v>
      </c>
      <c r="D881" s="2">
        <f>'7thR'!D$69</f>
        <v>0</v>
      </c>
      <c r="E881" s="2">
        <f>'7thR'!E$69</f>
        <v>0</v>
      </c>
      <c r="F881" s="2">
        <f>'7thR'!F$69</f>
        <v>0</v>
      </c>
      <c r="G881" s="2">
        <f>'7thR'!G$69</f>
        <v>0</v>
      </c>
      <c r="H881" s="2">
        <f>'7thR'!H$69</f>
        <v>0</v>
      </c>
      <c r="I881" s="2">
        <f>'7thR'!I$69</f>
        <v>0</v>
      </c>
      <c r="J881" s="2">
        <f>'7thR'!J$69</f>
        <v>0</v>
      </c>
      <c r="K881" s="2">
        <f>'7thR'!K$69</f>
        <v>0</v>
      </c>
      <c r="L881" s="2">
        <f>'7thR'!L$69</f>
        <v>0</v>
      </c>
      <c r="M881" s="2">
        <f>'7thR'!M$69</f>
        <v>0</v>
      </c>
      <c r="N881" s="2">
        <f>'7thR'!N$69</f>
        <v>0</v>
      </c>
      <c r="O881" s="2">
        <f>'7thR'!O$69</f>
        <v>0</v>
      </c>
      <c r="P881" s="2">
        <f>'7thR'!P$69</f>
        <v>0</v>
      </c>
      <c r="Q881" s="2">
        <f>'7thR'!Q$69</f>
        <v>0</v>
      </c>
      <c r="R881" s="2">
        <f>'7thR'!R$69</f>
        <v>0</v>
      </c>
      <c r="S881" s="2">
        <f>'7thR'!S$69</f>
        <v>0</v>
      </c>
      <c r="T881" s="2">
        <f>'7thR'!T$69</f>
        <v>0</v>
      </c>
      <c r="U881" s="9">
        <f t="shared" si="62"/>
        <v>0</v>
      </c>
    </row>
    <row r="882" spans="1:21" ht="15" thickBot="1" x14ac:dyDescent="0.4">
      <c r="B882" s="3" t="s">
        <v>19</v>
      </c>
      <c r="C882" s="31">
        <f>'8thR'!C$69</f>
        <v>0</v>
      </c>
      <c r="D882" s="31">
        <f>'8thR'!D$69</f>
        <v>0</v>
      </c>
      <c r="E882" s="31">
        <f>'8thR'!E$69</f>
        <v>0</v>
      </c>
      <c r="F882" s="31">
        <f>'8thR'!F$69</f>
        <v>0</v>
      </c>
      <c r="G882" s="31">
        <f>'8thR'!G$69</f>
        <v>0</v>
      </c>
      <c r="H882" s="31">
        <f>'8thR'!H$69</f>
        <v>0</v>
      </c>
      <c r="I882" s="31">
        <f>'8thR'!I$69</f>
        <v>0</v>
      </c>
      <c r="J882" s="31">
        <f>'8thR'!J$69</f>
        <v>0</v>
      </c>
      <c r="K882" s="31">
        <f>'8thR'!K$69</f>
        <v>0</v>
      </c>
      <c r="L882" s="31">
        <f>'8thR'!L$69</f>
        <v>0</v>
      </c>
      <c r="M882" s="31">
        <f>'8thR'!M$69</f>
        <v>0</v>
      </c>
      <c r="N882" s="31">
        <f>'8thR'!N$69</f>
        <v>0</v>
      </c>
      <c r="O882" s="31">
        <f>'8thR'!O$69</f>
        <v>0</v>
      </c>
      <c r="P882" s="31">
        <f>'8thR'!P$69</f>
        <v>0</v>
      </c>
      <c r="Q882" s="31">
        <f>'8thR'!Q$69</f>
        <v>0</v>
      </c>
      <c r="R882" s="31">
        <f>'8thR'!R$69</f>
        <v>0</v>
      </c>
      <c r="S882" s="31">
        <f>'8thR'!S$69</f>
        <v>0</v>
      </c>
      <c r="T882" s="31">
        <f>'8thR'!T$69</f>
        <v>0</v>
      </c>
      <c r="U882" s="9">
        <f t="shared" si="62"/>
        <v>0</v>
      </c>
    </row>
    <row r="883" spans="1:21" ht="16" thickTop="1" x14ac:dyDescent="0.35">
      <c r="B883" s="37" t="s">
        <v>12</v>
      </c>
      <c r="C883" s="29">
        <f>score!H$69</f>
        <v>0</v>
      </c>
      <c r="D883" s="29">
        <f>score!I$69</f>
        <v>0</v>
      </c>
      <c r="E883" s="29">
        <f>score!J$69</f>
        <v>0</v>
      </c>
      <c r="F883" s="29">
        <f>score!K$69</f>
        <v>0</v>
      </c>
      <c r="G883" s="29">
        <f>score!L$69</f>
        <v>0</v>
      </c>
      <c r="H883" s="29">
        <f>score!M$69</f>
        <v>0</v>
      </c>
      <c r="I883" s="29">
        <f>score!N$69</f>
        <v>0</v>
      </c>
      <c r="J883" s="29">
        <f>score!O$69</f>
        <v>0</v>
      </c>
      <c r="K883" s="29">
        <f>score!P$69</f>
        <v>0</v>
      </c>
      <c r="L883" s="29">
        <f>score!Q$69</f>
        <v>0</v>
      </c>
      <c r="M883" s="29">
        <f>score!R$69</f>
        <v>0</v>
      </c>
      <c r="N883" s="29">
        <f>score!S$69</f>
        <v>0</v>
      </c>
      <c r="O883" s="29">
        <f>score!T$69</f>
        <v>0</v>
      </c>
      <c r="P883" s="29">
        <f>score!U$69</f>
        <v>0</v>
      </c>
      <c r="Q883" s="29">
        <f>score!V$69</f>
        <v>0</v>
      </c>
      <c r="R883" s="29">
        <f>score!W$69</f>
        <v>0</v>
      </c>
      <c r="S883" s="29">
        <f>score!X$69</f>
        <v>0</v>
      </c>
      <c r="T883" s="29">
        <f>score!Y$69</f>
        <v>0</v>
      </c>
      <c r="U883" s="33">
        <f t="shared" si="62"/>
        <v>0</v>
      </c>
    </row>
    <row r="884" spans="1:21" ht="15.5" x14ac:dyDescent="0.35">
      <c r="B884" s="38" t="s">
        <v>7</v>
      </c>
      <c r="C884" s="39">
        <f>score!H$147</f>
        <v>4</v>
      </c>
      <c r="D884" s="39">
        <f>score!$I$147</f>
        <v>3</v>
      </c>
      <c r="E884" s="39">
        <f>score!$J$147</f>
        <v>3</v>
      </c>
      <c r="F884" s="39">
        <f>score!$K$147</f>
        <v>4</v>
      </c>
      <c r="G884" s="39">
        <f>score!$L$147</f>
        <v>4</v>
      </c>
      <c r="H884" s="39">
        <f>score!$M$147</f>
        <v>4</v>
      </c>
      <c r="I884" s="39">
        <f>score!$N$147</f>
        <v>3</v>
      </c>
      <c r="J884" s="39">
        <f>score!$O$147</f>
        <v>4</v>
      </c>
      <c r="K884" s="39">
        <f>score!$P$147</f>
        <v>3</v>
      </c>
      <c r="L884" s="39">
        <f>score!$Q$147</f>
        <v>4</v>
      </c>
      <c r="M884" s="39">
        <f>score!$R$147</f>
        <v>3</v>
      </c>
      <c r="N884" s="39">
        <f>score!$S$147</f>
        <v>3</v>
      </c>
      <c r="O884" s="39">
        <f>score!$T$147</f>
        <v>4</v>
      </c>
      <c r="P884" s="39">
        <f>score!$U$147</f>
        <v>4</v>
      </c>
      <c r="Q884" s="39">
        <f>score!$V$147</f>
        <v>4</v>
      </c>
      <c r="R884" s="39">
        <f>score!$W$147</f>
        <v>3</v>
      </c>
      <c r="S884" s="39">
        <f>score!$X$147</f>
        <v>4</v>
      </c>
      <c r="T884" s="39">
        <f>score!$Y$147</f>
        <v>3</v>
      </c>
      <c r="U884" s="12">
        <f>SUM(C884:T884)</f>
        <v>64</v>
      </c>
    </row>
    <row r="885" spans="1:21" x14ac:dyDescent="0.35"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</row>
    <row r="886" spans="1:21" x14ac:dyDescent="0.35">
      <c r="C886" s="154" t="s">
        <v>6</v>
      </c>
      <c r="D886" s="154"/>
      <c r="E886" s="154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54"/>
      <c r="Q886" s="154"/>
      <c r="R886" s="154"/>
      <c r="S886" s="154"/>
      <c r="T886" s="154"/>
    </row>
    <row r="887" spans="1:21" x14ac:dyDescent="0.35">
      <c r="A887" s="169">
        <f>score!A70</f>
        <v>64</v>
      </c>
      <c r="B887" s="170" t="str">
        <f>score!F70</f>
        <v/>
      </c>
      <c r="C887" s="158">
        <v>1</v>
      </c>
      <c r="D887" s="158">
        <v>2</v>
      </c>
      <c r="E887" s="158">
        <v>3</v>
      </c>
      <c r="F887" s="158">
        <v>4</v>
      </c>
      <c r="G887" s="158">
        <v>5</v>
      </c>
      <c r="H887" s="158">
        <v>6</v>
      </c>
      <c r="I887" s="158">
        <v>7</v>
      </c>
      <c r="J887" s="158">
        <v>8</v>
      </c>
      <c r="K887" s="158">
        <v>9</v>
      </c>
      <c r="L887" s="158">
        <v>10</v>
      </c>
      <c r="M887" s="158">
        <v>11</v>
      </c>
      <c r="N887" s="158">
        <v>12</v>
      </c>
      <c r="O887" s="158">
        <v>13</v>
      </c>
      <c r="P887" s="158">
        <v>14</v>
      </c>
      <c r="Q887" s="158">
        <v>15</v>
      </c>
      <c r="R887" s="158">
        <v>16</v>
      </c>
      <c r="S887" s="158">
        <v>17</v>
      </c>
      <c r="T887" s="158">
        <v>18</v>
      </c>
      <c r="U887" s="41" t="s">
        <v>1</v>
      </c>
    </row>
    <row r="888" spans="1:21" x14ac:dyDescent="0.35">
      <c r="A888" s="169"/>
      <c r="B888" s="170"/>
      <c r="C888" s="158"/>
      <c r="D888" s="158"/>
      <c r="E888" s="158"/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42"/>
    </row>
    <row r="889" spans="1:21" x14ac:dyDescent="0.35">
      <c r="B889" s="3" t="s">
        <v>8</v>
      </c>
      <c r="C889" s="2">
        <f>'1stR'!C$70</f>
        <v>0</v>
      </c>
      <c r="D889" s="2">
        <f>'1stR'!D$70</f>
        <v>0</v>
      </c>
      <c r="E889" s="2">
        <f>'1stR'!E$70</f>
        <v>0</v>
      </c>
      <c r="F889" s="2">
        <f>'1stR'!F$70</f>
        <v>0</v>
      </c>
      <c r="G889" s="2">
        <f>'1stR'!G$70</f>
        <v>0</v>
      </c>
      <c r="H889" s="2">
        <f>'1stR'!H$70</f>
        <v>0</v>
      </c>
      <c r="I889" s="2">
        <f>'1stR'!I$70</f>
        <v>0</v>
      </c>
      <c r="J889" s="2">
        <f>'1stR'!J$70</f>
        <v>0</v>
      </c>
      <c r="K889" s="2">
        <f>'1stR'!K$70</f>
        <v>0</v>
      </c>
      <c r="L889" s="2">
        <f>'1stR'!L$70</f>
        <v>0</v>
      </c>
      <c r="M889" s="2">
        <f>'1stR'!M$70</f>
        <v>0</v>
      </c>
      <c r="N889" s="2">
        <f>'1stR'!N$70</f>
        <v>0</v>
      </c>
      <c r="O889" s="2">
        <f>'1stR'!O$70</f>
        <v>0</v>
      </c>
      <c r="P889" s="2">
        <f>'1stR'!P$70</f>
        <v>0</v>
      </c>
      <c r="Q889" s="2">
        <f>'1stR'!Q$70</f>
        <v>0</v>
      </c>
      <c r="R889" s="2">
        <f>'1stR'!R$70</f>
        <v>0</v>
      </c>
      <c r="S889" s="2">
        <f>'1stR'!S$70</f>
        <v>0</v>
      </c>
      <c r="T889" s="2">
        <f>'1stR'!T$70</f>
        <v>0</v>
      </c>
      <c r="U889" s="9">
        <f>SUM(C889:T889)</f>
        <v>0</v>
      </c>
    </row>
    <row r="890" spans="1:21" x14ac:dyDescent="0.35">
      <c r="B890" s="3" t="s">
        <v>13</v>
      </c>
      <c r="C890" s="2">
        <f>'2ndR'!C$70</f>
        <v>0</v>
      </c>
      <c r="D890" s="2">
        <f>'2ndR'!D$70</f>
        <v>0</v>
      </c>
      <c r="E890" s="2">
        <f>'2ndR'!E$70</f>
        <v>0</v>
      </c>
      <c r="F890" s="2">
        <f>'2ndR'!F$70</f>
        <v>0</v>
      </c>
      <c r="G890" s="2">
        <f>'2ndR'!G$70</f>
        <v>0</v>
      </c>
      <c r="H890" s="2">
        <f>'2ndR'!H$70</f>
        <v>0</v>
      </c>
      <c r="I890" s="2">
        <f>'2ndR'!I$70</f>
        <v>0</v>
      </c>
      <c r="J890" s="2">
        <f>'2ndR'!J$70</f>
        <v>0</v>
      </c>
      <c r="K890" s="2">
        <f>'2ndR'!K$70</f>
        <v>0</v>
      </c>
      <c r="L890" s="2">
        <f>'2ndR'!L$70</f>
        <v>0</v>
      </c>
      <c r="M890" s="2">
        <f>'2ndR'!M$70</f>
        <v>0</v>
      </c>
      <c r="N890" s="2">
        <f>'2ndR'!N$70</f>
        <v>0</v>
      </c>
      <c r="O890" s="2">
        <f>'2ndR'!O$70</f>
        <v>0</v>
      </c>
      <c r="P890" s="2">
        <f>'2ndR'!P$70</f>
        <v>0</v>
      </c>
      <c r="Q890" s="2">
        <f>'2ndR'!Q$70</f>
        <v>0</v>
      </c>
      <c r="R890" s="2">
        <f>'2ndR'!R$70</f>
        <v>0</v>
      </c>
      <c r="S890" s="2">
        <f>'2ndR'!S$70</f>
        <v>0</v>
      </c>
      <c r="T890" s="2">
        <f>'2ndR'!T$70</f>
        <v>0</v>
      </c>
      <c r="U890" s="9">
        <f t="shared" ref="U890:U897" si="63">SUM(C890:T890)</f>
        <v>0</v>
      </c>
    </row>
    <row r="891" spans="1:21" x14ac:dyDescent="0.35">
      <c r="B891" s="3" t="s">
        <v>14</v>
      </c>
      <c r="C891" s="2">
        <f>'3rdR'!C$70</f>
        <v>0</v>
      </c>
      <c r="D891" s="2">
        <f>'3rdR'!D$70</f>
        <v>0</v>
      </c>
      <c r="E891" s="2">
        <f>'3rdR'!E$70</f>
        <v>0</v>
      </c>
      <c r="F891" s="2">
        <f>'3rdR'!F$70</f>
        <v>0</v>
      </c>
      <c r="G891" s="2">
        <f>'3rdR'!G$70</f>
        <v>0</v>
      </c>
      <c r="H891" s="2">
        <f>'3rdR'!H$70</f>
        <v>0</v>
      </c>
      <c r="I891" s="2">
        <f>'3rdR'!I$70</f>
        <v>0</v>
      </c>
      <c r="J891" s="2">
        <f>'3rdR'!J$70</f>
        <v>0</v>
      </c>
      <c r="K891" s="2">
        <f>'3rdR'!K$70</f>
        <v>0</v>
      </c>
      <c r="L891" s="2">
        <f>'3rdR'!L$70</f>
        <v>0</v>
      </c>
      <c r="M891" s="2">
        <f>'3rdR'!M$70</f>
        <v>0</v>
      </c>
      <c r="N891" s="2">
        <f>'3rdR'!N$70</f>
        <v>0</v>
      </c>
      <c r="O891" s="2">
        <f>'3rdR'!O$70</f>
        <v>0</v>
      </c>
      <c r="P891" s="2">
        <f>'3rdR'!P$70</f>
        <v>0</v>
      </c>
      <c r="Q891" s="2">
        <f>'3rdR'!Q$70</f>
        <v>0</v>
      </c>
      <c r="R891" s="2">
        <f>'3rdR'!R$70</f>
        <v>0</v>
      </c>
      <c r="S891" s="2">
        <f>'3rdR'!S$70</f>
        <v>0</v>
      </c>
      <c r="T891" s="2">
        <f>'3rdR'!T$70</f>
        <v>0</v>
      </c>
      <c r="U891" s="9">
        <f t="shared" si="63"/>
        <v>0</v>
      </c>
    </row>
    <row r="892" spans="1:21" x14ac:dyDescent="0.35">
      <c r="B892" s="3" t="s">
        <v>15</v>
      </c>
      <c r="C892" s="2">
        <f>'4thR'!C$70</f>
        <v>0</v>
      </c>
      <c r="D892" s="2">
        <f>'4thR'!D$70</f>
        <v>0</v>
      </c>
      <c r="E892" s="2">
        <f>'4thR'!E$70</f>
        <v>0</v>
      </c>
      <c r="F892" s="2">
        <f>'4thR'!F$70</f>
        <v>0</v>
      </c>
      <c r="G892" s="2">
        <f>'4thR'!G$70</f>
        <v>0</v>
      </c>
      <c r="H892" s="2">
        <f>'4thR'!H$70</f>
        <v>0</v>
      </c>
      <c r="I892" s="2">
        <f>'4thR'!I$70</f>
        <v>0</v>
      </c>
      <c r="J892" s="2">
        <f>'4thR'!J$70</f>
        <v>0</v>
      </c>
      <c r="K892" s="2">
        <f>'4thR'!K$70</f>
        <v>0</v>
      </c>
      <c r="L892" s="2">
        <f>'4thR'!L$70</f>
        <v>0</v>
      </c>
      <c r="M892" s="2">
        <f>'4thR'!M$70</f>
        <v>0</v>
      </c>
      <c r="N892" s="2">
        <f>'4thR'!N$70</f>
        <v>0</v>
      </c>
      <c r="O892" s="2">
        <f>'4thR'!O$70</f>
        <v>0</v>
      </c>
      <c r="P892" s="2">
        <f>'4thR'!P$70</f>
        <v>0</v>
      </c>
      <c r="Q892" s="2">
        <f>'4thR'!Q$70</f>
        <v>0</v>
      </c>
      <c r="R892" s="2">
        <f>'4thR'!R$70</f>
        <v>0</v>
      </c>
      <c r="S892" s="2">
        <f>'4thR'!S$70</f>
        <v>0</v>
      </c>
      <c r="T892" s="2">
        <f>'4thR'!T$70</f>
        <v>0</v>
      </c>
      <c r="U892" s="9">
        <f t="shared" si="63"/>
        <v>0</v>
      </c>
    </row>
    <row r="893" spans="1:21" x14ac:dyDescent="0.35">
      <c r="B893" s="3" t="s">
        <v>16</v>
      </c>
      <c r="C893" s="2">
        <f>'5thR'!C$70</f>
        <v>0</v>
      </c>
      <c r="D893" s="2">
        <f>'5thR'!D$70</f>
        <v>0</v>
      </c>
      <c r="E893" s="2">
        <f>'5thR'!E$70</f>
        <v>0</v>
      </c>
      <c r="F893" s="2">
        <f>'5thR'!F$70</f>
        <v>0</v>
      </c>
      <c r="G893" s="2">
        <f>'5thR'!G$70</f>
        <v>0</v>
      </c>
      <c r="H893" s="2">
        <f>'5thR'!H$70</f>
        <v>0</v>
      </c>
      <c r="I893" s="2">
        <f>'5thR'!I$70</f>
        <v>0</v>
      </c>
      <c r="J893" s="2">
        <f>'5thR'!J$70</f>
        <v>0</v>
      </c>
      <c r="K893" s="2">
        <f>'5thR'!K$70</f>
        <v>0</v>
      </c>
      <c r="L893" s="2">
        <f>'5thR'!L$70</f>
        <v>0</v>
      </c>
      <c r="M893" s="2">
        <f>'5thR'!M$70</f>
        <v>0</v>
      </c>
      <c r="N893" s="2">
        <f>'5thR'!N$70</f>
        <v>0</v>
      </c>
      <c r="O893" s="2">
        <f>'5thR'!O$70</f>
        <v>0</v>
      </c>
      <c r="P893" s="2">
        <f>'5thR'!P$70</f>
        <v>0</v>
      </c>
      <c r="Q893" s="2">
        <f>'5thR'!Q$70</f>
        <v>0</v>
      </c>
      <c r="R893" s="2">
        <f>'5thR'!R$70</f>
        <v>0</v>
      </c>
      <c r="S893" s="2">
        <f>'5thR'!S$70</f>
        <v>0</v>
      </c>
      <c r="T893" s="2">
        <f>'5thR'!T$70</f>
        <v>0</v>
      </c>
      <c r="U893" s="9">
        <f t="shared" si="63"/>
        <v>0</v>
      </c>
    </row>
    <row r="894" spans="1:21" x14ac:dyDescent="0.35">
      <c r="B894" s="3" t="s">
        <v>17</v>
      </c>
      <c r="C894" s="2" t="e">
        <f>#REF!</f>
        <v>#REF!</v>
      </c>
      <c r="D894" s="2" t="e">
        <f>#REF!</f>
        <v>#REF!</v>
      </c>
      <c r="E894" s="2" t="e">
        <f>#REF!</f>
        <v>#REF!</v>
      </c>
      <c r="F894" s="2" t="e">
        <f>#REF!</f>
        <v>#REF!</v>
      </c>
      <c r="G894" s="2" t="e">
        <f>#REF!</f>
        <v>#REF!</v>
      </c>
      <c r="H894" s="2" t="e">
        <f>#REF!</f>
        <v>#REF!</v>
      </c>
      <c r="I894" s="2" t="e">
        <f>#REF!</f>
        <v>#REF!</v>
      </c>
      <c r="J894" s="2" t="e">
        <f>#REF!</f>
        <v>#REF!</v>
      </c>
      <c r="K894" s="2" t="e">
        <f>#REF!</f>
        <v>#REF!</v>
      </c>
      <c r="L894" s="2" t="e">
        <f>#REF!</f>
        <v>#REF!</v>
      </c>
      <c r="M894" s="2" t="e">
        <f>#REF!</f>
        <v>#REF!</v>
      </c>
      <c r="N894" s="2" t="e">
        <f>#REF!</f>
        <v>#REF!</v>
      </c>
      <c r="O894" s="2" t="e">
        <f>#REF!</f>
        <v>#REF!</v>
      </c>
      <c r="P894" s="2" t="e">
        <f>#REF!</f>
        <v>#REF!</v>
      </c>
      <c r="Q894" s="2" t="e">
        <f>#REF!</f>
        <v>#REF!</v>
      </c>
      <c r="R894" s="2" t="e">
        <f>#REF!</f>
        <v>#REF!</v>
      </c>
      <c r="S894" s="2" t="e">
        <f>#REF!</f>
        <v>#REF!</v>
      </c>
      <c r="T894" s="2" t="e">
        <f>#REF!</f>
        <v>#REF!</v>
      </c>
      <c r="U894" s="9" t="e">
        <f t="shared" si="63"/>
        <v>#REF!</v>
      </c>
    </row>
    <row r="895" spans="1:21" x14ac:dyDescent="0.35">
      <c r="B895" s="3" t="s">
        <v>18</v>
      </c>
      <c r="C895" s="2">
        <f>'7thR'!C$70</f>
        <v>0</v>
      </c>
      <c r="D895" s="2">
        <f>'7thR'!D$70</f>
        <v>0</v>
      </c>
      <c r="E895" s="2">
        <f>'7thR'!E$70</f>
        <v>0</v>
      </c>
      <c r="F895" s="2">
        <f>'7thR'!F$70</f>
        <v>0</v>
      </c>
      <c r="G895" s="2">
        <f>'7thR'!G$70</f>
        <v>0</v>
      </c>
      <c r="H895" s="2">
        <f>'7thR'!H$70</f>
        <v>0</v>
      </c>
      <c r="I895" s="2">
        <f>'7thR'!I$70</f>
        <v>0</v>
      </c>
      <c r="J895" s="2">
        <f>'7thR'!J$70</f>
        <v>0</v>
      </c>
      <c r="K895" s="2">
        <f>'7thR'!K$70</f>
        <v>0</v>
      </c>
      <c r="L895" s="2">
        <f>'7thR'!L$70</f>
        <v>0</v>
      </c>
      <c r="M895" s="2">
        <f>'7thR'!M$70</f>
        <v>0</v>
      </c>
      <c r="N895" s="2">
        <f>'7thR'!N$70</f>
        <v>0</v>
      </c>
      <c r="O895" s="2">
        <f>'7thR'!O$70</f>
        <v>0</v>
      </c>
      <c r="P895" s="2">
        <f>'7thR'!P$70</f>
        <v>0</v>
      </c>
      <c r="Q895" s="2">
        <f>'7thR'!Q$70</f>
        <v>0</v>
      </c>
      <c r="R895" s="2">
        <f>'7thR'!R$70</f>
        <v>0</v>
      </c>
      <c r="S895" s="2">
        <f>'7thR'!S$70</f>
        <v>0</v>
      </c>
      <c r="T895" s="2">
        <f>'7thR'!T$70</f>
        <v>0</v>
      </c>
      <c r="U895" s="9">
        <f t="shared" si="63"/>
        <v>0</v>
      </c>
    </row>
    <row r="896" spans="1:21" ht="15" thickBot="1" x14ac:dyDescent="0.4">
      <c r="B896" s="3" t="s">
        <v>19</v>
      </c>
      <c r="C896" s="31">
        <f>'8thR'!C$70</f>
        <v>0</v>
      </c>
      <c r="D896" s="31">
        <f>'8thR'!D$70</f>
        <v>0</v>
      </c>
      <c r="E896" s="31">
        <f>'8thR'!E$70</f>
        <v>0</v>
      </c>
      <c r="F896" s="31">
        <f>'8thR'!F$70</f>
        <v>0</v>
      </c>
      <c r="G896" s="31">
        <f>'8thR'!G$70</f>
        <v>0</v>
      </c>
      <c r="H896" s="31">
        <f>'8thR'!H$70</f>
        <v>0</v>
      </c>
      <c r="I896" s="31">
        <f>'8thR'!I$70</f>
        <v>0</v>
      </c>
      <c r="J896" s="31">
        <f>'8thR'!J$70</f>
        <v>0</v>
      </c>
      <c r="K896" s="31">
        <f>'8thR'!K$70</f>
        <v>0</v>
      </c>
      <c r="L896" s="31">
        <f>'8thR'!L$70</f>
        <v>0</v>
      </c>
      <c r="M896" s="31">
        <f>'8thR'!M$70</f>
        <v>0</v>
      </c>
      <c r="N896" s="31">
        <f>'8thR'!N$70</f>
        <v>0</v>
      </c>
      <c r="O896" s="31">
        <f>'8thR'!O$70</f>
        <v>0</v>
      </c>
      <c r="P896" s="31">
        <f>'8thR'!P$70</f>
        <v>0</v>
      </c>
      <c r="Q896" s="31">
        <f>'8thR'!Q$70</f>
        <v>0</v>
      </c>
      <c r="R896" s="31">
        <f>'8thR'!R$70</f>
        <v>0</v>
      </c>
      <c r="S896" s="31">
        <f>'8thR'!S$70</f>
        <v>0</v>
      </c>
      <c r="T896" s="31">
        <f>'8thR'!T$70</f>
        <v>0</v>
      </c>
      <c r="U896" s="9">
        <f t="shared" si="63"/>
        <v>0</v>
      </c>
    </row>
    <row r="897" spans="1:27" ht="16" thickTop="1" x14ac:dyDescent="0.35">
      <c r="B897" s="37" t="s">
        <v>12</v>
      </c>
      <c r="C897" s="29">
        <f>score!H$70</f>
        <v>0</v>
      </c>
      <c r="D897" s="29">
        <f>score!I$70</f>
        <v>0</v>
      </c>
      <c r="E897" s="29">
        <f>score!J$70</f>
        <v>0</v>
      </c>
      <c r="F897" s="29">
        <f>score!K$70</f>
        <v>0</v>
      </c>
      <c r="G897" s="29">
        <f>score!L$70</f>
        <v>0</v>
      </c>
      <c r="H897" s="29">
        <f>score!M$70</f>
        <v>0</v>
      </c>
      <c r="I897" s="29">
        <f>score!N$70</f>
        <v>0</v>
      </c>
      <c r="J897" s="29">
        <f>score!O$70</f>
        <v>0</v>
      </c>
      <c r="K897" s="29">
        <f>score!P$70</f>
        <v>0</v>
      </c>
      <c r="L897" s="29">
        <f>score!Q$70</f>
        <v>0</v>
      </c>
      <c r="M897" s="29">
        <f>score!R$70</f>
        <v>0</v>
      </c>
      <c r="N897" s="29">
        <f>score!S$70</f>
        <v>0</v>
      </c>
      <c r="O897" s="29">
        <f>score!T$70</f>
        <v>0</v>
      </c>
      <c r="P897" s="29">
        <f>score!U$70</f>
        <v>0</v>
      </c>
      <c r="Q897" s="29">
        <f>score!V$70</f>
        <v>0</v>
      </c>
      <c r="R897" s="29">
        <f>score!W$70</f>
        <v>0</v>
      </c>
      <c r="S897" s="29">
        <f>score!X$70</f>
        <v>0</v>
      </c>
      <c r="T897" s="29">
        <f>score!Y$70</f>
        <v>0</v>
      </c>
      <c r="U897" s="33">
        <f t="shared" si="63"/>
        <v>0</v>
      </c>
    </row>
    <row r="898" spans="1:27" ht="15.5" x14ac:dyDescent="0.35">
      <c r="B898" s="38" t="s">
        <v>7</v>
      </c>
      <c r="C898" s="39">
        <f>score!H$147</f>
        <v>4</v>
      </c>
      <c r="D898" s="39">
        <f>score!$I$147</f>
        <v>3</v>
      </c>
      <c r="E898" s="39">
        <f>score!$J$147</f>
        <v>3</v>
      </c>
      <c r="F898" s="39">
        <f>score!$K$147</f>
        <v>4</v>
      </c>
      <c r="G898" s="39">
        <f>score!$L$147</f>
        <v>4</v>
      </c>
      <c r="H898" s="39">
        <f>score!$M$147</f>
        <v>4</v>
      </c>
      <c r="I898" s="39">
        <f>score!$N$147</f>
        <v>3</v>
      </c>
      <c r="J898" s="39">
        <f>score!$O$147</f>
        <v>4</v>
      </c>
      <c r="K898" s="39">
        <f>score!$P$147</f>
        <v>3</v>
      </c>
      <c r="L898" s="39">
        <f>score!$Q$147</f>
        <v>4</v>
      </c>
      <c r="M898" s="39">
        <f>score!$R$147</f>
        <v>3</v>
      </c>
      <c r="N898" s="39">
        <f>score!$S$147</f>
        <v>3</v>
      </c>
      <c r="O898" s="39">
        <f>score!$T$147</f>
        <v>4</v>
      </c>
      <c r="P898" s="39">
        <f>score!$U$147</f>
        <v>4</v>
      </c>
      <c r="Q898" s="39">
        <f>score!$V$147</f>
        <v>4</v>
      </c>
      <c r="R898" s="39">
        <f>score!$W$147</f>
        <v>3</v>
      </c>
      <c r="S898" s="39">
        <f>score!$X$147</f>
        <v>4</v>
      </c>
      <c r="T898" s="39">
        <f>score!$Y$147</f>
        <v>3</v>
      </c>
      <c r="U898" s="12">
        <f>SUM(C898:T898)</f>
        <v>64</v>
      </c>
    </row>
    <row r="899" spans="1:27" x14ac:dyDescent="0.35"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</row>
    <row r="900" spans="1:27" x14ac:dyDescent="0.35">
      <c r="C900" s="171" t="s">
        <v>6</v>
      </c>
      <c r="D900" s="171"/>
      <c r="E900" s="171"/>
      <c r="F900" s="171"/>
      <c r="G900" s="171"/>
      <c r="H900" s="171"/>
      <c r="I900" s="171"/>
      <c r="J900" s="171"/>
      <c r="K900" s="171"/>
      <c r="L900" s="171"/>
      <c r="M900" s="171"/>
      <c r="N900" s="171"/>
      <c r="O900" s="171"/>
      <c r="P900" s="171"/>
      <c r="Q900" s="171"/>
      <c r="R900" s="171"/>
      <c r="S900" s="171"/>
      <c r="T900" s="171"/>
    </row>
    <row r="901" spans="1:27" ht="15" customHeight="1" x14ac:dyDescent="0.35">
      <c r="A901" s="169">
        <f>score!A71</f>
        <v>65</v>
      </c>
      <c r="B901" s="170" t="str">
        <f>score!F71</f>
        <v/>
      </c>
      <c r="C901" s="173">
        <v>1</v>
      </c>
      <c r="D901" s="173">
        <v>2</v>
      </c>
      <c r="E901" s="173">
        <v>3</v>
      </c>
      <c r="F901" s="173">
        <v>4</v>
      </c>
      <c r="G901" s="173">
        <v>5</v>
      </c>
      <c r="H901" s="173">
        <v>6</v>
      </c>
      <c r="I901" s="173">
        <v>7</v>
      </c>
      <c r="J901" s="173">
        <v>8</v>
      </c>
      <c r="K901" s="173">
        <v>9</v>
      </c>
      <c r="L901" s="173">
        <v>10</v>
      </c>
      <c r="M901" s="173">
        <v>11</v>
      </c>
      <c r="N901" s="173">
        <v>12</v>
      </c>
      <c r="O901" s="173">
        <v>13</v>
      </c>
      <c r="P901" s="173">
        <v>14</v>
      </c>
      <c r="Q901" s="173">
        <v>15</v>
      </c>
      <c r="R901" s="173">
        <v>16</v>
      </c>
      <c r="S901" s="173">
        <v>17</v>
      </c>
      <c r="T901" s="173">
        <v>18</v>
      </c>
      <c r="U901" s="41" t="s">
        <v>1</v>
      </c>
    </row>
    <row r="902" spans="1:27" ht="15" customHeight="1" x14ac:dyDescent="0.35">
      <c r="A902" s="169"/>
      <c r="B902" s="172"/>
      <c r="C902" s="157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42"/>
    </row>
    <row r="903" spans="1:27" x14ac:dyDescent="0.35">
      <c r="B903" s="3" t="s">
        <v>8</v>
      </c>
      <c r="C903" s="2">
        <f>'1stR'!C$71</f>
        <v>0</v>
      </c>
      <c r="D903" s="2">
        <f>'1stR'!D$71</f>
        <v>0</v>
      </c>
      <c r="E903" s="2">
        <f>'1stR'!E$71</f>
        <v>0</v>
      </c>
      <c r="F903" s="2">
        <f>'1stR'!F$71</f>
        <v>0</v>
      </c>
      <c r="G903" s="2">
        <f>'1stR'!G$71</f>
        <v>0</v>
      </c>
      <c r="H903" s="2">
        <f>'1stR'!H$71</f>
        <v>0</v>
      </c>
      <c r="I903" s="2">
        <f>'1stR'!I$71</f>
        <v>0</v>
      </c>
      <c r="J903" s="2">
        <f>'1stR'!J$71</f>
        <v>0</v>
      </c>
      <c r="K903" s="2">
        <f>'1stR'!K$71</f>
        <v>0</v>
      </c>
      <c r="L903" s="2">
        <f>'1stR'!L$71</f>
        <v>0</v>
      </c>
      <c r="M903" s="2">
        <f>'1stR'!M$71</f>
        <v>0</v>
      </c>
      <c r="N903" s="2">
        <f>'1stR'!N$71</f>
        <v>0</v>
      </c>
      <c r="O903" s="2">
        <f>'1stR'!O$71</f>
        <v>0</v>
      </c>
      <c r="P903" s="2">
        <f>'1stR'!P$71</f>
        <v>0</v>
      </c>
      <c r="Q903" s="2">
        <f>'1stR'!Q$71</f>
        <v>0</v>
      </c>
      <c r="R903" s="2">
        <f>'1stR'!R$71</f>
        <v>0</v>
      </c>
      <c r="S903" s="2">
        <f>'1stR'!S$71</f>
        <v>0</v>
      </c>
      <c r="T903" s="2">
        <f>'1stR'!T$71</f>
        <v>0</v>
      </c>
      <c r="U903" s="9">
        <f>SUM(C903:T903)</f>
        <v>0</v>
      </c>
    </row>
    <row r="904" spans="1:27" x14ac:dyDescent="0.35">
      <c r="B904" s="3" t="s">
        <v>13</v>
      </c>
      <c r="C904" s="2">
        <f>'2ndR'!C$71</f>
        <v>0</v>
      </c>
      <c r="D904" s="2">
        <f>'2ndR'!D$71</f>
        <v>0</v>
      </c>
      <c r="E904" s="2">
        <f>'2ndR'!E$71</f>
        <v>0</v>
      </c>
      <c r="F904" s="2">
        <f>'2ndR'!F$71</f>
        <v>0</v>
      </c>
      <c r="G904" s="2">
        <f>'2ndR'!G$71</f>
        <v>0</v>
      </c>
      <c r="H904" s="2">
        <f>'2ndR'!H$71</f>
        <v>0</v>
      </c>
      <c r="I904" s="2">
        <f>'2ndR'!I$71</f>
        <v>0</v>
      </c>
      <c r="J904" s="2">
        <f>'2ndR'!J$71</f>
        <v>0</v>
      </c>
      <c r="K904" s="2">
        <f>'2ndR'!K$71</f>
        <v>0</v>
      </c>
      <c r="L904" s="2">
        <f>'2ndR'!L$71</f>
        <v>0</v>
      </c>
      <c r="M904" s="2">
        <f>'2ndR'!M$71</f>
        <v>0</v>
      </c>
      <c r="N904" s="2">
        <f>'2ndR'!N$71</f>
        <v>0</v>
      </c>
      <c r="O904" s="2">
        <f>'2ndR'!O$71</f>
        <v>0</v>
      </c>
      <c r="P904" s="2">
        <f>'2ndR'!P$71</f>
        <v>0</v>
      </c>
      <c r="Q904" s="2">
        <f>'2ndR'!Q$71</f>
        <v>0</v>
      </c>
      <c r="R904" s="2">
        <f>'2ndR'!R$71</f>
        <v>0</v>
      </c>
      <c r="S904" s="2">
        <f>'2ndR'!S$71</f>
        <v>0</v>
      </c>
      <c r="T904" s="2">
        <f>'2ndR'!T$71</f>
        <v>0</v>
      </c>
      <c r="U904" s="9">
        <f t="shared" ref="U904:U911" si="64">SUM(C904:T904)</f>
        <v>0</v>
      </c>
      <c r="AA904" s="34" t="s">
        <v>9</v>
      </c>
    </row>
    <row r="905" spans="1:27" x14ac:dyDescent="0.35">
      <c r="B905" s="3" t="s">
        <v>14</v>
      </c>
      <c r="C905" s="2">
        <f>'3rdR'!C$71</f>
        <v>0</v>
      </c>
      <c r="D905" s="2">
        <f>'3rdR'!D$71</f>
        <v>0</v>
      </c>
      <c r="E905" s="2">
        <f>'3rdR'!E$71</f>
        <v>0</v>
      </c>
      <c r="F905" s="2">
        <f>'3rdR'!F$71</f>
        <v>0</v>
      </c>
      <c r="G905" s="2">
        <f>'3rdR'!G$71</f>
        <v>0</v>
      </c>
      <c r="H905" s="2">
        <f>'3rdR'!H$71</f>
        <v>0</v>
      </c>
      <c r="I905" s="2">
        <f>'3rdR'!I$71</f>
        <v>0</v>
      </c>
      <c r="J905" s="2">
        <f>'3rdR'!J$71</f>
        <v>0</v>
      </c>
      <c r="K905" s="2">
        <f>'3rdR'!K$71</f>
        <v>0</v>
      </c>
      <c r="L905" s="2">
        <f>'3rdR'!L$71</f>
        <v>0</v>
      </c>
      <c r="M905" s="2">
        <f>'3rdR'!M$71</f>
        <v>0</v>
      </c>
      <c r="N905" s="2">
        <f>'3rdR'!N$71</f>
        <v>0</v>
      </c>
      <c r="O905" s="2">
        <f>'3rdR'!O$71</f>
        <v>0</v>
      </c>
      <c r="P905" s="2">
        <f>'3rdR'!P$71</f>
        <v>0</v>
      </c>
      <c r="Q905" s="2">
        <f>'3rdR'!Q$71</f>
        <v>0</v>
      </c>
      <c r="R905" s="2">
        <f>'3rdR'!R$71</f>
        <v>0</v>
      </c>
      <c r="S905" s="2">
        <f>'3rdR'!S$71</f>
        <v>0</v>
      </c>
      <c r="T905" s="2">
        <f>'3rdR'!T$71</f>
        <v>0</v>
      </c>
      <c r="U905" s="9">
        <f t="shared" si="64"/>
        <v>0</v>
      </c>
    </row>
    <row r="906" spans="1:27" x14ac:dyDescent="0.35">
      <c r="B906" s="3" t="s">
        <v>15</v>
      </c>
      <c r="C906" s="2">
        <f>'4thR'!C$71</f>
        <v>0</v>
      </c>
      <c r="D906" s="2">
        <f>'4thR'!D$71</f>
        <v>0</v>
      </c>
      <c r="E906" s="2">
        <f>'4thR'!E$71</f>
        <v>0</v>
      </c>
      <c r="F906" s="2">
        <f>'4thR'!F$71</f>
        <v>0</v>
      </c>
      <c r="G906" s="2">
        <f>'4thR'!G$71</f>
        <v>0</v>
      </c>
      <c r="H906" s="2">
        <f>'4thR'!H$71</f>
        <v>0</v>
      </c>
      <c r="I906" s="2">
        <f>'4thR'!I$71</f>
        <v>0</v>
      </c>
      <c r="J906" s="2">
        <f>'4thR'!J$71</f>
        <v>0</v>
      </c>
      <c r="K906" s="2">
        <f>'4thR'!K$71</f>
        <v>0</v>
      </c>
      <c r="L906" s="2">
        <f>'4thR'!L$71</f>
        <v>0</v>
      </c>
      <c r="M906" s="2">
        <f>'4thR'!M$71</f>
        <v>0</v>
      </c>
      <c r="N906" s="2">
        <f>'4thR'!N$71</f>
        <v>0</v>
      </c>
      <c r="O906" s="2">
        <f>'4thR'!O$71</f>
        <v>0</v>
      </c>
      <c r="P906" s="2">
        <f>'4thR'!P$71</f>
        <v>0</v>
      </c>
      <c r="Q906" s="2">
        <f>'4thR'!Q$71</f>
        <v>0</v>
      </c>
      <c r="R906" s="2">
        <f>'4thR'!R$71</f>
        <v>0</v>
      </c>
      <c r="S906" s="2">
        <f>'4thR'!S$71</f>
        <v>0</v>
      </c>
      <c r="T906" s="2">
        <f>'4thR'!T$71</f>
        <v>0</v>
      </c>
      <c r="U906" s="9">
        <f t="shared" si="64"/>
        <v>0</v>
      </c>
      <c r="AA906" s="34" t="s">
        <v>9</v>
      </c>
    </row>
    <row r="907" spans="1:27" x14ac:dyDescent="0.35">
      <c r="B907" s="3" t="s">
        <v>16</v>
      </c>
      <c r="C907" s="2">
        <f>'5thR'!C$71</f>
        <v>0</v>
      </c>
      <c r="D907" s="2">
        <f>'5thR'!D$71</f>
        <v>0</v>
      </c>
      <c r="E907" s="2">
        <f>'5thR'!E$71</f>
        <v>0</v>
      </c>
      <c r="F907" s="2">
        <f>'5thR'!F$71</f>
        <v>0</v>
      </c>
      <c r="G907" s="2">
        <f>'5thR'!G$71</f>
        <v>0</v>
      </c>
      <c r="H907" s="2">
        <f>'5thR'!H$71</f>
        <v>0</v>
      </c>
      <c r="I907" s="2">
        <f>'5thR'!I$71</f>
        <v>0</v>
      </c>
      <c r="J907" s="2">
        <f>'5thR'!J$71</f>
        <v>0</v>
      </c>
      <c r="K907" s="2">
        <f>'5thR'!K$71</f>
        <v>0</v>
      </c>
      <c r="L907" s="2">
        <f>'5thR'!L$71</f>
        <v>0</v>
      </c>
      <c r="M907" s="2">
        <f>'5thR'!M$71</f>
        <v>0</v>
      </c>
      <c r="N907" s="2">
        <f>'5thR'!N$71</f>
        <v>0</v>
      </c>
      <c r="O907" s="2">
        <f>'5thR'!O$71</f>
        <v>0</v>
      </c>
      <c r="P907" s="2">
        <f>'5thR'!P$71</f>
        <v>0</v>
      </c>
      <c r="Q907" s="2">
        <f>'5thR'!Q$71</f>
        <v>0</v>
      </c>
      <c r="R907" s="2">
        <f>'5thR'!R$71</f>
        <v>0</v>
      </c>
      <c r="S907" s="2">
        <f>'5thR'!S$71</f>
        <v>0</v>
      </c>
      <c r="T907" s="2">
        <f>'5thR'!T$71</f>
        <v>0</v>
      </c>
      <c r="U907" s="9">
        <f t="shared" si="64"/>
        <v>0</v>
      </c>
    </row>
    <row r="908" spans="1:27" x14ac:dyDescent="0.35">
      <c r="B908" s="3" t="s">
        <v>17</v>
      </c>
      <c r="C908" s="2" t="e">
        <f>#REF!</f>
        <v>#REF!</v>
      </c>
      <c r="D908" s="2" t="e">
        <f>#REF!</f>
        <v>#REF!</v>
      </c>
      <c r="E908" s="2" t="e">
        <f>#REF!</f>
        <v>#REF!</v>
      </c>
      <c r="F908" s="2" t="e">
        <f>#REF!</f>
        <v>#REF!</v>
      </c>
      <c r="G908" s="2" t="e">
        <f>#REF!</f>
        <v>#REF!</v>
      </c>
      <c r="H908" s="2" t="e">
        <f>#REF!</f>
        <v>#REF!</v>
      </c>
      <c r="I908" s="2" t="e">
        <f>#REF!</f>
        <v>#REF!</v>
      </c>
      <c r="J908" s="2" t="e">
        <f>#REF!</f>
        <v>#REF!</v>
      </c>
      <c r="K908" s="2" t="e">
        <f>#REF!</f>
        <v>#REF!</v>
      </c>
      <c r="L908" s="2" t="e">
        <f>#REF!</f>
        <v>#REF!</v>
      </c>
      <c r="M908" s="2" t="e">
        <f>#REF!</f>
        <v>#REF!</v>
      </c>
      <c r="N908" s="2" t="e">
        <f>#REF!</f>
        <v>#REF!</v>
      </c>
      <c r="O908" s="2" t="e">
        <f>#REF!</f>
        <v>#REF!</v>
      </c>
      <c r="P908" s="2" t="e">
        <f>#REF!</f>
        <v>#REF!</v>
      </c>
      <c r="Q908" s="2" t="e">
        <f>#REF!</f>
        <v>#REF!</v>
      </c>
      <c r="R908" s="2" t="e">
        <f>#REF!</f>
        <v>#REF!</v>
      </c>
      <c r="S908" s="2" t="e">
        <f>#REF!</f>
        <v>#REF!</v>
      </c>
      <c r="T908" s="2" t="e">
        <f>#REF!</f>
        <v>#REF!</v>
      </c>
      <c r="U908" s="9" t="e">
        <f t="shared" si="64"/>
        <v>#REF!</v>
      </c>
    </row>
    <row r="909" spans="1:27" x14ac:dyDescent="0.35">
      <c r="B909" s="3" t="s">
        <v>18</v>
      </c>
      <c r="C909" s="2">
        <f>'7thR'!C$71</f>
        <v>0</v>
      </c>
      <c r="D909" s="2">
        <f>'7thR'!D$71</f>
        <v>0</v>
      </c>
      <c r="E909" s="2">
        <f>'7thR'!E$71</f>
        <v>0</v>
      </c>
      <c r="F909" s="2">
        <f>'7thR'!F$71</f>
        <v>0</v>
      </c>
      <c r="G909" s="2">
        <f>'7thR'!G$71</f>
        <v>0</v>
      </c>
      <c r="H909" s="2">
        <f>'7thR'!H$71</f>
        <v>0</v>
      </c>
      <c r="I909" s="2">
        <f>'7thR'!I$71</f>
        <v>0</v>
      </c>
      <c r="J909" s="2">
        <f>'7thR'!J$71</f>
        <v>0</v>
      </c>
      <c r="K909" s="2">
        <f>'7thR'!K$71</f>
        <v>0</v>
      </c>
      <c r="L909" s="2">
        <f>'7thR'!L$71</f>
        <v>0</v>
      </c>
      <c r="M909" s="2">
        <f>'7thR'!M$71</f>
        <v>0</v>
      </c>
      <c r="N909" s="2">
        <f>'7thR'!N$71</f>
        <v>0</v>
      </c>
      <c r="O909" s="2">
        <f>'7thR'!O$71</f>
        <v>0</v>
      </c>
      <c r="P909" s="2">
        <f>'7thR'!P$71</f>
        <v>0</v>
      </c>
      <c r="Q909" s="2">
        <f>'7thR'!Q$71</f>
        <v>0</v>
      </c>
      <c r="R909" s="2">
        <f>'7thR'!R$71</f>
        <v>0</v>
      </c>
      <c r="S909" s="2">
        <f>'7thR'!S$71</f>
        <v>0</v>
      </c>
      <c r="T909" s="2">
        <f>'7thR'!T$71</f>
        <v>0</v>
      </c>
      <c r="U909" s="9">
        <f t="shared" si="64"/>
        <v>0</v>
      </c>
    </row>
    <row r="910" spans="1:27" ht="15" thickBot="1" x14ac:dyDescent="0.4">
      <c r="B910" s="3" t="s">
        <v>19</v>
      </c>
      <c r="C910" s="31">
        <f>'8thR'!C$71</f>
        <v>0</v>
      </c>
      <c r="D910" s="31">
        <f>'8thR'!D$71</f>
        <v>0</v>
      </c>
      <c r="E910" s="31">
        <f>'8thR'!E$71</f>
        <v>0</v>
      </c>
      <c r="F910" s="31">
        <f>'8thR'!F$71</f>
        <v>0</v>
      </c>
      <c r="G910" s="31">
        <f>'8thR'!G$71</f>
        <v>0</v>
      </c>
      <c r="H910" s="31">
        <f>'8thR'!H$71</f>
        <v>0</v>
      </c>
      <c r="I910" s="31">
        <f>'8thR'!I$71</f>
        <v>0</v>
      </c>
      <c r="J910" s="31">
        <f>'8thR'!J$71</f>
        <v>0</v>
      </c>
      <c r="K910" s="31">
        <f>'8thR'!K$71</f>
        <v>0</v>
      </c>
      <c r="L910" s="31">
        <f>'8thR'!L$71</f>
        <v>0</v>
      </c>
      <c r="M910" s="31">
        <f>'8thR'!M$71</f>
        <v>0</v>
      </c>
      <c r="N910" s="31">
        <f>'8thR'!N$71</f>
        <v>0</v>
      </c>
      <c r="O910" s="31">
        <f>'8thR'!O$71</f>
        <v>0</v>
      </c>
      <c r="P910" s="31">
        <f>'8thR'!P$71</f>
        <v>0</v>
      </c>
      <c r="Q910" s="31">
        <f>'8thR'!Q$71</f>
        <v>0</v>
      </c>
      <c r="R910" s="31">
        <f>'8thR'!R$71</f>
        <v>0</v>
      </c>
      <c r="S910" s="31">
        <f>'8thR'!S$71</f>
        <v>0</v>
      </c>
      <c r="T910" s="31">
        <f>'8thR'!T$71</f>
        <v>0</v>
      </c>
      <c r="U910" s="9">
        <f t="shared" si="64"/>
        <v>0</v>
      </c>
    </row>
    <row r="911" spans="1:27" ht="16" thickTop="1" x14ac:dyDescent="0.35">
      <c r="B911" s="37" t="s">
        <v>12</v>
      </c>
      <c r="C911" s="29">
        <f>score!H$71</f>
        <v>0</v>
      </c>
      <c r="D911" s="29">
        <f>score!I$71</f>
        <v>0</v>
      </c>
      <c r="E911" s="29">
        <f>score!J$71</f>
        <v>0</v>
      </c>
      <c r="F911" s="29">
        <f>score!K$71</f>
        <v>0</v>
      </c>
      <c r="G911" s="29">
        <f>score!L$71</f>
        <v>0</v>
      </c>
      <c r="H911" s="29">
        <f>score!M$71</f>
        <v>0</v>
      </c>
      <c r="I911" s="29">
        <f>score!N$71</f>
        <v>0</v>
      </c>
      <c r="J911" s="29">
        <f>score!O$71</f>
        <v>0</v>
      </c>
      <c r="K911" s="29">
        <f>score!P$71</f>
        <v>0</v>
      </c>
      <c r="L911" s="29">
        <f>score!Q$71</f>
        <v>0</v>
      </c>
      <c r="M911" s="29">
        <f>score!R$71</f>
        <v>0</v>
      </c>
      <c r="N911" s="29">
        <f>score!S$71</f>
        <v>0</v>
      </c>
      <c r="O911" s="29">
        <f>score!T$71</f>
        <v>0</v>
      </c>
      <c r="P911" s="29">
        <f>score!U$71</f>
        <v>0</v>
      </c>
      <c r="Q911" s="29">
        <f>score!V$71</f>
        <v>0</v>
      </c>
      <c r="R911" s="29">
        <f>score!W$71</f>
        <v>0</v>
      </c>
      <c r="S911" s="29">
        <f>score!X$71</f>
        <v>0</v>
      </c>
      <c r="T911" s="29">
        <f>score!Y$71</f>
        <v>0</v>
      </c>
      <c r="U911" s="33">
        <f t="shared" si="64"/>
        <v>0</v>
      </c>
    </row>
    <row r="912" spans="1:27" ht="15.5" x14ac:dyDescent="0.35">
      <c r="B912" s="38" t="s">
        <v>7</v>
      </c>
      <c r="C912" s="39">
        <f>score!H$147</f>
        <v>4</v>
      </c>
      <c r="D912" s="39">
        <f>score!$I$147</f>
        <v>3</v>
      </c>
      <c r="E912" s="39">
        <f>score!$J$147</f>
        <v>3</v>
      </c>
      <c r="F912" s="39">
        <f>score!$K$147</f>
        <v>4</v>
      </c>
      <c r="G912" s="39">
        <f>score!$L$147</f>
        <v>4</v>
      </c>
      <c r="H912" s="39">
        <f>score!$M$147</f>
        <v>4</v>
      </c>
      <c r="I912" s="39">
        <f>score!$N$147</f>
        <v>3</v>
      </c>
      <c r="J912" s="39">
        <f>score!$O$147</f>
        <v>4</v>
      </c>
      <c r="K912" s="39">
        <f>score!$P$147</f>
        <v>3</v>
      </c>
      <c r="L912" s="39">
        <f>score!$Q$147</f>
        <v>4</v>
      </c>
      <c r="M912" s="39">
        <f>score!$R$147</f>
        <v>3</v>
      </c>
      <c r="N912" s="39">
        <f>score!$S$147</f>
        <v>3</v>
      </c>
      <c r="O912" s="39">
        <f>score!$T$147</f>
        <v>4</v>
      </c>
      <c r="P912" s="39">
        <f>score!$U$147</f>
        <v>4</v>
      </c>
      <c r="Q912" s="39">
        <f>score!$V$147</f>
        <v>4</v>
      </c>
      <c r="R912" s="39">
        <f>score!$W$147</f>
        <v>3</v>
      </c>
      <c r="S912" s="39">
        <f>score!$X$147</f>
        <v>4</v>
      </c>
      <c r="T912" s="39">
        <f>score!$Y$147</f>
        <v>3</v>
      </c>
      <c r="U912" s="12">
        <f>SUM(C912:T912)</f>
        <v>64</v>
      </c>
    </row>
    <row r="913" spans="1:21" x14ac:dyDescent="0.35"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</row>
    <row r="914" spans="1:21" x14ac:dyDescent="0.35">
      <c r="C914" s="154" t="s">
        <v>6</v>
      </c>
      <c r="D914" s="154"/>
      <c r="E914" s="154"/>
      <c r="F914" s="154"/>
      <c r="G914" s="154"/>
      <c r="H914" s="154"/>
      <c r="I914" s="154"/>
      <c r="J914" s="154"/>
      <c r="K914" s="154"/>
      <c r="L914" s="154"/>
      <c r="M914" s="154"/>
      <c r="N914" s="154"/>
      <c r="O914" s="154"/>
      <c r="P914" s="154"/>
      <c r="Q914" s="154"/>
      <c r="R914" s="154"/>
      <c r="S914" s="154"/>
      <c r="T914" s="154"/>
    </row>
    <row r="915" spans="1:21" x14ac:dyDescent="0.35">
      <c r="A915" s="169">
        <f>score!A72</f>
        <v>66</v>
      </c>
      <c r="B915" s="170" t="str">
        <f>score!F72</f>
        <v/>
      </c>
      <c r="C915" s="158">
        <v>1</v>
      </c>
      <c r="D915" s="158">
        <v>2</v>
      </c>
      <c r="E915" s="158">
        <v>3</v>
      </c>
      <c r="F915" s="158">
        <v>4</v>
      </c>
      <c r="G915" s="158">
        <v>5</v>
      </c>
      <c r="H915" s="158">
        <v>6</v>
      </c>
      <c r="I915" s="158">
        <v>7</v>
      </c>
      <c r="J915" s="158">
        <v>8</v>
      </c>
      <c r="K915" s="158">
        <v>9</v>
      </c>
      <c r="L915" s="158">
        <v>10</v>
      </c>
      <c r="M915" s="158">
        <v>11</v>
      </c>
      <c r="N915" s="158">
        <v>12</v>
      </c>
      <c r="O915" s="158">
        <v>13</v>
      </c>
      <c r="P915" s="158">
        <v>14</v>
      </c>
      <c r="Q915" s="158">
        <v>15</v>
      </c>
      <c r="R915" s="158">
        <v>16</v>
      </c>
      <c r="S915" s="158">
        <v>17</v>
      </c>
      <c r="T915" s="158">
        <v>18</v>
      </c>
      <c r="U915" s="41" t="s">
        <v>1</v>
      </c>
    </row>
    <row r="916" spans="1:21" x14ac:dyDescent="0.35">
      <c r="A916" s="169"/>
      <c r="B916" s="170"/>
      <c r="C916" s="158"/>
      <c r="D916" s="158"/>
      <c r="E916" s="158"/>
      <c r="F916" s="158"/>
      <c r="G916" s="158"/>
      <c r="H916" s="158"/>
      <c r="I916" s="158"/>
      <c r="J916" s="158"/>
      <c r="K916" s="158"/>
      <c r="L916" s="158"/>
      <c r="M916" s="158"/>
      <c r="N916" s="158"/>
      <c r="O916" s="158"/>
      <c r="P916" s="158"/>
      <c r="Q916" s="158"/>
      <c r="R916" s="158"/>
      <c r="S916" s="158"/>
      <c r="T916" s="158"/>
      <c r="U916" s="42"/>
    </row>
    <row r="917" spans="1:21" x14ac:dyDescent="0.35">
      <c r="B917" s="3" t="s">
        <v>8</v>
      </c>
      <c r="C917" s="2">
        <f>'1stR'!C$72</f>
        <v>0</v>
      </c>
      <c r="D917" s="2">
        <f>'1stR'!D$72</f>
        <v>0</v>
      </c>
      <c r="E917" s="2">
        <f>'1stR'!E$72</f>
        <v>0</v>
      </c>
      <c r="F917" s="2">
        <f>'1stR'!F$72</f>
        <v>0</v>
      </c>
      <c r="G917" s="2">
        <f>'1stR'!G$72</f>
        <v>0</v>
      </c>
      <c r="H917" s="2">
        <f>'1stR'!H$72</f>
        <v>0</v>
      </c>
      <c r="I917" s="2">
        <f>'1stR'!I$72</f>
        <v>0</v>
      </c>
      <c r="J917" s="2">
        <f>'1stR'!J$72</f>
        <v>0</v>
      </c>
      <c r="K917" s="2">
        <f>'1stR'!K$72</f>
        <v>0</v>
      </c>
      <c r="L917" s="2">
        <f>'1stR'!L$72</f>
        <v>0</v>
      </c>
      <c r="M917" s="2">
        <f>'1stR'!M$72</f>
        <v>0</v>
      </c>
      <c r="N917" s="2">
        <f>'1stR'!N$72</f>
        <v>0</v>
      </c>
      <c r="O917" s="2">
        <f>'1stR'!O$72</f>
        <v>0</v>
      </c>
      <c r="P917" s="2">
        <f>'1stR'!P$72</f>
        <v>0</v>
      </c>
      <c r="Q917" s="2">
        <f>'1stR'!Q$72</f>
        <v>0</v>
      </c>
      <c r="R917" s="2">
        <f>'1stR'!R$72</f>
        <v>0</v>
      </c>
      <c r="S917" s="2">
        <f>'1stR'!S$72</f>
        <v>0</v>
      </c>
      <c r="T917" s="2">
        <f>'1stR'!T$72</f>
        <v>0</v>
      </c>
      <c r="U917" s="9">
        <f>SUM(C917:T917)</f>
        <v>0</v>
      </c>
    </row>
    <row r="918" spans="1:21" x14ac:dyDescent="0.35">
      <c r="B918" s="3" t="s">
        <v>13</v>
      </c>
      <c r="C918" s="2">
        <f>'2ndR'!C$72</f>
        <v>0</v>
      </c>
      <c r="D918" s="2">
        <f>'2ndR'!D$72</f>
        <v>0</v>
      </c>
      <c r="E918" s="2">
        <f>'2ndR'!E$72</f>
        <v>0</v>
      </c>
      <c r="F918" s="2">
        <f>'2ndR'!F$72</f>
        <v>0</v>
      </c>
      <c r="G918" s="2">
        <f>'2ndR'!G$72</f>
        <v>0</v>
      </c>
      <c r="H918" s="2">
        <f>'2ndR'!H$72</f>
        <v>0</v>
      </c>
      <c r="I918" s="2">
        <f>'2ndR'!I$72</f>
        <v>0</v>
      </c>
      <c r="J918" s="2">
        <f>'2ndR'!J$72</f>
        <v>0</v>
      </c>
      <c r="K918" s="2">
        <f>'2ndR'!K$72</f>
        <v>0</v>
      </c>
      <c r="L918" s="2">
        <f>'2ndR'!L$72</f>
        <v>0</v>
      </c>
      <c r="M918" s="2">
        <f>'2ndR'!M$72</f>
        <v>0</v>
      </c>
      <c r="N918" s="2">
        <f>'2ndR'!N$72</f>
        <v>0</v>
      </c>
      <c r="O918" s="2">
        <f>'2ndR'!O$72</f>
        <v>0</v>
      </c>
      <c r="P918" s="2">
        <f>'2ndR'!P$72</f>
        <v>0</v>
      </c>
      <c r="Q918" s="2">
        <f>'2ndR'!Q$72</f>
        <v>0</v>
      </c>
      <c r="R918" s="2">
        <f>'2ndR'!R$72</f>
        <v>0</v>
      </c>
      <c r="S918" s="2">
        <f>'2ndR'!S$72</f>
        <v>0</v>
      </c>
      <c r="T918" s="2">
        <f>'2ndR'!T$72</f>
        <v>0</v>
      </c>
      <c r="U918" s="9">
        <f t="shared" ref="U918:U925" si="65">SUM(C918:T918)</f>
        <v>0</v>
      </c>
    </row>
    <row r="919" spans="1:21" x14ac:dyDescent="0.35">
      <c r="B919" s="3" t="s">
        <v>14</v>
      </c>
      <c r="C919" s="2">
        <f>'3rdR'!C$72</f>
        <v>0</v>
      </c>
      <c r="D919" s="2">
        <f>'3rdR'!D$72</f>
        <v>0</v>
      </c>
      <c r="E919" s="2">
        <f>'3rdR'!E$72</f>
        <v>0</v>
      </c>
      <c r="F919" s="2">
        <f>'3rdR'!F$72</f>
        <v>0</v>
      </c>
      <c r="G919" s="2">
        <f>'3rdR'!G$72</f>
        <v>0</v>
      </c>
      <c r="H919" s="2">
        <f>'3rdR'!H$72</f>
        <v>0</v>
      </c>
      <c r="I919" s="2">
        <f>'3rdR'!I$72</f>
        <v>0</v>
      </c>
      <c r="J919" s="2">
        <f>'3rdR'!J$72</f>
        <v>0</v>
      </c>
      <c r="K919" s="2">
        <f>'3rdR'!K$72</f>
        <v>0</v>
      </c>
      <c r="L919" s="2">
        <f>'3rdR'!L$72</f>
        <v>0</v>
      </c>
      <c r="M919" s="2">
        <f>'3rdR'!M$72</f>
        <v>0</v>
      </c>
      <c r="N919" s="2">
        <f>'3rdR'!N$72</f>
        <v>0</v>
      </c>
      <c r="O919" s="2">
        <f>'3rdR'!O$72</f>
        <v>0</v>
      </c>
      <c r="P919" s="2">
        <f>'3rdR'!P$72</f>
        <v>0</v>
      </c>
      <c r="Q919" s="2">
        <f>'3rdR'!Q$72</f>
        <v>0</v>
      </c>
      <c r="R919" s="2">
        <f>'3rdR'!R$72</f>
        <v>0</v>
      </c>
      <c r="S919" s="2">
        <f>'3rdR'!S$72</f>
        <v>0</v>
      </c>
      <c r="T919" s="2">
        <f>'3rdR'!T$72</f>
        <v>0</v>
      </c>
      <c r="U919" s="9">
        <f t="shared" si="65"/>
        <v>0</v>
      </c>
    </row>
    <row r="920" spans="1:21" x14ac:dyDescent="0.35">
      <c r="B920" s="3" t="s">
        <v>15</v>
      </c>
      <c r="C920" s="2">
        <f>'4thR'!C$72</f>
        <v>0</v>
      </c>
      <c r="D920" s="2">
        <f>'4thR'!D$72</f>
        <v>0</v>
      </c>
      <c r="E920" s="2">
        <f>'4thR'!E$72</f>
        <v>0</v>
      </c>
      <c r="F920" s="2">
        <f>'4thR'!F$72</f>
        <v>0</v>
      </c>
      <c r="G920" s="2">
        <f>'4thR'!G$72</f>
        <v>0</v>
      </c>
      <c r="H920" s="2">
        <f>'4thR'!H$72</f>
        <v>0</v>
      </c>
      <c r="I920" s="2">
        <f>'4thR'!I$72</f>
        <v>0</v>
      </c>
      <c r="J920" s="2">
        <f>'4thR'!J$72</f>
        <v>0</v>
      </c>
      <c r="K920" s="2">
        <f>'4thR'!K$72</f>
        <v>0</v>
      </c>
      <c r="L920" s="2">
        <f>'4thR'!L$72</f>
        <v>0</v>
      </c>
      <c r="M920" s="2">
        <f>'4thR'!M$72</f>
        <v>0</v>
      </c>
      <c r="N920" s="2">
        <f>'4thR'!N$72</f>
        <v>0</v>
      </c>
      <c r="O920" s="2">
        <f>'4thR'!O$72</f>
        <v>0</v>
      </c>
      <c r="P920" s="2">
        <f>'4thR'!P$72</f>
        <v>0</v>
      </c>
      <c r="Q920" s="2">
        <f>'4thR'!Q$72</f>
        <v>0</v>
      </c>
      <c r="R920" s="2">
        <f>'4thR'!R$72</f>
        <v>0</v>
      </c>
      <c r="S920" s="2">
        <f>'4thR'!S$72</f>
        <v>0</v>
      </c>
      <c r="T920" s="2">
        <f>'4thR'!T$72</f>
        <v>0</v>
      </c>
      <c r="U920" s="9">
        <f t="shared" si="65"/>
        <v>0</v>
      </c>
    </row>
    <row r="921" spans="1:21" x14ac:dyDescent="0.35">
      <c r="B921" s="3" t="s">
        <v>16</v>
      </c>
      <c r="C921" s="2">
        <f>'5thR'!C$72</f>
        <v>0</v>
      </c>
      <c r="D921" s="2">
        <f>'5thR'!D$72</f>
        <v>0</v>
      </c>
      <c r="E921" s="2">
        <f>'5thR'!E$72</f>
        <v>0</v>
      </c>
      <c r="F921" s="2">
        <f>'5thR'!F$72</f>
        <v>0</v>
      </c>
      <c r="G921" s="2">
        <f>'5thR'!G$72</f>
        <v>0</v>
      </c>
      <c r="H921" s="2">
        <f>'5thR'!H$72</f>
        <v>0</v>
      </c>
      <c r="I921" s="2">
        <f>'5thR'!I$72</f>
        <v>0</v>
      </c>
      <c r="J921" s="2">
        <f>'5thR'!J$72</f>
        <v>0</v>
      </c>
      <c r="K921" s="2">
        <f>'5thR'!K$72</f>
        <v>0</v>
      </c>
      <c r="L921" s="2">
        <f>'5thR'!L$72</f>
        <v>0</v>
      </c>
      <c r="M921" s="2">
        <f>'5thR'!M$72</f>
        <v>0</v>
      </c>
      <c r="N921" s="2">
        <f>'5thR'!N$72</f>
        <v>0</v>
      </c>
      <c r="O921" s="2">
        <f>'5thR'!O$72</f>
        <v>0</v>
      </c>
      <c r="P921" s="2">
        <f>'5thR'!P$72</f>
        <v>0</v>
      </c>
      <c r="Q921" s="2">
        <f>'5thR'!Q$72</f>
        <v>0</v>
      </c>
      <c r="R921" s="2">
        <f>'5thR'!R$72</f>
        <v>0</v>
      </c>
      <c r="S921" s="2">
        <f>'5thR'!S$72</f>
        <v>0</v>
      </c>
      <c r="T921" s="2">
        <f>'5thR'!T$72</f>
        <v>0</v>
      </c>
      <c r="U921" s="9">
        <f t="shared" si="65"/>
        <v>0</v>
      </c>
    </row>
    <row r="922" spans="1:21" x14ac:dyDescent="0.35">
      <c r="B922" s="3" t="s">
        <v>17</v>
      </c>
      <c r="C922" s="2" t="e">
        <f>#REF!</f>
        <v>#REF!</v>
      </c>
      <c r="D922" s="2" t="e">
        <f>#REF!</f>
        <v>#REF!</v>
      </c>
      <c r="E922" s="2" t="e">
        <f>#REF!</f>
        <v>#REF!</v>
      </c>
      <c r="F922" s="2" t="e">
        <f>#REF!</f>
        <v>#REF!</v>
      </c>
      <c r="G922" s="2" t="e">
        <f>#REF!</f>
        <v>#REF!</v>
      </c>
      <c r="H922" s="2" t="e">
        <f>#REF!</f>
        <v>#REF!</v>
      </c>
      <c r="I922" s="2" t="e">
        <f>#REF!</f>
        <v>#REF!</v>
      </c>
      <c r="J922" s="2" t="e">
        <f>#REF!</f>
        <v>#REF!</v>
      </c>
      <c r="K922" s="2" t="e">
        <f>#REF!</f>
        <v>#REF!</v>
      </c>
      <c r="L922" s="2" t="e">
        <f>#REF!</f>
        <v>#REF!</v>
      </c>
      <c r="M922" s="2" t="e">
        <f>#REF!</f>
        <v>#REF!</v>
      </c>
      <c r="N922" s="2" t="e">
        <f>#REF!</f>
        <v>#REF!</v>
      </c>
      <c r="O922" s="2" t="e">
        <f>#REF!</f>
        <v>#REF!</v>
      </c>
      <c r="P922" s="2" t="e">
        <f>#REF!</f>
        <v>#REF!</v>
      </c>
      <c r="Q922" s="2" t="e">
        <f>#REF!</f>
        <v>#REF!</v>
      </c>
      <c r="R922" s="2" t="e">
        <f>#REF!</f>
        <v>#REF!</v>
      </c>
      <c r="S922" s="2" t="e">
        <f>#REF!</f>
        <v>#REF!</v>
      </c>
      <c r="T922" s="2" t="e">
        <f>#REF!</f>
        <v>#REF!</v>
      </c>
      <c r="U922" s="9" t="e">
        <f t="shared" si="65"/>
        <v>#REF!</v>
      </c>
    </row>
    <row r="923" spans="1:21" x14ac:dyDescent="0.35">
      <c r="B923" s="3" t="s">
        <v>18</v>
      </c>
      <c r="C923" s="2">
        <f>'7thR'!C$72</f>
        <v>0</v>
      </c>
      <c r="D923" s="2">
        <f>'7thR'!D$72</f>
        <v>0</v>
      </c>
      <c r="E923" s="2">
        <f>'7thR'!E$72</f>
        <v>0</v>
      </c>
      <c r="F923" s="2">
        <f>'7thR'!F$72</f>
        <v>0</v>
      </c>
      <c r="G923" s="2">
        <f>'7thR'!G$72</f>
        <v>0</v>
      </c>
      <c r="H923" s="2">
        <f>'7thR'!H$72</f>
        <v>0</v>
      </c>
      <c r="I923" s="2">
        <f>'7thR'!I$72</f>
        <v>0</v>
      </c>
      <c r="J923" s="2">
        <f>'7thR'!J$72</f>
        <v>0</v>
      </c>
      <c r="K923" s="2">
        <f>'7thR'!K$72</f>
        <v>0</v>
      </c>
      <c r="L923" s="2">
        <f>'7thR'!L$72</f>
        <v>0</v>
      </c>
      <c r="M923" s="2">
        <f>'7thR'!M$72</f>
        <v>0</v>
      </c>
      <c r="N923" s="2">
        <f>'7thR'!N$72</f>
        <v>0</v>
      </c>
      <c r="O923" s="2">
        <f>'7thR'!O$72</f>
        <v>0</v>
      </c>
      <c r="P923" s="2">
        <f>'7thR'!P$72</f>
        <v>0</v>
      </c>
      <c r="Q923" s="2">
        <f>'7thR'!Q$72</f>
        <v>0</v>
      </c>
      <c r="R923" s="2">
        <f>'7thR'!R$72</f>
        <v>0</v>
      </c>
      <c r="S923" s="2">
        <f>'7thR'!S$72</f>
        <v>0</v>
      </c>
      <c r="T923" s="2">
        <f>'7thR'!T$72</f>
        <v>0</v>
      </c>
      <c r="U923" s="9">
        <f t="shared" si="65"/>
        <v>0</v>
      </c>
    </row>
    <row r="924" spans="1:21" ht="15" thickBot="1" x14ac:dyDescent="0.4">
      <c r="B924" s="3" t="s">
        <v>19</v>
      </c>
      <c r="C924" s="31">
        <f>'8thR'!C$72</f>
        <v>0</v>
      </c>
      <c r="D924" s="31">
        <f>'8thR'!D$72</f>
        <v>0</v>
      </c>
      <c r="E924" s="31">
        <f>'8thR'!E$72</f>
        <v>0</v>
      </c>
      <c r="F924" s="31">
        <f>'8thR'!F$72</f>
        <v>0</v>
      </c>
      <c r="G924" s="31">
        <f>'8thR'!G$72</f>
        <v>0</v>
      </c>
      <c r="H924" s="31">
        <f>'8thR'!H$72</f>
        <v>0</v>
      </c>
      <c r="I924" s="31">
        <f>'8thR'!I$72</f>
        <v>0</v>
      </c>
      <c r="J924" s="31">
        <f>'8thR'!J$72</f>
        <v>0</v>
      </c>
      <c r="K924" s="31">
        <f>'8thR'!K$72</f>
        <v>0</v>
      </c>
      <c r="L924" s="31">
        <f>'8thR'!L$72</f>
        <v>0</v>
      </c>
      <c r="M924" s="31">
        <f>'8thR'!M$72</f>
        <v>0</v>
      </c>
      <c r="N924" s="31">
        <f>'8thR'!N$72</f>
        <v>0</v>
      </c>
      <c r="O924" s="31">
        <f>'8thR'!O$72</f>
        <v>0</v>
      </c>
      <c r="P924" s="31">
        <f>'8thR'!P$72</f>
        <v>0</v>
      </c>
      <c r="Q924" s="31">
        <f>'8thR'!Q$72</f>
        <v>0</v>
      </c>
      <c r="R924" s="31">
        <f>'8thR'!R$72</f>
        <v>0</v>
      </c>
      <c r="S924" s="31">
        <f>'8thR'!S$72</f>
        <v>0</v>
      </c>
      <c r="T924" s="31">
        <f>'8thR'!T$72</f>
        <v>0</v>
      </c>
      <c r="U924" s="9">
        <f t="shared" si="65"/>
        <v>0</v>
      </c>
    </row>
    <row r="925" spans="1:21" ht="16" thickTop="1" x14ac:dyDescent="0.35">
      <c r="B925" s="37" t="s">
        <v>12</v>
      </c>
      <c r="C925" s="29">
        <f>score!H$72</f>
        <v>0</v>
      </c>
      <c r="D925" s="29">
        <f>score!I$72</f>
        <v>0</v>
      </c>
      <c r="E925" s="29">
        <f>score!J$72</f>
        <v>0</v>
      </c>
      <c r="F925" s="29">
        <f>score!K$72</f>
        <v>0</v>
      </c>
      <c r="G925" s="29">
        <f>score!L$72</f>
        <v>0</v>
      </c>
      <c r="H925" s="29">
        <f>score!M$72</f>
        <v>0</v>
      </c>
      <c r="I925" s="29">
        <f>score!N$72</f>
        <v>0</v>
      </c>
      <c r="J925" s="29">
        <f>score!O$72</f>
        <v>0</v>
      </c>
      <c r="K925" s="29">
        <f>score!P$72</f>
        <v>0</v>
      </c>
      <c r="L925" s="29">
        <f>score!Q$72</f>
        <v>0</v>
      </c>
      <c r="M925" s="29">
        <f>score!R$72</f>
        <v>0</v>
      </c>
      <c r="N925" s="29">
        <f>score!S$72</f>
        <v>0</v>
      </c>
      <c r="O925" s="29">
        <f>score!T$72</f>
        <v>0</v>
      </c>
      <c r="P925" s="29">
        <f>score!U$72</f>
        <v>0</v>
      </c>
      <c r="Q925" s="29">
        <f>score!V$72</f>
        <v>0</v>
      </c>
      <c r="R925" s="29">
        <f>score!W$72</f>
        <v>0</v>
      </c>
      <c r="S925" s="29">
        <f>score!X$72</f>
        <v>0</v>
      </c>
      <c r="T925" s="29">
        <f>score!Y$72</f>
        <v>0</v>
      </c>
      <c r="U925" s="33">
        <f t="shared" si="65"/>
        <v>0</v>
      </c>
    </row>
    <row r="926" spans="1:21" ht="15.5" x14ac:dyDescent="0.35">
      <c r="B926" s="38" t="s">
        <v>7</v>
      </c>
      <c r="C926" s="39">
        <f>score!H$147</f>
        <v>4</v>
      </c>
      <c r="D926" s="39">
        <f>score!$I$147</f>
        <v>3</v>
      </c>
      <c r="E926" s="39">
        <f>score!$J$147</f>
        <v>3</v>
      </c>
      <c r="F926" s="39">
        <f>score!$K$147</f>
        <v>4</v>
      </c>
      <c r="G926" s="39">
        <f>score!$L$147</f>
        <v>4</v>
      </c>
      <c r="H926" s="39">
        <f>score!$M$147</f>
        <v>4</v>
      </c>
      <c r="I926" s="39">
        <f>score!$N$147</f>
        <v>3</v>
      </c>
      <c r="J926" s="39">
        <f>score!$O$147</f>
        <v>4</v>
      </c>
      <c r="K926" s="39">
        <f>score!$P$147</f>
        <v>3</v>
      </c>
      <c r="L926" s="39">
        <f>score!$Q$147</f>
        <v>4</v>
      </c>
      <c r="M926" s="39">
        <f>score!$R$147</f>
        <v>3</v>
      </c>
      <c r="N926" s="39">
        <f>score!$S$147</f>
        <v>3</v>
      </c>
      <c r="O926" s="39">
        <f>score!$T$147</f>
        <v>4</v>
      </c>
      <c r="P926" s="39">
        <f>score!$U$147</f>
        <v>4</v>
      </c>
      <c r="Q926" s="39">
        <f>score!$V$147</f>
        <v>4</v>
      </c>
      <c r="R926" s="39">
        <f>score!$W$147</f>
        <v>3</v>
      </c>
      <c r="S926" s="39">
        <f>score!$X$147</f>
        <v>4</v>
      </c>
      <c r="T926" s="39">
        <f>score!$Y$147</f>
        <v>3</v>
      </c>
      <c r="U926" s="12">
        <f>SUM(C926:T926)</f>
        <v>64</v>
      </c>
    </row>
    <row r="927" spans="1:21" x14ac:dyDescent="0.35"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</row>
    <row r="928" spans="1:21" x14ac:dyDescent="0.35">
      <c r="C928" s="171" t="s">
        <v>6</v>
      </c>
      <c r="D928" s="171"/>
      <c r="E928" s="171"/>
      <c r="F928" s="171"/>
      <c r="G928" s="171"/>
      <c r="H928" s="171"/>
      <c r="I928" s="171"/>
      <c r="J928" s="171"/>
      <c r="K928" s="171"/>
      <c r="L928" s="171"/>
      <c r="M928" s="171"/>
      <c r="N928" s="171"/>
      <c r="O928" s="171"/>
      <c r="P928" s="171"/>
      <c r="Q928" s="171"/>
      <c r="R928" s="171"/>
      <c r="S928" s="171"/>
      <c r="T928" s="171"/>
    </row>
    <row r="929" spans="1:27" ht="15" customHeight="1" x14ac:dyDescent="0.35">
      <c r="A929" s="169">
        <f>score!A73</f>
        <v>67</v>
      </c>
      <c r="B929" s="170" t="str">
        <f>score!F73</f>
        <v/>
      </c>
      <c r="C929" s="173">
        <v>1</v>
      </c>
      <c r="D929" s="173">
        <v>2</v>
      </c>
      <c r="E929" s="173">
        <v>3</v>
      </c>
      <c r="F929" s="173">
        <v>4</v>
      </c>
      <c r="G929" s="173">
        <v>5</v>
      </c>
      <c r="H929" s="173">
        <v>6</v>
      </c>
      <c r="I929" s="173">
        <v>7</v>
      </c>
      <c r="J929" s="173">
        <v>8</v>
      </c>
      <c r="K929" s="173">
        <v>9</v>
      </c>
      <c r="L929" s="173">
        <v>10</v>
      </c>
      <c r="M929" s="173">
        <v>11</v>
      </c>
      <c r="N929" s="173">
        <v>12</v>
      </c>
      <c r="O929" s="173">
        <v>13</v>
      </c>
      <c r="P929" s="173">
        <v>14</v>
      </c>
      <c r="Q929" s="173">
        <v>15</v>
      </c>
      <c r="R929" s="173">
        <v>16</v>
      </c>
      <c r="S929" s="173">
        <v>17</v>
      </c>
      <c r="T929" s="173">
        <v>18</v>
      </c>
      <c r="U929" s="41" t="s">
        <v>1</v>
      </c>
    </row>
    <row r="930" spans="1:27" ht="15" customHeight="1" x14ac:dyDescent="0.35">
      <c r="A930" s="169"/>
      <c r="B930" s="172"/>
      <c r="C930" s="157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42"/>
    </row>
    <row r="931" spans="1:27" x14ac:dyDescent="0.35">
      <c r="B931" s="3" t="s">
        <v>8</v>
      </c>
      <c r="C931" s="2">
        <f>'1stR'!C$73</f>
        <v>0</v>
      </c>
      <c r="D931" s="2">
        <f>'1stR'!D$73</f>
        <v>0</v>
      </c>
      <c r="E931" s="2">
        <f>'1stR'!E$73</f>
        <v>0</v>
      </c>
      <c r="F931" s="2">
        <f>'1stR'!F$73</f>
        <v>0</v>
      </c>
      <c r="G931" s="2">
        <f>'1stR'!G$73</f>
        <v>0</v>
      </c>
      <c r="H931" s="2">
        <f>'1stR'!H$73</f>
        <v>0</v>
      </c>
      <c r="I931" s="2">
        <f>'1stR'!I$73</f>
        <v>0</v>
      </c>
      <c r="J931" s="2">
        <f>'1stR'!J$73</f>
        <v>0</v>
      </c>
      <c r="K931" s="2">
        <f>'1stR'!K$73</f>
        <v>0</v>
      </c>
      <c r="L931" s="2">
        <f>'1stR'!L$73</f>
        <v>0</v>
      </c>
      <c r="M931" s="2">
        <f>'1stR'!M$73</f>
        <v>0</v>
      </c>
      <c r="N931" s="2">
        <f>'1stR'!N$73</f>
        <v>0</v>
      </c>
      <c r="O931" s="2">
        <f>'1stR'!O$73</f>
        <v>0</v>
      </c>
      <c r="P931" s="2">
        <f>'1stR'!P$73</f>
        <v>0</v>
      </c>
      <c r="Q931" s="2">
        <f>'1stR'!Q$73</f>
        <v>0</v>
      </c>
      <c r="R931" s="2">
        <f>'1stR'!R$73</f>
        <v>0</v>
      </c>
      <c r="S931" s="2">
        <f>'1stR'!S$73</f>
        <v>0</v>
      </c>
      <c r="T931" s="2">
        <f>'1stR'!T$73</f>
        <v>0</v>
      </c>
      <c r="U931" s="9">
        <f>SUM(C931:T931)</f>
        <v>0</v>
      </c>
    </row>
    <row r="932" spans="1:27" x14ac:dyDescent="0.35">
      <c r="B932" s="3" t="s">
        <v>13</v>
      </c>
      <c r="C932" s="2">
        <f>'2ndR'!C$73</f>
        <v>0</v>
      </c>
      <c r="D932" s="2">
        <f>'2ndR'!D$73</f>
        <v>0</v>
      </c>
      <c r="E932" s="2">
        <f>'2ndR'!E$73</f>
        <v>0</v>
      </c>
      <c r="F932" s="2">
        <f>'2ndR'!F$73</f>
        <v>0</v>
      </c>
      <c r="G932" s="2">
        <f>'2ndR'!G$73</f>
        <v>0</v>
      </c>
      <c r="H932" s="2">
        <f>'2ndR'!H$73</f>
        <v>0</v>
      </c>
      <c r="I932" s="2">
        <f>'2ndR'!I$73</f>
        <v>0</v>
      </c>
      <c r="J932" s="2">
        <f>'2ndR'!J$73</f>
        <v>0</v>
      </c>
      <c r="K932" s="2">
        <f>'2ndR'!K$73</f>
        <v>0</v>
      </c>
      <c r="L932" s="2">
        <f>'2ndR'!L$73</f>
        <v>0</v>
      </c>
      <c r="M932" s="2">
        <f>'2ndR'!M$73</f>
        <v>0</v>
      </c>
      <c r="N932" s="2">
        <f>'2ndR'!N$73</f>
        <v>0</v>
      </c>
      <c r="O932" s="2">
        <f>'2ndR'!O$73</f>
        <v>0</v>
      </c>
      <c r="P932" s="2">
        <f>'2ndR'!P$73</f>
        <v>0</v>
      </c>
      <c r="Q932" s="2">
        <f>'2ndR'!Q$73</f>
        <v>0</v>
      </c>
      <c r="R932" s="2">
        <f>'2ndR'!R$73</f>
        <v>0</v>
      </c>
      <c r="S932" s="2">
        <f>'2ndR'!S$73</f>
        <v>0</v>
      </c>
      <c r="T932" s="2">
        <f>'2ndR'!T$73</f>
        <v>0</v>
      </c>
      <c r="U932" s="9">
        <f t="shared" ref="U932:U939" si="66">SUM(C932:T932)</f>
        <v>0</v>
      </c>
      <c r="AA932" s="34" t="s">
        <v>9</v>
      </c>
    </row>
    <row r="933" spans="1:27" x14ac:dyDescent="0.35">
      <c r="B933" s="3" t="s">
        <v>14</v>
      </c>
      <c r="C933" s="2">
        <f>'3rdR'!C$73</f>
        <v>0</v>
      </c>
      <c r="D933" s="2">
        <f>'3rdR'!D$73</f>
        <v>0</v>
      </c>
      <c r="E933" s="2">
        <f>'3rdR'!E$73</f>
        <v>0</v>
      </c>
      <c r="F933" s="2">
        <f>'3rdR'!F$73</f>
        <v>0</v>
      </c>
      <c r="G933" s="2">
        <f>'3rdR'!G$73</f>
        <v>0</v>
      </c>
      <c r="H933" s="2">
        <f>'3rdR'!H$73</f>
        <v>0</v>
      </c>
      <c r="I933" s="2">
        <f>'3rdR'!I$73</f>
        <v>0</v>
      </c>
      <c r="J933" s="2">
        <f>'3rdR'!J$73</f>
        <v>0</v>
      </c>
      <c r="K933" s="2">
        <f>'3rdR'!K$73</f>
        <v>0</v>
      </c>
      <c r="L933" s="2">
        <f>'3rdR'!L$73</f>
        <v>0</v>
      </c>
      <c r="M933" s="2">
        <f>'3rdR'!M$73</f>
        <v>0</v>
      </c>
      <c r="N933" s="2">
        <f>'3rdR'!N$73</f>
        <v>0</v>
      </c>
      <c r="O933" s="2">
        <f>'3rdR'!O$73</f>
        <v>0</v>
      </c>
      <c r="P933" s="2">
        <f>'3rdR'!P$73</f>
        <v>0</v>
      </c>
      <c r="Q933" s="2">
        <f>'3rdR'!Q$73</f>
        <v>0</v>
      </c>
      <c r="R933" s="2">
        <f>'3rdR'!R$73</f>
        <v>0</v>
      </c>
      <c r="S933" s="2">
        <f>'3rdR'!S$73</f>
        <v>0</v>
      </c>
      <c r="T933" s="2">
        <f>'3rdR'!T$73</f>
        <v>0</v>
      </c>
      <c r="U933" s="9">
        <f t="shared" si="66"/>
        <v>0</v>
      </c>
    </row>
    <row r="934" spans="1:27" x14ac:dyDescent="0.35">
      <c r="B934" s="3" t="s">
        <v>15</v>
      </c>
      <c r="C934" s="2">
        <f>'4thR'!C$73</f>
        <v>0</v>
      </c>
      <c r="D934" s="2">
        <f>'4thR'!D$73</f>
        <v>0</v>
      </c>
      <c r="E934" s="2">
        <f>'4thR'!E$73</f>
        <v>0</v>
      </c>
      <c r="F934" s="2">
        <f>'4thR'!F$73</f>
        <v>0</v>
      </c>
      <c r="G934" s="2">
        <f>'4thR'!G$73</f>
        <v>0</v>
      </c>
      <c r="H934" s="2">
        <f>'4thR'!H$73</f>
        <v>0</v>
      </c>
      <c r="I934" s="2">
        <f>'4thR'!I$73</f>
        <v>0</v>
      </c>
      <c r="J934" s="2">
        <f>'4thR'!J$73</f>
        <v>0</v>
      </c>
      <c r="K934" s="2">
        <f>'4thR'!K$73</f>
        <v>0</v>
      </c>
      <c r="L934" s="2">
        <f>'4thR'!L$73</f>
        <v>0</v>
      </c>
      <c r="M934" s="2">
        <f>'4thR'!M$73</f>
        <v>0</v>
      </c>
      <c r="N934" s="2">
        <f>'4thR'!N$73</f>
        <v>0</v>
      </c>
      <c r="O934" s="2">
        <f>'4thR'!O$73</f>
        <v>0</v>
      </c>
      <c r="P934" s="2">
        <f>'4thR'!P$73</f>
        <v>0</v>
      </c>
      <c r="Q934" s="2">
        <f>'4thR'!Q$73</f>
        <v>0</v>
      </c>
      <c r="R934" s="2">
        <f>'4thR'!R$73</f>
        <v>0</v>
      </c>
      <c r="S934" s="2">
        <f>'4thR'!S$73</f>
        <v>0</v>
      </c>
      <c r="T934" s="2">
        <f>'4thR'!T$73</f>
        <v>0</v>
      </c>
      <c r="U934" s="9">
        <f t="shared" si="66"/>
        <v>0</v>
      </c>
      <c r="AA934" s="34" t="s">
        <v>9</v>
      </c>
    </row>
    <row r="935" spans="1:27" x14ac:dyDescent="0.35">
      <c r="B935" s="3" t="s">
        <v>16</v>
      </c>
      <c r="C935" s="2">
        <f>'5thR'!C$73</f>
        <v>0</v>
      </c>
      <c r="D935" s="2">
        <f>'5thR'!D$73</f>
        <v>0</v>
      </c>
      <c r="E935" s="2">
        <f>'5thR'!E$73</f>
        <v>0</v>
      </c>
      <c r="F935" s="2">
        <f>'5thR'!F$73</f>
        <v>0</v>
      </c>
      <c r="G935" s="2">
        <f>'5thR'!G$73</f>
        <v>0</v>
      </c>
      <c r="H935" s="2">
        <f>'5thR'!H$73</f>
        <v>0</v>
      </c>
      <c r="I935" s="2">
        <f>'5thR'!I$73</f>
        <v>0</v>
      </c>
      <c r="J935" s="2">
        <f>'5thR'!J$73</f>
        <v>0</v>
      </c>
      <c r="K935" s="2">
        <f>'5thR'!K$73</f>
        <v>0</v>
      </c>
      <c r="L935" s="2">
        <f>'5thR'!L$73</f>
        <v>0</v>
      </c>
      <c r="M935" s="2">
        <f>'5thR'!M$73</f>
        <v>0</v>
      </c>
      <c r="N935" s="2">
        <f>'5thR'!N$73</f>
        <v>0</v>
      </c>
      <c r="O935" s="2">
        <f>'5thR'!O$73</f>
        <v>0</v>
      </c>
      <c r="P935" s="2">
        <f>'5thR'!P$73</f>
        <v>0</v>
      </c>
      <c r="Q935" s="2">
        <f>'5thR'!Q$73</f>
        <v>0</v>
      </c>
      <c r="R935" s="2">
        <f>'5thR'!R$73</f>
        <v>0</v>
      </c>
      <c r="S935" s="2">
        <f>'5thR'!S$73</f>
        <v>0</v>
      </c>
      <c r="T935" s="2">
        <f>'5thR'!T$73</f>
        <v>0</v>
      </c>
      <c r="U935" s="9">
        <f t="shared" si="66"/>
        <v>0</v>
      </c>
    </row>
    <row r="936" spans="1:27" x14ac:dyDescent="0.35">
      <c r="B936" s="3" t="s">
        <v>17</v>
      </c>
      <c r="C936" s="2" t="e">
        <f>#REF!</f>
        <v>#REF!</v>
      </c>
      <c r="D936" s="2" t="e">
        <f>#REF!</f>
        <v>#REF!</v>
      </c>
      <c r="E936" s="2" t="e">
        <f>#REF!</f>
        <v>#REF!</v>
      </c>
      <c r="F936" s="2" t="e">
        <f>#REF!</f>
        <v>#REF!</v>
      </c>
      <c r="G936" s="2" t="e">
        <f>#REF!</f>
        <v>#REF!</v>
      </c>
      <c r="H936" s="2" t="e">
        <f>#REF!</f>
        <v>#REF!</v>
      </c>
      <c r="I936" s="2" t="e">
        <f>#REF!</f>
        <v>#REF!</v>
      </c>
      <c r="J936" s="2" t="e">
        <f>#REF!</f>
        <v>#REF!</v>
      </c>
      <c r="K936" s="2" t="e">
        <f>#REF!</f>
        <v>#REF!</v>
      </c>
      <c r="L936" s="2" t="e">
        <f>#REF!</f>
        <v>#REF!</v>
      </c>
      <c r="M936" s="2" t="e">
        <f>#REF!</f>
        <v>#REF!</v>
      </c>
      <c r="N936" s="2" t="e">
        <f>#REF!</f>
        <v>#REF!</v>
      </c>
      <c r="O936" s="2" t="e">
        <f>#REF!</f>
        <v>#REF!</v>
      </c>
      <c r="P936" s="2" t="e">
        <f>#REF!</f>
        <v>#REF!</v>
      </c>
      <c r="Q936" s="2" t="e">
        <f>#REF!</f>
        <v>#REF!</v>
      </c>
      <c r="R936" s="2" t="e">
        <f>#REF!</f>
        <v>#REF!</v>
      </c>
      <c r="S936" s="2" t="e">
        <f>#REF!</f>
        <v>#REF!</v>
      </c>
      <c r="T936" s="2" t="e">
        <f>#REF!</f>
        <v>#REF!</v>
      </c>
      <c r="U936" s="9" t="e">
        <f t="shared" si="66"/>
        <v>#REF!</v>
      </c>
    </row>
    <row r="937" spans="1:27" x14ac:dyDescent="0.35">
      <c r="B937" s="3" t="s">
        <v>18</v>
      </c>
      <c r="C937" s="2">
        <f>'7thR'!C$73</f>
        <v>0</v>
      </c>
      <c r="D937" s="2">
        <f>'7thR'!D$73</f>
        <v>0</v>
      </c>
      <c r="E937" s="2">
        <f>'7thR'!E$73</f>
        <v>0</v>
      </c>
      <c r="F937" s="2">
        <f>'7thR'!F$73</f>
        <v>0</v>
      </c>
      <c r="G937" s="2">
        <f>'7thR'!G$73</f>
        <v>0</v>
      </c>
      <c r="H937" s="2">
        <f>'7thR'!H$73</f>
        <v>0</v>
      </c>
      <c r="I937" s="2">
        <f>'7thR'!I$73</f>
        <v>0</v>
      </c>
      <c r="J937" s="2">
        <f>'7thR'!J$73</f>
        <v>0</v>
      </c>
      <c r="K937" s="2">
        <f>'7thR'!K$73</f>
        <v>0</v>
      </c>
      <c r="L937" s="2">
        <f>'7thR'!L$73</f>
        <v>0</v>
      </c>
      <c r="M937" s="2">
        <f>'7thR'!M$73</f>
        <v>0</v>
      </c>
      <c r="N937" s="2">
        <f>'7thR'!N$73</f>
        <v>0</v>
      </c>
      <c r="O937" s="2">
        <f>'7thR'!O$73</f>
        <v>0</v>
      </c>
      <c r="P937" s="2">
        <f>'7thR'!P$73</f>
        <v>0</v>
      </c>
      <c r="Q937" s="2">
        <f>'7thR'!Q$73</f>
        <v>0</v>
      </c>
      <c r="R937" s="2">
        <f>'7thR'!R$73</f>
        <v>0</v>
      </c>
      <c r="S937" s="2">
        <f>'7thR'!S$73</f>
        <v>0</v>
      </c>
      <c r="T937" s="2">
        <f>'7thR'!T$73</f>
        <v>0</v>
      </c>
      <c r="U937" s="9">
        <f t="shared" si="66"/>
        <v>0</v>
      </c>
    </row>
    <row r="938" spans="1:27" ht="15" thickBot="1" x14ac:dyDescent="0.4">
      <c r="B938" s="3" t="s">
        <v>19</v>
      </c>
      <c r="C938" s="31">
        <f>'8thR'!C$73</f>
        <v>0</v>
      </c>
      <c r="D938" s="31">
        <f>'8thR'!D$73</f>
        <v>0</v>
      </c>
      <c r="E938" s="31">
        <f>'8thR'!E$73</f>
        <v>0</v>
      </c>
      <c r="F938" s="31">
        <f>'8thR'!F$73</f>
        <v>0</v>
      </c>
      <c r="G938" s="31">
        <f>'8thR'!G$73</f>
        <v>0</v>
      </c>
      <c r="H938" s="31">
        <f>'8thR'!H$73</f>
        <v>0</v>
      </c>
      <c r="I938" s="31">
        <f>'8thR'!I$73</f>
        <v>0</v>
      </c>
      <c r="J938" s="31">
        <f>'8thR'!J$73</f>
        <v>0</v>
      </c>
      <c r="K938" s="31">
        <f>'8thR'!K$73</f>
        <v>0</v>
      </c>
      <c r="L938" s="31">
        <f>'8thR'!L$73</f>
        <v>0</v>
      </c>
      <c r="M938" s="31">
        <f>'8thR'!M$73</f>
        <v>0</v>
      </c>
      <c r="N938" s="31">
        <f>'8thR'!N$73</f>
        <v>0</v>
      </c>
      <c r="O938" s="31">
        <f>'8thR'!O$73</f>
        <v>0</v>
      </c>
      <c r="P938" s="31">
        <f>'8thR'!P$73</f>
        <v>0</v>
      </c>
      <c r="Q938" s="31">
        <f>'8thR'!Q$73</f>
        <v>0</v>
      </c>
      <c r="R938" s="31">
        <f>'8thR'!R$73</f>
        <v>0</v>
      </c>
      <c r="S938" s="31">
        <f>'8thR'!S$73</f>
        <v>0</v>
      </c>
      <c r="T938" s="31">
        <f>'8thR'!T$73</f>
        <v>0</v>
      </c>
      <c r="U938" s="9">
        <f t="shared" si="66"/>
        <v>0</v>
      </c>
    </row>
    <row r="939" spans="1:27" ht="16" thickTop="1" x14ac:dyDescent="0.35">
      <c r="B939" s="37" t="s">
        <v>12</v>
      </c>
      <c r="C939" s="29">
        <f>score!H$73</f>
        <v>0</v>
      </c>
      <c r="D939" s="29">
        <f>score!I$73</f>
        <v>0</v>
      </c>
      <c r="E939" s="29">
        <f>score!J$73</f>
        <v>0</v>
      </c>
      <c r="F939" s="29">
        <f>score!K$73</f>
        <v>0</v>
      </c>
      <c r="G939" s="29">
        <f>score!L$73</f>
        <v>0</v>
      </c>
      <c r="H939" s="29">
        <f>score!M$73</f>
        <v>0</v>
      </c>
      <c r="I939" s="29">
        <f>score!N$73</f>
        <v>0</v>
      </c>
      <c r="J939" s="29">
        <f>score!O$73</f>
        <v>0</v>
      </c>
      <c r="K939" s="29">
        <f>score!P$73</f>
        <v>0</v>
      </c>
      <c r="L939" s="29">
        <f>score!Q$73</f>
        <v>0</v>
      </c>
      <c r="M939" s="29">
        <f>score!R$73</f>
        <v>0</v>
      </c>
      <c r="N939" s="29">
        <f>score!S$73</f>
        <v>0</v>
      </c>
      <c r="O939" s="29">
        <f>score!T$73</f>
        <v>0</v>
      </c>
      <c r="P939" s="29">
        <f>score!U$73</f>
        <v>0</v>
      </c>
      <c r="Q939" s="29">
        <f>score!V$73</f>
        <v>0</v>
      </c>
      <c r="R939" s="29">
        <f>score!W$73</f>
        <v>0</v>
      </c>
      <c r="S939" s="29">
        <f>score!X$73</f>
        <v>0</v>
      </c>
      <c r="T939" s="29">
        <f>score!Y$73</f>
        <v>0</v>
      </c>
      <c r="U939" s="33">
        <f t="shared" si="66"/>
        <v>0</v>
      </c>
    </row>
    <row r="940" spans="1:27" ht="15.5" x14ac:dyDescent="0.35">
      <c r="B940" s="38" t="s">
        <v>7</v>
      </c>
      <c r="C940" s="39">
        <f>score!H$147</f>
        <v>4</v>
      </c>
      <c r="D940" s="39">
        <f>score!$I$147</f>
        <v>3</v>
      </c>
      <c r="E940" s="39">
        <f>score!$J$147</f>
        <v>3</v>
      </c>
      <c r="F940" s="39">
        <f>score!$K$147</f>
        <v>4</v>
      </c>
      <c r="G940" s="39">
        <f>score!$L$147</f>
        <v>4</v>
      </c>
      <c r="H940" s="39">
        <f>score!$M$147</f>
        <v>4</v>
      </c>
      <c r="I940" s="39">
        <f>score!$N$147</f>
        <v>3</v>
      </c>
      <c r="J940" s="39">
        <f>score!$O$147</f>
        <v>4</v>
      </c>
      <c r="K940" s="39">
        <f>score!$P$147</f>
        <v>3</v>
      </c>
      <c r="L940" s="39">
        <f>score!$Q$147</f>
        <v>4</v>
      </c>
      <c r="M940" s="39">
        <f>score!$R$147</f>
        <v>3</v>
      </c>
      <c r="N940" s="39">
        <f>score!$S$147</f>
        <v>3</v>
      </c>
      <c r="O940" s="39">
        <f>score!$T$147</f>
        <v>4</v>
      </c>
      <c r="P940" s="39">
        <f>score!$U$147</f>
        <v>4</v>
      </c>
      <c r="Q940" s="39">
        <f>score!$V$147</f>
        <v>4</v>
      </c>
      <c r="R940" s="39">
        <f>score!$W$147</f>
        <v>3</v>
      </c>
      <c r="S940" s="39">
        <f>score!$X$147</f>
        <v>4</v>
      </c>
      <c r="T940" s="39">
        <f>score!$Y$147</f>
        <v>3</v>
      </c>
      <c r="U940" s="12">
        <f>SUM(C940:T940)</f>
        <v>64</v>
      </c>
    </row>
    <row r="941" spans="1:27" x14ac:dyDescent="0.35"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</row>
    <row r="942" spans="1:27" x14ac:dyDescent="0.35">
      <c r="C942" s="154" t="s">
        <v>6</v>
      </c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54"/>
      <c r="O942" s="154"/>
      <c r="P942" s="154"/>
      <c r="Q942" s="154"/>
      <c r="R942" s="154"/>
      <c r="S942" s="154"/>
      <c r="T942" s="154"/>
    </row>
    <row r="943" spans="1:27" x14ac:dyDescent="0.35">
      <c r="A943" s="169">
        <f>score!A74</f>
        <v>68</v>
      </c>
      <c r="B943" s="170" t="str">
        <f>score!F74</f>
        <v/>
      </c>
      <c r="C943" s="158">
        <v>1</v>
      </c>
      <c r="D943" s="158">
        <v>2</v>
      </c>
      <c r="E943" s="158">
        <v>3</v>
      </c>
      <c r="F943" s="158">
        <v>4</v>
      </c>
      <c r="G943" s="158">
        <v>5</v>
      </c>
      <c r="H943" s="158">
        <v>6</v>
      </c>
      <c r="I943" s="158">
        <v>7</v>
      </c>
      <c r="J943" s="158">
        <v>8</v>
      </c>
      <c r="K943" s="158">
        <v>9</v>
      </c>
      <c r="L943" s="158">
        <v>10</v>
      </c>
      <c r="M943" s="158">
        <v>11</v>
      </c>
      <c r="N943" s="158">
        <v>12</v>
      </c>
      <c r="O943" s="158">
        <v>13</v>
      </c>
      <c r="P943" s="158">
        <v>14</v>
      </c>
      <c r="Q943" s="158">
        <v>15</v>
      </c>
      <c r="R943" s="158">
        <v>16</v>
      </c>
      <c r="S943" s="158">
        <v>17</v>
      </c>
      <c r="T943" s="158">
        <v>18</v>
      </c>
      <c r="U943" s="41" t="s">
        <v>1</v>
      </c>
    </row>
    <row r="944" spans="1:27" x14ac:dyDescent="0.35">
      <c r="A944" s="169"/>
      <c r="B944" s="170"/>
      <c r="C944" s="158"/>
      <c r="D944" s="158"/>
      <c r="E944" s="158"/>
      <c r="F944" s="158"/>
      <c r="G944" s="158"/>
      <c r="H944" s="158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42"/>
    </row>
    <row r="945" spans="1:21" x14ac:dyDescent="0.35">
      <c r="B945" s="3" t="s">
        <v>8</v>
      </c>
      <c r="C945" s="2">
        <f>'1stR'!C$74</f>
        <v>0</v>
      </c>
      <c r="D945" s="2">
        <f>'1stR'!D$74</f>
        <v>0</v>
      </c>
      <c r="E945" s="2">
        <f>'1stR'!E$74</f>
        <v>0</v>
      </c>
      <c r="F945" s="2">
        <f>'1stR'!F$74</f>
        <v>0</v>
      </c>
      <c r="G945" s="2">
        <f>'1stR'!G$74</f>
        <v>0</v>
      </c>
      <c r="H945" s="2">
        <f>'1stR'!H$74</f>
        <v>0</v>
      </c>
      <c r="I945" s="2">
        <f>'1stR'!I$74</f>
        <v>0</v>
      </c>
      <c r="J945" s="2">
        <f>'1stR'!J$74</f>
        <v>0</v>
      </c>
      <c r="K945" s="2">
        <f>'1stR'!K$74</f>
        <v>0</v>
      </c>
      <c r="L945" s="2">
        <f>'1stR'!L$74</f>
        <v>0</v>
      </c>
      <c r="M945" s="2">
        <f>'1stR'!M$74</f>
        <v>0</v>
      </c>
      <c r="N945" s="2">
        <f>'1stR'!N$74</f>
        <v>0</v>
      </c>
      <c r="O945" s="2">
        <f>'1stR'!O$74</f>
        <v>0</v>
      </c>
      <c r="P945" s="2">
        <f>'1stR'!P$74</f>
        <v>0</v>
      </c>
      <c r="Q945" s="2">
        <f>'1stR'!Q$74</f>
        <v>0</v>
      </c>
      <c r="R945" s="2">
        <f>'1stR'!R$74</f>
        <v>0</v>
      </c>
      <c r="S945" s="2">
        <f>'1stR'!S$74</f>
        <v>0</v>
      </c>
      <c r="T945" s="2">
        <f>'1stR'!T$74</f>
        <v>0</v>
      </c>
      <c r="U945" s="9">
        <f>SUM(C945:T945)</f>
        <v>0</v>
      </c>
    </row>
    <row r="946" spans="1:21" x14ac:dyDescent="0.35">
      <c r="B946" s="3" t="s">
        <v>13</v>
      </c>
      <c r="C946" s="2">
        <f>'2ndR'!C$74</f>
        <v>0</v>
      </c>
      <c r="D946" s="2">
        <f>'2ndR'!D$74</f>
        <v>0</v>
      </c>
      <c r="E946" s="2">
        <f>'2ndR'!E$74</f>
        <v>0</v>
      </c>
      <c r="F946" s="2">
        <f>'2ndR'!F$74</f>
        <v>0</v>
      </c>
      <c r="G946" s="2">
        <f>'2ndR'!G$74</f>
        <v>0</v>
      </c>
      <c r="H946" s="2">
        <f>'2ndR'!H$74</f>
        <v>0</v>
      </c>
      <c r="I946" s="2">
        <f>'2ndR'!I$74</f>
        <v>0</v>
      </c>
      <c r="J946" s="2">
        <f>'2ndR'!J$74</f>
        <v>0</v>
      </c>
      <c r="K946" s="2">
        <f>'2ndR'!K$74</f>
        <v>0</v>
      </c>
      <c r="L946" s="2">
        <f>'2ndR'!L$74</f>
        <v>0</v>
      </c>
      <c r="M946" s="2">
        <f>'2ndR'!M$74</f>
        <v>0</v>
      </c>
      <c r="N946" s="2">
        <f>'2ndR'!N$74</f>
        <v>0</v>
      </c>
      <c r="O946" s="2">
        <f>'2ndR'!O$74</f>
        <v>0</v>
      </c>
      <c r="P946" s="2">
        <f>'2ndR'!P$74</f>
        <v>0</v>
      </c>
      <c r="Q946" s="2">
        <f>'2ndR'!Q$74</f>
        <v>0</v>
      </c>
      <c r="R946" s="2">
        <f>'2ndR'!R$74</f>
        <v>0</v>
      </c>
      <c r="S946" s="2">
        <f>'2ndR'!S$74</f>
        <v>0</v>
      </c>
      <c r="T946" s="2">
        <f>'2ndR'!T$74</f>
        <v>0</v>
      </c>
      <c r="U946" s="9">
        <f t="shared" ref="U946:U953" si="67">SUM(C946:T946)</f>
        <v>0</v>
      </c>
    </row>
    <row r="947" spans="1:21" x14ac:dyDescent="0.35">
      <c r="B947" s="3" t="s">
        <v>14</v>
      </c>
      <c r="C947" s="2">
        <f>'3rdR'!C$74</f>
        <v>0</v>
      </c>
      <c r="D947" s="2">
        <f>'3rdR'!D$74</f>
        <v>0</v>
      </c>
      <c r="E947" s="2">
        <f>'3rdR'!E$74</f>
        <v>0</v>
      </c>
      <c r="F947" s="2">
        <f>'3rdR'!F$74</f>
        <v>0</v>
      </c>
      <c r="G947" s="2">
        <f>'3rdR'!G$74</f>
        <v>0</v>
      </c>
      <c r="H947" s="2">
        <f>'3rdR'!H$74</f>
        <v>0</v>
      </c>
      <c r="I947" s="2">
        <f>'3rdR'!I$74</f>
        <v>0</v>
      </c>
      <c r="J947" s="2">
        <f>'3rdR'!J$74</f>
        <v>0</v>
      </c>
      <c r="K947" s="2">
        <f>'3rdR'!K$74</f>
        <v>0</v>
      </c>
      <c r="L947" s="2">
        <f>'3rdR'!L$74</f>
        <v>0</v>
      </c>
      <c r="M947" s="2">
        <f>'3rdR'!M$74</f>
        <v>0</v>
      </c>
      <c r="N947" s="2">
        <f>'3rdR'!N$74</f>
        <v>0</v>
      </c>
      <c r="O947" s="2">
        <f>'3rdR'!O$74</f>
        <v>0</v>
      </c>
      <c r="P947" s="2">
        <f>'3rdR'!P$74</f>
        <v>0</v>
      </c>
      <c r="Q947" s="2">
        <f>'3rdR'!Q$74</f>
        <v>0</v>
      </c>
      <c r="R947" s="2">
        <f>'3rdR'!R$74</f>
        <v>0</v>
      </c>
      <c r="S947" s="2">
        <f>'3rdR'!S$74</f>
        <v>0</v>
      </c>
      <c r="T947" s="2">
        <f>'3rdR'!T$74</f>
        <v>0</v>
      </c>
      <c r="U947" s="9">
        <f t="shared" si="67"/>
        <v>0</v>
      </c>
    </row>
    <row r="948" spans="1:21" x14ac:dyDescent="0.35">
      <c r="B948" s="3" t="s">
        <v>15</v>
      </c>
      <c r="C948" s="2">
        <f>'4thR'!C$74</f>
        <v>0</v>
      </c>
      <c r="D948" s="2">
        <f>'4thR'!D$74</f>
        <v>0</v>
      </c>
      <c r="E948" s="2">
        <f>'4thR'!E$74</f>
        <v>0</v>
      </c>
      <c r="F948" s="2">
        <f>'4thR'!F$74</f>
        <v>0</v>
      </c>
      <c r="G948" s="2">
        <f>'4thR'!G$74</f>
        <v>0</v>
      </c>
      <c r="H948" s="2">
        <f>'4thR'!H$74</f>
        <v>0</v>
      </c>
      <c r="I948" s="2">
        <f>'4thR'!I$74</f>
        <v>0</v>
      </c>
      <c r="J948" s="2">
        <f>'4thR'!J$74</f>
        <v>0</v>
      </c>
      <c r="K948" s="2">
        <f>'4thR'!K$74</f>
        <v>0</v>
      </c>
      <c r="L948" s="2">
        <f>'4thR'!L$74</f>
        <v>0</v>
      </c>
      <c r="M948" s="2">
        <f>'4thR'!M$74</f>
        <v>0</v>
      </c>
      <c r="N948" s="2">
        <f>'4thR'!N$74</f>
        <v>0</v>
      </c>
      <c r="O948" s="2">
        <f>'4thR'!O$74</f>
        <v>0</v>
      </c>
      <c r="P948" s="2">
        <f>'4thR'!P$74</f>
        <v>0</v>
      </c>
      <c r="Q948" s="2">
        <f>'4thR'!Q$74</f>
        <v>0</v>
      </c>
      <c r="R948" s="2">
        <f>'4thR'!R$74</f>
        <v>0</v>
      </c>
      <c r="S948" s="2">
        <f>'4thR'!S$74</f>
        <v>0</v>
      </c>
      <c r="T948" s="2">
        <f>'4thR'!T$74</f>
        <v>0</v>
      </c>
      <c r="U948" s="9">
        <f t="shared" si="67"/>
        <v>0</v>
      </c>
    </row>
    <row r="949" spans="1:21" x14ac:dyDescent="0.35">
      <c r="B949" s="3" t="s">
        <v>16</v>
      </c>
      <c r="C949" s="2">
        <f>'5thR'!C$74</f>
        <v>0</v>
      </c>
      <c r="D949" s="2">
        <f>'5thR'!D$74</f>
        <v>0</v>
      </c>
      <c r="E949" s="2">
        <f>'5thR'!E$74</f>
        <v>0</v>
      </c>
      <c r="F949" s="2">
        <f>'5thR'!F$74</f>
        <v>0</v>
      </c>
      <c r="G949" s="2">
        <f>'5thR'!G$74</f>
        <v>0</v>
      </c>
      <c r="H949" s="2">
        <f>'5thR'!H$74</f>
        <v>0</v>
      </c>
      <c r="I949" s="2">
        <f>'5thR'!I$74</f>
        <v>0</v>
      </c>
      <c r="J949" s="2">
        <f>'5thR'!J$74</f>
        <v>0</v>
      </c>
      <c r="K949" s="2">
        <f>'5thR'!K$74</f>
        <v>0</v>
      </c>
      <c r="L949" s="2">
        <f>'5thR'!L$74</f>
        <v>0</v>
      </c>
      <c r="M949" s="2">
        <f>'5thR'!M$74</f>
        <v>0</v>
      </c>
      <c r="N949" s="2">
        <f>'5thR'!N$74</f>
        <v>0</v>
      </c>
      <c r="O949" s="2">
        <f>'5thR'!O$74</f>
        <v>0</v>
      </c>
      <c r="P949" s="2">
        <f>'5thR'!P$74</f>
        <v>0</v>
      </c>
      <c r="Q949" s="2">
        <f>'5thR'!Q$74</f>
        <v>0</v>
      </c>
      <c r="R949" s="2">
        <f>'5thR'!R$74</f>
        <v>0</v>
      </c>
      <c r="S949" s="2">
        <f>'5thR'!S$74</f>
        <v>0</v>
      </c>
      <c r="T949" s="2">
        <f>'5thR'!T$74</f>
        <v>0</v>
      </c>
      <c r="U949" s="9">
        <f t="shared" si="67"/>
        <v>0</v>
      </c>
    </row>
    <row r="950" spans="1:21" x14ac:dyDescent="0.35">
      <c r="B950" s="3" t="s">
        <v>17</v>
      </c>
      <c r="C950" s="2" t="e">
        <f>#REF!</f>
        <v>#REF!</v>
      </c>
      <c r="D950" s="2" t="e">
        <f>#REF!</f>
        <v>#REF!</v>
      </c>
      <c r="E950" s="2" t="e">
        <f>#REF!</f>
        <v>#REF!</v>
      </c>
      <c r="F950" s="2" t="e">
        <f>#REF!</f>
        <v>#REF!</v>
      </c>
      <c r="G950" s="2" t="e">
        <f>#REF!</f>
        <v>#REF!</v>
      </c>
      <c r="H950" s="2" t="e">
        <f>#REF!</f>
        <v>#REF!</v>
      </c>
      <c r="I950" s="2" t="e">
        <f>#REF!</f>
        <v>#REF!</v>
      </c>
      <c r="J950" s="2" t="e">
        <f>#REF!</f>
        <v>#REF!</v>
      </c>
      <c r="K950" s="2" t="e">
        <f>#REF!</f>
        <v>#REF!</v>
      </c>
      <c r="L950" s="2" t="e">
        <f>#REF!</f>
        <v>#REF!</v>
      </c>
      <c r="M950" s="2" t="e">
        <f>#REF!</f>
        <v>#REF!</v>
      </c>
      <c r="N950" s="2" t="e">
        <f>#REF!</f>
        <v>#REF!</v>
      </c>
      <c r="O950" s="2" t="e">
        <f>#REF!</f>
        <v>#REF!</v>
      </c>
      <c r="P950" s="2" t="e">
        <f>#REF!</f>
        <v>#REF!</v>
      </c>
      <c r="Q950" s="2" t="e">
        <f>#REF!</f>
        <v>#REF!</v>
      </c>
      <c r="R950" s="2" t="e">
        <f>#REF!</f>
        <v>#REF!</v>
      </c>
      <c r="S950" s="2" t="e">
        <f>#REF!</f>
        <v>#REF!</v>
      </c>
      <c r="T950" s="2" t="e">
        <f>#REF!</f>
        <v>#REF!</v>
      </c>
      <c r="U950" s="9" t="e">
        <f t="shared" si="67"/>
        <v>#REF!</v>
      </c>
    </row>
    <row r="951" spans="1:21" x14ac:dyDescent="0.35">
      <c r="B951" s="3" t="s">
        <v>18</v>
      </c>
      <c r="C951" s="2">
        <f>'7thR'!C$74</f>
        <v>0</v>
      </c>
      <c r="D951" s="2">
        <f>'7thR'!D$74</f>
        <v>0</v>
      </c>
      <c r="E951" s="2">
        <f>'7thR'!E$74</f>
        <v>0</v>
      </c>
      <c r="F951" s="2">
        <f>'7thR'!F$74</f>
        <v>0</v>
      </c>
      <c r="G951" s="2">
        <f>'7thR'!G$74</f>
        <v>0</v>
      </c>
      <c r="H951" s="2">
        <f>'7thR'!H$74</f>
        <v>0</v>
      </c>
      <c r="I951" s="2">
        <f>'7thR'!I$74</f>
        <v>0</v>
      </c>
      <c r="J951" s="2">
        <f>'7thR'!J$74</f>
        <v>0</v>
      </c>
      <c r="K951" s="2">
        <f>'7thR'!K$74</f>
        <v>0</v>
      </c>
      <c r="L951" s="2">
        <f>'7thR'!L$74</f>
        <v>0</v>
      </c>
      <c r="M951" s="2">
        <f>'7thR'!M$74</f>
        <v>0</v>
      </c>
      <c r="N951" s="2">
        <f>'7thR'!N$74</f>
        <v>0</v>
      </c>
      <c r="O951" s="2">
        <f>'7thR'!O$74</f>
        <v>0</v>
      </c>
      <c r="P951" s="2">
        <f>'7thR'!P$74</f>
        <v>0</v>
      </c>
      <c r="Q951" s="2">
        <f>'7thR'!Q$74</f>
        <v>0</v>
      </c>
      <c r="R951" s="2">
        <f>'7thR'!R$74</f>
        <v>0</v>
      </c>
      <c r="S951" s="2">
        <f>'7thR'!S$74</f>
        <v>0</v>
      </c>
      <c r="T951" s="2">
        <f>'7thR'!T$74</f>
        <v>0</v>
      </c>
      <c r="U951" s="9">
        <f t="shared" si="67"/>
        <v>0</v>
      </c>
    </row>
    <row r="952" spans="1:21" ht="15" thickBot="1" x14ac:dyDescent="0.4">
      <c r="B952" s="3" t="s">
        <v>19</v>
      </c>
      <c r="C952" s="31">
        <f>'8thR'!C$74</f>
        <v>0</v>
      </c>
      <c r="D952" s="31">
        <f>'8thR'!D$74</f>
        <v>0</v>
      </c>
      <c r="E952" s="31">
        <f>'8thR'!E$74</f>
        <v>0</v>
      </c>
      <c r="F952" s="31">
        <f>'8thR'!F$74</f>
        <v>0</v>
      </c>
      <c r="G952" s="31">
        <f>'8thR'!G$74</f>
        <v>0</v>
      </c>
      <c r="H952" s="31">
        <f>'8thR'!H$74</f>
        <v>0</v>
      </c>
      <c r="I952" s="31">
        <f>'8thR'!I$74</f>
        <v>0</v>
      </c>
      <c r="J952" s="31">
        <f>'8thR'!J$74</f>
        <v>0</v>
      </c>
      <c r="K952" s="31">
        <f>'8thR'!K$74</f>
        <v>0</v>
      </c>
      <c r="L952" s="31">
        <f>'8thR'!L$74</f>
        <v>0</v>
      </c>
      <c r="M952" s="31">
        <f>'8thR'!M$74</f>
        <v>0</v>
      </c>
      <c r="N952" s="31">
        <f>'8thR'!N$74</f>
        <v>0</v>
      </c>
      <c r="O952" s="31">
        <f>'8thR'!O$74</f>
        <v>0</v>
      </c>
      <c r="P952" s="31">
        <f>'8thR'!P$74</f>
        <v>0</v>
      </c>
      <c r="Q952" s="31">
        <f>'8thR'!Q$74</f>
        <v>0</v>
      </c>
      <c r="R952" s="31">
        <f>'8thR'!R$74</f>
        <v>0</v>
      </c>
      <c r="S952" s="31">
        <f>'8thR'!S$74</f>
        <v>0</v>
      </c>
      <c r="T952" s="31">
        <f>'8thR'!T$74</f>
        <v>0</v>
      </c>
      <c r="U952" s="9">
        <f t="shared" si="67"/>
        <v>0</v>
      </c>
    </row>
    <row r="953" spans="1:21" ht="16" thickTop="1" x14ac:dyDescent="0.35">
      <c r="B953" s="37" t="s">
        <v>12</v>
      </c>
      <c r="C953" s="29">
        <f>score!H$74</f>
        <v>0</v>
      </c>
      <c r="D953" s="29">
        <f>score!I$74</f>
        <v>0</v>
      </c>
      <c r="E953" s="29">
        <f>score!J$74</f>
        <v>0</v>
      </c>
      <c r="F953" s="29">
        <f>score!K$74</f>
        <v>0</v>
      </c>
      <c r="G953" s="29">
        <f>score!L$74</f>
        <v>0</v>
      </c>
      <c r="H953" s="29">
        <f>score!M$74</f>
        <v>0</v>
      </c>
      <c r="I953" s="29">
        <f>score!N$74</f>
        <v>0</v>
      </c>
      <c r="J953" s="29">
        <f>score!O$74</f>
        <v>0</v>
      </c>
      <c r="K953" s="29">
        <f>score!P$74</f>
        <v>0</v>
      </c>
      <c r="L953" s="29">
        <f>score!Q$74</f>
        <v>0</v>
      </c>
      <c r="M953" s="29">
        <f>score!R$74</f>
        <v>0</v>
      </c>
      <c r="N953" s="29">
        <f>score!S$74</f>
        <v>0</v>
      </c>
      <c r="O953" s="29">
        <f>score!T$74</f>
        <v>0</v>
      </c>
      <c r="P953" s="29">
        <f>score!U$74</f>
        <v>0</v>
      </c>
      <c r="Q953" s="29">
        <f>score!V$74</f>
        <v>0</v>
      </c>
      <c r="R953" s="29">
        <f>score!W$74</f>
        <v>0</v>
      </c>
      <c r="S953" s="29">
        <f>score!X$74</f>
        <v>0</v>
      </c>
      <c r="T953" s="29">
        <f>score!Y$74</f>
        <v>0</v>
      </c>
      <c r="U953" s="33">
        <f t="shared" si="67"/>
        <v>0</v>
      </c>
    </row>
    <row r="954" spans="1:21" ht="15.5" x14ac:dyDescent="0.35">
      <c r="B954" s="38" t="s">
        <v>7</v>
      </c>
      <c r="C954" s="39">
        <f>score!H$147</f>
        <v>4</v>
      </c>
      <c r="D954" s="39">
        <f>score!$I$147</f>
        <v>3</v>
      </c>
      <c r="E954" s="39">
        <f>score!$J$147</f>
        <v>3</v>
      </c>
      <c r="F954" s="39">
        <f>score!$K$147</f>
        <v>4</v>
      </c>
      <c r="G954" s="39">
        <f>score!$L$147</f>
        <v>4</v>
      </c>
      <c r="H954" s="39">
        <f>score!$M$147</f>
        <v>4</v>
      </c>
      <c r="I954" s="39">
        <f>score!$N$147</f>
        <v>3</v>
      </c>
      <c r="J954" s="39">
        <f>score!$O$147</f>
        <v>4</v>
      </c>
      <c r="K954" s="39">
        <f>score!$P$147</f>
        <v>3</v>
      </c>
      <c r="L954" s="39">
        <f>score!$Q$147</f>
        <v>4</v>
      </c>
      <c r="M954" s="39">
        <f>score!$R$147</f>
        <v>3</v>
      </c>
      <c r="N954" s="39">
        <f>score!$S$147</f>
        <v>3</v>
      </c>
      <c r="O954" s="39">
        <f>score!$T$147</f>
        <v>4</v>
      </c>
      <c r="P954" s="39">
        <f>score!$U$147</f>
        <v>4</v>
      </c>
      <c r="Q954" s="39">
        <f>score!$V$147</f>
        <v>4</v>
      </c>
      <c r="R954" s="39">
        <f>score!$W$147</f>
        <v>3</v>
      </c>
      <c r="S954" s="39">
        <f>score!$X$147</f>
        <v>4</v>
      </c>
      <c r="T954" s="39">
        <f>score!$Y$147</f>
        <v>3</v>
      </c>
      <c r="U954" s="12">
        <f>SUM(C954:T954)</f>
        <v>64</v>
      </c>
    </row>
    <row r="955" spans="1:21" x14ac:dyDescent="0.35"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</row>
    <row r="956" spans="1:21" x14ac:dyDescent="0.35">
      <c r="C956" s="154" t="s">
        <v>6</v>
      </c>
      <c r="D956" s="154"/>
      <c r="E956" s="154"/>
      <c r="F956" s="154"/>
      <c r="G956" s="154"/>
      <c r="H956" s="154"/>
      <c r="I956" s="154"/>
      <c r="J956" s="154"/>
      <c r="K956" s="154"/>
      <c r="L956" s="154"/>
      <c r="M956" s="154"/>
      <c r="N956" s="154"/>
      <c r="O956" s="154"/>
      <c r="P956" s="154"/>
      <c r="Q956" s="154"/>
      <c r="R956" s="154"/>
      <c r="S956" s="154"/>
      <c r="T956" s="154"/>
    </row>
    <row r="957" spans="1:21" ht="15" customHeight="1" x14ac:dyDescent="0.35">
      <c r="A957" s="169">
        <f>score!A75</f>
        <v>69</v>
      </c>
      <c r="B957" s="170" t="str">
        <f>score!F75</f>
        <v/>
      </c>
      <c r="C957" s="158">
        <v>1</v>
      </c>
      <c r="D957" s="158">
        <v>2</v>
      </c>
      <c r="E957" s="158">
        <v>3</v>
      </c>
      <c r="F957" s="158">
        <v>4</v>
      </c>
      <c r="G957" s="158">
        <v>5</v>
      </c>
      <c r="H957" s="158">
        <v>6</v>
      </c>
      <c r="I957" s="158">
        <v>7</v>
      </c>
      <c r="J957" s="158">
        <v>8</v>
      </c>
      <c r="K957" s="158">
        <v>9</v>
      </c>
      <c r="L957" s="158">
        <v>10</v>
      </c>
      <c r="M957" s="158">
        <v>11</v>
      </c>
      <c r="N957" s="158">
        <v>12</v>
      </c>
      <c r="O957" s="158">
        <v>13</v>
      </c>
      <c r="P957" s="158">
        <v>14</v>
      </c>
      <c r="Q957" s="158">
        <v>15</v>
      </c>
      <c r="R957" s="158">
        <v>16</v>
      </c>
      <c r="S957" s="158">
        <v>17</v>
      </c>
      <c r="T957" s="158">
        <v>18</v>
      </c>
      <c r="U957" s="41" t="s">
        <v>1</v>
      </c>
    </row>
    <row r="958" spans="1:21" ht="15" customHeight="1" x14ac:dyDescent="0.35">
      <c r="A958" s="169"/>
      <c r="B958" s="170"/>
      <c r="C958" s="158"/>
      <c r="D958" s="158"/>
      <c r="E958" s="158"/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58"/>
      <c r="Q958" s="158"/>
      <c r="R958" s="158"/>
      <c r="S958" s="158"/>
      <c r="T958" s="158"/>
      <c r="U958" s="42"/>
    </row>
    <row r="959" spans="1:21" x14ac:dyDescent="0.35">
      <c r="B959" s="3" t="s">
        <v>8</v>
      </c>
      <c r="C959" s="2">
        <f>'1stR'!C$75</f>
        <v>0</v>
      </c>
      <c r="D959" s="2">
        <f>'1stR'!D$75</f>
        <v>0</v>
      </c>
      <c r="E959" s="2">
        <f>'1stR'!E$75</f>
        <v>0</v>
      </c>
      <c r="F959" s="2">
        <f>'1stR'!F$75</f>
        <v>0</v>
      </c>
      <c r="G959" s="2">
        <f>'1stR'!G$75</f>
        <v>0</v>
      </c>
      <c r="H959" s="2">
        <f>'1stR'!H$75</f>
        <v>0</v>
      </c>
      <c r="I959" s="2">
        <f>'1stR'!I$75</f>
        <v>0</v>
      </c>
      <c r="J959" s="2">
        <f>'1stR'!J$75</f>
        <v>0</v>
      </c>
      <c r="K959" s="2">
        <f>'1stR'!K$75</f>
        <v>0</v>
      </c>
      <c r="L959" s="2">
        <f>'1stR'!L$75</f>
        <v>0</v>
      </c>
      <c r="M959" s="2">
        <f>'1stR'!M$75</f>
        <v>0</v>
      </c>
      <c r="N959" s="2">
        <f>'1stR'!N$75</f>
        <v>0</v>
      </c>
      <c r="O959" s="2">
        <f>'1stR'!O$75</f>
        <v>0</v>
      </c>
      <c r="P959" s="2">
        <f>'1stR'!P$75</f>
        <v>0</v>
      </c>
      <c r="Q959" s="2">
        <f>'1stR'!Q$75</f>
        <v>0</v>
      </c>
      <c r="R959" s="2">
        <f>'1stR'!R$75</f>
        <v>0</v>
      </c>
      <c r="S959" s="2">
        <f>'1stR'!S$75</f>
        <v>0</v>
      </c>
      <c r="T959" s="2">
        <f>'1stR'!T$75</f>
        <v>0</v>
      </c>
      <c r="U959" s="9">
        <f>SUM(C959:T959)</f>
        <v>0</v>
      </c>
    </row>
    <row r="960" spans="1:21" x14ac:dyDescent="0.35">
      <c r="B960" s="3" t="s">
        <v>13</v>
      </c>
      <c r="C960" s="2">
        <f>'2ndR'!C$75</f>
        <v>0</v>
      </c>
      <c r="D960" s="2">
        <f>'2ndR'!D$75</f>
        <v>0</v>
      </c>
      <c r="E960" s="2">
        <f>'2ndR'!E$75</f>
        <v>0</v>
      </c>
      <c r="F960" s="2">
        <f>'2ndR'!F$75</f>
        <v>0</v>
      </c>
      <c r="G960" s="2">
        <f>'2ndR'!G$75</f>
        <v>0</v>
      </c>
      <c r="H960" s="2">
        <f>'2ndR'!H$75</f>
        <v>0</v>
      </c>
      <c r="I960" s="2">
        <f>'2ndR'!I$75</f>
        <v>0</v>
      </c>
      <c r="J960" s="2">
        <f>'2ndR'!J$75</f>
        <v>0</v>
      </c>
      <c r="K960" s="2">
        <f>'2ndR'!K$75</f>
        <v>0</v>
      </c>
      <c r="L960" s="2">
        <f>'2ndR'!L$75</f>
        <v>0</v>
      </c>
      <c r="M960" s="2">
        <f>'2ndR'!M$75</f>
        <v>0</v>
      </c>
      <c r="N960" s="2">
        <f>'2ndR'!N$75</f>
        <v>0</v>
      </c>
      <c r="O960" s="2">
        <f>'2ndR'!O$75</f>
        <v>0</v>
      </c>
      <c r="P960" s="2">
        <f>'2ndR'!P$75</f>
        <v>0</v>
      </c>
      <c r="Q960" s="2">
        <f>'2ndR'!Q$75</f>
        <v>0</v>
      </c>
      <c r="R960" s="2">
        <f>'2ndR'!R$75</f>
        <v>0</v>
      </c>
      <c r="S960" s="2">
        <f>'2ndR'!S$75</f>
        <v>0</v>
      </c>
      <c r="T960" s="2">
        <f>'2ndR'!T$75</f>
        <v>0</v>
      </c>
      <c r="U960" s="9">
        <f t="shared" ref="U960:U967" si="68">SUM(C960:T960)</f>
        <v>0</v>
      </c>
    </row>
    <row r="961" spans="1:21" x14ac:dyDescent="0.35">
      <c r="B961" s="3" t="s">
        <v>14</v>
      </c>
      <c r="C961" s="2">
        <f>'3rdR'!C$75</f>
        <v>0</v>
      </c>
      <c r="D961" s="2">
        <f>'3rdR'!D$75</f>
        <v>0</v>
      </c>
      <c r="E961" s="2">
        <f>'3rdR'!E$75</f>
        <v>0</v>
      </c>
      <c r="F961" s="2">
        <f>'3rdR'!F$75</f>
        <v>0</v>
      </c>
      <c r="G961" s="2">
        <f>'3rdR'!G$75</f>
        <v>0</v>
      </c>
      <c r="H961" s="2">
        <f>'3rdR'!H$75</f>
        <v>0</v>
      </c>
      <c r="I961" s="2">
        <f>'3rdR'!I$75</f>
        <v>0</v>
      </c>
      <c r="J961" s="2">
        <f>'3rdR'!J$75</f>
        <v>0</v>
      </c>
      <c r="K961" s="2">
        <f>'3rdR'!K$75</f>
        <v>0</v>
      </c>
      <c r="L961" s="2">
        <f>'3rdR'!L$75</f>
        <v>0</v>
      </c>
      <c r="M961" s="2">
        <f>'3rdR'!M$75</f>
        <v>0</v>
      </c>
      <c r="N961" s="2">
        <f>'3rdR'!N$75</f>
        <v>0</v>
      </c>
      <c r="O961" s="2">
        <f>'3rdR'!O$75</f>
        <v>0</v>
      </c>
      <c r="P961" s="2">
        <f>'3rdR'!P$75</f>
        <v>0</v>
      </c>
      <c r="Q961" s="2">
        <f>'3rdR'!Q$75</f>
        <v>0</v>
      </c>
      <c r="R961" s="2">
        <f>'3rdR'!R$75</f>
        <v>0</v>
      </c>
      <c r="S961" s="2">
        <f>'3rdR'!S$75</f>
        <v>0</v>
      </c>
      <c r="T961" s="2">
        <f>'3rdR'!T$75</f>
        <v>0</v>
      </c>
      <c r="U961" s="9">
        <f t="shared" si="68"/>
        <v>0</v>
      </c>
    </row>
    <row r="962" spans="1:21" x14ac:dyDescent="0.35">
      <c r="B962" s="3" t="s">
        <v>15</v>
      </c>
      <c r="C962" s="2">
        <f>'4thR'!C$75</f>
        <v>0</v>
      </c>
      <c r="D962" s="2">
        <f>'4thR'!D$75</f>
        <v>0</v>
      </c>
      <c r="E962" s="2">
        <f>'4thR'!E$75</f>
        <v>0</v>
      </c>
      <c r="F962" s="2">
        <f>'4thR'!F$75</f>
        <v>0</v>
      </c>
      <c r="G962" s="2">
        <f>'4thR'!G$75</f>
        <v>0</v>
      </c>
      <c r="H962" s="2">
        <f>'4thR'!H$75</f>
        <v>0</v>
      </c>
      <c r="I962" s="2">
        <f>'4thR'!I$75</f>
        <v>0</v>
      </c>
      <c r="J962" s="2">
        <f>'4thR'!J$75</f>
        <v>0</v>
      </c>
      <c r="K962" s="2">
        <f>'4thR'!K$75</f>
        <v>0</v>
      </c>
      <c r="L962" s="2">
        <f>'4thR'!L$75</f>
        <v>0</v>
      </c>
      <c r="M962" s="2">
        <f>'4thR'!M$75</f>
        <v>0</v>
      </c>
      <c r="N962" s="2">
        <f>'4thR'!N$75</f>
        <v>0</v>
      </c>
      <c r="O962" s="2">
        <f>'4thR'!O$75</f>
        <v>0</v>
      </c>
      <c r="P962" s="2">
        <f>'4thR'!P$75</f>
        <v>0</v>
      </c>
      <c r="Q962" s="2">
        <f>'4thR'!Q$75</f>
        <v>0</v>
      </c>
      <c r="R962" s="2">
        <f>'4thR'!R$75</f>
        <v>0</v>
      </c>
      <c r="S962" s="2">
        <f>'4thR'!S$75</f>
        <v>0</v>
      </c>
      <c r="T962" s="2">
        <f>'4thR'!T$75</f>
        <v>0</v>
      </c>
      <c r="U962" s="9">
        <f t="shared" si="68"/>
        <v>0</v>
      </c>
    </row>
    <row r="963" spans="1:21" x14ac:dyDescent="0.35">
      <c r="B963" s="3" t="s">
        <v>16</v>
      </c>
      <c r="C963" s="2">
        <f>'5thR'!C$75</f>
        <v>0</v>
      </c>
      <c r="D963" s="2">
        <f>'5thR'!D$75</f>
        <v>0</v>
      </c>
      <c r="E963" s="2">
        <f>'5thR'!E$75</f>
        <v>0</v>
      </c>
      <c r="F963" s="2">
        <f>'5thR'!F$75</f>
        <v>0</v>
      </c>
      <c r="G963" s="2">
        <f>'5thR'!G$75</f>
        <v>0</v>
      </c>
      <c r="H963" s="2">
        <f>'5thR'!H$75</f>
        <v>0</v>
      </c>
      <c r="I963" s="2">
        <f>'5thR'!I$75</f>
        <v>0</v>
      </c>
      <c r="J963" s="2">
        <f>'5thR'!J$75</f>
        <v>0</v>
      </c>
      <c r="K963" s="2">
        <f>'5thR'!K$75</f>
        <v>0</v>
      </c>
      <c r="L963" s="2">
        <f>'5thR'!L$75</f>
        <v>0</v>
      </c>
      <c r="M963" s="2">
        <f>'5thR'!M$75</f>
        <v>0</v>
      </c>
      <c r="N963" s="2">
        <f>'5thR'!N$75</f>
        <v>0</v>
      </c>
      <c r="O963" s="2">
        <f>'5thR'!O$75</f>
        <v>0</v>
      </c>
      <c r="P963" s="2">
        <f>'5thR'!P$75</f>
        <v>0</v>
      </c>
      <c r="Q963" s="2">
        <f>'5thR'!Q$75</f>
        <v>0</v>
      </c>
      <c r="R963" s="2">
        <f>'5thR'!R$75</f>
        <v>0</v>
      </c>
      <c r="S963" s="2">
        <f>'5thR'!S$75</f>
        <v>0</v>
      </c>
      <c r="T963" s="2">
        <f>'5thR'!T$75</f>
        <v>0</v>
      </c>
      <c r="U963" s="9">
        <f t="shared" si="68"/>
        <v>0</v>
      </c>
    </row>
    <row r="964" spans="1:21" x14ac:dyDescent="0.35">
      <c r="B964" s="3" t="s">
        <v>17</v>
      </c>
      <c r="C964" s="2" t="e">
        <f>#REF!</f>
        <v>#REF!</v>
      </c>
      <c r="D964" s="2" t="e">
        <f>#REF!</f>
        <v>#REF!</v>
      </c>
      <c r="E964" s="2" t="e">
        <f>#REF!</f>
        <v>#REF!</v>
      </c>
      <c r="F964" s="2" t="e">
        <f>#REF!</f>
        <v>#REF!</v>
      </c>
      <c r="G964" s="2" t="e">
        <f>#REF!</f>
        <v>#REF!</v>
      </c>
      <c r="H964" s="2" t="e">
        <f>#REF!</f>
        <v>#REF!</v>
      </c>
      <c r="I964" s="2" t="e">
        <f>#REF!</f>
        <v>#REF!</v>
      </c>
      <c r="J964" s="2" t="e">
        <f>#REF!</f>
        <v>#REF!</v>
      </c>
      <c r="K964" s="2" t="e">
        <f>#REF!</f>
        <v>#REF!</v>
      </c>
      <c r="L964" s="2" t="e">
        <f>#REF!</f>
        <v>#REF!</v>
      </c>
      <c r="M964" s="2" t="e">
        <f>#REF!</f>
        <v>#REF!</v>
      </c>
      <c r="N964" s="2" t="e">
        <f>#REF!</f>
        <v>#REF!</v>
      </c>
      <c r="O964" s="2" t="e">
        <f>#REF!</f>
        <v>#REF!</v>
      </c>
      <c r="P964" s="2" t="e">
        <f>#REF!</f>
        <v>#REF!</v>
      </c>
      <c r="Q964" s="2" t="e">
        <f>#REF!</f>
        <v>#REF!</v>
      </c>
      <c r="R964" s="2" t="e">
        <f>#REF!</f>
        <v>#REF!</v>
      </c>
      <c r="S964" s="2" t="e">
        <f>#REF!</f>
        <v>#REF!</v>
      </c>
      <c r="T964" s="2" t="e">
        <f>#REF!</f>
        <v>#REF!</v>
      </c>
      <c r="U964" s="9" t="e">
        <f t="shared" si="68"/>
        <v>#REF!</v>
      </c>
    </row>
    <row r="965" spans="1:21" x14ac:dyDescent="0.35">
      <c r="B965" s="3" t="s">
        <v>18</v>
      </c>
      <c r="C965" s="2">
        <f>'7thR'!C$75</f>
        <v>0</v>
      </c>
      <c r="D965" s="2">
        <f>'7thR'!D$75</f>
        <v>0</v>
      </c>
      <c r="E965" s="2">
        <f>'7thR'!E$75</f>
        <v>0</v>
      </c>
      <c r="F965" s="2">
        <f>'7thR'!F$75</f>
        <v>0</v>
      </c>
      <c r="G965" s="2">
        <f>'7thR'!G$75</f>
        <v>0</v>
      </c>
      <c r="H965" s="2">
        <f>'7thR'!H$75</f>
        <v>0</v>
      </c>
      <c r="I965" s="2">
        <f>'7thR'!I$75</f>
        <v>0</v>
      </c>
      <c r="J965" s="2">
        <f>'7thR'!J$75</f>
        <v>0</v>
      </c>
      <c r="K965" s="2">
        <f>'7thR'!K$75</f>
        <v>0</v>
      </c>
      <c r="L965" s="2">
        <f>'7thR'!L$75</f>
        <v>0</v>
      </c>
      <c r="M965" s="2">
        <f>'7thR'!M$75</f>
        <v>0</v>
      </c>
      <c r="N965" s="2">
        <f>'7thR'!N$75</f>
        <v>0</v>
      </c>
      <c r="O965" s="2">
        <f>'7thR'!O$75</f>
        <v>0</v>
      </c>
      <c r="P965" s="2">
        <f>'7thR'!P$75</f>
        <v>0</v>
      </c>
      <c r="Q965" s="2">
        <f>'7thR'!Q$75</f>
        <v>0</v>
      </c>
      <c r="R965" s="2">
        <f>'7thR'!R$75</f>
        <v>0</v>
      </c>
      <c r="S965" s="2">
        <f>'7thR'!S$75</f>
        <v>0</v>
      </c>
      <c r="T965" s="2">
        <f>'7thR'!T$75</f>
        <v>0</v>
      </c>
      <c r="U965" s="9">
        <f t="shared" si="68"/>
        <v>0</v>
      </c>
    </row>
    <row r="966" spans="1:21" ht="15" thickBot="1" x14ac:dyDescent="0.4">
      <c r="B966" s="3" t="s">
        <v>19</v>
      </c>
      <c r="C966" s="31">
        <f>'8thR'!C$75</f>
        <v>0</v>
      </c>
      <c r="D966" s="31">
        <f>'8thR'!D$75</f>
        <v>0</v>
      </c>
      <c r="E966" s="31">
        <f>'8thR'!E$75</f>
        <v>0</v>
      </c>
      <c r="F966" s="31">
        <f>'8thR'!F$75</f>
        <v>0</v>
      </c>
      <c r="G966" s="31">
        <f>'8thR'!G$75</f>
        <v>0</v>
      </c>
      <c r="H966" s="31">
        <f>'8thR'!H$75</f>
        <v>0</v>
      </c>
      <c r="I966" s="31">
        <f>'8thR'!I$75</f>
        <v>0</v>
      </c>
      <c r="J966" s="31">
        <f>'8thR'!J$75</f>
        <v>0</v>
      </c>
      <c r="K966" s="31">
        <f>'8thR'!K$75</f>
        <v>0</v>
      </c>
      <c r="L966" s="31">
        <f>'8thR'!L$75</f>
        <v>0</v>
      </c>
      <c r="M966" s="31">
        <f>'8thR'!M$75</f>
        <v>0</v>
      </c>
      <c r="N966" s="31">
        <f>'8thR'!N$75</f>
        <v>0</v>
      </c>
      <c r="O966" s="31">
        <f>'8thR'!O$75</f>
        <v>0</v>
      </c>
      <c r="P966" s="31">
        <f>'8thR'!P$75</f>
        <v>0</v>
      </c>
      <c r="Q966" s="31">
        <f>'8thR'!Q$75</f>
        <v>0</v>
      </c>
      <c r="R966" s="31">
        <f>'8thR'!R$75</f>
        <v>0</v>
      </c>
      <c r="S966" s="31">
        <f>'8thR'!S$75</f>
        <v>0</v>
      </c>
      <c r="T966" s="31">
        <f>'8thR'!T$75</f>
        <v>0</v>
      </c>
      <c r="U966" s="9">
        <f t="shared" si="68"/>
        <v>0</v>
      </c>
    </row>
    <row r="967" spans="1:21" ht="16" thickTop="1" x14ac:dyDescent="0.35">
      <c r="B967" s="37" t="s">
        <v>12</v>
      </c>
      <c r="C967" s="29">
        <f>score!H$75</f>
        <v>0</v>
      </c>
      <c r="D967" s="29">
        <f>score!I$75</f>
        <v>0</v>
      </c>
      <c r="E967" s="29">
        <f>score!J$75</f>
        <v>0</v>
      </c>
      <c r="F967" s="29">
        <f>score!K$75</f>
        <v>0</v>
      </c>
      <c r="G967" s="29">
        <f>score!L$75</f>
        <v>0</v>
      </c>
      <c r="H967" s="29">
        <f>score!M$75</f>
        <v>0</v>
      </c>
      <c r="I967" s="29">
        <f>score!N$75</f>
        <v>0</v>
      </c>
      <c r="J967" s="29">
        <f>score!O$75</f>
        <v>0</v>
      </c>
      <c r="K967" s="29">
        <f>score!P$75</f>
        <v>0</v>
      </c>
      <c r="L967" s="29">
        <f>score!Q$75</f>
        <v>0</v>
      </c>
      <c r="M967" s="29">
        <f>score!R$75</f>
        <v>0</v>
      </c>
      <c r="N967" s="29">
        <f>score!S$75</f>
        <v>0</v>
      </c>
      <c r="O967" s="29">
        <f>score!T$75</f>
        <v>0</v>
      </c>
      <c r="P967" s="29">
        <f>score!U$75</f>
        <v>0</v>
      </c>
      <c r="Q967" s="29">
        <f>score!V$75</f>
        <v>0</v>
      </c>
      <c r="R967" s="29">
        <f>score!W$75</f>
        <v>0</v>
      </c>
      <c r="S967" s="29">
        <f>score!X$75</f>
        <v>0</v>
      </c>
      <c r="T967" s="29">
        <f>score!Y$75</f>
        <v>0</v>
      </c>
      <c r="U967" s="33">
        <f t="shared" si="68"/>
        <v>0</v>
      </c>
    </row>
    <row r="968" spans="1:21" ht="15.5" x14ac:dyDescent="0.35">
      <c r="B968" s="38" t="s">
        <v>7</v>
      </c>
      <c r="C968" s="39">
        <f>score!H$147</f>
        <v>4</v>
      </c>
      <c r="D968" s="39">
        <f>score!$I$147</f>
        <v>3</v>
      </c>
      <c r="E968" s="39">
        <f>score!$J$147</f>
        <v>3</v>
      </c>
      <c r="F968" s="39">
        <f>score!$K$147</f>
        <v>4</v>
      </c>
      <c r="G968" s="39">
        <f>score!$L$147</f>
        <v>4</v>
      </c>
      <c r="H968" s="39">
        <f>score!$M$147</f>
        <v>4</v>
      </c>
      <c r="I968" s="39">
        <f>score!$N$147</f>
        <v>3</v>
      </c>
      <c r="J968" s="39">
        <f>score!$O$147</f>
        <v>4</v>
      </c>
      <c r="K968" s="39">
        <f>score!$P$147</f>
        <v>3</v>
      </c>
      <c r="L968" s="39">
        <f>score!$Q$147</f>
        <v>4</v>
      </c>
      <c r="M968" s="39">
        <f>score!$R$147</f>
        <v>3</v>
      </c>
      <c r="N968" s="39">
        <f>score!$S$147</f>
        <v>3</v>
      </c>
      <c r="O968" s="39">
        <f>score!$T$147</f>
        <v>4</v>
      </c>
      <c r="P968" s="39">
        <f>score!$U$147</f>
        <v>4</v>
      </c>
      <c r="Q968" s="39">
        <f>score!$V$147</f>
        <v>4</v>
      </c>
      <c r="R968" s="39">
        <f>score!$W$147</f>
        <v>3</v>
      </c>
      <c r="S968" s="39">
        <f>score!$X$147</f>
        <v>4</v>
      </c>
      <c r="T968" s="39">
        <f>score!$Y$147</f>
        <v>3</v>
      </c>
      <c r="U968" s="12">
        <f>SUM(C968:T968)</f>
        <v>64</v>
      </c>
    </row>
    <row r="969" spans="1:21" x14ac:dyDescent="0.35"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</row>
    <row r="970" spans="1:21" x14ac:dyDescent="0.35">
      <c r="C970" s="154" t="s">
        <v>6</v>
      </c>
      <c r="D970" s="154"/>
      <c r="E970" s="154"/>
      <c r="F970" s="154"/>
      <c r="G970" s="154"/>
      <c r="H970" s="154"/>
      <c r="I970" s="154"/>
      <c r="J970" s="154"/>
      <c r="K970" s="154"/>
      <c r="L970" s="154"/>
      <c r="M970" s="154"/>
      <c r="N970" s="154"/>
      <c r="O970" s="154"/>
      <c r="P970" s="154"/>
      <c r="Q970" s="154"/>
      <c r="R970" s="154"/>
      <c r="S970" s="154"/>
      <c r="T970" s="154"/>
    </row>
    <row r="971" spans="1:21" ht="15" customHeight="1" x14ac:dyDescent="0.35">
      <c r="A971" s="169">
        <f>score!A76</f>
        <v>70</v>
      </c>
      <c r="B971" s="170" t="str">
        <f>score!F76</f>
        <v/>
      </c>
      <c r="C971" s="158">
        <v>1</v>
      </c>
      <c r="D971" s="158">
        <v>2</v>
      </c>
      <c r="E971" s="158">
        <v>3</v>
      </c>
      <c r="F971" s="158">
        <v>4</v>
      </c>
      <c r="G971" s="158">
        <v>5</v>
      </c>
      <c r="H971" s="158">
        <v>6</v>
      </c>
      <c r="I971" s="158">
        <v>7</v>
      </c>
      <c r="J971" s="158">
        <v>8</v>
      </c>
      <c r="K971" s="158">
        <v>9</v>
      </c>
      <c r="L971" s="158">
        <v>10</v>
      </c>
      <c r="M971" s="158">
        <v>11</v>
      </c>
      <c r="N971" s="158">
        <v>12</v>
      </c>
      <c r="O971" s="158">
        <v>13</v>
      </c>
      <c r="P971" s="158">
        <v>14</v>
      </c>
      <c r="Q971" s="158">
        <v>15</v>
      </c>
      <c r="R971" s="158">
        <v>16</v>
      </c>
      <c r="S971" s="158">
        <v>17</v>
      </c>
      <c r="T971" s="158">
        <v>18</v>
      </c>
      <c r="U971" s="41" t="s">
        <v>1</v>
      </c>
    </row>
    <row r="972" spans="1:21" ht="15" customHeight="1" x14ac:dyDescent="0.35">
      <c r="A972" s="169"/>
      <c r="B972" s="170"/>
      <c r="C972" s="158"/>
      <c r="D972" s="158"/>
      <c r="E972" s="158"/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58"/>
      <c r="Q972" s="158"/>
      <c r="R972" s="158"/>
      <c r="S972" s="158"/>
      <c r="T972" s="158"/>
      <c r="U972" s="42"/>
    </row>
    <row r="973" spans="1:21" x14ac:dyDescent="0.35">
      <c r="B973" s="3" t="s">
        <v>8</v>
      </c>
      <c r="C973" s="2">
        <f>'1stR'!C$76</f>
        <v>0</v>
      </c>
      <c r="D973" s="2">
        <f>'1stR'!D$76</f>
        <v>0</v>
      </c>
      <c r="E973" s="2">
        <f>'1stR'!E$76</f>
        <v>0</v>
      </c>
      <c r="F973" s="2">
        <f>'1stR'!F$76</f>
        <v>0</v>
      </c>
      <c r="G973" s="2">
        <f>'1stR'!G$76</f>
        <v>0</v>
      </c>
      <c r="H973" s="2">
        <f>'1stR'!H$76</f>
        <v>0</v>
      </c>
      <c r="I973" s="2">
        <f>'1stR'!I$76</f>
        <v>0</v>
      </c>
      <c r="J973" s="2">
        <f>'1stR'!J$76</f>
        <v>0</v>
      </c>
      <c r="K973" s="2">
        <f>'1stR'!K$76</f>
        <v>0</v>
      </c>
      <c r="L973" s="2">
        <f>'1stR'!L$76</f>
        <v>0</v>
      </c>
      <c r="M973" s="2">
        <f>'1stR'!M$76</f>
        <v>0</v>
      </c>
      <c r="N973" s="2">
        <f>'1stR'!N$76</f>
        <v>0</v>
      </c>
      <c r="O973" s="2">
        <f>'1stR'!O$76</f>
        <v>0</v>
      </c>
      <c r="P973" s="2">
        <f>'1stR'!P$76</f>
        <v>0</v>
      </c>
      <c r="Q973" s="2">
        <f>'1stR'!Q$76</f>
        <v>0</v>
      </c>
      <c r="R973" s="2">
        <f>'1stR'!R$76</f>
        <v>0</v>
      </c>
      <c r="S973" s="2">
        <f>'1stR'!S$76</f>
        <v>0</v>
      </c>
      <c r="T973" s="2">
        <f>'1stR'!T$76</f>
        <v>0</v>
      </c>
      <c r="U973" s="9">
        <f>SUM(C973:T973)</f>
        <v>0</v>
      </c>
    </row>
    <row r="974" spans="1:21" x14ac:dyDescent="0.35">
      <c r="B974" s="3" t="s">
        <v>13</v>
      </c>
      <c r="C974" s="2">
        <f>'2ndR'!C$76</f>
        <v>0</v>
      </c>
      <c r="D974" s="2">
        <f>'2ndR'!D$76</f>
        <v>0</v>
      </c>
      <c r="E974" s="2">
        <f>'2ndR'!E$76</f>
        <v>0</v>
      </c>
      <c r="F974" s="2">
        <f>'2ndR'!F$76</f>
        <v>0</v>
      </c>
      <c r="G974" s="2">
        <f>'2ndR'!G$76</f>
        <v>0</v>
      </c>
      <c r="H974" s="2">
        <f>'2ndR'!H$76</f>
        <v>0</v>
      </c>
      <c r="I974" s="2">
        <f>'2ndR'!I$76</f>
        <v>0</v>
      </c>
      <c r="J974" s="2">
        <f>'2ndR'!J$76</f>
        <v>0</v>
      </c>
      <c r="K974" s="2">
        <f>'2ndR'!K$76</f>
        <v>0</v>
      </c>
      <c r="L974" s="2">
        <f>'2ndR'!L$76</f>
        <v>0</v>
      </c>
      <c r="M974" s="2">
        <f>'2ndR'!M$76</f>
        <v>0</v>
      </c>
      <c r="N974" s="2">
        <f>'2ndR'!N$76</f>
        <v>0</v>
      </c>
      <c r="O974" s="2">
        <f>'2ndR'!O$76</f>
        <v>0</v>
      </c>
      <c r="P974" s="2">
        <f>'2ndR'!P$76</f>
        <v>0</v>
      </c>
      <c r="Q974" s="2">
        <f>'2ndR'!Q$76</f>
        <v>0</v>
      </c>
      <c r="R974" s="2">
        <f>'2ndR'!R$76</f>
        <v>0</v>
      </c>
      <c r="S974" s="2">
        <f>'2ndR'!S$76</f>
        <v>0</v>
      </c>
      <c r="T974" s="2">
        <f>'2ndR'!T$76</f>
        <v>0</v>
      </c>
      <c r="U974" s="9">
        <f t="shared" ref="U974:U981" si="69">SUM(C974:T974)</f>
        <v>0</v>
      </c>
    </row>
    <row r="975" spans="1:21" x14ac:dyDescent="0.35">
      <c r="B975" s="3" t="s">
        <v>14</v>
      </c>
      <c r="C975" s="2">
        <f>'3rdR'!C$76</f>
        <v>0</v>
      </c>
      <c r="D975" s="2">
        <f>'3rdR'!D$76</f>
        <v>0</v>
      </c>
      <c r="E975" s="2">
        <f>'3rdR'!E$76</f>
        <v>0</v>
      </c>
      <c r="F975" s="2">
        <f>'3rdR'!F$76</f>
        <v>0</v>
      </c>
      <c r="G975" s="2">
        <f>'3rdR'!G$76</f>
        <v>0</v>
      </c>
      <c r="H975" s="2">
        <f>'3rdR'!H$76</f>
        <v>0</v>
      </c>
      <c r="I975" s="2">
        <f>'3rdR'!I$76</f>
        <v>0</v>
      </c>
      <c r="J975" s="2">
        <f>'3rdR'!J$76</f>
        <v>0</v>
      </c>
      <c r="K975" s="2">
        <f>'3rdR'!K$76</f>
        <v>0</v>
      </c>
      <c r="L975" s="2">
        <f>'3rdR'!L$76</f>
        <v>0</v>
      </c>
      <c r="M975" s="2">
        <f>'3rdR'!M$76</f>
        <v>0</v>
      </c>
      <c r="N975" s="2">
        <f>'3rdR'!N$76</f>
        <v>0</v>
      </c>
      <c r="O975" s="2">
        <f>'3rdR'!O$76</f>
        <v>0</v>
      </c>
      <c r="P975" s="2">
        <f>'3rdR'!P$76</f>
        <v>0</v>
      </c>
      <c r="Q975" s="2">
        <f>'3rdR'!Q$76</f>
        <v>0</v>
      </c>
      <c r="R975" s="2">
        <f>'3rdR'!R$76</f>
        <v>0</v>
      </c>
      <c r="S975" s="2">
        <f>'3rdR'!S$76</f>
        <v>0</v>
      </c>
      <c r="T975" s="2">
        <f>'3rdR'!T$76</f>
        <v>0</v>
      </c>
      <c r="U975" s="9">
        <f t="shared" si="69"/>
        <v>0</v>
      </c>
    </row>
    <row r="976" spans="1:21" x14ac:dyDescent="0.35">
      <c r="B976" s="3" t="s">
        <v>15</v>
      </c>
      <c r="C976" s="2">
        <f>'4thR'!C$76</f>
        <v>0</v>
      </c>
      <c r="D976" s="2">
        <f>'4thR'!D$76</f>
        <v>0</v>
      </c>
      <c r="E976" s="2">
        <f>'4thR'!E$76</f>
        <v>0</v>
      </c>
      <c r="F976" s="2">
        <f>'4thR'!F$76</f>
        <v>0</v>
      </c>
      <c r="G976" s="2">
        <f>'4thR'!G$76</f>
        <v>0</v>
      </c>
      <c r="H976" s="2">
        <f>'4thR'!H$76</f>
        <v>0</v>
      </c>
      <c r="I976" s="2">
        <f>'4thR'!I$76</f>
        <v>0</v>
      </c>
      <c r="J976" s="2">
        <f>'4thR'!J$76</f>
        <v>0</v>
      </c>
      <c r="K976" s="2">
        <f>'4thR'!K$76</f>
        <v>0</v>
      </c>
      <c r="L976" s="2">
        <f>'4thR'!L$76</f>
        <v>0</v>
      </c>
      <c r="M976" s="2">
        <f>'4thR'!M$76</f>
        <v>0</v>
      </c>
      <c r="N976" s="2">
        <f>'4thR'!N$76</f>
        <v>0</v>
      </c>
      <c r="O976" s="2">
        <f>'4thR'!O$76</f>
        <v>0</v>
      </c>
      <c r="P976" s="2">
        <f>'4thR'!P$76</f>
        <v>0</v>
      </c>
      <c r="Q976" s="2">
        <f>'4thR'!Q$76</f>
        <v>0</v>
      </c>
      <c r="R976" s="2">
        <f>'4thR'!R$76</f>
        <v>0</v>
      </c>
      <c r="S976" s="2">
        <f>'4thR'!S$76</f>
        <v>0</v>
      </c>
      <c r="T976" s="2">
        <f>'4thR'!T$76</f>
        <v>0</v>
      </c>
      <c r="U976" s="9">
        <f t="shared" si="69"/>
        <v>0</v>
      </c>
    </row>
    <row r="977" spans="1:21" x14ac:dyDescent="0.35">
      <c r="B977" s="3" t="s">
        <v>16</v>
      </c>
      <c r="C977" s="2">
        <f>'5thR'!C$76</f>
        <v>0</v>
      </c>
      <c r="D977" s="2">
        <f>'5thR'!D$76</f>
        <v>0</v>
      </c>
      <c r="E977" s="2">
        <f>'5thR'!E$76</f>
        <v>0</v>
      </c>
      <c r="F977" s="2">
        <f>'5thR'!F$76</f>
        <v>0</v>
      </c>
      <c r="G977" s="2">
        <f>'5thR'!G$76</f>
        <v>0</v>
      </c>
      <c r="H977" s="2">
        <f>'5thR'!H$76</f>
        <v>0</v>
      </c>
      <c r="I977" s="2">
        <f>'5thR'!I$76</f>
        <v>0</v>
      </c>
      <c r="J977" s="2">
        <f>'5thR'!J$76</f>
        <v>0</v>
      </c>
      <c r="K977" s="2">
        <f>'5thR'!K$76</f>
        <v>0</v>
      </c>
      <c r="L977" s="2">
        <f>'5thR'!L$76</f>
        <v>0</v>
      </c>
      <c r="M977" s="2">
        <f>'5thR'!M$76</f>
        <v>0</v>
      </c>
      <c r="N977" s="2">
        <f>'5thR'!N$76</f>
        <v>0</v>
      </c>
      <c r="O977" s="2">
        <f>'5thR'!O$76</f>
        <v>0</v>
      </c>
      <c r="P977" s="2">
        <f>'5thR'!P$76</f>
        <v>0</v>
      </c>
      <c r="Q977" s="2">
        <f>'5thR'!Q$76</f>
        <v>0</v>
      </c>
      <c r="R977" s="2">
        <f>'5thR'!R$76</f>
        <v>0</v>
      </c>
      <c r="S977" s="2">
        <f>'5thR'!S$76</f>
        <v>0</v>
      </c>
      <c r="T977" s="2">
        <f>'5thR'!T$76</f>
        <v>0</v>
      </c>
      <c r="U977" s="9">
        <f t="shared" si="69"/>
        <v>0</v>
      </c>
    </row>
    <row r="978" spans="1:21" x14ac:dyDescent="0.35">
      <c r="B978" s="3" t="s">
        <v>17</v>
      </c>
      <c r="C978" s="2" t="e">
        <f>#REF!</f>
        <v>#REF!</v>
      </c>
      <c r="D978" s="2" t="e">
        <f>#REF!</f>
        <v>#REF!</v>
      </c>
      <c r="E978" s="2" t="e">
        <f>#REF!</f>
        <v>#REF!</v>
      </c>
      <c r="F978" s="2" t="e">
        <f>#REF!</f>
        <v>#REF!</v>
      </c>
      <c r="G978" s="2" t="e">
        <f>#REF!</f>
        <v>#REF!</v>
      </c>
      <c r="H978" s="2" t="e">
        <f>#REF!</f>
        <v>#REF!</v>
      </c>
      <c r="I978" s="2" t="e">
        <f>#REF!</f>
        <v>#REF!</v>
      </c>
      <c r="J978" s="2" t="e">
        <f>#REF!</f>
        <v>#REF!</v>
      </c>
      <c r="K978" s="2" t="e">
        <f>#REF!</f>
        <v>#REF!</v>
      </c>
      <c r="L978" s="2" t="e">
        <f>#REF!</f>
        <v>#REF!</v>
      </c>
      <c r="M978" s="2" t="e">
        <f>#REF!</f>
        <v>#REF!</v>
      </c>
      <c r="N978" s="2" t="e">
        <f>#REF!</f>
        <v>#REF!</v>
      </c>
      <c r="O978" s="2" t="e">
        <f>#REF!</f>
        <v>#REF!</v>
      </c>
      <c r="P978" s="2" t="e">
        <f>#REF!</f>
        <v>#REF!</v>
      </c>
      <c r="Q978" s="2" t="e">
        <f>#REF!</f>
        <v>#REF!</v>
      </c>
      <c r="R978" s="2" t="e">
        <f>#REF!</f>
        <v>#REF!</v>
      </c>
      <c r="S978" s="2" t="e">
        <f>#REF!</f>
        <v>#REF!</v>
      </c>
      <c r="T978" s="2" t="e">
        <f>#REF!</f>
        <v>#REF!</v>
      </c>
      <c r="U978" s="9" t="e">
        <f t="shared" si="69"/>
        <v>#REF!</v>
      </c>
    </row>
    <row r="979" spans="1:21" x14ac:dyDescent="0.35">
      <c r="B979" s="3" t="s">
        <v>18</v>
      </c>
      <c r="C979" s="2">
        <f>'7thR'!C$76</f>
        <v>0</v>
      </c>
      <c r="D979" s="2">
        <f>'7thR'!D$76</f>
        <v>0</v>
      </c>
      <c r="E979" s="2">
        <f>'7thR'!E$76</f>
        <v>0</v>
      </c>
      <c r="F979" s="2">
        <f>'7thR'!F$76</f>
        <v>0</v>
      </c>
      <c r="G979" s="2">
        <f>'7thR'!G$76</f>
        <v>0</v>
      </c>
      <c r="H979" s="2">
        <f>'7thR'!H$76</f>
        <v>0</v>
      </c>
      <c r="I979" s="2">
        <f>'7thR'!I$76</f>
        <v>0</v>
      </c>
      <c r="J979" s="2">
        <f>'7thR'!J$76</f>
        <v>0</v>
      </c>
      <c r="K979" s="2">
        <f>'7thR'!K$76</f>
        <v>0</v>
      </c>
      <c r="L979" s="2">
        <f>'7thR'!L$76</f>
        <v>0</v>
      </c>
      <c r="M979" s="2">
        <f>'7thR'!M$76</f>
        <v>0</v>
      </c>
      <c r="N979" s="2">
        <f>'7thR'!N$76</f>
        <v>0</v>
      </c>
      <c r="O979" s="2">
        <f>'7thR'!O$76</f>
        <v>0</v>
      </c>
      <c r="P979" s="2">
        <f>'7thR'!P$76</f>
        <v>0</v>
      </c>
      <c r="Q979" s="2">
        <f>'7thR'!Q$76</f>
        <v>0</v>
      </c>
      <c r="R979" s="2">
        <f>'7thR'!R$76</f>
        <v>0</v>
      </c>
      <c r="S979" s="2">
        <f>'7thR'!S$76</f>
        <v>0</v>
      </c>
      <c r="T979" s="2">
        <f>'7thR'!T$76</f>
        <v>0</v>
      </c>
      <c r="U979" s="9">
        <f t="shared" si="69"/>
        <v>0</v>
      </c>
    </row>
    <row r="980" spans="1:21" ht="15" thickBot="1" x14ac:dyDescent="0.4">
      <c r="B980" s="3" t="s">
        <v>19</v>
      </c>
      <c r="C980" s="31">
        <f>'8thR'!C$76</f>
        <v>0</v>
      </c>
      <c r="D980" s="31">
        <f>'8thR'!D$76</f>
        <v>0</v>
      </c>
      <c r="E980" s="31">
        <f>'8thR'!E$76</f>
        <v>0</v>
      </c>
      <c r="F980" s="31">
        <f>'8thR'!F$76</f>
        <v>0</v>
      </c>
      <c r="G980" s="31">
        <f>'8thR'!G$76</f>
        <v>0</v>
      </c>
      <c r="H980" s="31">
        <f>'8thR'!H$76</f>
        <v>0</v>
      </c>
      <c r="I980" s="31">
        <f>'8thR'!I$76</f>
        <v>0</v>
      </c>
      <c r="J980" s="31">
        <f>'8thR'!J$76</f>
        <v>0</v>
      </c>
      <c r="K980" s="31">
        <f>'8thR'!K$76</f>
        <v>0</v>
      </c>
      <c r="L980" s="31">
        <f>'8thR'!L$76</f>
        <v>0</v>
      </c>
      <c r="M980" s="31">
        <f>'8thR'!M$76</f>
        <v>0</v>
      </c>
      <c r="N980" s="31">
        <f>'8thR'!N$76</f>
        <v>0</v>
      </c>
      <c r="O980" s="31">
        <f>'8thR'!O$76</f>
        <v>0</v>
      </c>
      <c r="P980" s="31">
        <f>'8thR'!P$76</f>
        <v>0</v>
      </c>
      <c r="Q980" s="31">
        <f>'8thR'!Q$76</f>
        <v>0</v>
      </c>
      <c r="R980" s="31">
        <f>'8thR'!R$76</f>
        <v>0</v>
      </c>
      <c r="S980" s="31">
        <f>'8thR'!S$76</f>
        <v>0</v>
      </c>
      <c r="T980" s="31">
        <f>'8thR'!T$76</f>
        <v>0</v>
      </c>
      <c r="U980" s="9">
        <f t="shared" si="69"/>
        <v>0</v>
      </c>
    </row>
    <row r="981" spans="1:21" ht="16" thickTop="1" x14ac:dyDescent="0.35">
      <c r="B981" s="37" t="s">
        <v>12</v>
      </c>
      <c r="C981" s="29">
        <f>score!H$76</f>
        <v>0</v>
      </c>
      <c r="D981" s="29">
        <f>score!I$76</f>
        <v>0</v>
      </c>
      <c r="E981" s="29">
        <f>score!J$76</f>
        <v>0</v>
      </c>
      <c r="F981" s="29">
        <f>score!K$76</f>
        <v>0</v>
      </c>
      <c r="G981" s="29">
        <f>score!L$76</f>
        <v>0</v>
      </c>
      <c r="H981" s="29">
        <f>score!M$76</f>
        <v>0</v>
      </c>
      <c r="I981" s="29">
        <f>score!N$76</f>
        <v>0</v>
      </c>
      <c r="J981" s="29">
        <f>score!O$76</f>
        <v>0</v>
      </c>
      <c r="K981" s="29">
        <f>score!P$76</f>
        <v>0</v>
      </c>
      <c r="L981" s="29">
        <f>score!Q$76</f>
        <v>0</v>
      </c>
      <c r="M981" s="29">
        <f>score!R$76</f>
        <v>0</v>
      </c>
      <c r="N981" s="29">
        <f>score!S$76</f>
        <v>0</v>
      </c>
      <c r="O981" s="29">
        <f>score!T$76</f>
        <v>0</v>
      </c>
      <c r="P981" s="29">
        <f>score!U$76</f>
        <v>0</v>
      </c>
      <c r="Q981" s="29">
        <f>score!V$76</f>
        <v>0</v>
      </c>
      <c r="R981" s="29">
        <f>score!W$76</f>
        <v>0</v>
      </c>
      <c r="S981" s="29">
        <f>score!X$76</f>
        <v>0</v>
      </c>
      <c r="T981" s="29">
        <f>score!Y$76</f>
        <v>0</v>
      </c>
      <c r="U981" s="33">
        <f t="shared" si="69"/>
        <v>0</v>
      </c>
    </row>
    <row r="982" spans="1:21" ht="15.5" x14ac:dyDescent="0.35">
      <c r="B982" s="38" t="s">
        <v>7</v>
      </c>
      <c r="C982" s="39">
        <f>score!H$147</f>
        <v>4</v>
      </c>
      <c r="D982" s="39">
        <f>score!$I$147</f>
        <v>3</v>
      </c>
      <c r="E982" s="39">
        <f>score!$J$147</f>
        <v>3</v>
      </c>
      <c r="F982" s="39">
        <f>score!$K$147</f>
        <v>4</v>
      </c>
      <c r="G982" s="39">
        <f>score!$L$147</f>
        <v>4</v>
      </c>
      <c r="H982" s="39">
        <f>score!$M$147</f>
        <v>4</v>
      </c>
      <c r="I982" s="39">
        <f>score!$N$147</f>
        <v>3</v>
      </c>
      <c r="J982" s="39">
        <f>score!$O$147</f>
        <v>4</v>
      </c>
      <c r="K982" s="39">
        <f>score!$P$147</f>
        <v>3</v>
      </c>
      <c r="L982" s="39">
        <f>score!$Q$147</f>
        <v>4</v>
      </c>
      <c r="M982" s="39">
        <f>score!$R$147</f>
        <v>3</v>
      </c>
      <c r="N982" s="39">
        <f>score!$S$147</f>
        <v>3</v>
      </c>
      <c r="O982" s="39">
        <f>score!$T$147</f>
        <v>4</v>
      </c>
      <c r="P982" s="39">
        <f>score!$U$147</f>
        <v>4</v>
      </c>
      <c r="Q982" s="39">
        <f>score!$V$147</f>
        <v>4</v>
      </c>
      <c r="R982" s="39">
        <f>score!$W$147</f>
        <v>3</v>
      </c>
      <c r="S982" s="39">
        <f>score!$X$147</f>
        <v>4</v>
      </c>
      <c r="T982" s="39">
        <f>score!$Y$147</f>
        <v>3</v>
      </c>
      <c r="U982" s="12">
        <f>SUM(C982:T982)</f>
        <v>64</v>
      </c>
    </row>
    <row r="983" spans="1:21" x14ac:dyDescent="0.35"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</row>
    <row r="984" spans="1:21" x14ac:dyDescent="0.35">
      <c r="C984" s="171" t="s">
        <v>6</v>
      </c>
      <c r="D984" s="171"/>
      <c r="E984" s="171"/>
      <c r="F984" s="171"/>
      <c r="G984" s="171"/>
      <c r="H984" s="171"/>
      <c r="I984" s="171"/>
      <c r="J984" s="171"/>
      <c r="K984" s="171"/>
      <c r="L984" s="171"/>
      <c r="M984" s="171"/>
      <c r="N984" s="171"/>
      <c r="O984" s="171"/>
      <c r="P984" s="171"/>
      <c r="Q984" s="171"/>
      <c r="R984" s="171"/>
      <c r="S984" s="171"/>
      <c r="T984" s="171"/>
    </row>
    <row r="985" spans="1:21" x14ac:dyDescent="0.35">
      <c r="A985" s="169">
        <f>score!A77</f>
        <v>71</v>
      </c>
      <c r="B985" s="170" t="str">
        <f>score!F77</f>
        <v/>
      </c>
      <c r="C985" s="173">
        <v>1</v>
      </c>
      <c r="D985" s="173">
        <v>2</v>
      </c>
      <c r="E985" s="173">
        <v>3</v>
      </c>
      <c r="F985" s="173">
        <v>4</v>
      </c>
      <c r="G985" s="173">
        <v>5</v>
      </c>
      <c r="H985" s="173">
        <v>6</v>
      </c>
      <c r="I985" s="173">
        <v>7</v>
      </c>
      <c r="J985" s="173">
        <v>8</v>
      </c>
      <c r="K985" s="173">
        <v>9</v>
      </c>
      <c r="L985" s="173">
        <v>10</v>
      </c>
      <c r="M985" s="173">
        <v>11</v>
      </c>
      <c r="N985" s="173">
        <v>12</v>
      </c>
      <c r="O985" s="173">
        <v>13</v>
      </c>
      <c r="P985" s="173">
        <v>14</v>
      </c>
      <c r="Q985" s="173">
        <v>15</v>
      </c>
      <c r="R985" s="173">
        <v>16</v>
      </c>
      <c r="S985" s="173">
        <v>17</v>
      </c>
      <c r="T985" s="173">
        <v>18</v>
      </c>
      <c r="U985" s="41" t="s">
        <v>1</v>
      </c>
    </row>
    <row r="986" spans="1:21" x14ac:dyDescent="0.35">
      <c r="A986" s="169"/>
      <c r="B986" s="172"/>
      <c r="C986" s="157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42"/>
    </row>
    <row r="987" spans="1:21" x14ac:dyDescent="0.35">
      <c r="B987" s="3" t="s">
        <v>8</v>
      </c>
      <c r="C987" s="2">
        <f>'1stR'!C$77</f>
        <v>0</v>
      </c>
      <c r="D987" s="2">
        <f>'1stR'!D$77</f>
        <v>0</v>
      </c>
      <c r="E987" s="2">
        <f>'1stR'!E$77</f>
        <v>0</v>
      </c>
      <c r="F987" s="2">
        <f>'1stR'!F$77</f>
        <v>0</v>
      </c>
      <c r="G987" s="2">
        <f>'1stR'!G$77</f>
        <v>0</v>
      </c>
      <c r="H987" s="2">
        <f>'1stR'!H$77</f>
        <v>0</v>
      </c>
      <c r="I987" s="2">
        <f>'1stR'!I$77</f>
        <v>0</v>
      </c>
      <c r="J987" s="2">
        <f>'1stR'!J$77</f>
        <v>0</v>
      </c>
      <c r="K987" s="2">
        <f>'1stR'!K$77</f>
        <v>0</v>
      </c>
      <c r="L987" s="2">
        <f>'1stR'!L$77</f>
        <v>0</v>
      </c>
      <c r="M987" s="2">
        <f>'1stR'!M$77</f>
        <v>0</v>
      </c>
      <c r="N987" s="2">
        <f>'1stR'!N$77</f>
        <v>0</v>
      </c>
      <c r="O987" s="2">
        <f>'1stR'!O$77</f>
        <v>0</v>
      </c>
      <c r="P987" s="2">
        <f>'1stR'!P$77</f>
        <v>0</v>
      </c>
      <c r="Q987" s="2">
        <f>'1stR'!Q$77</f>
        <v>0</v>
      </c>
      <c r="R987" s="2">
        <f>'1stR'!R$77</f>
        <v>0</v>
      </c>
      <c r="S987" s="2">
        <f>'1stR'!S$77</f>
        <v>0</v>
      </c>
      <c r="T987" s="2">
        <f>'1stR'!T$77</f>
        <v>0</v>
      </c>
      <c r="U987" s="9">
        <f>SUM(C987:T987)</f>
        <v>0</v>
      </c>
    </row>
    <row r="988" spans="1:21" x14ac:dyDescent="0.35">
      <c r="B988" s="3" t="s">
        <v>13</v>
      </c>
      <c r="C988" s="2">
        <f>'2ndR'!C$77</f>
        <v>0</v>
      </c>
      <c r="D988" s="2">
        <f>'2ndR'!D$77</f>
        <v>0</v>
      </c>
      <c r="E988" s="2">
        <f>'2ndR'!E$77</f>
        <v>0</v>
      </c>
      <c r="F988" s="2">
        <f>'2ndR'!F$77</f>
        <v>0</v>
      </c>
      <c r="G988" s="2">
        <f>'2ndR'!G$77</f>
        <v>0</v>
      </c>
      <c r="H988" s="2">
        <f>'2ndR'!H$77</f>
        <v>0</v>
      </c>
      <c r="I988" s="2">
        <f>'2ndR'!I$77</f>
        <v>0</v>
      </c>
      <c r="J988" s="2">
        <f>'2ndR'!J$77</f>
        <v>0</v>
      </c>
      <c r="K988" s="2">
        <f>'2ndR'!K$77</f>
        <v>0</v>
      </c>
      <c r="L988" s="2">
        <f>'2ndR'!L$77</f>
        <v>0</v>
      </c>
      <c r="M988" s="2">
        <f>'2ndR'!M$77</f>
        <v>0</v>
      </c>
      <c r="N988" s="2">
        <f>'2ndR'!N$77</f>
        <v>0</v>
      </c>
      <c r="O988" s="2">
        <f>'2ndR'!O$77</f>
        <v>0</v>
      </c>
      <c r="P988" s="2">
        <f>'2ndR'!P$77</f>
        <v>0</v>
      </c>
      <c r="Q988" s="2">
        <f>'2ndR'!Q$77</f>
        <v>0</v>
      </c>
      <c r="R988" s="2">
        <f>'2ndR'!R$77</f>
        <v>0</v>
      </c>
      <c r="S988" s="2">
        <f>'2ndR'!S$77</f>
        <v>0</v>
      </c>
      <c r="T988" s="2">
        <f>'2ndR'!T$77</f>
        <v>0</v>
      </c>
      <c r="U988" s="9">
        <f t="shared" ref="U988:U996" si="70">SUM(C988:T988)</f>
        <v>0</v>
      </c>
    </row>
    <row r="989" spans="1:21" x14ac:dyDescent="0.35">
      <c r="B989" s="3" t="s">
        <v>14</v>
      </c>
      <c r="C989" s="2">
        <f>'3rdR'!C$77</f>
        <v>0</v>
      </c>
      <c r="D989" s="2">
        <f>'3rdR'!D$77</f>
        <v>0</v>
      </c>
      <c r="E989" s="2">
        <f>'3rdR'!E$77</f>
        <v>0</v>
      </c>
      <c r="F989" s="2">
        <f>'3rdR'!F$77</f>
        <v>0</v>
      </c>
      <c r="G989" s="2">
        <f>'3rdR'!G$77</f>
        <v>0</v>
      </c>
      <c r="H989" s="2">
        <f>'3rdR'!H$77</f>
        <v>0</v>
      </c>
      <c r="I989" s="2">
        <f>'3rdR'!I$77</f>
        <v>0</v>
      </c>
      <c r="J989" s="2">
        <f>'3rdR'!J$77</f>
        <v>0</v>
      </c>
      <c r="K989" s="2">
        <f>'3rdR'!K$77</f>
        <v>0</v>
      </c>
      <c r="L989" s="2">
        <f>'3rdR'!L$77</f>
        <v>0</v>
      </c>
      <c r="M989" s="2">
        <f>'3rdR'!M$77</f>
        <v>0</v>
      </c>
      <c r="N989" s="2">
        <f>'3rdR'!N$77</f>
        <v>0</v>
      </c>
      <c r="O989" s="2">
        <f>'3rdR'!O$77</f>
        <v>0</v>
      </c>
      <c r="P989" s="2">
        <f>'3rdR'!P$77</f>
        <v>0</v>
      </c>
      <c r="Q989" s="2">
        <f>'3rdR'!Q$77</f>
        <v>0</v>
      </c>
      <c r="R989" s="2">
        <f>'3rdR'!R$77</f>
        <v>0</v>
      </c>
      <c r="S989" s="2">
        <f>'3rdR'!S$77</f>
        <v>0</v>
      </c>
      <c r="T989" s="2">
        <f>'3rdR'!T$77</f>
        <v>0</v>
      </c>
      <c r="U989" s="9">
        <f t="shared" si="70"/>
        <v>0</v>
      </c>
    </row>
    <row r="990" spans="1:21" x14ac:dyDescent="0.35">
      <c r="B990" s="3" t="s">
        <v>15</v>
      </c>
      <c r="C990" s="2">
        <f>'4thR'!C$77</f>
        <v>0</v>
      </c>
      <c r="D990" s="2">
        <f>'4thR'!D$77</f>
        <v>0</v>
      </c>
      <c r="E990" s="2">
        <f>'4thR'!E$77</f>
        <v>0</v>
      </c>
      <c r="F990" s="2">
        <f>'4thR'!F$77</f>
        <v>0</v>
      </c>
      <c r="G990" s="2">
        <f>'4thR'!G$77</f>
        <v>0</v>
      </c>
      <c r="H990" s="2">
        <f>'4thR'!H$77</f>
        <v>0</v>
      </c>
      <c r="I990" s="2">
        <f>'4thR'!I$77</f>
        <v>0</v>
      </c>
      <c r="J990" s="2">
        <f>'4thR'!J$77</f>
        <v>0</v>
      </c>
      <c r="K990" s="2">
        <f>'4thR'!K$77</f>
        <v>0</v>
      </c>
      <c r="L990" s="2">
        <f>'4thR'!L$77</f>
        <v>0</v>
      </c>
      <c r="M990" s="2">
        <f>'4thR'!M$77</f>
        <v>0</v>
      </c>
      <c r="N990" s="2">
        <f>'4thR'!N$77</f>
        <v>0</v>
      </c>
      <c r="O990" s="2">
        <f>'4thR'!O$77</f>
        <v>0</v>
      </c>
      <c r="P990" s="2">
        <f>'4thR'!P$77</f>
        <v>0</v>
      </c>
      <c r="Q990" s="2">
        <f>'4thR'!Q$77</f>
        <v>0</v>
      </c>
      <c r="R990" s="2">
        <f>'4thR'!R$77</f>
        <v>0</v>
      </c>
      <c r="S990" s="2">
        <f>'4thR'!S$77</f>
        <v>0</v>
      </c>
      <c r="T990" s="2">
        <f>'4thR'!T$77</f>
        <v>0</v>
      </c>
      <c r="U990" s="9">
        <f t="shared" si="70"/>
        <v>0</v>
      </c>
    </row>
    <row r="991" spans="1:21" x14ac:dyDescent="0.35">
      <c r="B991" s="3" t="s">
        <v>16</v>
      </c>
      <c r="C991" s="2">
        <f>'5thR'!C$77</f>
        <v>0</v>
      </c>
      <c r="D991" s="2">
        <f>'5thR'!D$77</f>
        <v>0</v>
      </c>
      <c r="E991" s="2">
        <f>'5thR'!E$77</f>
        <v>0</v>
      </c>
      <c r="F991" s="2">
        <f>'5thR'!F$77</f>
        <v>0</v>
      </c>
      <c r="G991" s="2">
        <f>'5thR'!G$77</f>
        <v>0</v>
      </c>
      <c r="H991" s="2">
        <f>'5thR'!H$77</f>
        <v>0</v>
      </c>
      <c r="I991" s="2">
        <f>'5thR'!I$77</f>
        <v>0</v>
      </c>
      <c r="J991" s="2">
        <f>'5thR'!J$77</f>
        <v>0</v>
      </c>
      <c r="K991" s="2">
        <f>'5thR'!K$77</f>
        <v>0</v>
      </c>
      <c r="L991" s="2">
        <f>'5thR'!L$77</f>
        <v>0</v>
      </c>
      <c r="M991" s="2">
        <f>'5thR'!M$77</f>
        <v>0</v>
      </c>
      <c r="N991" s="2">
        <f>'5thR'!N$77</f>
        <v>0</v>
      </c>
      <c r="O991" s="2">
        <f>'5thR'!O$77</f>
        <v>0</v>
      </c>
      <c r="P991" s="2">
        <f>'5thR'!P$77</f>
        <v>0</v>
      </c>
      <c r="Q991" s="2">
        <f>'5thR'!Q$77</f>
        <v>0</v>
      </c>
      <c r="R991" s="2">
        <f>'5thR'!R$77</f>
        <v>0</v>
      </c>
      <c r="S991" s="2">
        <f>'5thR'!S$77</f>
        <v>0</v>
      </c>
      <c r="T991" s="2">
        <f>'5thR'!T$77</f>
        <v>0</v>
      </c>
      <c r="U991" s="9">
        <f t="shared" si="70"/>
        <v>0</v>
      </c>
    </row>
    <row r="992" spans="1:21" x14ac:dyDescent="0.35">
      <c r="B992" s="3" t="s">
        <v>17</v>
      </c>
      <c r="C992" s="2" t="e">
        <f>#REF!</f>
        <v>#REF!</v>
      </c>
      <c r="D992" s="2" t="e">
        <f>#REF!</f>
        <v>#REF!</v>
      </c>
      <c r="E992" s="2" t="e">
        <f>#REF!</f>
        <v>#REF!</v>
      </c>
      <c r="F992" s="2" t="e">
        <f>#REF!</f>
        <v>#REF!</v>
      </c>
      <c r="G992" s="2" t="e">
        <f>#REF!</f>
        <v>#REF!</v>
      </c>
      <c r="H992" s="2" t="e">
        <f>#REF!</f>
        <v>#REF!</v>
      </c>
      <c r="I992" s="2" t="e">
        <f>#REF!</f>
        <v>#REF!</v>
      </c>
      <c r="J992" s="2" t="e">
        <f>#REF!</f>
        <v>#REF!</v>
      </c>
      <c r="K992" s="2" t="e">
        <f>#REF!</f>
        <v>#REF!</v>
      </c>
      <c r="L992" s="2" t="e">
        <f>#REF!</f>
        <v>#REF!</v>
      </c>
      <c r="M992" s="2" t="e">
        <f>#REF!</f>
        <v>#REF!</v>
      </c>
      <c r="N992" s="2" t="e">
        <f>#REF!</f>
        <v>#REF!</v>
      </c>
      <c r="O992" s="2" t="e">
        <f>#REF!</f>
        <v>#REF!</v>
      </c>
      <c r="P992" s="2" t="e">
        <f>#REF!</f>
        <v>#REF!</v>
      </c>
      <c r="Q992" s="2" t="e">
        <f>#REF!</f>
        <v>#REF!</v>
      </c>
      <c r="R992" s="2" t="e">
        <f>#REF!</f>
        <v>#REF!</v>
      </c>
      <c r="S992" s="2" t="e">
        <f>#REF!</f>
        <v>#REF!</v>
      </c>
      <c r="T992" s="2" t="e">
        <f>#REF!</f>
        <v>#REF!</v>
      </c>
      <c r="U992" s="9" t="e">
        <f t="shared" si="70"/>
        <v>#REF!</v>
      </c>
    </row>
    <row r="993" spans="1:21" x14ac:dyDescent="0.35">
      <c r="B993" s="3" t="s">
        <v>18</v>
      </c>
      <c r="C993" s="2">
        <f>'7thR'!C$77</f>
        <v>0</v>
      </c>
      <c r="D993" s="2">
        <f>'7thR'!D$77</f>
        <v>0</v>
      </c>
      <c r="E993" s="2">
        <f>'7thR'!E$77</f>
        <v>0</v>
      </c>
      <c r="F993" s="2">
        <f>'7thR'!F$77</f>
        <v>0</v>
      </c>
      <c r="G993" s="2">
        <f>'7thR'!G$77</f>
        <v>0</v>
      </c>
      <c r="H993" s="2">
        <f>'7thR'!H$77</f>
        <v>0</v>
      </c>
      <c r="I993" s="2">
        <f>'7thR'!I$77</f>
        <v>0</v>
      </c>
      <c r="J993" s="2">
        <f>'7thR'!J$77</f>
        <v>0</v>
      </c>
      <c r="K993" s="2">
        <f>'7thR'!K$77</f>
        <v>0</v>
      </c>
      <c r="L993" s="2">
        <f>'7thR'!L$77</f>
        <v>0</v>
      </c>
      <c r="M993" s="2">
        <f>'7thR'!M$77</f>
        <v>0</v>
      </c>
      <c r="N993" s="2">
        <f>'7thR'!N$77</f>
        <v>0</v>
      </c>
      <c r="O993" s="2">
        <f>'7thR'!O$77</f>
        <v>0</v>
      </c>
      <c r="P993" s="2">
        <f>'7thR'!P$77</f>
        <v>0</v>
      </c>
      <c r="Q993" s="2">
        <f>'7thR'!Q$77</f>
        <v>0</v>
      </c>
      <c r="R993" s="2">
        <f>'7thR'!R$77</f>
        <v>0</v>
      </c>
      <c r="S993" s="2">
        <f>'7thR'!S$77</f>
        <v>0</v>
      </c>
      <c r="T993" s="2">
        <f>'7thR'!T$77</f>
        <v>0</v>
      </c>
      <c r="U993" s="9">
        <f t="shared" si="70"/>
        <v>0</v>
      </c>
    </row>
    <row r="994" spans="1:21" ht="15" thickBot="1" x14ac:dyDescent="0.4">
      <c r="B994" s="3" t="s">
        <v>19</v>
      </c>
      <c r="C994" s="31">
        <f>'8thR'!C$77</f>
        <v>0</v>
      </c>
      <c r="D994" s="31">
        <f>'8thR'!D$77</f>
        <v>0</v>
      </c>
      <c r="E994" s="31">
        <f>'8thR'!E$77</f>
        <v>0</v>
      </c>
      <c r="F994" s="31">
        <f>'8thR'!F$77</f>
        <v>0</v>
      </c>
      <c r="G994" s="31">
        <f>'8thR'!G$77</f>
        <v>0</v>
      </c>
      <c r="H994" s="31">
        <f>'8thR'!H$77</f>
        <v>0</v>
      </c>
      <c r="I994" s="31">
        <f>'8thR'!I$77</f>
        <v>0</v>
      </c>
      <c r="J994" s="31">
        <f>'8thR'!J$77</f>
        <v>0</v>
      </c>
      <c r="K994" s="31">
        <f>'8thR'!K$77</f>
        <v>0</v>
      </c>
      <c r="L994" s="31">
        <f>'8thR'!L$77</f>
        <v>0</v>
      </c>
      <c r="M994" s="31">
        <f>'8thR'!M$77</f>
        <v>0</v>
      </c>
      <c r="N994" s="31">
        <f>'8thR'!N$77</f>
        <v>0</v>
      </c>
      <c r="O994" s="31">
        <f>'8thR'!O$77</f>
        <v>0</v>
      </c>
      <c r="P994" s="31">
        <f>'8thR'!P$77</f>
        <v>0</v>
      </c>
      <c r="Q994" s="31">
        <f>'8thR'!Q$77</f>
        <v>0</v>
      </c>
      <c r="R994" s="31">
        <f>'8thR'!R$77</f>
        <v>0</v>
      </c>
      <c r="S994" s="31">
        <f>'8thR'!S$77</f>
        <v>0</v>
      </c>
      <c r="T994" s="31">
        <f>'8thR'!T$77</f>
        <v>0</v>
      </c>
      <c r="U994" s="9">
        <f t="shared" si="70"/>
        <v>0</v>
      </c>
    </row>
    <row r="995" spans="1:21" ht="16" thickTop="1" x14ac:dyDescent="0.35">
      <c r="B995" s="37" t="s">
        <v>12</v>
      </c>
      <c r="C995" s="29">
        <f>score!H$77</f>
        <v>0</v>
      </c>
      <c r="D995" s="29">
        <f>score!I$77</f>
        <v>0</v>
      </c>
      <c r="E995" s="29">
        <f>score!J$77</f>
        <v>0</v>
      </c>
      <c r="F995" s="29">
        <f>score!K$77</f>
        <v>0</v>
      </c>
      <c r="G995" s="29">
        <f>score!L$77</f>
        <v>0</v>
      </c>
      <c r="H995" s="29">
        <f>score!M$77</f>
        <v>0</v>
      </c>
      <c r="I995" s="29">
        <f>score!N$77</f>
        <v>0</v>
      </c>
      <c r="J995" s="29">
        <f>score!O$77</f>
        <v>0</v>
      </c>
      <c r="K995" s="29">
        <f>score!P$77</f>
        <v>0</v>
      </c>
      <c r="L995" s="29">
        <f>score!Q$77</f>
        <v>0</v>
      </c>
      <c r="M995" s="29">
        <f>score!R$77</f>
        <v>0</v>
      </c>
      <c r="N995" s="29">
        <f>score!S$77</f>
        <v>0</v>
      </c>
      <c r="O995" s="29">
        <f>score!T$77</f>
        <v>0</v>
      </c>
      <c r="P995" s="29">
        <f>score!U$77</f>
        <v>0</v>
      </c>
      <c r="Q995" s="29">
        <f>score!V$77</f>
        <v>0</v>
      </c>
      <c r="R995" s="29">
        <f>score!W$77</f>
        <v>0</v>
      </c>
      <c r="S995" s="29">
        <f>score!X$77</f>
        <v>0</v>
      </c>
      <c r="T995" s="29">
        <f>score!Y$77</f>
        <v>0</v>
      </c>
      <c r="U995" s="33">
        <f t="shared" si="70"/>
        <v>0</v>
      </c>
    </row>
    <row r="996" spans="1:21" ht="15.5" x14ac:dyDescent="0.35">
      <c r="B996" s="38" t="s">
        <v>7</v>
      </c>
      <c r="C996" s="39">
        <f>score!H$147</f>
        <v>4</v>
      </c>
      <c r="D996" s="39">
        <f>score!$I$147</f>
        <v>3</v>
      </c>
      <c r="E996" s="39">
        <f>score!$J$147</f>
        <v>3</v>
      </c>
      <c r="F996" s="39">
        <f>score!$K$147</f>
        <v>4</v>
      </c>
      <c r="G996" s="39">
        <f>score!$L$147</f>
        <v>4</v>
      </c>
      <c r="H996" s="39">
        <f>score!$M$147</f>
        <v>4</v>
      </c>
      <c r="I996" s="39">
        <f>score!$N$147</f>
        <v>3</v>
      </c>
      <c r="J996" s="39">
        <f>score!$O$147</f>
        <v>4</v>
      </c>
      <c r="K996" s="39">
        <f>score!$P$147</f>
        <v>3</v>
      </c>
      <c r="L996" s="39">
        <f>score!$Q$147</f>
        <v>4</v>
      </c>
      <c r="M996" s="39">
        <f>score!$R$147</f>
        <v>3</v>
      </c>
      <c r="N996" s="39">
        <f>score!$S$147</f>
        <v>3</v>
      </c>
      <c r="O996" s="39">
        <f>score!$T$147</f>
        <v>4</v>
      </c>
      <c r="P996" s="39">
        <f>score!$U$147</f>
        <v>4</v>
      </c>
      <c r="Q996" s="39">
        <f>score!$V$147</f>
        <v>4</v>
      </c>
      <c r="R996" s="39">
        <f>score!$W$147</f>
        <v>3</v>
      </c>
      <c r="S996" s="39">
        <f>score!$X$147</f>
        <v>4</v>
      </c>
      <c r="T996" s="39">
        <f>score!$Y$147</f>
        <v>3</v>
      </c>
      <c r="U996" s="12">
        <f t="shared" si="70"/>
        <v>64</v>
      </c>
    </row>
    <row r="997" spans="1:21" x14ac:dyDescent="0.35"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</row>
    <row r="998" spans="1:21" x14ac:dyDescent="0.35">
      <c r="C998" s="154" t="s">
        <v>6</v>
      </c>
      <c r="D998" s="154"/>
      <c r="E998" s="154"/>
      <c r="F998" s="154"/>
      <c r="G998" s="154"/>
      <c r="H998" s="154"/>
      <c r="I998" s="154"/>
      <c r="J998" s="154"/>
      <c r="K998" s="154"/>
      <c r="L998" s="154"/>
      <c r="M998" s="154"/>
      <c r="N998" s="154"/>
      <c r="O998" s="154"/>
      <c r="P998" s="154"/>
      <c r="Q998" s="154"/>
      <c r="R998" s="154"/>
      <c r="S998" s="154"/>
      <c r="T998" s="154"/>
    </row>
    <row r="999" spans="1:21" x14ac:dyDescent="0.35">
      <c r="A999" s="169">
        <f>score!A78</f>
        <v>72</v>
      </c>
      <c r="B999" s="170" t="str">
        <f>score!F78</f>
        <v/>
      </c>
      <c r="C999" s="158">
        <v>1</v>
      </c>
      <c r="D999" s="158">
        <v>2</v>
      </c>
      <c r="E999" s="158">
        <v>3</v>
      </c>
      <c r="F999" s="158">
        <v>4</v>
      </c>
      <c r="G999" s="158">
        <v>5</v>
      </c>
      <c r="H999" s="158">
        <v>6</v>
      </c>
      <c r="I999" s="158">
        <v>7</v>
      </c>
      <c r="J999" s="158">
        <v>8</v>
      </c>
      <c r="K999" s="158">
        <v>9</v>
      </c>
      <c r="L999" s="158">
        <v>10</v>
      </c>
      <c r="M999" s="158">
        <v>11</v>
      </c>
      <c r="N999" s="158">
        <v>12</v>
      </c>
      <c r="O999" s="158">
        <v>13</v>
      </c>
      <c r="P999" s="158">
        <v>14</v>
      </c>
      <c r="Q999" s="158">
        <v>15</v>
      </c>
      <c r="R999" s="158">
        <v>16</v>
      </c>
      <c r="S999" s="158">
        <v>17</v>
      </c>
      <c r="T999" s="158">
        <v>18</v>
      </c>
      <c r="U999" s="41" t="s">
        <v>1</v>
      </c>
    </row>
    <row r="1000" spans="1:21" x14ac:dyDescent="0.35">
      <c r="A1000" s="169"/>
      <c r="B1000" s="170"/>
      <c r="C1000" s="158"/>
      <c r="D1000" s="158"/>
      <c r="E1000" s="158"/>
      <c r="F1000" s="158"/>
      <c r="G1000" s="158"/>
      <c r="H1000" s="158"/>
      <c r="I1000" s="158"/>
      <c r="J1000" s="158"/>
      <c r="K1000" s="158"/>
      <c r="L1000" s="158"/>
      <c r="M1000" s="158"/>
      <c r="N1000" s="158"/>
      <c r="O1000" s="158"/>
      <c r="P1000" s="158"/>
      <c r="Q1000" s="158"/>
      <c r="R1000" s="158"/>
      <c r="S1000" s="158"/>
      <c r="T1000" s="158"/>
      <c r="U1000" s="42"/>
    </row>
    <row r="1001" spans="1:21" x14ac:dyDescent="0.35">
      <c r="B1001" s="3" t="s">
        <v>8</v>
      </c>
      <c r="C1001" s="2">
        <f>'1stR'!C$78</f>
        <v>0</v>
      </c>
      <c r="D1001" s="2">
        <f>'1stR'!D$78</f>
        <v>0</v>
      </c>
      <c r="E1001" s="2">
        <f>'1stR'!E$78</f>
        <v>0</v>
      </c>
      <c r="F1001" s="2">
        <f>'1stR'!F$78</f>
        <v>0</v>
      </c>
      <c r="G1001" s="2">
        <f>'1stR'!G$78</f>
        <v>0</v>
      </c>
      <c r="H1001" s="2">
        <f>'1stR'!H$78</f>
        <v>0</v>
      </c>
      <c r="I1001" s="2">
        <f>'1stR'!I$78</f>
        <v>0</v>
      </c>
      <c r="J1001" s="2">
        <f>'1stR'!J$78</f>
        <v>0</v>
      </c>
      <c r="K1001" s="2">
        <f>'1stR'!K$78</f>
        <v>0</v>
      </c>
      <c r="L1001" s="2">
        <f>'1stR'!L$78</f>
        <v>0</v>
      </c>
      <c r="M1001" s="2">
        <f>'1stR'!M$78</f>
        <v>0</v>
      </c>
      <c r="N1001" s="2">
        <f>'1stR'!N$78</f>
        <v>0</v>
      </c>
      <c r="O1001" s="2">
        <f>'1stR'!O$78</f>
        <v>0</v>
      </c>
      <c r="P1001" s="2">
        <f>'1stR'!P$78</f>
        <v>0</v>
      </c>
      <c r="Q1001" s="2">
        <f>'1stR'!Q$78</f>
        <v>0</v>
      </c>
      <c r="R1001" s="2">
        <f>'1stR'!R$78</f>
        <v>0</v>
      </c>
      <c r="S1001" s="2">
        <f>'1stR'!S$78</f>
        <v>0</v>
      </c>
      <c r="T1001" s="2">
        <f>'1stR'!T$78</f>
        <v>0</v>
      </c>
      <c r="U1001" s="9">
        <f>SUM(C1001:T1001)</f>
        <v>0</v>
      </c>
    </row>
    <row r="1002" spans="1:21" x14ac:dyDescent="0.35">
      <c r="B1002" s="3" t="s">
        <v>13</v>
      </c>
      <c r="C1002" s="2">
        <f>'2ndR'!C$78</f>
        <v>0</v>
      </c>
      <c r="D1002" s="2">
        <f>'2ndR'!D$78</f>
        <v>0</v>
      </c>
      <c r="E1002" s="2">
        <f>'2ndR'!E$78</f>
        <v>0</v>
      </c>
      <c r="F1002" s="2">
        <f>'2ndR'!F$78</f>
        <v>0</v>
      </c>
      <c r="G1002" s="2">
        <f>'2ndR'!G$78</f>
        <v>0</v>
      </c>
      <c r="H1002" s="2">
        <f>'2ndR'!H$78</f>
        <v>0</v>
      </c>
      <c r="I1002" s="2">
        <f>'2ndR'!I$78</f>
        <v>0</v>
      </c>
      <c r="J1002" s="2">
        <f>'2ndR'!J$78</f>
        <v>0</v>
      </c>
      <c r="K1002" s="2">
        <f>'2ndR'!K$78</f>
        <v>0</v>
      </c>
      <c r="L1002" s="2">
        <f>'2ndR'!L$78</f>
        <v>0</v>
      </c>
      <c r="M1002" s="2">
        <f>'2ndR'!M$78</f>
        <v>0</v>
      </c>
      <c r="N1002" s="2">
        <f>'2ndR'!N$78</f>
        <v>0</v>
      </c>
      <c r="O1002" s="2">
        <f>'2ndR'!O$78</f>
        <v>0</v>
      </c>
      <c r="P1002" s="2">
        <f>'2ndR'!P$78</f>
        <v>0</v>
      </c>
      <c r="Q1002" s="2">
        <f>'2ndR'!Q$78</f>
        <v>0</v>
      </c>
      <c r="R1002" s="2">
        <f>'2ndR'!R$78</f>
        <v>0</v>
      </c>
      <c r="S1002" s="2">
        <f>'2ndR'!S$78</f>
        <v>0</v>
      </c>
      <c r="T1002" s="2">
        <f>'2ndR'!T$78</f>
        <v>0</v>
      </c>
      <c r="U1002" s="9">
        <f t="shared" ref="U1002:U1010" si="71">SUM(C1002:T1002)</f>
        <v>0</v>
      </c>
    </row>
    <row r="1003" spans="1:21" x14ac:dyDescent="0.35">
      <c r="B1003" s="3" t="s">
        <v>14</v>
      </c>
      <c r="C1003" s="2">
        <f>'3rdR'!C$78</f>
        <v>0</v>
      </c>
      <c r="D1003" s="2">
        <f>'3rdR'!D$78</f>
        <v>0</v>
      </c>
      <c r="E1003" s="2">
        <f>'3rdR'!E$78</f>
        <v>0</v>
      </c>
      <c r="F1003" s="2">
        <f>'3rdR'!F$78</f>
        <v>0</v>
      </c>
      <c r="G1003" s="2">
        <f>'3rdR'!G$78</f>
        <v>0</v>
      </c>
      <c r="H1003" s="2">
        <f>'3rdR'!H$78</f>
        <v>0</v>
      </c>
      <c r="I1003" s="2">
        <f>'3rdR'!I$78</f>
        <v>0</v>
      </c>
      <c r="J1003" s="2">
        <f>'3rdR'!J$78</f>
        <v>0</v>
      </c>
      <c r="K1003" s="2">
        <f>'3rdR'!K$78</f>
        <v>0</v>
      </c>
      <c r="L1003" s="2">
        <f>'3rdR'!L$78</f>
        <v>0</v>
      </c>
      <c r="M1003" s="2">
        <f>'3rdR'!M$78</f>
        <v>0</v>
      </c>
      <c r="N1003" s="2">
        <f>'3rdR'!N$78</f>
        <v>0</v>
      </c>
      <c r="O1003" s="2">
        <f>'3rdR'!O$78</f>
        <v>0</v>
      </c>
      <c r="P1003" s="2">
        <f>'3rdR'!P$78</f>
        <v>0</v>
      </c>
      <c r="Q1003" s="2">
        <f>'3rdR'!Q$78</f>
        <v>0</v>
      </c>
      <c r="R1003" s="2">
        <f>'3rdR'!R$78</f>
        <v>0</v>
      </c>
      <c r="S1003" s="2">
        <f>'3rdR'!S$78</f>
        <v>0</v>
      </c>
      <c r="T1003" s="2">
        <f>'3rdR'!T$78</f>
        <v>0</v>
      </c>
      <c r="U1003" s="9">
        <f t="shared" si="71"/>
        <v>0</v>
      </c>
    </row>
    <row r="1004" spans="1:21" x14ac:dyDescent="0.35">
      <c r="B1004" s="3" t="s">
        <v>15</v>
      </c>
      <c r="C1004" s="2">
        <f>'4thR'!C$78</f>
        <v>0</v>
      </c>
      <c r="D1004" s="2">
        <f>'4thR'!D$78</f>
        <v>0</v>
      </c>
      <c r="E1004" s="2">
        <f>'4thR'!E$78</f>
        <v>0</v>
      </c>
      <c r="F1004" s="2">
        <f>'4thR'!F$78</f>
        <v>0</v>
      </c>
      <c r="G1004" s="2">
        <f>'4thR'!G$78</f>
        <v>0</v>
      </c>
      <c r="H1004" s="2">
        <f>'4thR'!H$78</f>
        <v>0</v>
      </c>
      <c r="I1004" s="2">
        <f>'4thR'!I$78</f>
        <v>0</v>
      </c>
      <c r="J1004" s="2">
        <f>'4thR'!J$78</f>
        <v>0</v>
      </c>
      <c r="K1004" s="2">
        <f>'4thR'!K$78</f>
        <v>0</v>
      </c>
      <c r="L1004" s="2">
        <f>'4thR'!L$78</f>
        <v>0</v>
      </c>
      <c r="M1004" s="2">
        <f>'4thR'!M$78</f>
        <v>0</v>
      </c>
      <c r="N1004" s="2">
        <f>'4thR'!N$78</f>
        <v>0</v>
      </c>
      <c r="O1004" s="2">
        <f>'4thR'!O$78</f>
        <v>0</v>
      </c>
      <c r="P1004" s="2">
        <f>'4thR'!P$78</f>
        <v>0</v>
      </c>
      <c r="Q1004" s="2">
        <f>'4thR'!Q$78</f>
        <v>0</v>
      </c>
      <c r="R1004" s="2">
        <f>'4thR'!R$78</f>
        <v>0</v>
      </c>
      <c r="S1004" s="2">
        <f>'4thR'!S$78</f>
        <v>0</v>
      </c>
      <c r="T1004" s="2">
        <f>'4thR'!T$78</f>
        <v>0</v>
      </c>
      <c r="U1004" s="9">
        <f t="shared" si="71"/>
        <v>0</v>
      </c>
    </row>
    <row r="1005" spans="1:21" x14ac:dyDescent="0.35">
      <c r="B1005" s="3" t="s">
        <v>16</v>
      </c>
      <c r="C1005" s="2">
        <f>'5thR'!C$78</f>
        <v>0</v>
      </c>
      <c r="D1005" s="2">
        <f>'5thR'!D$78</f>
        <v>0</v>
      </c>
      <c r="E1005" s="2">
        <f>'5thR'!E$78</f>
        <v>0</v>
      </c>
      <c r="F1005" s="2">
        <f>'5thR'!F$78</f>
        <v>0</v>
      </c>
      <c r="G1005" s="2">
        <f>'5thR'!G$78</f>
        <v>0</v>
      </c>
      <c r="H1005" s="2">
        <f>'5thR'!H$78</f>
        <v>0</v>
      </c>
      <c r="I1005" s="2">
        <f>'5thR'!I$78</f>
        <v>0</v>
      </c>
      <c r="J1005" s="2">
        <f>'5thR'!J$78</f>
        <v>0</v>
      </c>
      <c r="K1005" s="2">
        <f>'5thR'!K$78</f>
        <v>0</v>
      </c>
      <c r="L1005" s="2">
        <f>'5thR'!L$78</f>
        <v>0</v>
      </c>
      <c r="M1005" s="2">
        <f>'5thR'!M$78</f>
        <v>0</v>
      </c>
      <c r="N1005" s="2">
        <f>'5thR'!N$78</f>
        <v>0</v>
      </c>
      <c r="O1005" s="2">
        <f>'5thR'!O$78</f>
        <v>0</v>
      </c>
      <c r="P1005" s="2">
        <f>'5thR'!P$78</f>
        <v>0</v>
      </c>
      <c r="Q1005" s="2">
        <f>'5thR'!Q$78</f>
        <v>0</v>
      </c>
      <c r="R1005" s="2">
        <f>'5thR'!R$78</f>
        <v>0</v>
      </c>
      <c r="S1005" s="2">
        <f>'5thR'!S$78</f>
        <v>0</v>
      </c>
      <c r="T1005" s="2">
        <f>'5thR'!T$78</f>
        <v>0</v>
      </c>
      <c r="U1005" s="9">
        <f t="shared" si="71"/>
        <v>0</v>
      </c>
    </row>
    <row r="1006" spans="1:21" x14ac:dyDescent="0.35">
      <c r="B1006" s="3" t="s">
        <v>17</v>
      </c>
      <c r="C1006" s="2" t="e">
        <f>#REF!</f>
        <v>#REF!</v>
      </c>
      <c r="D1006" s="2" t="e">
        <f>#REF!</f>
        <v>#REF!</v>
      </c>
      <c r="E1006" s="2" t="e">
        <f>#REF!</f>
        <v>#REF!</v>
      </c>
      <c r="F1006" s="2" t="e">
        <f>#REF!</f>
        <v>#REF!</v>
      </c>
      <c r="G1006" s="2" t="e">
        <f>#REF!</f>
        <v>#REF!</v>
      </c>
      <c r="H1006" s="2" t="e">
        <f>#REF!</f>
        <v>#REF!</v>
      </c>
      <c r="I1006" s="2" t="e">
        <f>#REF!</f>
        <v>#REF!</v>
      </c>
      <c r="J1006" s="2" t="e">
        <f>#REF!</f>
        <v>#REF!</v>
      </c>
      <c r="K1006" s="2" t="e">
        <f>#REF!</f>
        <v>#REF!</v>
      </c>
      <c r="L1006" s="2" t="e">
        <f>#REF!</f>
        <v>#REF!</v>
      </c>
      <c r="M1006" s="2" t="e">
        <f>#REF!</f>
        <v>#REF!</v>
      </c>
      <c r="N1006" s="2" t="e">
        <f>#REF!</f>
        <v>#REF!</v>
      </c>
      <c r="O1006" s="2" t="e">
        <f>#REF!</f>
        <v>#REF!</v>
      </c>
      <c r="P1006" s="2" t="e">
        <f>#REF!</f>
        <v>#REF!</v>
      </c>
      <c r="Q1006" s="2" t="e">
        <f>#REF!</f>
        <v>#REF!</v>
      </c>
      <c r="R1006" s="2" t="e">
        <f>#REF!</f>
        <v>#REF!</v>
      </c>
      <c r="S1006" s="2" t="e">
        <f>#REF!</f>
        <v>#REF!</v>
      </c>
      <c r="T1006" s="2" t="e">
        <f>#REF!</f>
        <v>#REF!</v>
      </c>
      <c r="U1006" s="9" t="e">
        <f t="shared" si="71"/>
        <v>#REF!</v>
      </c>
    </row>
    <row r="1007" spans="1:21" x14ac:dyDescent="0.35">
      <c r="B1007" s="3" t="s">
        <v>18</v>
      </c>
      <c r="C1007" s="2">
        <f>'7thR'!C$78</f>
        <v>0</v>
      </c>
      <c r="D1007" s="2">
        <f>'7thR'!D$78</f>
        <v>0</v>
      </c>
      <c r="E1007" s="2">
        <f>'7thR'!E$78</f>
        <v>0</v>
      </c>
      <c r="F1007" s="2">
        <f>'7thR'!F$78</f>
        <v>0</v>
      </c>
      <c r="G1007" s="2">
        <f>'7thR'!G$78</f>
        <v>0</v>
      </c>
      <c r="H1007" s="2">
        <f>'7thR'!H$78</f>
        <v>0</v>
      </c>
      <c r="I1007" s="2">
        <f>'7thR'!I$78</f>
        <v>0</v>
      </c>
      <c r="J1007" s="2">
        <f>'7thR'!J$78</f>
        <v>0</v>
      </c>
      <c r="K1007" s="2">
        <f>'7thR'!K$78</f>
        <v>0</v>
      </c>
      <c r="L1007" s="2">
        <f>'7thR'!L$78</f>
        <v>0</v>
      </c>
      <c r="M1007" s="2">
        <f>'7thR'!M$78</f>
        <v>0</v>
      </c>
      <c r="N1007" s="2">
        <f>'7thR'!N$78</f>
        <v>0</v>
      </c>
      <c r="O1007" s="2">
        <f>'7thR'!O$78</f>
        <v>0</v>
      </c>
      <c r="P1007" s="2">
        <f>'7thR'!P$78</f>
        <v>0</v>
      </c>
      <c r="Q1007" s="2">
        <f>'7thR'!Q$78</f>
        <v>0</v>
      </c>
      <c r="R1007" s="2">
        <f>'7thR'!R$78</f>
        <v>0</v>
      </c>
      <c r="S1007" s="2">
        <f>'7thR'!S$78</f>
        <v>0</v>
      </c>
      <c r="T1007" s="2">
        <f>'7thR'!T$78</f>
        <v>0</v>
      </c>
      <c r="U1007" s="9">
        <f t="shared" si="71"/>
        <v>0</v>
      </c>
    </row>
    <row r="1008" spans="1:21" ht="15" thickBot="1" x14ac:dyDescent="0.4">
      <c r="B1008" s="3" t="s">
        <v>19</v>
      </c>
      <c r="C1008" s="31">
        <f>'8thR'!C$78</f>
        <v>0</v>
      </c>
      <c r="D1008" s="31">
        <f>'8thR'!D$78</f>
        <v>0</v>
      </c>
      <c r="E1008" s="31">
        <f>'8thR'!E$78</f>
        <v>0</v>
      </c>
      <c r="F1008" s="31">
        <f>'8thR'!F$78</f>
        <v>0</v>
      </c>
      <c r="G1008" s="31">
        <f>'8thR'!G$78</f>
        <v>0</v>
      </c>
      <c r="H1008" s="31">
        <f>'8thR'!H$78</f>
        <v>0</v>
      </c>
      <c r="I1008" s="31">
        <f>'8thR'!I$78</f>
        <v>0</v>
      </c>
      <c r="J1008" s="31">
        <f>'8thR'!J$78</f>
        <v>0</v>
      </c>
      <c r="K1008" s="31">
        <f>'8thR'!K$78</f>
        <v>0</v>
      </c>
      <c r="L1008" s="31">
        <f>'8thR'!L$78</f>
        <v>0</v>
      </c>
      <c r="M1008" s="31">
        <f>'8thR'!M$78</f>
        <v>0</v>
      </c>
      <c r="N1008" s="31">
        <f>'8thR'!N$78</f>
        <v>0</v>
      </c>
      <c r="O1008" s="31">
        <f>'8thR'!O$78</f>
        <v>0</v>
      </c>
      <c r="P1008" s="31">
        <f>'8thR'!P$78</f>
        <v>0</v>
      </c>
      <c r="Q1008" s="31">
        <f>'8thR'!Q$78</f>
        <v>0</v>
      </c>
      <c r="R1008" s="31">
        <f>'8thR'!R$78</f>
        <v>0</v>
      </c>
      <c r="S1008" s="31">
        <f>'8thR'!S$78</f>
        <v>0</v>
      </c>
      <c r="T1008" s="31">
        <f>'8thR'!T$78</f>
        <v>0</v>
      </c>
      <c r="U1008" s="9">
        <f t="shared" si="71"/>
        <v>0</v>
      </c>
    </row>
    <row r="1009" spans="1:21" ht="16" thickTop="1" x14ac:dyDescent="0.35">
      <c r="B1009" s="37" t="s">
        <v>12</v>
      </c>
      <c r="C1009" s="29">
        <f>score!H$78</f>
        <v>0</v>
      </c>
      <c r="D1009" s="29">
        <f>score!I$78</f>
        <v>0</v>
      </c>
      <c r="E1009" s="29">
        <f>score!J$78</f>
        <v>0</v>
      </c>
      <c r="F1009" s="29">
        <f>score!K$78</f>
        <v>0</v>
      </c>
      <c r="G1009" s="29">
        <f>score!L$78</f>
        <v>0</v>
      </c>
      <c r="H1009" s="29">
        <f>score!M$78</f>
        <v>0</v>
      </c>
      <c r="I1009" s="29">
        <f>score!N$78</f>
        <v>0</v>
      </c>
      <c r="J1009" s="29">
        <f>score!O$78</f>
        <v>0</v>
      </c>
      <c r="K1009" s="29">
        <f>score!P$78</f>
        <v>0</v>
      </c>
      <c r="L1009" s="29">
        <f>score!Q$78</f>
        <v>0</v>
      </c>
      <c r="M1009" s="29">
        <f>score!R$78</f>
        <v>0</v>
      </c>
      <c r="N1009" s="29">
        <f>score!S$78</f>
        <v>0</v>
      </c>
      <c r="O1009" s="29">
        <f>score!T$78</f>
        <v>0</v>
      </c>
      <c r="P1009" s="29">
        <f>score!U$78</f>
        <v>0</v>
      </c>
      <c r="Q1009" s="29">
        <f>score!V$78</f>
        <v>0</v>
      </c>
      <c r="R1009" s="29">
        <f>score!W$78</f>
        <v>0</v>
      </c>
      <c r="S1009" s="29">
        <f>score!X$78</f>
        <v>0</v>
      </c>
      <c r="T1009" s="29">
        <f>score!Y$78</f>
        <v>0</v>
      </c>
      <c r="U1009" s="33">
        <f t="shared" si="71"/>
        <v>0</v>
      </c>
    </row>
    <row r="1010" spans="1:21" ht="15.5" x14ac:dyDescent="0.35">
      <c r="B1010" s="38" t="s">
        <v>7</v>
      </c>
      <c r="C1010" s="39">
        <f>score!H$147</f>
        <v>4</v>
      </c>
      <c r="D1010" s="39">
        <f>score!$I$147</f>
        <v>3</v>
      </c>
      <c r="E1010" s="39">
        <f>score!$J$147</f>
        <v>3</v>
      </c>
      <c r="F1010" s="39">
        <f>score!$K$147</f>
        <v>4</v>
      </c>
      <c r="G1010" s="39">
        <f>score!$L$147</f>
        <v>4</v>
      </c>
      <c r="H1010" s="39">
        <f>score!$M$147</f>
        <v>4</v>
      </c>
      <c r="I1010" s="39">
        <f>score!$N$147</f>
        <v>3</v>
      </c>
      <c r="J1010" s="39">
        <f>score!$O$147</f>
        <v>4</v>
      </c>
      <c r="K1010" s="39">
        <f>score!$P$147</f>
        <v>3</v>
      </c>
      <c r="L1010" s="39">
        <f>score!$Q$147</f>
        <v>4</v>
      </c>
      <c r="M1010" s="39">
        <f>score!$R$147</f>
        <v>3</v>
      </c>
      <c r="N1010" s="39">
        <f>score!$S$147</f>
        <v>3</v>
      </c>
      <c r="O1010" s="39">
        <f>score!$T$147</f>
        <v>4</v>
      </c>
      <c r="P1010" s="39">
        <f>score!$U$147</f>
        <v>4</v>
      </c>
      <c r="Q1010" s="39">
        <f>score!$V$147</f>
        <v>4</v>
      </c>
      <c r="R1010" s="39">
        <f>score!$W$147</f>
        <v>3</v>
      </c>
      <c r="S1010" s="39">
        <f>score!$X$147</f>
        <v>4</v>
      </c>
      <c r="T1010" s="39">
        <f>score!$Y$147</f>
        <v>3</v>
      </c>
      <c r="U1010" s="12">
        <f t="shared" si="71"/>
        <v>64</v>
      </c>
    </row>
    <row r="1011" spans="1:21" x14ac:dyDescent="0.35">
      <c r="C1011" s="40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</row>
    <row r="1012" spans="1:21" x14ac:dyDescent="0.35">
      <c r="C1012" s="154" t="s">
        <v>6</v>
      </c>
      <c r="D1012" s="154"/>
      <c r="E1012" s="154"/>
      <c r="F1012" s="154"/>
      <c r="G1012" s="154"/>
      <c r="H1012" s="154"/>
      <c r="I1012" s="154"/>
      <c r="J1012" s="154"/>
      <c r="K1012" s="154"/>
      <c r="L1012" s="154"/>
      <c r="M1012" s="154"/>
      <c r="N1012" s="154"/>
      <c r="O1012" s="154"/>
      <c r="P1012" s="154"/>
      <c r="Q1012" s="154"/>
      <c r="R1012" s="154"/>
      <c r="S1012" s="154"/>
      <c r="T1012" s="154"/>
    </row>
    <row r="1013" spans="1:21" x14ac:dyDescent="0.35">
      <c r="A1013" s="169">
        <f>score!A79</f>
        <v>73</v>
      </c>
      <c r="B1013" s="170" t="str">
        <f>score!F79</f>
        <v/>
      </c>
      <c r="C1013" s="158">
        <v>1</v>
      </c>
      <c r="D1013" s="158">
        <v>2</v>
      </c>
      <c r="E1013" s="158">
        <v>3</v>
      </c>
      <c r="F1013" s="158">
        <v>4</v>
      </c>
      <c r="G1013" s="158">
        <v>5</v>
      </c>
      <c r="H1013" s="158">
        <v>6</v>
      </c>
      <c r="I1013" s="158">
        <v>7</v>
      </c>
      <c r="J1013" s="158">
        <v>8</v>
      </c>
      <c r="K1013" s="158">
        <v>9</v>
      </c>
      <c r="L1013" s="158">
        <v>10</v>
      </c>
      <c r="M1013" s="158">
        <v>11</v>
      </c>
      <c r="N1013" s="158">
        <v>12</v>
      </c>
      <c r="O1013" s="158">
        <v>13</v>
      </c>
      <c r="P1013" s="158">
        <v>14</v>
      </c>
      <c r="Q1013" s="158">
        <v>15</v>
      </c>
      <c r="R1013" s="158">
        <v>16</v>
      </c>
      <c r="S1013" s="158">
        <v>17</v>
      </c>
      <c r="T1013" s="158">
        <v>18</v>
      </c>
      <c r="U1013" s="41" t="s">
        <v>1</v>
      </c>
    </row>
    <row r="1014" spans="1:21" x14ac:dyDescent="0.35">
      <c r="A1014" s="169"/>
      <c r="B1014" s="170"/>
      <c r="C1014" s="158"/>
      <c r="D1014" s="158"/>
      <c r="E1014" s="158"/>
      <c r="F1014" s="158"/>
      <c r="G1014" s="158"/>
      <c r="H1014" s="158"/>
      <c r="I1014" s="158"/>
      <c r="J1014" s="158"/>
      <c r="K1014" s="158"/>
      <c r="L1014" s="158"/>
      <c r="M1014" s="158"/>
      <c r="N1014" s="158"/>
      <c r="O1014" s="158"/>
      <c r="P1014" s="158"/>
      <c r="Q1014" s="158"/>
      <c r="R1014" s="158"/>
      <c r="S1014" s="158"/>
      <c r="T1014" s="158"/>
      <c r="U1014" s="42"/>
    </row>
    <row r="1015" spans="1:21" x14ac:dyDescent="0.35">
      <c r="B1015" s="3" t="s">
        <v>8</v>
      </c>
      <c r="C1015" s="2">
        <f>'1stR'!C$79</f>
        <v>0</v>
      </c>
      <c r="D1015" s="2">
        <f>'1stR'!D$79</f>
        <v>0</v>
      </c>
      <c r="E1015" s="2">
        <f>'1stR'!E$79</f>
        <v>0</v>
      </c>
      <c r="F1015" s="2">
        <f>'1stR'!F$79</f>
        <v>0</v>
      </c>
      <c r="G1015" s="2">
        <f>'1stR'!G$79</f>
        <v>0</v>
      </c>
      <c r="H1015" s="2">
        <f>'1stR'!H$79</f>
        <v>0</v>
      </c>
      <c r="I1015" s="2">
        <f>'1stR'!I$79</f>
        <v>0</v>
      </c>
      <c r="J1015" s="2">
        <f>'1stR'!J$79</f>
        <v>0</v>
      </c>
      <c r="K1015" s="2">
        <f>'1stR'!K$79</f>
        <v>0</v>
      </c>
      <c r="L1015" s="2">
        <f>'1stR'!L$79</f>
        <v>0</v>
      </c>
      <c r="M1015" s="2">
        <f>'1stR'!M$79</f>
        <v>0</v>
      </c>
      <c r="N1015" s="2">
        <f>'1stR'!N$79</f>
        <v>0</v>
      </c>
      <c r="O1015" s="2">
        <f>'1stR'!O$79</f>
        <v>0</v>
      </c>
      <c r="P1015" s="2">
        <f>'1stR'!P$79</f>
        <v>0</v>
      </c>
      <c r="Q1015" s="2">
        <f>'1stR'!Q$79</f>
        <v>0</v>
      </c>
      <c r="R1015" s="2">
        <f>'1stR'!R$79</f>
        <v>0</v>
      </c>
      <c r="S1015" s="2">
        <f>'1stR'!S$79</f>
        <v>0</v>
      </c>
      <c r="T1015" s="2">
        <f>'1stR'!T$79</f>
        <v>0</v>
      </c>
      <c r="U1015" s="9">
        <f>SUM(C1015:T1015)</f>
        <v>0</v>
      </c>
    </row>
    <row r="1016" spans="1:21" x14ac:dyDescent="0.35">
      <c r="B1016" s="3" t="s">
        <v>13</v>
      </c>
      <c r="C1016" s="2">
        <f>'2ndR'!C$79</f>
        <v>0</v>
      </c>
      <c r="D1016" s="2">
        <f>'2ndR'!D$79</f>
        <v>0</v>
      </c>
      <c r="E1016" s="2">
        <f>'2ndR'!E$79</f>
        <v>0</v>
      </c>
      <c r="F1016" s="2">
        <f>'2ndR'!F$79</f>
        <v>0</v>
      </c>
      <c r="G1016" s="2">
        <f>'2ndR'!G$79</f>
        <v>0</v>
      </c>
      <c r="H1016" s="2">
        <f>'2ndR'!H$79</f>
        <v>0</v>
      </c>
      <c r="I1016" s="2">
        <f>'2ndR'!I$79</f>
        <v>0</v>
      </c>
      <c r="J1016" s="2">
        <f>'2ndR'!J$79</f>
        <v>0</v>
      </c>
      <c r="K1016" s="2">
        <f>'2ndR'!K$79</f>
        <v>0</v>
      </c>
      <c r="L1016" s="2">
        <f>'2ndR'!L$79</f>
        <v>0</v>
      </c>
      <c r="M1016" s="2">
        <f>'2ndR'!M$79</f>
        <v>0</v>
      </c>
      <c r="N1016" s="2">
        <f>'2ndR'!N$79</f>
        <v>0</v>
      </c>
      <c r="O1016" s="2">
        <f>'2ndR'!O$79</f>
        <v>0</v>
      </c>
      <c r="P1016" s="2">
        <f>'2ndR'!P$79</f>
        <v>0</v>
      </c>
      <c r="Q1016" s="2">
        <f>'2ndR'!Q$79</f>
        <v>0</v>
      </c>
      <c r="R1016" s="2">
        <f>'2ndR'!R$79</f>
        <v>0</v>
      </c>
      <c r="S1016" s="2">
        <f>'2ndR'!S$79</f>
        <v>0</v>
      </c>
      <c r="T1016" s="2">
        <f>'2ndR'!T$79</f>
        <v>0</v>
      </c>
      <c r="U1016" s="9">
        <f t="shared" ref="U1016:U1024" si="72">SUM(C1016:T1016)</f>
        <v>0</v>
      </c>
    </row>
    <row r="1017" spans="1:21" x14ac:dyDescent="0.35">
      <c r="B1017" s="3" t="s">
        <v>14</v>
      </c>
      <c r="C1017" s="2">
        <f>'3rdR'!C$79</f>
        <v>0</v>
      </c>
      <c r="D1017" s="2">
        <f>'3rdR'!D$79</f>
        <v>0</v>
      </c>
      <c r="E1017" s="2">
        <f>'3rdR'!E$79</f>
        <v>0</v>
      </c>
      <c r="F1017" s="2">
        <f>'3rdR'!F$79</f>
        <v>0</v>
      </c>
      <c r="G1017" s="2">
        <f>'3rdR'!G$79</f>
        <v>0</v>
      </c>
      <c r="H1017" s="2">
        <f>'3rdR'!H$79</f>
        <v>0</v>
      </c>
      <c r="I1017" s="2">
        <f>'3rdR'!I$79</f>
        <v>0</v>
      </c>
      <c r="J1017" s="2">
        <f>'3rdR'!J$79</f>
        <v>0</v>
      </c>
      <c r="K1017" s="2">
        <f>'3rdR'!K$79</f>
        <v>0</v>
      </c>
      <c r="L1017" s="2">
        <f>'3rdR'!L$79</f>
        <v>0</v>
      </c>
      <c r="M1017" s="2">
        <f>'3rdR'!M$79</f>
        <v>0</v>
      </c>
      <c r="N1017" s="2">
        <f>'3rdR'!N$79</f>
        <v>0</v>
      </c>
      <c r="O1017" s="2">
        <f>'3rdR'!O$79</f>
        <v>0</v>
      </c>
      <c r="P1017" s="2">
        <f>'3rdR'!P$79</f>
        <v>0</v>
      </c>
      <c r="Q1017" s="2">
        <f>'3rdR'!Q$79</f>
        <v>0</v>
      </c>
      <c r="R1017" s="2">
        <f>'3rdR'!R$79</f>
        <v>0</v>
      </c>
      <c r="S1017" s="2">
        <f>'3rdR'!S$79</f>
        <v>0</v>
      </c>
      <c r="T1017" s="2">
        <f>'3rdR'!T$79</f>
        <v>0</v>
      </c>
      <c r="U1017" s="9">
        <f t="shared" si="72"/>
        <v>0</v>
      </c>
    </row>
    <row r="1018" spans="1:21" x14ac:dyDescent="0.35">
      <c r="B1018" s="3" t="s">
        <v>15</v>
      </c>
      <c r="C1018" s="2">
        <f>'4thR'!C$79</f>
        <v>0</v>
      </c>
      <c r="D1018" s="2">
        <f>'4thR'!D$79</f>
        <v>0</v>
      </c>
      <c r="E1018" s="2">
        <f>'4thR'!E$79</f>
        <v>0</v>
      </c>
      <c r="F1018" s="2">
        <f>'4thR'!F$79</f>
        <v>0</v>
      </c>
      <c r="G1018" s="2">
        <f>'4thR'!G$79</f>
        <v>0</v>
      </c>
      <c r="H1018" s="2">
        <f>'4thR'!H$79</f>
        <v>0</v>
      </c>
      <c r="I1018" s="2">
        <f>'4thR'!I$79</f>
        <v>0</v>
      </c>
      <c r="J1018" s="2">
        <f>'4thR'!J$79</f>
        <v>0</v>
      </c>
      <c r="K1018" s="2">
        <f>'4thR'!K$79</f>
        <v>0</v>
      </c>
      <c r="L1018" s="2">
        <f>'4thR'!L$79</f>
        <v>0</v>
      </c>
      <c r="M1018" s="2">
        <f>'4thR'!M$79</f>
        <v>0</v>
      </c>
      <c r="N1018" s="2">
        <f>'4thR'!N$79</f>
        <v>0</v>
      </c>
      <c r="O1018" s="2">
        <f>'4thR'!O$79</f>
        <v>0</v>
      </c>
      <c r="P1018" s="2">
        <f>'4thR'!P$79</f>
        <v>0</v>
      </c>
      <c r="Q1018" s="2">
        <f>'4thR'!Q$79</f>
        <v>0</v>
      </c>
      <c r="R1018" s="2">
        <f>'4thR'!R$79</f>
        <v>0</v>
      </c>
      <c r="S1018" s="2">
        <f>'4thR'!S$79</f>
        <v>0</v>
      </c>
      <c r="T1018" s="2">
        <f>'4thR'!T$79</f>
        <v>0</v>
      </c>
      <c r="U1018" s="9">
        <f t="shared" si="72"/>
        <v>0</v>
      </c>
    </row>
    <row r="1019" spans="1:21" x14ac:dyDescent="0.35">
      <c r="B1019" s="3" t="s">
        <v>16</v>
      </c>
      <c r="C1019" s="2">
        <f>'5thR'!C$79</f>
        <v>0</v>
      </c>
      <c r="D1019" s="2">
        <f>'5thR'!D$79</f>
        <v>0</v>
      </c>
      <c r="E1019" s="2">
        <f>'5thR'!E$79</f>
        <v>0</v>
      </c>
      <c r="F1019" s="2">
        <f>'5thR'!F$79</f>
        <v>0</v>
      </c>
      <c r="G1019" s="2">
        <f>'5thR'!G$79</f>
        <v>0</v>
      </c>
      <c r="H1019" s="2">
        <f>'5thR'!H$79</f>
        <v>0</v>
      </c>
      <c r="I1019" s="2">
        <f>'5thR'!I$79</f>
        <v>0</v>
      </c>
      <c r="J1019" s="2">
        <f>'5thR'!J$79</f>
        <v>0</v>
      </c>
      <c r="K1019" s="2">
        <f>'5thR'!K$79</f>
        <v>0</v>
      </c>
      <c r="L1019" s="2">
        <f>'5thR'!L$79</f>
        <v>0</v>
      </c>
      <c r="M1019" s="2">
        <f>'5thR'!M$79</f>
        <v>0</v>
      </c>
      <c r="N1019" s="2">
        <f>'5thR'!N$79</f>
        <v>0</v>
      </c>
      <c r="O1019" s="2">
        <f>'5thR'!O$79</f>
        <v>0</v>
      </c>
      <c r="P1019" s="2">
        <f>'5thR'!P$79</f>
        <v>0</v>
      </c>
      <c r="Q1019" s="2">
        <f>'5thR'!Q$79</f>
        <v>0</v>
      </c>
      <c r="R1019" s="2">
        <f>'5thR'!R$79</f>
        <v>0</v>
      </c>
      <c r="S1019" s="2">
        <f>'5thR'!S$79</f>
        <v>0</v>
      </c>
      <c r="T1019" s="2">
        <f>'5thR'!T$79</f>
        <v>0</v>
      </c>
      <c r="U1019" s="9">
        <f t="shared" si="72"/>
        <v>0</v>
      </c>
    </row>
    <row r="1020" spans="1:21" x14ac:dyDescent="0.35">
      <c r="B1020" s="3" t="s">
        <v>17</v>
      </c>
      <c r="C1020" s="2" t="e">
        <f>#REF!</f>
        <v>#REF!</v>
      </c>
      <c r="D1020" s="2" t="e">
        <f>#REF!</f>
        <v>#REF!</v>
      </c>
      <c r="E1020" s="2" t="e">
        <f>#REF!</f>
        <v>#REF!</v>
      </c>
      <c r="F1020" s="2" t="e">
        <f>#REF!</f>
        <v>#REF!</v>
      </c>
      <c r="G1020" s="2" t="e">
        <f>#REF!</f>
        <v>#REF!</v>
      </c>
      <c r="H1020" s="2" t="e">
        <f>#REF!</f>
        <v>#REF!</v>
      </c>
      <c r="I1020" s="2" t="e">
        <f>#REF!</f>
        <v>#REF!</v>
      </c>
      <c r="J1020" s="2" t="e">
        <f>#REF!</f>
        <v>#REF!</v>
      </c>
      <c r="K1020" s="2" t="e">
        <f>#REF!</f>
        <v>#REF!</v>
      </c>
      <c r="L1020" s="2" t="e">
        <f>#REF!</f>
        <v>#REF!</v>
      </c>
      <c r="M1020" s="2" t="e">
        <f>#REF!</f>
        <v>#REF!</v>
      </c>
      <c r="N1020" s="2" t="e">
        <f>#REF!</f>
        <v>#REF!</v>
      </c>
      <c r="O1020" s="2" t="e">
        <f>#REF!</f>
        <v>#REF!</v>
      </c>
      <c r="P1020" s="2" t="e">
        <f>#REF!</f>
        <v>#REF!</v>
      </c>
      <c r="Q1020" s="2" t="e">
        <f>#REF!</f>
        <v>#REF!</v>
      </c>
      <c r="R1020" s="2" t="e">
        <f>#REF!</f>
        <v>#REF!</v>
      </c>
      <c r="S1020" s="2" t="e">
        <f>#REF!</f>
        <v>#REF!</v>
      </c>
      <c r="T1020" s="2" t="e">
        <f>#REF!</f>
        <v>#REF!</v>
      </c>
      <c r="U1020" s="9" t="e">
        <f t="shared" si="72"/>
        <v>#REF!</v>
      </c>
    </row>
    <row r="1021" spans="1:21" x14ac:dyDescent="0.35">
      <c r="B1021" s="3" t="s">
        <v>18</v>
      </c>
      <c r="C1021" s="2">
        <f>'7thR'!C$79</f>
        <v>0</v>
      </c>
      <c r="D1021" s="2">
        <f>'7thR'!D$79</f>
        <v>0</v>
      </c>
      <c r="E1021" s="2">
        <f>'7thR'!E$79</f>
        <v>0</v>
      </c>
      <c r="F1021" s="2">
        <f>'7thR'!F$79</f>
        <v>0</v>
      </c>
      <c r="G1021" s="2">
        <f>'7thR'!G$79</f>
        <v>0</v>
      </c>
      <c r="H1021" s="2">
        <f>'7thR'!H$79</f>
        <v>0</v>
      </c>
      <c r="I1021" s="2">
        <f>'7thR'!I$79</f>
        <v>0</v>
      </c>
      <c r="J1021" s="2">
        <f>'7thR'!J$79</f>
        <v>0</v>
      </c>
      <c r="K1021" s="2">
        <f>'7thR'!K$79</f>
        <v>0</v>
      </c>
      <c r="L1021" s="2">
        <f>'7thR'!L$79</f>
        <v>0</v>
      </c>
      <c r="M1021" s="2">
        <f>'7thR'!M$79</f>
        <v>0</v>
      </c>
      <c r="N1021" s="2">
        <f>'7thR'!N$79</f>
        <v>0</v>
      </c>
      <c r="O1021" s="2">
        <f>'7thR'!O$79</f>
        <v>0</v>
      </c>
      <c r="P1021" s="2">
        <f>'7thR'!P$79</f>
        <v>0</v>
      </c>
      <c r="Q1021" s="2">
        <f>'7thR'!Q$79</f>
        <v>0</v>
      </c>
      <c r="R1021" s="2">
        <f>'7thR'!R$79</f>
        <v>0</v>
      </c>
      <c r="S1021" s="2">
        <f>'7thR'!S$79</f>
        <v>0</v>
      </c>
      <c r="T1021" s="2">
        <f>'7thR'!T$79</f>
        <v>0</v>
      </c>
      <c r="U1021" s="9">
        <f t="shared" si="72"/>
        <v>0</v>
      </c>
    </row>
    <row r="1022" spans="1:21" ht="15" thickBot="1" x14ac:dyDescent="0.4">
      <c r="B1022" s="3" t="s">
        <v>19</v>
      </c>
      <c r="C1022" s="31">
        <f>'8thR'!C$79</f>
        <v>0</v>
      </c>
      <c r="D1022" s="31">
        <f>'8thR'!D$79</f>
        <v>0</v>
      </c>
      <c r="E1022" s="31">
        <f>'8thR'!E$79</f>
        <v>0</v>
      </c>
      <c r="F1022" s="31">
        <f>'8thR'!F$79</f>
        <v>0</v>
      </c>
      <c r="G1022" s="31">
        <f>'8thR'!G$79</f>
        <v>0</v>
      </c>
      <c r="H1022" s="31">
        <f>'8thR'!H$79</f>
        <v>0</v>
      </c>
      <c r="I1022" s="31">
        <f>'8thR'!I$79</f>
        <v>0</v>
      </c>
      <c r="J1022" s="31">
        <f>'8thR'!J$79</f>
        <v>0</v>
      </c>
      <c r="K1022" s="31">
        <f>'8thR'!K$79</f>
        <v>0</v>
      </c>
      <c r="L1022" s="31">
        <f>'8thR'!L$79</f>
        <v>0</v>
      </c>
      <c r="M1022" s="31">
        <f>'8thR'!M$79</f>
        <v>0</v>
      </c>
      <c r="N1022" s="31">
        <f>'8thR'!N$79</f>
        <v>0</v>
      </c>
      <c r="O1022" s="31">
        <f>'8thR'!O$79</f>
        <v>0</v>
      </c>
      <c r="P1022" s="31">
        <f>'8thR'!P$79</f>
        <v>0</v>
      </c>
      <c r="Q1022" s="31">
        <f>'8thR'!Q$79</f>
        <v>0</v>
      </c>
      <c r="R1022" s="31">
        <f>'8thR'!R$79</f>
        <v>0</v>
      </c>
      <c r="S1022" s="31">
        <f>'8thR'!S$79</f>
        <v>0</v>
      </c>
      <c r="T1022" s="31">
        <f>'8thR'!T$79</f>
        <v>0</v>
      </c>
      <c r="U1022" s="9">
        <f t="shared" si="72"/>
        <v>0</v>
      </c>
    </row>
    <row r="1023" spans="1:21" ht="16" thickTop="1" x14ac:dyDescent="0.35">
      <c r="B1023" s="37" t="s">
        <v>12</v>
      </c>
      <c r="C1023" s="29">
        <f>score!H$79</f>
        <v>0</v>
      </c>
      <c r="D1023" s="29">
        <f>score!I$79</f>
        <v>0</v>
      </c>
      <c r="E1023" s="29">
        <f>score!J$79</f>
        <v>0</v>
      </c>
      <c r="F1023" s="29">
        <f>score!K$79</f>
        <v>0</v>
      </c>
      <c r="G1023" s="29">
        <f>score!L$79</f>
        <v>0</v>
      </c>
      <c r="H1023" s="29">
        <f>score!M$79</f>
        <v>0</v>
      </c>
      <c r="I1023" s="29">
        <f>score!N$79</f>
        <v>0</v>
      </c>
      <c r="J1023" s="29">
        <f>score!O$79</f>
        <v>0</v>
      </c>
      <c r="K1023" s="29">
        <f>score!P$79</f>
        <v>0</v>
      </c>
      <c r="L1023" s="29">
        <f>score!Q$79</f>
        <v>0</v>
      </c>
      <c r="M1023" s="29">
        <f>score!R$79</f>
        <v>0</v>
      </c>
      <c r="N1023" s="29">
        <f>score!S$79</f>
        <v>0</v>
      </c>
      <c r="O1023" s="29">
        <f>score!T$79</f>
        <v>0</v>
      </c>
      <c r="P1023" s="29">
        <f>score!U$79</f>
        <v>0</v>
      </c>
      <c r="Q1023" s="29">
        <f>score!V$79</f>
        <v>0</v>
      </c>
      <c r="R1023" s="29">
        <f>score!W$79</f>
        <v>0</v>
      </c>
      <c r="S1023" s="29">
        <f>score!X$79</f>
        <v>0</v>
      </c>
      <c r="T1023" s="29">
        <f>score!Y$79</f>
        <v>0</v>
      </c>
      <c r="U1023" s="33">
        <f t="shared" si="72"/>
        <v>0</v>
      </c>
    </row>
    <row r="1024" spans="1:21" ht="15.5" x14ac:dyDescent="0.35">
      <c r="B1024" s="38" t="s">
        <v>7</v>
      </c>
      <c r="C1024" s="39">
        <f>score!H$147</f>
        <v>4</v>
      </c>
      <c r="D1024" s="39">
        <f>score!$I$147</f>
        <v>3</v>
      </c>
      <c r="E1024" s="39">
        <f>score!$J$147</f>
        <v>3</v>
      </c>
      <c r="F1024" s="39">
        <f>score!$K$147</f>
        <v>4</v>
      </c>
      <c r="G1024" s="39">
        <f>score!$L$147</f>
        <v>4</v>
      </c>
      <c r="H1024" s="39">
        <f>score!$M$147</f>
        <v>4</v>
      </c>
      <c r="I1024" s="39">
        <f>score!$N$147</f>
        <v>3</v>
      </c>
      <c r="J1024" s="39">
        <f>score!$O$147</f>
        <v>4</v>
      </c>
      <c r="K1024" s="39">
        <f>score!$P$147</f>
        <v>3</v>
      </c>
      <c r="L1024" s="39">
        <f>score!$Q$147</f>
        <v>4</v>
      </c>
      <c r="M1024" s="39">
        <f>score!$R$147</f>
        <v>3</v>
      </c>
      <c r="N1024" s="39">
        <f>score!$S$147</f>
        <v>3</v>
      </c>
      <c r="O1024" s="39">
        <f>score!$T$147</f>
        <v>4</v>
      </c>
      <c r="P1024" s="39">
        <f>score!$U$147</f>
        <v>4</v>
      </c>
      <c r="Q1024" s="39">
        <f>score!$V$147</f>
        <v>4</v>
      </c>
      <c r="R1024" s="39">
        <f>score!$W$147</f>
        <v>3</v>
      </c>
      <c r="S1024" s="39">
        <f>score!$X$147</f>
        <v>4</v>
      </c>
      <c r="T1024" s="39">
        <f>score!$Y$147</f>
        <v>3</v>
      </c>
      <c r="U1024" s="12">
        <f t="shared" si="72"/>
        <v>64</v>
      </c>
    </row>
    <row r="1025" spans="1:21" x14ac:dyDescent="0.35">
      <c r="C1025" s="40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</row>
    <row r="1026" spans="1:21" x14ac:dyDescent="0.35">
      <c r="C1026" s="154" t="s">
        <v>6</v>
      </c>
      <c r="D1026" s="154"/>
      <c r="E1026" s="154"/>
      <c r="F1026" s="154"/>
      <c r="G1026" s="154"/>
      <c r="H1026" s="154"/>
      <c r="I1026" s="154"/>
      <c r="J1026" s="154"/>
      <c r="K1026" s="154"/>
      <c r="L1026" s="154"/>
      <c r="M1026" s="154"/>
      <c r="N1026" s="154"/>
      <c r="O1026" s="154"/>
      <c r="P1026" s="154"/>
      <c r="Q1026" s="154"/>
      <c r="R1026" s="154"/>
      <c r="S1026" s="154"/>
      <c r="T1026" s="154"/>
    </row>
    <row r="1027" spans="1:21" x14ac:dyDescent="0.35">
      <c r="A1027" s="169">
        <f>score!A80</f>
        <v>74</v>
      </c>
      <c r="B1027" s="170" t="str">
        <f>score!F80</f>
        <v/>
      </c>
      <c r="C1027" s="158">
        <v>1</v>
      </c>
      <c r="D1027" s="158">
        <v>2</v>
      </c>
      <c r="E1027" s="158">
        <v>3</v>
      </c>
      <c r="F1027" s="158">
        <v>4</v>
      </c>
      <c r="G1027" s="158">
        <v>5</v>
      </c>
      <c r="H1027" s="158">
        <v>6</v>
      </c>
      <c r="I1027" s="158">
        <v>7</v>
      </c>
      <c r="J1027" s="158">
        <v>8</v>
      </c>
      <c r="K1027" s="158">
        <v>9</v>
      </c>
      <c r="L1027" s="158">
        <v>10</v>
      </c>
      <c r="M1027" s="158">
        <v>11</v>
      </c>
      <c r="N1027" s="158">
        <v>12</v>
      </c>
      <c r="O1027" s="158">
        <v>13</v>
      </c>
      <c r="P1027" s="158">
        <v>14</v>
      </c>
      <c r="Q1027" s="158">
        <v>15</v>
      </c>
      <c r="R1027" s="158">
        <v>16</v>
      </c>
      <c r="S1027" s="158">
        <v>17</v>
      </c>
      <c r="T1027" s="158">
        <v>18</v>
      </c>
      <c r="U1027" s="41" t="s">
        <v>1</v>
      </c>
    </row>
    <row r="1028" spans="1:21" x14ac:dyDescent="0.35">
      <c r="A1028" s="169"/>
      <c r="B1028" s="170"/>
      <c r="C1028" s="158"/>
      <c r="D1028" s="158"/>
      <c r="E1028" s="158"/>
      <c r="F1028" s="158"/>
      <c r="G1028" s="158"/>
      <c r="H1028" s="158"/>
      <c r="I1028" s="158"/>
      <c r="J1028" s="158"/>
      <c r="K1028" s="158"/>
      <c r="L1028" s="158"/>
      <c r="M1028" s="158"/>
      <c r="N1028" s="158"/>
      <c r="O1028" s="158"/>
      <c r="P1028" s="158"/>
      <c r="Q1028" s="158"/>
      <c r="R1028" s="158"/>
      <c r="S1028" s="158"/>
      <c r="T1028" s="158"/>
      <c r="U1028" s="42"/>
    </row>
    <row r="1029" spans="1:21" x14ac:dyDescent="0.35">
      <c r="B1029" s="3" t="s">
        <v>8</v>
      </c>
      <c r="C1029" s="2">
        <f>'1stR'!C$80</f>
        <v>0</v>
      </c>
      <c r="D1029" s="2">
        <f>'1stR'!D$80</f>
        <v>0</v>
      </c>
      <c r="E1029" s="2">
        <f>'1stR'!E$80</f>
        <v>0</v>
      </c>
      <c r="F1029" s="2">
        <f>'1stR'!F$80</f>
        <v>0</v>
      </c>
      <c r="G1029" s="2">
        <f>'1stR'!G$80</f>
        <v>0</v>
      </c>
      <c r="H1029" s="2">
        <f>'1stR'!H$80</f>
        <v>0</v>
      </c>
      <c r="I1029" s="2">
        <f>'1stR'!I$80</f>
        <v>0</v>
      </c>
      <c r="J1029" s="2">
        <f>'1stR'!J$80</f>
        <v>0</v>
      </c>
      <c r="K1029" s="2">
        <f>'1stR'!K$80</f>
        <v>0</v>
      </c>
      <c r="L1029" s="2">
        <f>'1stR'!L$80</f>
        <v>0</v>
      </c>
      <c r="M1029" s="2">
        <f>'1stR'!M$80</f>
        <v>0</v>
      </c>
      <c r="N1029" s="2">
        <f>'1stR'!N$80</f>
        <v>0</v>
      </c>
      <c r="O1029" s="2">
        <f>'1stR'!O$80</f>
        <v>0</v>
      </c>
      <c r="P1029" s="2">
        <f>'1stR'!P$80</f>
        <v>0</v>
      </c>
      <c r="Q1029" s="2">
        <f>'1stR'!Q$80</f>
        <v>0</v>
      </c>
      <c r="R1029" s="2">
        <f>'1stR'!R$80</f>
        <v>0</v>
      </c>
      <c r="S1029" s="2">
        <f>'1stR'!S$80</f>
        <v>0</v>
      </c>
      <c r="T1029" s="2">
        <f>'1stR'!T$80</f>
        <v>0</v>
      </c>
      <c r="U1029" s="9">
        <f>SUM(C1029:T1029)</f>
        <v>0</v>
      </c>
    </row>
    <row r="1030" spans="1:21" x14ac:dyDescent="0.35">
      <c r="B1030" s="3" t="s">
        <v>13</v>
      </c>
      <c r="C1030" s="2">
        <f>'2ndR'!C$80</f>
        <v>0</v>
      </c>
      <c r="D1030" s="2">
        <f>'2ndR'!D$80</f>
        <v>0</v>
      </c>
      <c r="E1030" s="2">
        <f>'2ndR'!E$80</f>
        <v>0</v>
      </c>
      <c r="F1030" s="2">
        <f>'2ndR'!F$80</f>
        <v>0</v>
      </c>
      <c r="G1030" s="2">
        <f>'2ndR'!G$80</f>
        <v>0</v>
      </c>
      <c r="H1030" s="2">
        <f>'2ndR'!H$80</f>
        <v>0</v>
      </c>
      <c r="I1030" s="2">
        <f>'2ndR'!I$80</f>
        <v>0</v>
      </c>
      <c r="J1030" s="2">
        <f>'2ndR'!J$80</f>
        <v>0</v>
      </c>
      <c r="K1030" s="2">
        <f>'2ndR'!K$80</f>
        <v>0</v>
      </c>
      <c r="L1030" s="2">
        <f>'2ndR'!L$80</f>
        <v>0</v>
      </c>
      <c r="M1030" s="2">
        <f>'2ndR'!M$80</f>
        <v>0</v>
      </c>
      <c r="N1030" s="2">
        <f>'2ndR'!N$80</f>
        <v>0</v>
      </c>
      <c r="O1030" s="2">
        <f>'2ndR'!O$80</f>
        <v>0</v>
      </c>
      <c r="P1030" s="2">
        <f>'2ndR'!P$80</f>
        <v>0</v>
      </c>
      <c r="Q1030" s="2">
        <f>'2ndR'!Q$80</f>
        <v>0</v>
      </c>
      <c r="R1030" s="2">
        <f>'2ndR'!R$80</f>
        <v>0</v>
      </c>
      <c r="S1030" s="2">
        <f>'2ndR'!S$80</f>
        <v>0</v>
      </c>
      <c r="T1030" s="2">
        <f>'2ndR'!T$80</f>
        <v>0</v>
      </c>
      <c r="U1030" s="9">
        <f t="shared" ref="U1030:U1038" si="73">SUM(C1030:T1030)</f>
        <v>0</v>
      </c>
    </row>
    <row r="1031" spans="1:21" x14ac:dyDescent="0.35">
      <c r="B1031" s="3" t="s">
        <v>14</v>
      </c>
      <c r="C1031" s="2">
        <f>'3rdR'!C$80</f>
        <v>0</v>
      </c>
      <c r="D1031" s="2">
        <f>'3rdR'!D$80</f>
        <v>0</v>
      </c>
      <c r="E1031" s="2">
        <f>'3rdR'!E$80</f>
        <v>0</v>
      </c>
      <c r="F1031" s="2">
        <f>'3rdR'!F$80</f>
        <v>0</v>
      </c>
      <c r="G1031" s="2">
        <f>'3rdR'!G$80</f>
        <v>0</v>
      </c>
      <c r="H1031" s="2">
        <f>'3rdR'!H$80</f>
        <v>0</v>
      </c>
      <c r="I1031" s="2">
        <f>'3rdR'!I$80</f>
        <v>0</v>
      </c>
      <c r="J1031" s="2">
        <f>'3rdR'!J$80</f>
        <v>0</v>
      </c>
      <c r="K1031" s="2">
        <f>'3rdR'!K$80</f>
        <v>0</v>
      </c>
      <c r="L1031" s="2">
        <f>'3rdR'!L$80</f>
        <v>0</v>
      </c>
      <c r="M1031" s="2">
        <f>'3rdR'!M$80</f>
        <v>0</v>
      </c>
      <c r="N1031" s="2">
        <f>'3rdR'!N$80</f>
        <v>0</v>
      </c>
      <c r="O1031" s="2">
        <f>'3rdR'!O$80</f>
        <v>0</v>
      </c>
      <c r="P1031" s="2">
        <f>'3rdR'!P$80</f>
        <v>0</v>
      </c>
      <c r="Q1031" s="2">
        <f>'3rdR'!Q$80</f>
        <v>0</v>
      </c>
      <c r="R1031" s="2">
        <f>'3rdR'!R$80</f>
        <v>0</v>
      </c>
      <c r="S1031" s="2">
        <f>'3rdR'!S$80</f>
        <v>0</v>
      </c>
      <c r="T1031" s="2">
        <f>'3rdR'!T$80</f>
        <v>0</v>
      </c>
      <c r="U1031" s="9">
        <f t="shared" si="73"/>
        <v>0</v>
      </c>
    </row>
    <row r="1032" spans="1:21" x14ac:dyDescent="0.35">
      <c r="B1032" s="3" t="s">
        <v>15</v>
      </c>
      <c r="C1032" s="2">
        <f>'4thR'!C$80</f>
        <v>0</v>
      </c>
      <c r="D1032" s="2">
        <f>'4thR'!D$80</f>
        <v>0</v>
      </c>
      <c r="E1032" s="2">
        <f>'4thR'!E$80</f>
        <v>0</v>
      </c>
      <c r="F1032" s="2">
        <f>'4thR'!F$80</f>
        <v>0</v>
      </c>
      <c r="G1032" s="2">
        <f>'4thR'!G$80</f>
        <v>0</v>
      </c>
      <c r="H1032" s="2">
        <f>'4thR'!H$80</f>
        <v>0</v>
      </c>
      <c r="I1032" s="2">
        <f>'4thR'!I$80</f>
        <v>0</v>
      </c>
      <c r="J1032" s="2">
        <f>'4thR'!J$80</f>
        <v>0</v>
      </c>
      <c r="K1032" s="2">
        <f>'4thR'!K$80</f>
        <v>0</v>
      </c>
      <c r="L1032" s="2">
        <f>'4thR'!L$80</f>
        <v>0</v>
      </c>
      <c r="M1032" s="2">
        <f>'4thR'!M$80</f>
        <v>0</v>
      </c>
      <c r="N1032" s="2">
        <f>'4thR'!N$80</f>
        <v>0</v>
      </c>
      <c r="O1032" s="2">
        <f>'4thR'!O$80</f>
        <v>0</v>
      </c>
      <c r="P1032" s="2">
        <f>'4thR'!P$80</f>
        <v>0</v>
      </c>
      <c r="Q1032" s="2">
        <f>'4thR'!Q$80</f>
        <v>0</v>
      </c>
      <c r="R1032" s="2">
        <f>'4thR'!R$80</f>
        <v>0</v>
      </c>
      <c r="S1032" s="2">
        <f>'4thR'!S$80</f>
        <v>0</v>
      </c>
      <c r="T1032" s="2">
        <f>'4thR'!T$80</f>
        <v>0</v>
      </c>
      <c r="U1032" s="9">
        <f t="shared" si="73"/>
        <v>0</v>
      </c>
    </row>
    <row r="1033" spans="1:21" x14ac:dyDescent="0.35">
      <c r="B1033" s="3" t="s">
        <v>16</v>
      </c>
      <c r="C1033" s="2">
        <f>'5thR'!C$80</f>
        <v>0</v>
      </c>
      <c r="D1033" s="2">
        <f>'5thR'!D$80</f>
        <v>0</v>
      </c>
      <c r="E1033" s="2">
        <f>'5thR'!E$80</f>
        <v>0</v>
      </c>
      <c r="F1033" s="2">
        <f>'5thR'!F$80</f>
        <v>0</v>
      </c>
      <c r="G1033" s="2">
        <f>'5thR'!G$80</f>
        <v>0</v>
      </c>
      <c r="H1033" s="2">
        <f>'5thR'!H$80</f>
        <v>0</v>
      </c>
      <c r="I1033" s="2">
        <f>'5thR'!I$80</f>
        <v>0</v>
      </c>
      <c r="J1033" s="2">
        <f>'5thR'!J$80</f>
        <v>0</v>
      </c>
      <c r="K1033" s="2">
        <f>'5thR'!K$80</f>
        <v>0</v>
      </c>
      <c r="L1033" s="2">
        <f>'5thR'!L$80</f>
        <v>0</v>
      </c>
      <c r="M1033" s="2">
        <f>'5thR'!M$80</f>
        <v>0</v>
      </c>
      <c r="N1033" s="2">
        <f>'5thR'!N$80</f>
        <v>0</v>
      </c>
      <c r="O1033" s="2">
        <f>'5thR'!O$80</f>
        <v>0</v>
      </c>
      <c r="P1033" s="2">
        <f>'5thR'!P$80</f>
        <v>0</v>
      </c>
      <c r="Q1033" s="2">
        <f>'5thR'!Q$80</f>
        <v>0</v>
      </c>
      <c r="R1033" s="2">
        <f>'5thR'!R$80</f>
        <v>0</v>
      </c>
      <c r="S1033" s="2">
        <f>'5thR'!S$80</f>
        <v>0</v>
      </c>
      <c r="T1033" s="2">
        <f>'5thR'!T$80</f>
        <v>0</v>
      </c>
      <c r="U1033" s="9">
        <f t="shared" si="73"/>
        <v>0</v>
      </c>
    </row>
    <row r="1034" spans="1:21" x14ac:dyDescent="0.35">
      <c r="B1034" s="3" t="s">
        <v>17</v>
      </c>
      <c r="C1034" s="2" t="e">
        <f>#REF!</f>
        <v>#REF!</v>
      </c>
      <c r="D1034" s="2" t="e">
        <f>#REF!</f>
        <v>#REF!</v>
      </c>
      <c r="E1034" s="2" t="e">
        <f>#REF!</f>
        <v>#REF!</v>
      </c>
      <c r="F1034" s="2" t="e">
        <f>#REF!</f>
        <v>#REF!</v>
      </c>
      <c r="G1034" s="2" t="e">
        <f>#REF!</f>
        <v>#REF!</v>
      </c>
      <c r="H1034" s="2" t="e">
        <f>#REF!</f>
        <v>#REF!</v>
      </c>
      <c r="I1034" s="2" t="e">
        <f>#REF!</f>
        <v>#REF!</v>
      </c>
      <c r="J1034" s="2" t="e">
        <f>#REF!</f>
        <v>#REF!</v>
      </c>
      <c r="K1034" s="2" t="e">
        <f>#REF!</f>
        <v>#REF!</v>
      </c>
      <c r="L1034" s="2" t="e">
        <f>#REF!</f>
        <v>#REF!</v>
      </c>
      <c r="M1034" s="2" t="e">
        <f>#REF!</f>
        <v>#REF!</v>
      </c>
      <c r="N1034" s="2" t="e">
        <f>#REF!</f>
        <v>#REF!</v>
      </c>
      <c r="O1034" s="2" t="e">
        <f>#REF!</f>
        <v>#REF!</v>
      </c>
      <c r="P1034" s="2" t="e">
        <f>#REF!</f>
        <v>#REF!</v>
      </c>
      <c r="Q1034" s="2" t="e">
        <f>#REF!</f>
        <v>#REF!</v>
      </c>
      <c r="R1034" s="2" t="e">
        <f>#REF!</f>
        <v>#REF!</v>
      </c>
      <c r="S1034" s="2" t="e">
        <f>#REF!</f>
        <v>#REF!</v>
      </c>
      <c r="T1034" s="2" t="e">
        <f>#REF!</f>
        <v>#REF!</v>
      </c>
      <c r="U1034" s="9" t="e">
        <f t="shared" si="73"/>
        <v>#REF!</v>
      </c>
    </row>
    <row r="1035" spans="1:21" x14ac:dyDescent="0.35">
      <c r="B1035" s="3" t="s">
        <v>18</v>
      </c>
      <c r="C1035" s="2">
        <f>'7thR'!C$80</f>
        <v>0</v>
      </c>
      <c r="D1035" s="2">
        <f>'7thR'!D$80</f>
        <v>0</v>
      </c>
      <c r="E1035" s="2">
        <f>'7thR'!E$80</f>
        <v>0</v>
      </c>
      <c r="F1035" s="2">
        <f>'7thR'!F$80</f>
        <v>0</v>
      </c>
      <c r="G1035" s="2">
        <f>'7thR'!G$80</f>
        <v>0</v>
      </c>
      <c r="H1035" s="2">
        <f>'7thR'!H$80</f>
        <v>0</v>
      </c>
      <c r="I1035" s="2">
        <f>'7thR'!I$80</f>
        <v>0</v>
      </c>
      <c r="J1035" s="2">
        <f>'7thR'!J$80</f>
        <v>0</v>
      </c>
      <c r="K1035" s="2">
        <f>'7thR'!K$80</f>
        <v>0</v>
      </c>
      <c r="L1035" s="2">
        <f>'7thR'!L$80</f>
        <v>0</v>
      </c>
      <c r="M1035" s="2">
        <f>'7thR'!M$80</f>
        <v>0</v>
      </c>
      <c r="N1035" s="2">
        <f>'7thR'!N$80</f>
        <v>0</v>
      </c>
      <c r="O1035" s="2">
        <f>'7thR'!O$80</f>
        <v>0</v>
      </c>
      <c r="P1035" s="2">
        <f>'7thR'!P$80</f>
        <v>0</v>
      </c>
      <c r="Q1035" s="2">
        <f>'7thR'!Q$80</f>
        <v>0</v>
      </c>
      <c r="R1035" s="2">
        <f>'7thR'!R$80</f>
        <v>0</v>
      </c>
      <c r="S1035" s="2">
        <f>'7thR'!S$80</f>
        <v>0</v>
      </c>
      <c r="T1035" s="2">
        <f>'7thR'!T$80</f>
        <v>0</v>
      </c>
      <c r="U1035" s="9">
        <f t="shared" si="73"/>
        <v>0</v>
      </c>
    </row>
    <row r="1036" spans="1:21" ht="15" thickBot="1" x14ac:dyDescent="0.4">
      <c r="B1036" s="3" t="s">
        <v>19</v>
      </c>
      <c r="C1036" s="31">
        <f>'8thR'!C$80</f>
        <v>0</v>
      </c>
      <c r="D1036" s="31">
        <f>'8thR'!D$80</f>
        <v>0</v>
      </c>
      <c r="E1036" s="31">
        <f>'8thR'!E$80</f>
        <v>0</v>
      </c>
      <c r="F1036" s="31">
        <f>'8thR'!F$80</f>
        <v>0</v>
      </c>
      <c r="G1036" s="31">
        <f>'8thR'!G$80</f>
        <v>0</v>
      </c>
      <c r="H1036" s="31">
        <f>'8thR'!H$80</f>
        <v>0</v>
      </c>
      <c r="I1036" s="31">
        <f>'8thR'!I$80</f>
        <v>0</v>
      </c>
      <c r="J1036" s="31">
        <f>'8thR'!J$80</f>
        <v>0</v>
      </c>
      <c r="K1036" s="31">
        <f>'8thR'!K$80</f>
        <v>0</v>
      </c>
      <c r="L1036" s="31">
        <f>'8thR'!L$80</f>
        <v>0</v>
      </c>
      <c r="M1036" s="31">
        <f>'8thR'!M$80</f>
        <v>0</v>
      </c>
      <c r="N1036" s="31">
        <f>'8thR'!N$80</f>
        <v>0</v>
      </c>
      <c r="O1036" s="31">
        <f>'8thR'!O$80</f>
        <v>0</v>
      </c>
      <c r="P1036" s="31">
        <f>'8thR'!P$80</f>
        <v>0</v>
      </c>
      <c r="Q1036" s="31">
        <f>'8thR'!Q$80</f>
        <v>0</v>
      </c>
      <c r="R1036" s="31">
        <f>'8thR'!R$80</f>
        <v>0</v>
      </c>
      <c r="S1036" s="31">
        <f>'8thR'!S$80</f>
        <v>0</v>
      </c>
      <c r="T1036" s="31">
        <f>'8thR'!T$80</f>
        <v>0</v>
      </c>
      <c r="U1036" s="9">
        <f t="shared" si="73"/>
        <v>0</v>
      </c>
    </row>
    <row r="1037" spans="1:21" ht="16" thickTop="1" x14ac:dyDescent="0.35">
      <c r="B1037" s="37" t="s">
        <v>12</v>
      </c>
      <c r="C1037" s="29">
        <f>score!H$80</f>
        <v>0</v>
      </c>
      <c r="D1037" s="29">
        <f>score!I$80</f>
        <v>0</v>
      </c>
      <c r="E1037" s="29">
        <f>score!J$80</f>
        <v>0</v>
      </c>
      <c r="F1037" s="29">
        <f>score!K$80</f>
        <v>0</v>
      </c>
      <c r="G1037" s="29">
        <f>score!L$80</f>
        <v>0</v>
      </c>
      <c r="H1037" s="29">
        <f>score!M$80</f>
        <v>0</v>
      </c>
      <c r="I1037" s="29">
        <f>score!N$80</f>
        <v>0</v>
      </c>
      <c r="J1037" s="29">
        <f>score!O$80</f>
        <v>0</v>
      </c>
      <c r="K1037" s="29">
        <f>score!P$80</f>
        <v>0</v>
      </c>
      <c r="L1037" s="29">
        <f>score!Q$80</f>
        <v>0</v>
      </c>
      <c r="M1037" s="29">
        <f>score!R$80</f>
        <v>0</v>
      </c>
      <c r="N1037" s="29">
        <f>score!S$80</f>
        <v>0</v>
      </c>
      <c r="O1037" s="29">
        <f>score!T$80</f>
        <v>0</v>
      </c>
      <c r="P1037" s="29">
        <f>score!U$80</f>
        <v>0</v>
      </c>
      <c r="Q1037" s="29">
        <f>score!V$80</f>
        <v>0</v>
      </c>
      <c r="R1037" s="29">
        <f>score!W$80</f>
        <v>0</v>
      </c>
      <c r="S1037" s="29">
        <f>score!X$80</f>
        <v>0</v>
      </c>
      <c r="T1037" s="29">
        <f>score!Y$80</f>
        <v>0</v>
      </c>
      <c r="U1037" s="33">
        <f t="shared" si="73"/>
        <v>0</v>
      </c>
    </row>
    <row r="1038" spans="1:21" ht="15.5" x14ac:dyDescent="0.35">
      <c r="B1038" s="38" t="s">
        <v>7</v>
      </c>
      <c r="C1038" s="39">
        <f>score!H$147</f>
        <v>4</v>
      </c>
      <c r="D1038" s="39">
        <f>score!$I$147</f>
        <v>3</v>
      </c>
      <c r="E1038" s="39">
        <f>score!$J$147</f>
        <v>3</v>
      </c>
      <c r="F1038" s="39">
        <f>score!$K$147</f>
        <v>4</v>
      </c>
      <c r="G1038" s="39">
        <f>score!$L$147</f>
        <v>4</v>
      </c>
      <c r="H1038" s="39">
        <f>score!$M$147</f>
        <v>4</v>
      </c>
      <c r="I1038" s="39">
        <f>score!$N$147</f>
        <v>3</v>
      </c>
      <c r="J1038" s="39">
        <f>score!$O$147</f>
        <v>4</v>
      </c>
      <c r="K1038" s="39">
        <f>score!$P$147</f>
        <v>3</v>
      </c>
      <c r="L1038" s="39">
        <f>score!$Q$147</f>
        <v>4</v>
      </c>
      <c r="M1038" s="39">
        <f>score!$R$147</f>
        <v>3</v>
      </c>
      <c r="N1038" s="39">
        <f>score!$S$147</f>
        <v>3</v>
      </c>
      <c r="O1038" s="39">
        <f>score!$T$147</f>
        <v>4</v>
      </c>
      <c r="P1038" s="39">
        <f>score!$U$147</f>
        <v>4</v>
      </c>
      <c r="Q1038" s="39">
        <f>score!$V$147</f>
        <v>4</v>
      </c>
      <c r="R1038" s="39">
        <f>score!$W$147</f>
        <v>3</v>
      </c>
      <c r="S1038" s="39">
        <f>score!$X$147</f>
        <v>4</v>
      </c>
      <c r="T1038" s="39">
        <f>score!$Y$147</f>
        <v>3</v>
      </c>
      <c r="U1038" s="12">
        <f t="shared" si="73"/>
        <v>64</v>
      </c>
    </row>
    <row r="1039" spans="1:21" x14ac:dyDescent="0.35">
      <c r="C1039" s="40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</row>
    <row r="1040" spans="1:21" x14ac:dyDescent="0.35">
      <c r="C1040" s="171" t="s">
        <v>6</v>
      </c>
      <c r="D1040" s="171"/>
      <c r="E1040" s="171"/>
      <c r="F1040" s="171"/>
      <c r="G1040" s="171"/>
      <c r="H1040" s="171"/>
      <c r="I1040" s="171"/>
      <c r="J1040" s="171"/>
      <c r="K1040" s="171"/>
      <c r="L1040" s="171"/>
      <c r="M1040" s="171"/>
      <c r="N1040" s="171"/>
      <c r="O1040" s="171"/>
      <c r="P1040" s="171"/>
      <c r="Q1040" s="171"/>
      <c r="R1040" s="171"/>
      <c r="S1040" s="171"/>
      <c r="T1040" s="171"/>
    </row>
    <row r="1041" spans="1:27" ht="15" customHeight="1" x14ac:dyDescent="0.35">
      <c r="A1041" s="169">
        <f>score!A81</f>
        <v>75</v>
      </c>
      <c r="B1041" s="170" t="str">
        <f>score!F81</f>
        <v/>
      </c>
      <c r="C1041" s="173">
        <v>1</v>
      </c>
      <c r="D1041" s="173">
        <v>2</v>
      </c>
      <c r="E1041" s="173">
        <v>3</v>
      </c>
      <c r="F1041" s="173">
        <v>4</v>
      </c>
      <c r="G1041" s="173">
        <v>5</v>
      </c>
      <c r="H1041" s="173">
        <v>6</v>
      </c>
      <c r="I1041" s="173">
        <v>7</v>
      </c>
      <c r="J1041" s="173">
        <v>8</v>
      </c>
      <c r="K1041" s="173">
        <v>9</v>
      </c>
      <c r="L1041" s="173">
        <v>10</v>
      </c>
      <c r="M1041" s="173">
        <v>11</v>
      </c>
      <c r="N1041" s="173">
        <v>12</v>
      </c>
      <c r="O1041" s="173">
        <v>13</v>
      </c>
      <c r="P1041" s="173">
        <v>14</v>
      </c>
      <c r="Q1041" s="173">
        <v>15</v>
      </c>
      <c r="R1041" s="173">
        <v>16</v>
      </c>
      <c r="S1041" s="173">
        <v>17</v>
      </c>
      <c r="T1041" s="173">
        <v>18</v>
      </c>
      <c r="U1041" s="41" t="s">
        <v>1</v>
      </c>
    </row>
    <row r="1042" spans="1:27" ht="15" customHeight="1" x14ac:dyDescent="0.35">
      <c r="A1042" s="169"/>
      <c r="B1042" s="172"/>
      <c r="C1042" s="157"/>
      <c r="D1042" s="157"/>
      <c r="E1042" s="157"/>
      <c r="F1042" s="157"/>
      <c r="G1042" s="157"/>
      <c r="H1042" s="157"/>
      <c r="I1042" s="157"/>
      <c r="J1042" s="157"/>
      <c r="K1042" s="157"/>
      <c r="L1042" s="157"/>
      <c r="M1042" s="157"/>
      <c r="N1042" s="157"/>
      <c r="O1042" s="157"/>
      <c r="P1042" s="157"/>
      <c r="Q1042" s="157"/>
      <c r="R1042" s="157"/>
      <c r="S1042" s="157"/>
      <c r="T1042" s="157"/>
      <c r="U1042" s="42"/>
    </row>
    <row r="1043" spans="1:27" x14ac:dyDescent="0.35">
      <c r="B1043" s="3" t="s">
        <v>8</v>
      </c>
      <c r="C1043" s="2">
        <f>'1stR'!C$81</f>
        <v>0</v>
      </c>
      <c r="D1043" s="2">
        <f>'1stR'!D$81</f>
        <v>0</v>
      </c>
      <c r="E1043" s="2">
        <f>'1stR'!E$81</f>
        <v>0</v>
      </c>
      <c r="F1043" s="2">
        <f>'1stR'!F$81</f>
        <v>0</v>
      </c>
      <c r="G1043" s="2">
        <f>'1stR'!G$81</f>
        <v>0</v>
      </c>
      <c r="H1043" s="2">
        <f>'1stR'!H$81</f>
        <v>0</v>
      </c>
      <c r="I1043" s="2">
        <f>'1stR'!I$81</f>
        <v>0</v>
      </c>
      <c r="J1043" s="2">
        <f>'1stR'!J$81</f>
        <v>0</v>
      </c>
      <c r="K1043" s="2">
        <f>'1stR'!K$81</f>
        <v>0</v>
      </c>
      <c r="L1043" s="2">
        <f>'1stR'!L$81</f>
        <v>0</v>
      </c>
      <c r="M1043" s="2">
        <f>'1stR'!M$81</f>
        <v>0</v>
      </c>
      <c r="N1043" s="2">
        <f>'1stR'!N$81</f>
        <v>0</v>
      </c>
      <c r="O1043" s="2">
        <f>'1stR'!O$81</f>
        <v>0</v>
      </c>
      <c r="P1043" s="2">
        <f>'1stR'!P$81</f>
        <v>0</v>
      </c>
      <c r="Q1043" s="2">
        <f>'1stR'!Q$81</f>
        <v>0</v>
      </c>
      <c r="R1043" s="2">
        <f>'1stR'!R$81</f>
        <v>0</v>
      </c>
      <c r="S1043" s="2">
        <f>'1stR'!S$81</f>
        <v>0</v>
      </c>
      <c r="T1043" s="2">
        <f>'1stR'!T$81</f>
        <v>0</v>
      </c>
      <c r="U1043" s="9">
        <f>SUM(C1043:T1043)</f>
        <v>0</v>
      </c>
    </row>
    <row r="1044" spans="1:27" x14ac:dyDescent="0.35">
      <c r="B1044" s="3" t="s">
        <v>13</v>
      </c>
      <c r="C1044" s="2">
        <f>'2ndR'!C$81</f>
        <v>0</v>
      </c>
      <c r="D1044" s="2">
        <f>'2ndR'!D$81</f>
        <v>0</v>
      </c>
      <c r="E1044" s="2">
        <f>'2ndR'!E$81</f>
        <v>0</v>
      </c>
      <c r="F1044" s="2">
        <f>'2ndR'!F$81</f>
        <v>0</v>
      </c>
      <c r="G1044" s="2">
        <f>'2ndR'!G$81</f>
        <v>0</v>
      </c>
      <c r="H1044" s="2">
        <f>'2ndR'!H$81</f>
        <v>0</v>
      </c>
      <c r="I1044" s="2">
        <f>'2ndR'!I$81</f>
        <v>0</v>
      </c>
      <c r="J1044" s="2">
        <f>'2ndR'!J$81</f>
        <v>0</v>
      </c>
      <c r="K1044" s="2">
        <f>'2ndR'!K$81</f>
        <v>0</v>
      </c>
      <c r="L1044" s="2">
        <f>'2ndR'!L$81</f>
        <v>0</v>
      </c>
      <c r="M1044" s="2">
        <f>'2ndR'!M$81</f>
        <v>0</v>
      </c>
      <c r="N1044" s="2">
        <f>'2ndR'!N$81</f>
        <v>0</v>
      </c>
      <c r="O1044" s="2">
        <f>'2ndR'!O$81</f>
        <v>0</v>
      </c>
      <c r="P1044" s="2">
        <f>'2ndR'!P$81</f>
        <v>0</v>
      </c>
      <c r="Q1044" s="2">
        <f>'2ndR'!Q$81</f>
        <v>0</v>
      </c>
      <c r="R1044" s="2">
        <f>'2ndR'!R$81</f>
        <v>0</v>
      </c>
      <c r="S1044" s="2">
        <f>'2ndR'!S$81</f>
        <v>0</v>
      </c>
      <c r="T1044" s="2">
        <f>'2ndR'!T$81</f>
        <v>0</v>
      </c>
      <c r="U1044" s="9">
        <f t="shared" ref="U1044:U1052" si="74">SUM(C1044:T1044)</f>
        <v>0</v>
      </c>
      <c r="AA1044" s="34" t="s">
        <v>9</v>
      </c>
    </row>
    <row r="1045" spans="1:27" x14ac:dyDescent="0.35">
      <c r="B1045" s="3" t="s">
        <v>14</v>
      </c>
      <c r="C1045" s="2">
        <f>'3rdR'!C$81</f>
        <v>0</v>
      </c>
      <c r="D1045" s="2">
        <f>'3rdR'!D$81</f>
        <v>0</v>
      </c>
      <c r="E1045" s="2">
        <f>'3rdR'!E$81</f>
        <v>0</v>
      </c>
      <c r="F1045" s="2">
        <f>'3rdR'!F$81</f>
        <v>0</v>
      </c>
      <c r="G1045" s="2">
        <f>'3rdR'!G$81</f>
        <v>0</v>
      </c>
      <c r="H1045" s="2">
        <f>'3rdR'!H$81</f>
        <v>0</v>
      </c>
      <c r="I1045" s="2">
        <f>'3rdR'!I$81</f>
        <v>0</v>
      </c>
      <c r="J1045" s="2">
        <f>'3rdR'!J$81</f>
        <v>0</v>
      </c>
      <c r="K1045" s="2">
        <f>'3rdR'!K$81</f>
        <v>0</v>
      </c>
      <c r="L1045" s="2">
        <f>'3rdR'!L$81</f>
        <v>0</v>
      </c>
      <c r="M1045" s="2">
        <f>'3rdR'!M$81</f>
        <v>0</v>
      </c>
      <c r="N1045" s="2">
        <f>'3rdR'!N$81</f>
        <v>0</v>
      </c>
      <c r="O1045" s="2">
        <f>'3rdR'!O$81</f>
        <v>0</v>
      </c>
      <c r="P1045" s="2">
        <f>'3rdR'!P$81</f>
        <v>0</v>
      </c>
      <c r="Q1045" s="2">
        <f>'3rdR'!Q$81</f>
        <v>0</v>
      </c>
      <c r="R1045" s="2">
        <f>'3rdR'!R$81</f>
        <v>0</v>
      </c>
      <c r="S1045" s="2">
        <f>'3rdR'!S$81</f>
        <v>0</v>
      </c>
      <c r="T1045" s="2">
        <f>'3rdR'!T$81</f>
        <v>0</v>
      </c>
      <c r="U1045" s="9">
        <f t="shared" si="74"/>
        <v>0</v>
      </c>
    </row>
    <row r="1046" spans="1:27" x14ac:dyDescent="0.35">
      <c r="B1046" s="3" t="s">
        <v>15</v>
      </c>
      <c r="C1046" s="2">
        <f>'4thR'!C$81</f>
        <v>0</v>
      </c>
      <c r="D1046" s="2">
        <f>'4thR'!D$81</f>
        <v>0</v>
      </c>
      <c r="E1046" s="2">
        <f>'4thR'!E$81</f>
        <v>0</v>
      </c>
      <c r="F1046" s="2">
        <f>'4thR'!F$81</f>
        <v>0</v>
      </c>
      <c r="G1046" s="2">
        <f>'4thR'!G$81</f>
        <v>0</v>
      </c>
      <c r="H1046" s="2">
        <f>'4thR'!H$81</f>
        <v>0</v>
      </c>
      <c r="I1046" s="2">
        <f>'4thR'!I$81</f>
        <v>0</v>
      </c>
      <c r="J1046" s="2">
        <f>'4thR'!J$81</f>
        <v>0</v>
      </c>
      <c r="K1046" s="2">
        <f>'4thR'!K$81</f>
        <v>0</v>
      </c>
      <c r="L1046" s="2">
        <f>'4thR'!L$81</f>
        <v>0</v>
      </c>
      <c r="M1046" s="2">
        <f>'4thR'!M$81</f>
        <v>0</v>
      </c>
      <c r="N1046" s="2">
        <f>'4thR'!N$81</f>
        <v>0</v>
      </c>
      <c r="O1046" s="2">
        <f>'4thR'!O$81</f>
        <v>0</v>
      </c>
      <c r="P1046" s="2">
        <f>'4thR'!P$81</f>
        <v>0</v>
      </c>
      <c r="Q1046" s="2">
        <f>'4thR'!Q$81</f>
        <v>0</v>
      </c>
      <c r="R1046" s="2">
        <f>'4thR'!R$81</f>
        <v>0</v>
      </c>
      <c r="S1046" s="2">
        <f>'4thR'!S$81</f>
        <v>0</v>
      </c>
      <c r="T1046" s="2">
        <f>'4thR'!T$81</f>
        <v>0</v>
      </c>
      <c r="U1046" s="9">
        <f t="shared" si="74"/>
        <v>0</v>
      </c>
      <c r="AA1046" s="34" t="s">
        <v>9</v>
      </c>
    </row>
    <row r="1047" spans="1:27" x14ac:dyDescent="0.35">
      <c r="B1047" s="3" t="s">
        <v>16</v>
      </c>
      <c r="C1047" s="2">
        <f>'5thR'!C$81</f>
        <v>0</v>
      </c>
      <c r="D1047" s="2">
        <f>'5thR'!D$81</f>
        <v>0</v>
      </c>
      <c r="E1047" s="2">
        <f>'5thR'!E$81</f>
        <v>0</v>
      </c>
      <c r="F1047" s="2">
        <f>'5thR'!F$81</f>
        <v>0</v>
      </c>
      <c r="G1047" s="2">
        <f>'5thR'!G$81</f>
        <v>0</v>
      </c>
      <c r="H1047" s="2">
        <f>'5thR'!H$81</f>
        <v>0</v>
      </c>
      <c r="I1047" s="2">
        <f>'5thR'!I$81</f>
        <v>0</v>
      </c>
      <c r="J1047" s="2">
        <f>'5thR'!J$81</f>
        <v>0</v>
      </c>
      <c r="K1047" s="2">
        <f>'5thR'!K$81</f>
        <v>0</v>
      </c>
      <c r="L1047" s="2">
        <f>'5thR'!L$81</f>
        <v>0</v>
      </c>
      <c r="M1047" s="2">
        <f>'5thR'!M$81</f>
        <v>0</v>
      </c>
      <c r="N1047" s="2">
        <f>'5thR'!N$81</f>
        <v>0</v>
      </c>
      <c r="O1047" s="2">
        <f>'5thR'!O$81</f>
        <v>0</v>
      </c>
      <c r="P1047" s="2">
        <f>'5thR'!P$81</f>
        <v>0</v>
      </c>
      <c r="Q1047" s="2">
        <f>'5thR'!Q$81</f>
        <v>0</v>
      </c>
      <c r="R1047" s="2">
        <f>'5thR'!R$81</f>
        <v>0</v>
      </c>
      <c r="S1047" s="2">
        <f>'5thR'!S$81</f>
        <v>0</v>
      </c>
      <c r="T1047" s="2">
        <f>'5thR'!T$81</f>
        <v>0</v>
      </c>
      <c r="U1047" s="9">
        <f t="shared" si="74"/>
        <v>0</v>
      </c>
    </row>
    <row r="1048" spans="1:27" x14ac:dyDescent="0.35">
      <c r="B1048" s="3" t="s">
        <v>17</v>
      </c>
      <c r="C1048" s="2" t="e">
        <f>#REF!</f>
        <v>#REF!</v>
      </c>
      <c r="D1048" s="2" t="e">
        <f>#REF!</f>
        <v>#REF!</v>
      </c>
      <c r="E1048" s="2" t="e">
        <f>#REF!</f>
        <v>#REF!</v>
      </c>
      <c r="F1048" s="2" t="e">
        <f>#REF!</f>
        <v>#REF!</v>
      </c>
      <c r="G1048" s="2" t="e">
        <f>#REF!</f>
        <v>#REF!</v>
      </c>
      <c r="H1048" s="2" t="e">
        <f>#REF!</f>
        <v>#REF!</v>
      </c>
      <c r="I1048" s="2" t="e">
        <f>#REF!</f>
        <v>#REF!</v>
      </c>
      <c r="J1048" s="2" t="e">
        <f>#REF!</f>
        <v>#REF!</v>
      </c>
      <c r="K1048" s="2" t="e">
        <f>#REF!</f>
        <v>#REF!</v>
      </c>
      <c r="L1048" s="2" t="e">
        <f>#REF!</f>
        <v>#REF!</v>
      </c>
      <c r="M1048" s="2" t="e">
        <f>#REF!</f>
        <v>#REF!</v>
      </c>
      <c r="N1048" s="2" t="e">
        <f>#REF!</f>
        <v>#REF!</v>
      </c>
      <c r="O1048" s="2" t="e">
        <f>#REF!</f>
        <v>#REF!</v>
      </c>
      <c r="P1048" s="2" t="e">
        <f>#REF!</f>
        <v>#REF!</v>
      </c>
      <c r="Q1048" s="2" t="e">
        <f>#REF!</f>
        <v>#REF!</v>
      </c>
      <c r="R1048" s="2" t="e">
        <f>#REF!</f>
        <v>#REF!</v>
      </c>
      <c r="S1048" s="2" t="e">
        <f>#REF!</f>
        <v>#REF!</v>
      </c>
      <c r="T1048" s="2" t="e">
        <f>#REF!</f>
        <v>#REF!</v>
      </c>
      <c r="U1048" s="9" t="e">
        <f t="shared" si="74"/>
        <v>#REF!</v>
      </c>
    </row>
    <row r="1049" spans="1:27" x14ac:dyDescent="0.35">
      <c r="B1049" s="3" t="s">
        <v>18</v>
      </c>
      <c r="C1049" s="2">
        <f>'7thR'!C$81</f>
        <v>0</v>
      </c>
      <c r="D1049" s="2">
        <f>'7thR'!D$81</f>
        <v>0</v>
      </c>
      <c r="E1049" s="2">
        <f>'7thR'!E$81</f>
        <v>0</v>
      </c>
      <c r="F1049" s="2">
        <f>'7thR'!F$81</f>
        <v>0</v>
      </c>
      <c r="G1049" s="2">
        <f>'7thR'!G$81</f>
        <v>0</v>
      </c>
      <c r="H1049" s="2">
        <f>'7thR'!H$81</f>
        <v>0</v>
      </c>
      <c r="I1049" s="2">
        <f>'7thR'!I$81</f>
        <v>0</v>
      </c>
      <c r="J1049" s="2">
        <f>'7thR'!J$81</f>
        <v>0</v>
      </c>
      <c r="K1049" s="2">
        <f>'7thR'!K$81</f>
        <v>0</v>
      </c>
      <c r="L1049" s="2">
        <f>'7thR'!L$81</f>
        <v>0</v>
      </c>
      <c r="M1049" s="2">
        <f>'7thR'!M$81</f>
        <v>0</v>
      </c>
      <c r="N1049" s="2">
        <f>'7thR'!N$81</f>
        <v>0</v>
      </c>
      <c r="O1049" s="2">
        <f>'7thR'!O$81</f>
        <v>0</v>
      </c>
      <c r="P1049" s="2">
        <f>'7thR'!P$81</f>
        <v>0</v>
      </c>
      <c r="Q1049" s="2">
        <f>'7thR'!Q$81</f>
        <v>0</v>
      </c>
      <c r="R1049" s="2">
        <f>'7thR'!R$81</f>
        <v>0</v>
      </c>
      <c r="S1049" s="2">
        <f>'7thR'!S$81</f>
        <v>0</v>
      </c>
      <c r="T1049" s="2">
        <f>'7thR'!T$81</f>
        <v>0</v>
      </c>
      <c r="U1049" s="9">
        <f t="shared" si="74"/>
        <v>0</v>
      </c>
    </row>
    <row r="1050" spans="1:27" ht="15" thickBot="1" x14ac:dyDescent="0.4">
      <c r="B1050" s="3" t="s">
        <v>19</v>
      </c>
      <c r="C1050" s="31">
        <f>'8thR'!C$81</f>
        <v>0</v>
      </c>
      <c r="D1050" s="31">
        <f>'8thR'!D$81</f>
        <v>0</v>
      </c>
      <c r="E1050" s="31">
        <f>'8thR'!E$81</f>
        <v>0</v>
      </c>
      <c r="F1050" s="31">
        <f>'8thR'!F$81</f>
        <v>0</v>
      </c>
      <c r="G1050" s="31">
        <f>'8thR'!G$81</f>
        <v>0</v>
      </c>
      <c r="H1050" s="31">
        <f>'8thR'!H$81</f>
        <v>0</v>
      </c>
      <c r="I1050" s="31">
        <f>'8thR'!I$81</f>
        <v>0</v>
      </c>
      <c r="J1050" s="31">
        <f>'8thR'!J$81</f>
        <v>0</v>
      </c>
      <c r="K1050" s="31">
        <f>'8thR'!K$81</f>
        <v>0</v>
      </c>
      <c r="L1050" s="31">
        <f>'8thR'!L$81</f>
        <v>0</v>
      </c>
      <c r="M1050" s="31">
        <f>'8thR'!M$81</f>
        <v>0</v>
      </c>
      <c r="N1050" s="31">
        <f>'8thR'!N$81</f>
        <v>0</v>
      </c>
      <c r="O1050" s="31">
        <f>'8thR'!O$81</f>
        <v>0</v>
      </c>
      <c r="P1050" s="31">
        <f>'8thR'!P$81</f>
        <v>0</v>
      </c>
      <c r="Q1050" s="31">
        <f>'8thR'!Q$81</f>
        <v>0</v>
      </c>
      <c r="R1050" s="31">
        <f>'8thR'!R$81</f>
        <v>0</v>
      </c>
      <c r="S1050" s="31">
        <f>'8thR'!S$81</f>
        <v>0</v>
      </c>
      <c r="T1050" s="31">
        <f>'8thR'!T$81</f>
        <v>0</v>
      </c>
      <c r="U1050" s="9">
        <f t="shared" si="74"/>
        <v>0</v>
      </c>
    </row>
    <row r="1051" spans="1:27" ht="16" thickTop="1" x14ac:dyDescent="0.35">
      <c r="B1051" s="37" t="s">
        <v>12</v>
      </c>
      <c r="C1051" s="29">
        <f>score!H$81</f>
        <v>0</v>
      </c>
      <c r="D1051" s="29">
        <f>score!I$81</f>
        <v>0</v>
      </c>
      <c r="E1051" s="29">
        <f>score!J$81</f>
        <v>0</v>
      </c>
      <c r="F1051" s="29">
        <f>score!K$81</f>
        <v>0</v>
      </c>
      <c r="G1051" s="29">
        <f>score!L$81</f>
        <v>0</v>
      </c>
      <c r="H1051" s="29">
        <f>score!M$81</f>
        <v>0</v>
      </c>
      <c r="I1051" s="29">
        <f>score!N$81</f>
        <v>0</v>
      </c>
      <c r="J1051" s="29">
        <f>score!O$81</f>
        <v>0</v>
      </c>
      <c r="K1051" s="29">
        <f>score!P$81</f>
        <v>0</v>
      </c>
      <c r="L1051" s="29">
        <f>score!Q$81</f>
        <v>0</v>
      </c>
      <c r="M1051" s="29">
        <f>score!R$81</f>
        <v>0</v>
      </c>
      <c r="N1051" s="29">
        <f>score!S$81</f>
        <v>0</v>
      </c>
      <c r="O1051" s="29">
        <f>score!T$81</f>
        <v>0</v>
      </c>
      <c r="P1051" s="29">
        <f>score!U$81</f>
        <v>0</v>
      </c>
      <c r="Q1051" s="29">
        <f>score!V$81</f>
        <v>0</v>
      </c>
      <c r="R1051" s="29">
        <f>score!W$81</f>
        <v>0</v>
      </c>
      <c r="S1051" s="29">
        <f>score!X$81</f>
        <v>0</v>
      </c>
      <c r="T1051" s="29">
        <f>score!Y$81</f>
        <v>0</v>
      </c>
      <c r="U1051" s="33">
        <f t="shared" si="74"/>
        <v>0</v>
      </c>
    </row>
    <row r="1052" spans="1:27" ht="15.5" x14ac:dyDescent="0.35">
      <c r="B1052" s="38" t="s">
        <v>7</v>
      </c>
      <c r="C1052" s="39">
        <f>score!H$147</f>
        <v>4</v>
      </c>
      <c r="D1052" s="39">
        <f>score!$I$147</f>
        <v>3</v>
      </c>
      <c r="E1052" s="39">
        <f>score!$J$147</f>
        <v>3</v>
      </c>
      <c r="F1052" s="39">
        <f>score!$K$147</f>
        <v>4</v>
      </c>
      <c r="G1052" s="39">
        <f>score!$L$147</f>
        <v>4</v>
      </c>
      <c r="H1052" s="39">
        <f>score!$M$147</f>
        <v>4</v>
      </c>
      <c r="I1052" s="39">
        <f>score!$N$147</f>
        <v>3</v>
      </c>
      <c r="J1052" s="39">
        <f>score!$O$147</f>
        <v>4</v>
      </c>
      <c r="K1052" s="39">
        <f>score!$P$147</f>
        <v>3</v>
      </c>
      <c r="L1052" s="39">
        <f>score!$Q$147</f>
        <v>4</v>
      </c>
      <c r="M1052" s="39">
        <f>score!$R$147</f>
        <v>3</v>
      </c>
      <c r="N1052" s="39">
        <f>score!$S$147</f>
        <v>3</v>
      </c>
      <c r="O1052" s="39">
        <f>score!$T$147</f>
        <v>4</v>
      </c>
      <c r="P1052" s="39">
        <f>score!$U$147</f>
        <v>4</v>
      </c>
      <c r="Q1052" s="39">
        <f>score!$V$147</f>
        <v>4</v>
      </c>
      <c r="R1052" s="39">
        <f>score!$W$147</f>
        <v>3</v>
      </c>
      <c r="S1052" s="39">
        <f>score!$X$147</f>
        <v>4</v>
      </c>
      <c r="T1052" s="39">
        <f>score!$Y$147</f>
        <v>3</v>
      </c>
      <c r="U1052" s="12">
        <f t="shared" si="74"/>
        <v>64</v>
      </c>
    </row>
    <row r="1053" spans="1:27" x14ac:dyDescent="0.35">
      <c r="C1053" s="40"/>
      <c r="D1053" s="40"/>
      <c r="E1053" s="40"/>
      <c r="F1053" s="40"/>
      <c r="G1053" s="40"/>
      <c r="H1053" s="40"/>
      <c r="I1053" s="40"/>
      <c r="J1053" s="40"/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</row>
    <row r="1054" spans="1:27" x14ac:dyDescent="0.35">
      <c r="C1054" s="154" t="s">
        <v>6</v>
      </c>
      <c r="D1054" s="154"/>
      <c r="E1054" s="154"/>
      <c r="F1054" s="154"/>
      <c r="G1054" s="154"/>
      <c r="H1054" s="154"/>
      <c r="I1054" s="154"/>
      <c r="J1054" s="154"/>
      <c r="K1054" s="154"/>
      <c r="L1054" s="154"/>
      <c r="M1054" s="154"/>
      <c r="N1054" s="154"/>
      <c r="O1054" s="154"/>
      <c r="P1054" s="154"/>
      <c r="Q1054" s="154"/>
      <c r="R1054" s="154"/>
      <c r="S1054" s="154"/>
      <c r="T1054" s="154"/>
    </row>
    <row r="1055" spans="1:27" x14ac:dyDescent="0.35">
      <c r="A1055" s="169">
        <f>score!A82</f>
        <v>76</v>
      </c>
      <c r="B1055" s="170" t="str">
        <f>score!F82</f>
        <v/>
      </c>
      <c r="C1055" s="158">
        <v>1</v>
      </c>
      <c r="D1055" s="158">
        <v>2</v>
      </c>
      <c r="E1055" s="158">
        <v>3</v>
      </c>
      <c r="F1055" s="158">
        <v>4</v>
      </c>
      <c r="G1055" s="158">
        <v>5</v>
      </c>
      <c r="H1055" s="158">
        <v>6</v>
      </c>
      <c r="I1055" s="158">
        <v>7</v>
      </c>
      <c r="J1055" s="158">
        <v>8</v>
      </c>
      <c r="K1055" s="158">
        <v>9</v>
      </c>
      <c r="L1055" s="158">
        <v>10</v>
      </c>
      <c r="M1055" s="158">
        <v>11</v>
      </c>
      <c r="N1055" s="158">
        <v>12</v>
      </c>
      <c r="O1055" s="158">
        <v>13</v>
      </c>
      <c r="P1055" s="158">
        <v>14</v>
      </c>
      <c r="Q1055" s="158">
        <v>15</v>
      </c>
      <c r="R1055" s="158">
        <v>16</v>
      </c>
      <c r="S1055" s="158">
        <v>17</v>
      </c>
      <c r="T1055" s="158">
        <v>18</v>
      </c>
      <c r="U1055" s="41" t="s">
        <v>1</v>
      </c>
    </row>
    <row r="1056" spans="1:27" x14ac:dyDescent="0.35">
      <c r="A1056" s="169"/>
      <c r="B1056" s="170"/>
      <c r="C1056" s="158"/>
      <c r="D1056" s="158"/>
      <c r="E1056" s="158"/>
      <c r="F1056" s="158"/>
      <c r="G1056" s="158"/>
      <c r="H1056" s="158"/>
      <c r="I1056" s="158"/>
      <c r="J1056" s="158"/>
      <c r="K1056" s="158"/>
      <c r="L1056" s="158"/>
      <c r="M1056" s="158"/>
      <c r="N1056" s="158"/>
      <c r="O1056" s="158"/>
      <c r="P1056" s="158"/>
      <c r="Q1056" s="158"/>
      <c r="R1056" s="158"/>
      <c r="S1056" s="158"/>
      <c r="T1056" s="158"/>
      <c r="U1056" s="42"/>
    </row>
    <row r="1057" spans="1:27" x14ac:dyDescent="0.35">
      <c r="B1057" s="3" t="s">
        <v>8</v>
      </c>
      <c r="C1057" s="2">
        <f>'1stR'!C$82</f>
        <v>0</v>
      </c>
      <c r="D1057" s="2">
        <f>'1stR'!D$82</f>
        <v>0</v>
      </c>
      <c r="E1057" s="2">
        <f>'1stR'!E$82</f>
        <v>0</v>
      </c>
      <c r="F1057" s="2">
        <f>'1stR'!F$82</f>
        <v>0</v>
      </c>
      <c r="G1057" s="2">
        <f>'1stR'!G$82</f>
        <v>0</v>
      </c>
      <c r="H1057" s="2">
        <f>'1stR'!H$82</f>
        <v>0</v>
      </c>
      <c r="I1057" s="2">
        <f>'1stR'!I$82</f>
        <v>0</v>
      </c>
      <c r="J1057" s="2">
        <f>'1stR'!J$82</f>
        <v>0</v>
      </c>
      <c r="K1057" s="2">
        <f>'1stR'!K$82</f>
        <v>0</v>
      </c>
      <c r="L1057" s="2">
        <f>'1stR'!L$82</f>
        <v>0</v>
      </c>
      <c r="M1057" s="2">
        <f>'1stR'!M$82</f>
        <v>0</v>
      </c>
      <c r="N1057" s="2">
        <f>'1stR'!N$82</f>
        <v>0</v>
      </c>
      <c r="O1057" s="2">
        <f>'1stR'!O$82</f>
        <v>0</v>
      </c>
      <c r="P1057" s="2">
        <f>'1stR'!P$82</f>
        <v>0</v>
      </c>
      <c r="Q1057" s="2">
        <f>'1stR'!Q$82</f>
        <v>0</v>
      </c>
      <c r="R1057" s="2">
        <f>'1stR'!R$82</f>
        <v>0</v>
      </c>
      <c r="S1057" s="2">
        <f>'1stR'!S$82</f>
        <v>0</v>
      </c>
      <c r="T1057" s="2">
        <f>'1stR'!T$82</f>
        <v>0</v>
      </c>
      <c r="U1057" s="9">
        <f>SUM(C1057:T1057)</f>
        <v>0</v>
      </c>
    </row>
    <row r="1058" spans="1:27" x14ac:dyDescent="0.35">
      <c r="B1058" s="3" t="s">
        <v>13</v>
      </c>
      <c r="C1058" s="2">
        <f>'2ndR'!C$82</f>
        <v>0</v>
      </c>
      <c r="D1058" s="2">
        <f>'2ndR'!D$82</f>
        <v>0</v>
      </c>
      <c r="E1058" s="2">
        <f>'2ndR'!E$82</f>
        <v>0</v>
      </c>
      <c r="F1058" s="2">
        <f>'2ndR'!F$82</f>
        <v>0</v>
      </c>
      <c r="G1058" s="2">
        <f>'2ndR'!G$82</f>
        <v>0</v>
      </c>
      <c r="H1058" s="2">
        <f>'2ndR'!H$82</f>
        <v>0</v>
      </c>
      <c r="I1058" s="2">
        <f>'2ndR'!I$82</f>
        <v>0</v>
      </c>
      <c r="J1058" s="2">
        <f>'2ndR'!J$82</f>
        <v>0</v>
      </c>
      <c r="K1058" s="2">
        <f>'2ndR'!K$82</f>
        <v>0</v>
      </c>
      <c r="L1058" s="2">
        <f>'2ndR'!L$82</f>
        <v>0</v>
      </c>
      <c r="M1058" s="2">
        <f>'2ndR'!M$82</f>
        <v>0</v>
      </c>
      <c r="N1058" s="2">
        <f>'2ndR'!N$82</f>
        <v>0</v>
      </c>
      <c r="O1058" s="2">
        <f>'2ndR'!O$82</f>
        <v>0</v>
      </c>
      <c r="P1058" s="2">
        <f>'2ndR'!P$82</f>
        <v>0</v>
      </c>
      <c r="Q1058" s="2">
        <f>'2ndR'!Q$82</f>
        <v>0</v>
      </c>
      <c r="R1058" s="2">
        <f>'2ndR'!R$82</f>
        <v>0</v>
      </c>
      <c r="S1058" s="2">
        <f>'2ndR'!S$82</f>
        <v>0</v>
      </c>
      <c r="T1058" s="2">
        <f>'2ndR'!T$82</f>
        <v>0</v>
      </c>
      <c r="U1058" s="9">
        <f t="shared" ref="U1058:U1066" si="75">SUM(C1058:T1058)</f>
        <v>0</v>
      </c>
    </row>
    <row r="1059" spans="1:27" x14ac:dyDescent="0.35">
      <c r="B1059" s="3" t="s">
        <v>14</v>
      </c>
      <c r="C1059" s="2">
        <f>'3rdR'!C$82</f>
        <v>0</v>
      </c>
      <c r="D1059" s="2">
        <f>'3rdR'!D$82</f>
        <v>0</v>
      </c>
      <c r="E1059" s="2">
        <f>'3rdR'!E$82</f>
        <v>0</v>
      </c>
      <c r="F1059" s="2">
        <f>'3rdR'!F$82</f>
        <v>0</v>
      </c>
      <c r="G1059" s="2">
        <f>'3rdR'!G$82</f>
        <v>0</v>
      </c>
      <c r="H1059" s="2">
        <f>'3rdR'!H$82</f>
        <v>0</v>
      </c>
      <c r="I1059" s="2">
        <f>'3rdR'!I$82</f>
        <v>0</v>
      </c>
      <c r="J1059" s="2">
        <f>'3rdR'!J$82</f>
        <v>0</v>
      </c>
      <c r="K1059" s="2">
        <f>'3rdR'!K$82</f>
        <v>0</v>
      </c>
      <c r="L1059" s="2">
        <f>'3rdR'!L$82</f>
        <v>0</v>
      </c>
      <c r="M1059" s="2">
        <f>'3rdR'!M$82</f>
        <v>0</v>
      </c>
      <c r="N1059" s="2">
        <f>'3rdR'!N$82</f>
        <v>0</v>
      </c>
      <c r="O1059" s="2">
        <f>'3rdR'!O$82</f>
        <v>0</v>
      </c>
      <c r="P1059" s="2">
        <f>'3rdR'!P$82</f>
        <v>0</v>
      </c>
      <c r="Q1059" s="2">
        <f>'3rdR'!Q$82</f>
        <v>0</v>
      </c>
      <c r="R1059" s="2">
        <f>'3rdR'!R$82</f>
        <v>0</v>
      </c>
      <c r="S1059" s="2">
        <f>'3rdR'!S$82</f>
        <v>0</v>
      </c>
      <c r="T1059" s="2">
        <f>'3rdR'!T$82</f>
        <v>0</v>
      </c>
      <c r="U1059" s="9">
        <f t="shared" si="75"/>
        <v>0</v>
      </c>
    </row>
    <row r="1060" spans="1:27" x14ac:dyDescent="0.35">
      <c r="B1060" s="3" t="s">
        <v>15</v>
      </c>
      <c r="C1060" s="2">
        <f>'4thR'!C$82</f>
        <v>0</v>
      </c>
      <c r="D1060" s="2">
        <f>'4thR'!D$82</f>
        <v>0</v>
      </c>
      <c r="E1060" s="2">
        <f>'4thR'!E$82</f>
        <v>0</v>
      </c>
      <c r="F1060" s="2">
        <f>'4thR'!F$82</f>
        <v>0</v>
      </c>
      <c r="G1060" s="2">
        <f>'4thR'!G$82</f>
        <v>0</v>
      </c>
      <c r="H1060" s="2">
        <f>'4thR'!H$82</f>
        <v>0</v>
      </c>
      <c r="I1060" s="2">
        <f>'4thR'!I$82</f>
        <v>0</v>
      </c>
      <c r="J1060" s="2">
        <f>'4thR'!J$82</f>
        <v>0</v>
      </c>
      <c r="K1060" s="2">
        <f>'4thR'!K$82</f>
        <v>0</v>
      </c>
      <c r="L1060" s="2">
        <f>'4thR'!L$82</f>
        <v>0</v>
      </c>
      <c r="M1060" s="2">
        <f>'4thR'!M$82</f>
        <v>0</v>
      </c>
      <c r="N1060" s="2">
        <f>'4thR'!N$82</f>
        <v>0</v>
      </c>
      <c r="O1060" s="2">
        <f>'4thR'!O$82</f>
        <v>0</v>
      </c>
      <c r="P1060" s="2">
        <f>'4thR'!P$82</f>
        <v>0</v>
      </c>
      <c r="Q1060" s="2">
        <f>'4thR'!Q$82</f>
        <v>0</v>
      </c>
      <c r="R1060" s="2">
        <f>'4thR'!R$82</f>
        <v>0</v>
      </c>
      <c r="S1060" s="2">
        <f>'4thR'!S$82</f>
        <v>0</v>
      </c>
      <c r="T1060" s="2">
        <f>'4thR'!T$82</f>
        <v>0</v>
      </c>
      <c r="U1060" s="9">
        <f t="shared" si="75"/>
        <v>0</v>
      </c>
    </row>
    <row r="1061" spans="1:27" x14ac:dyDescent="0.35">
      <c r="B1061" s="3" t="s">
        <v>16</v>
      </c>
      <c r="C1061" s="2">
        <f>'5thR'!C$82</f>
        <v>0</v>
      </c>
      <c r="D1061" s="2">
        <f>'5thR'!D$82</f>
        <v>0</v>
      </c>
      <c r="E1061" s="2">
        <f>'5thR'!E$82</f>
        <v>0</v>
      </c>
      <c r="F1061" s="2">
        <f>'5thR'!F$82</f>
        <v>0</v>
      </c>
      <c r="G1061" s="2">
        <f>'5thR'!G$82</f>
        <v>0</v>
      </c>
      <c r="H1061" s="2">
        <f>'5thR'!H$82</f>
        <v>0</v>
      </c>
      <c r="I1061" s="2">
        <f>'5thR'!I$82</f>
        <v>0</v>
      </c>
      <c r="J1061" s="2">
        <f>'5thR'!J$82</f>
        <v>0</v>
      </c>
      <c r="K1061" s="2">
        <f>'5thR'!K$82</f>
        <v>0</v>
      </c>
      <c r="L1061" s="2">
        <f>'5thR'!L$82</f>
        <v>0</v>
      </c>
      <c r="M1061" s="2">
        <f>'5thR'!M$82</f>
        <v>0</v>
      </c>
      <c r="N1061" s="2">
        <f>'5thR'!N$82</f>
        <v>0</v>
      </c>
      <c r="O1061" s="2">
        <f>'5thR'!O$82</f>
        <v>0</v>
      </c>
      <c r="P1061" s="2">
        <f>'5thR'!P$82</f>
        <v>0</v>
      </c>
      <c r="Q1061" s="2">
        <f>'5thR'!Q$82</f>
        <v>0</v>
      </c>
      <c r="R1061" s="2">
        <f>'5thR'!R$82</f>
        <v>0</v>
      </c>
      <c r="S1061" s="2">
        <f>'5thR'!S$82</f>
        <v>0</v>
      </c>
      <c r="T1061" s="2">
        <f>'5thR'!T$82</f>
        <v>0</v>
      </c>
      <c r="U1061" s="9">
        <f t="shared" si="75"/>
        <v>0</v>
      </c>
    </row>
    <row r="1062" spans="1:27" x14ac:dyDescent="0.35">
      <c r="B1062" s="3" t="s">
        <v>17</v>
      </c>
      <c r="C1062" s="2" t="e">
        <f>#REF!</f>
        <v>#REF!</v>
      </c>
      <c r="D1062" s="2" t="e">
        <f>#REF!</f>
        <v>#REF!</v>
      </c>
      <c r="E1062" s="2" t="e">
        <f>#REF!</f>
        <v>#REF!</v>
      </c>
      <c r="F1062" s="2" t="e">
        <f>#REF!</f>
        <v>#REF!</v>
      </c>
      <c r="G1062" s="2" t="e">
        <f>#REF!</f>
        <v>#REF!</v>
      </c>
      <c r="H1062" s="2" t="e">
        <f>#REF!</f>
        <v>#REF!</v>
      </c>
      <c r="I1062" s="2" t="e">
        <f>#REF!</f>
        <v>#REF!</v>
      </c>
      <c r="J1062" s="2" t="e">
        <f>#REF!</f>
        <v>#REF!</v>
      </c>
      <c r="K1062" s="2" t="e">
        <f>#REF!</f>
        <v>#REF!</v>
      </c>
      <c r="L1062" s="2" t="e">
        <f>#REF!</f>
        <v>#REF!</v>
      </c>
      <c r="M1062" s="2" t="e">
        <f>#REF!</f>
        <v>#REF!</v>
      </c>
      <c r="N1062" s="2" t="e">
        <f>#REF!</f>
        <v>#REF!</v>
      </c>
      <c r="O1062" s="2" t="e">
        <f>#REF!</f>
        <v>#REF!</v>
      </c>
      <c r="P1062" s="2" t="e">
        <f>#REF!</f>
        <v>#REF!</v>
      </c>
      <c r="Q1062" s="2" t="e">
        <f>#REF!</f>
        <v>#REF!</v>
      </c>
      <c r="R1062" s="2" t="e">
        <f>#REF!</f>
        <v>#REF!</v>
      </c>
      <c r="S1062" s="2" t="e">
        <f>#REF!</f>
        <v>#REF!</v>
      </c>
      <c r="T1062" s="2" t="e">
        <f>#REF!</f>
        <v>#REF!</v>
      </c>
      <c r="U1062" s="9" t="e">
        <f t="shared" si="75"/>
        <v>#REF!</v>
      </c>
    </row>
    <row r="1063" spans="1:27" x14ac:dyDescent="0.35">
      <c r="B1063" s="3" t="s">
        <v>18</v>
      </c>
      <c r="C1063" s="2">
        <f>'7thR'!C$82</f>
        <v>0</v>
      </c>
      <c r="D1063" s="2">
        <f>'7thR'!D$82</f>
        <v>0</v>
      </c>
      <c r="E1063" s="2">
        <f>'7thR'!E$82</f>
        <v>0</v>
      </c>
      <c r="F1063" s="2">
        <f>'7thR'!F$82</f>
        <v>0</v>
      </c>
      <c r="G1063" s="2">
        <f>'7thR'!G$82</f>
        <v>0</v>
      </c>
      <c r="H1063" s="2">
        <f>'7thR'!H$82</f>
        <v>0</v>
      </c>
      <c r="I1063" s="2">
        <f>'7thR'!I$82</f>
        <v>0</v>
      </c>
      <c r="J1063" s="2">
        <f>'7thR'!J$82</f>
        <v>0</v>
      </c>
      <c r="K1063" s="2">
        <f>'7thR'!K$82</f>
        <v>0</v>
      </c>
      <c r="L1063" s="2">
        <f>'7thR'!L$82</f>
        <v>0</v>
      </c>
      <c r="M1063" s="2">
        <f>'7thR'!M$82</f>
        <v>0</v>
      </c>
      <c r="N1063" s="2">
        <f>'7thR'!N$82</f>
        <v>0</v>
      </c>
      <c r="O1063" s="2">
        <f>'7thR'!O$82</f>
        <v>0</v>
      </c>
      <c r="P1063" s="2">
        <f>'7thR'!P$82</f>
        <v>0</v>
      </c>
      <c r="Q1063" s="2">
        <f>'7thR'!Q$82</f>
        <v>0</v>
      </c>
      <c r="R1063" s="2">
        <f>'7thR'!R$82</f>
        <v>0</v>
      </c>
      <c r="S1063" s="2">
        <f>'7thR'!S$82</f>
        <v>0</v>
      </c>
      <c r="T1063" s="2">
        <f>'7thR'!T$82</f>
        <v>0</v>
      </c>
      <c r="U1063" s="9">
        <f t="shared" si="75"/>
        <v>0</v>
      </c>
    </row>
    <row r="1064" spans="1:27" ht="15" thickBot="1" x14ac:dyDescent="0.4">
      <c r="B1064" s="3" t="s">
        <v>19</v>
      </c>
      <c r="C1064" s="31">
        <f>'8thR'!C$82</f>
        <v>0</v>
      </c>
      <c r="D1064" s="31">
        <f>'8thR'!D$82</f>
        <v>0</v>
      </c>
      <c r="E1064" s="31">
        <f>'8thR'!E$82</f>
        <v>0</v>
      </c>
      <c r="F1064" s="31">
        <f>'8thR'!F$82</f>
        <v>0</v>
      </c>
      <c r="G1064" s="31">
        <f>'8thR'!G$82</f>
        <v>0</v>
      </c>
      <c r="H1064" s="31">
        <f>'8thR'!H$82</f>
        <v>0</v>
      </c>
      <c r="I1064" s="31">
        <f>'8thR'!I$82</f>
        <v>0</v>
      </c>
      <c r="J1064" s="31">
        <f>'8thR'!J$82</f>
        <v>0</v>
      </c>
      <c r="K1064" s="31">
        <f>'8thR'!K$82</f>
        <v>0</v>
      </c>
      <c r="L1064" s="31">
        <f>'8thR'!L$82</f>
        <v>0</v>
      </c>
      <c r="M1064" s="31">
        <f>'8thR'!M$82</f>
        <v>0</v>
      </c>
      <c r="N1064" s="31">
        <f>'8thR'!N$82</f>
        <v>0</v>
      </c>
      <c r="O1064" s="31">
        <f>'8thR'!O$82</f>
        <v>0</v>
      </c>
      <c r="P1064" s="31">
        <f>'8thR'!P$82</f>
        <v>0</v>
      </c>
      <c r="Q1064" s="31">
        <f>'8thR'!Q$82</f>
        <v>0</v>
      </c>
      <c r="R1064" s="31">
        <f>'8thR'!R$82</f>
        <v>0</v>
      </c>
      <c r="S1064" s="31">
        <f>'8thR'!S$82</f>
        <v>0</v>
      </c>
      <c r="T1064" s="31">
        <f>'8thR'!T$82</f>
        <v>0</v>
      </c>
      <c r="U1064" s="9">
        <f t="shared" si="75"/>
        <v>0</v>
      </c>
    </row>
    <row r="1065" spans="1:27" ht="16" thickTop="1" x14ac:dyDescent="0.35">
      <c r="B1065" s="37" t="s">
        <v>12</v>
      </c>
      <c r="C1065" s="29">
        <f>score!H$82</f>
        <v>0</v>
      </c>
      <c r="D1065" s="29">
        <f>score!I$82</f>
        <v>0</v>
      </c>
      <c r="E1065" s="29">
        <f>score!J$82</f>
        <v>0</v>
      </c>
      <c r="F1065" s="29">
        <f>score!K$82</f>
        <v>0</v>
      </c>
      <c r="G1065" s="29">
        <f>score!L$82</f>
        <v>0</v>
      </c>
      <c r="H1065" s="29">
        <f>score!M$82</f>
        <v>0</v>
      </c>
      <c r="I1065" s="29">
        <f>score!N$82</f>
        <v>0</v>
      </c>
      <c r="J1065" s="29">
        <f>score!O$82</f>
        <v>0</v>
      </c>
      <c r="K1065" s="29">
        <f>score!P$82</f>
        <v>0</v>
      </c>
      <c r="L1065" s="29">
        <f>score!Q$82</f>
        <v>0</v>
      </c>
      <c r="M1065" s="29">
        <f>score!R$82</f>
        <v>0</v>
      </c>
      <c r="N1065" s="29">
        <f>score!S$82</f>
        <v>0</v>
      </c>
      <c r="O1065" s="29">
        <f>score!T$82</f>
        <v>0</v>
      </c>
      <c r="P1065" s="29">
        <f>score!U$82</f>
        <v>0</v>
      </c>
      <c r="Q1065" s="29">
        <f>score!V$82</f>
        <v>0</v>
      </c>
      <c r="R1065" s="29">
        <f>score!W$82</f>
        <v>0</v>
      </c>
      <c r="S1065" s="29">
        <f>score!X$82</f>
        <v>0</v>
      </c>
      <c r="T1065" s="29">
        <f>score!Y$82</f>
        <v>0</v>
      </c>
      <c r="U1065" s="33">
        <f t="shared" si="75"/>
        <v>0</v>
      </c>
    </row>
    <row r="1066" spans="1:27" ht="15.5" x14ac:dyDescent="0.35">
      <c r="B1066" s="38" t="s">
        <v>7</v>
      </c>
      <c r="C1066" s="39">
        <f>score!H$147</f>
        <v>4</v>
      </c>
      <c r="D1066" s="39">
        <f>score!$I$147</f>
        <v>3</v>
      </c>
      <c r="E1066" s="39">
        <f>score!$J$147</f>
        <v>3</v>
      </c>
      <c r="F1066" s="39">
        <f>score!$K$147</f>
        <v>4</v>
      </c>
      <c r="G1066" s="39">
        <f>score!$L$147</f>
        <v>4</v>
      </c>
      <c r="H1066" s="39">
        <f>score!$M$147</f>
        <v>4</v>
      </c>
      <c r="I1066" s="39">
        <f>score!$N$147</f>
        <v>3</v>
      </c>
      <c r="J1066" s="39">
        <f>score!$O$147</f>
        <v>4</v>
      </c>
      <c r="K1066" s="39">
        <f>score!$P$147</f>
        <v>3</v>
      </c>
      <c r="L1066" s="39">
        <f>score!$Q$147</f>
        <v>4</v>
      </c>
      <c r="M1066" s="39">
        <f>score!$R$147</f>
        <v>3</v>
      </c>
      <c r="N1066" s="39">
        <f>score!$S$147</f>
        <v>3</v>
      </c>
      <c r="O1066" s="39">
        <f>score!$T$147</f>
        <v>4</v>
      </c>
      <c r="P1066" s="39">
        <f>score!$U$147</f>
        <v>4</v>
      </c>
      <c r="Q1066" s="39">
        <f>score!$V$147</f>
        <v>4</v>
      </c>
      <c r="R1066" s="39">
        <f>score!$W$147</f>
        <v>3</v>
      </c>
      <c r="S1066" s="39">
        <f>score!$X$147</f>
        <v>4</v>
      </c>
      <c r="T1066" s="39">
        <f>score!$Y$147</f>
        <v>3</v>
      </c>
      <c r="U1066" s="12">
        <f t="shared" si="75"/>
        <v>64</v>
      </c>
    </row>
    <row r="1067" spans="1:27" x14ac:dyDescent="0.35">
      <c r="C1067" s="40"/>
      <c r="D1067" s="40"/>
      <c r="E1067" s="40"/>
      <c r="F1067" s="40"/>
      <c r="G1067" s="40"/>
      <c r="H1067" s="40"/>
      <c r="I1067" s="40"/>
      <c r="J1067" s="40"/>
      <c r="K1067" s="40"/>
      <c r="L1067" s="40"/>
      <c r="M1067" s="40"/>
      <c r="N1067" s="40"/>
      <c r="O1067" s="40"/>
      <c r="P1067" s="40"/>
      <c r="Q1067" s="40"/>
      <c r="R1067" s="40"/>
      <c r="S1067" s="40"/>
      <c r="T1067" s="40"/>
    </row>
    <row r="1068" spans="1:27" x14ac:dyDescent="0.35">
      <c r="C1068" s="171" t="s">
        <v>6</v>
      </c>
      <c r="D1068" s="171"/>
      <c r="E1068" s="171"/>
      <c r="F1068" s="171"/>
      <c r="G1068" s="171"/>
      <c r="H1068" s="171"/>
      <c r="I1068" s="171"/>
      <c r="J1068" s="171"/>
      <c r="K1068" s="171"/>
      <c r="L1068" s="171"/>
      <c r="M1068" s="171"/>
      <c r="N1068" s="171"/>
      <c r="O1068" s="171"/>
      <c r="P1068" s="171"/>
      <c r="Q1068" s="171"/>
      <c r="R1068" s="171"/>
      <c r="S1068" s="171"/>
      <c r="T1068" s="171"/>
    </row>
    <row r="1069" spans="1:27" ht="15" customHeight="1" x14ac:dyDescent="0.35">
      <c r="A1069" s="169">
        <f>score!A83</f>
        <v>77</v>
      </c>
      <c r="B1069" s="170" t="str">
        <f>score!F83</f>
        <v/>
      </c>
      <c r="C1069" s="173">
        <v>1</v>
      </c>
      <c r="D1069" s="173">
        <v>2</v>
      </c>
      <c r="E1069" s="173">
        <v>3</v>
      </c>
      <c r="F1069" s="173">
        <v>4</v>
      </c>
      <c r="G1069" s="173">
        <v>5</v>
      </c>
      <c r="H1069" s="173">
        <v>6</v>
      </c>
      <c r="I1069" s="173">
        <v>7</v>
      </c>
      <c r="J1069" s="173">
        <v>8</v>
      </c>
      <c r="K1069" s="173">
        <v>9</v>
      </c>
      <c r="L1069" s="173">
        <v>10</v>
      </c>
      <c r="M1069" s="173">
        <v>11</v>
      </c>
      <c r="N1069" s="173">
        <v>12</v>
      </c>
      <c r="O1069" s="173">
        <v>13</v>
      </c>
      <c r="P1069" s="173">
        <v>14</v>
      </c>
      <c r="Q1069" s="173">
        <v>15</v>
      </c>
      <c r="R1069" s="173">
        <v>16</v>
      </c>
      <c r="S1069" s="173">
        <v>17</v>
      </c>
      <c r="T1069" s="173">
        <v>18</v>
      </c>
      <c r="U1069" s="41" t="s">
        <v>1</v>
      </c>
    </row>
    <row r="1070" spans="1:27" ht="15" customHeight="1" x14ac:dyDescent="0.35">
      <c r="A1070" s="169"/>
      <c r="B1070" s="172"/>
      <c r="C1070" s="157"/>
      <c r="D1070" s="157"/>
      <c r="E1070" s="157"/>
      <c r="F1070" s="157"/>
      <c r="G1070" s="157"/>
      <c r="H1070" s="157"/>
      <c r="I1070" s="157"/>
      <c r="J1070" s="157"/>
      <c r="K1070" s="157"/>
      <c r="L1070" s="157"/>
      <c r="M1070" s="157"/>
      <c r="N1070" s="157"/>
      <c r="O1070" s="157"/>
      <c r="P1070" s="157"/>
      <c r="Q1070" s="157"/>
      <c r="R1070" s="157"/>
      <c r="S1070" s="157"/>
      <c r="T1070" s="157"/>
      <c r="U1070" s="42"/>
    </row>
    <row r="1071" spans="1:27" x14ac:dyDescent="0.35">
      <c r="B1071" s="3" t="s">
        <v>8</v>
      </c>
      <c r="C1071" s="2">
        <f>'1stR'!C$83</f>
        <v>0</v>
      </c>
      <c r="D1071" s="2">
        <f>'1stR'!D$83</f>
        <v>0</v>
      </c>
      <c r="E1071" s="2">
        <f>'1stR'!E$83</f>
        <v>0</v>
      </c>
      <c r="F1071" s="2">
        <f>'1stR'!F$83</f>
        <v>0</v>
      </c>
      <c r="G1071" s="2">
        <f>'1stR'!G$83</f>
        <v>0</v>
      </c>
      <c r="H1071" s="2">
        <f>'1stR'!H$83</f>
        <v>0</v>
      </c>
      <c r="I1071" s="2">
        <f>'1stR'!I$83</f>
        <v>0</v>
      </c>
      <c r="J1071" s="2">
        <f>'1stR'!J$83</f>
        <v>0</v>
      </c>
      <c r="K1071" s="2">
        <f>'1stR'!K$83</f>
        <v>0</v>
      </c>
      <c r="L1071" s="2">
        <f>'1stR'!L$83</f>
        <v>0</v>
      </c>
      <c r="M1071" s="2">
        <f>'1stR'!M$83</f>
        <v>0</v>
      </c>
      <c r="N1071" s="2">
        <f>'1stR'!N$83</f>
        <v>0</v>
      </c>
      <c r="O1071" s="2">
        <f>'1stR'!O$83</f>
        <v>0</v>
      </c>
      <c r="P1071" s="2">
        <f>'1stR'!P$83</f>
        <v>0</v>
      </c>
      <c r="Q1071" s="2">
        <f>'1stR'!Q$83</f>
        <v>0</v>
      </c>
      <c r="R1071" s="2">
        <f>'1stR'!R$83</f>
        <v>0</v>
      </c>
      <c r="S1071" s="2">
        <f>'1stR'!S$83</f>
        <v>0</v>
      </c>
      <c r="T1071" s="2">
        <f>'1stR'!T$83</f>
        <v>0</v>
      </c>
      <c r="U1071" s="9">
        <f>SUM(C1071:T1071)</f>
        <v>0</v>
      </c>
    </row>
    <row r="1072" spans="1:27" x14ac:dyDescent="0.35">
      <c r="B1072" s="3" t="s">
        <v>13</v>
      </c>
      <c r="C1072" s="2">
        <f>'2ndR'!C$83</f>
        <v>0</v>
      </c>
      <c r="D1072" s="2">
        <f>'2ndR'!D$83</f>
        <v>0</v>
      </c>
      <c r="E1072" s="2">
        <f>'2ndR'!E$83</f>
        <v>0</v>
      </c>
      <c r="F1072" s="2">
        <f>'2ndR'!F$83</f>
        <v>0</v>
      </c>
      <c r="G1072" s="2">
        <f>'2ndR'!G$83</f>
        <v>0</v>
      </c>
      <c r="H1072" s="2">
        <f>'2ndR'!H$83</f>
        <v>0</v>
      </c>
      <c r="I1072" s="2">
        <f>'2ndR'!I$83</f>
        <v>0</v>
      </c>
      <c r="J1072" s="2">
        <f>'2ndR'!J$83</f>
        <v>0</v>
      </c>
      <c r="K1072" s="2">
        <f>'2ndR'!K$83</f>
        <v>0</v>
      </c>
      <c r="L1072" s="2">
        <f>'2ndR'!L$83</f>
        <v>0</v>
      </c>
      <c r="M1072" s="2">
        <f>'2ndR'!M$83</f>
        <v>0</v>
      </c>
      <c r="N1072" s="2">
        <f>'2ndR'!N$83</f>
        <v>0</v>
      </c>
      <c r="O1072" s="2">
        <f>'2ndR'!O$83</f>
        <v>0</v>
      </c>
      <c r="P1072" s="2">
        <f>'2ndR'!P$83</f>
        <v>0</v>
      </c>
      <c r="Q1072" s="2">
        <f>'2ndR'!Q$83</f>
        <v>0</v>
      </c>
      <c r="R1072" s="2">
        <f>'2ndR'!R$83</f>
        <v>0</v>
      </c>
      <c r="S1072" s="2">
        <f>'2ndR'!S$83</f>
        <v>0</v>
      </c>
      <c r="T1072" s="2">
        <f>'2ndR'!T$83</f>
        <v>0</v>
      </c>
      <c r="U1072" s="9">
        <f t="shared" ref="U1072:U1080" si="76">SUM(C1072:T1072)</f>
        <v>0</v>
      </c>
      <c r="AA1072" s="34" t="s">
        <v>9</v>
      </c>
    </row>
    <row r="1073" spans="1:27" x14ac:dyDescent="0.35">
      <c r="B1073" s="3" t="s">
        <v>14</v>
      </c>
      <c r="C1073" s="2">
        <f>'3rdR'!C$83</f>
        <v>0</v>
      </c>
      <c r="D1073" s="2">
        <f>'3rdR'!D$83</f>
        <v>0</v>
      </c>
      <c r="E1073" s="2">
        <f>'3rdR'!E$83</f>
        <v>0</v>
      </c>
      <c r="F1073" s="2">
        <f>'3rdR'!F$83</f>
        <v>0</v>
      </c>
      <c r="G1073" s="2">
        <f>'3rdR'!G$83</f>
        <v>0</v>
      </c>
      <c r="H1073" s="2">
        <f>'3rdR'!H$83</f>
        <v>0</v>
      </c>
      <c r="I1073" s="2">
        <f>'3rdR'!I$83</f>
        <v>0</v>
      </c>
      <c r="J1073" s="2">
        <f>'3rdR'!J$83</f>
        <v>0</v>
      </c>
      <c r="K1073" s="2">
        <f>'3rdR'!K$83</f>
        <v>0</v>
      </c>
      <c r="L1073" s="2">
        <f>'3rdR'!L$83</f>
        <v>0</v>
      </c>
      <c r="M1073" s="2">
        <f>'3rdR'!M$83</f>
        <v>0</v>
      </c>
      <c r="N1073" s="2">
        <f>'3rdR'!N$83</f>
        <v>0</v>
      </c>
      <c r="O1073" s="2">
        <f>'3rdR'!O$83</f>
        <v>0</v>
      </c>
      <c r="P1073" s="2">
        <f>'3rdR'!P$83</f>
        <v>0</v>
      </c>
      <c r="Q1073" s="2">
        <f>'3rdR'!Q$83</f>
        <v>0</v>
      </c>
      <c r="R1073" s="2">
        <f>'3rdR'!R$83</f>
        <v>0</v>
      </c>
      <c r="S1073" s="2">
        <f>'3rdR'!S$83</f>
        <v>0</v>
      </c>
      <c r="T1073" s="2">
        <f>'3rdR'!T$83</f>
        <v>0</v>
      </c>
      <c r="U1073" s="9">
        <f t="shared" si="76"/>
        <v>0</v>
      </c>
    </row>
    <row r="1074" spans="1:27" x14ac:dyDescent="0.35">
      <c r="B1074" s="3" t="s">
        <v>15</v>
      </c>
      <c r="C1074" s="2">
        <f>'4thR'!C$83</f>
        <v>0</v>
      </c>
      <c r="D1074" s="2">
        <f>'4thR'!D$83</f>
        <v>0</v>
      </c>
      <c r="E1074" s="2">
        <f>'4thR'!E$83</f>
        <v>0</v>
      </c>
      <c r="F1074" s="2">
        <f>'4thR'!F$83</f>
        <v>0</v>
      </c>
      <c r="G1074" s="2">
        <f>'4thR'!G$83</f>
        <v>0</v>
      </c>
      <c r="H1074" s="2">
        <f>'4thR'!H$83</f>
        <v>0</v>
      </c>
      <c r="I1074" s="2">
        <f>'4thR'!I$83</f>
        <v>0</v>
      </c>
      <c r="J1074" s="2">
        <f>'4thR'!J$83</f>
        <v>0</v>
      </c>
      <c r="K1074" s="2">
        <f>'4thR'!K$83</f>
        <v>0</v>
      </c>
      <c r="L1074" s="2">
        <f>'4thR'!L$83</f>
        <v>0</v>
      </c>
      <c r="M1074" s="2">
        <f>'4thR'!M$83</f>
        <v>0</v>
      </c>
      <c r="N1074" s="2">
        <f>'4thR'!N$83</f>
        <v>0</v>
      </c>
      <c r="O1074" s="2">
        <f>'4thR'!O$83</f>
        <v>0</v>
      </c>
      <c r="P1074" s="2">
        <f>'4thR'!P$83</f>
        <v>0</v>
      </c>
      <c r="Q1074" s="2">
        <f>'4thR'!Q$83</f>
        <v>0</v>
      </c>
      <c r="R1074" s="2">
        <f>'4thR'!R$83</f>
        <v>0</v>
      </c>
      <c r="S1074" s="2">
        <f>'4thR'!S$83</f>
        <v>0</v>
      </c>
      <c r="T1074" s="2">
        <f>'4thR'!T$83</f>
        <v>0</v>
      </c>
      <c r="U1074" s="9">
        <f t="shared" si="76"/>
        <v>0</v>
      </c>
      <c r="AA1074" s="34" t="s">
        <v>9</v>
      </c>
    </row>
    <row r="1075" spans="1:27" x14ac:dyDescent="0.35">
      <c r="B1075" s="3" t="s">
        <v>16</v>
      </c>
      <c r="C1075" s="2">
        <f>'5thR'!C$83</f>
        <v>0</v>
      </c>
      <c r="D1075" s="2">
        <f>'5thR'!D$83</f>
        <v>0</v>
      </c>
      <c r="E1075" s="2">
        <f>'5thR'!E$83</f>
        <v>0</v>
      </c>
      <c r="F1075" s="2">
        <f>'5thR'!F$83</f>
        <v>0</v>
      </c>
      <c r="G1075" s="2">
        <f>'5thR'!G$83</f>
        <v>0</v>
      </c>
      <c r="H1075" s="2">
        <f>'5thR'!H$83</f>
        <v>0</v>
      </c>
      <c r="I1075" s="2">
        <f>'5thR'!I$83</f>
        <v>0</v>
      </c>
      <c r="J1075" s="2">
        <f>'5thR'!J$83</f>
        <v>0</v>
      </c>
      <c r="K1075" s="2">
        <f>'5thR'!K$83</f>
        <v>0</v>
      </c>
      <c r="L1075" s="2">
        <f>'5thR'!L$83</f>
        <v>0</v>
      </c>
      <c r="M1075" s="2">
        <f>'5thR'!M$83</f>
        <v>0</v>
      </c>
      <c r="N1075" s="2">
        <f>'5thR'!N$83</f>
        <v>0</v>
      </c>
      <c r="O1075" s="2">
        <f>'5thR'!O$83</f>
        <v>0</v>
      </c>
      <c r="P1075" s="2">
        <f>'5thR'!P$83</f>
        <v>0</v>
      </c>
      <c r="Q1075" s="2">
        <f>'5thR'!Q$83</f>
        <v>0</v>
      </c>
      <c r="R1075" s="2">
        <f>'5thR'!R$83</f>
        <v>0</v>
      </c>
      <c r="S1075" s="2">
        <f>'5thR'!S$83</f>
        <v>0</v>
      </c>
      <c r="T1075" s="2">
        <f>'5thR'!T$83</f>
        <v>0</v>
      </c>
      <c r="U1075" s="9">
        <f t="shared" si="76"/>
        <v>0</v>
      </c>
    </row>
    <row r="1076" spans="1:27" x14ac:dyDescent="0.35">
      <c r="B1076" s="3" t="s">
        <v>17</v>
      </c>
      <c r="C1076" s="2" t="e">
        <f>#REF!</f>
        <v>#REF!</v>
      </c>
      <c r="D1076" s="2" t="e">
        <f>#REF!</f>
        <v>#REF!</v>
      </c>
      <c r="E1076" s="2" t="e">
        <f>#REF!</f>
        <v>#REF!</v>
      </c>
      <c r="F1076" s="2" t="e">
        <f>#REF!</f>
        <v>#REF!</v>
      </c>
      <c r="G1076" s="2" t="e">
        <f>#REF!</f>
        <v>#REF!</v>
      </c>
      <c r="H1076" s="2" t="e">
        <f>#REF!</f>
        <v>#REF!</v>
      </c>
      <c r="I1076" s="2" t="e">
        <f>#REF!</f>
        <v>#REF!</v>
      </c>
      <c r="J1076" s="2" t="e">
        <f>#REF!</f>
        <v>#REF!</v>
      </c>
      <c r="K1076" s="2" t="e">
        <f>#REF!</f>
        <v>#REF!</v>
      </c>
      <c r="L1076" s="2" t="e">
        <f>#REF!</f>
        <v>#REF!</v>
      </c>
      <c r="M1076" s="2" t="e">
        <f>#REF!</f>
        <v>#REF!</v>
      </c>
      <c r="N1076" s="2" t="e">
        <f>#REF!</f>
        <v>#REF!</v>
      </c>
      <c r="O1076" s="2" t="e">
        <f>#REF!</f>
        <v>#REF!</v>
      </c>
      <c r="P1076" s="2" t="e">
        <f>#REF!</f>
        <v>#REF!</v>
      </c>
      <c r="Q1076" s="2" t="e">
        <f>#REF!</f>
        <v>#REF!</v>
      </c>
      <c r="R1076" s="2" t="e">
        <f>#REF!</f>
        <v>#REF!</v>
      </c>
      <c r="S1076" s="2" t="e">
        <f>#REF!</f>
        <v>#REF!</v>
      </c>
      <c r="T1076" s="2" t="e">
        <f>#REF!</f>
        <v>#REF!</v>
      </c>
      <c r="U1076" s="9" t="e">
        <f t="shared" si="76"/>
        <v>#REF!</v>
      </c>
    </row>
    <row r="1077" spans="1:27" x14ac:dyDescent="0.35">
      <c r="B1077" s="3" t="s">
        <v>18</v>
      </c>
      <c r="C1077" s="2">
        <f>'7thR'!C$83</f>
        <v>0</v>
      </c>
      <c r="D1077" s="2">
        <f>'7thR'!D$83</f>
        <v>0</v>
      </c>
      <c r="E1077" s="2">
        <f>'7thR'!E$83</f>
        <v>0</v>
      </c>
      <c r="F1077" s="2">
        <f>'7thR'!F$83</f>
        <v>0</v>
      </c>
      <c r="G1077" s="2">
        <f>'7thR'!G$83</f>
        <v>0</v>
      </c>
      <c r="H1077" s="2">
        <f>'7thR'!H$83</f>
        <v>0</v>
      </c>
      <c r="I1077" s="2">
        <f>'7thR'!I$83</f>
        <v>0</v>
      </c>
      <c r="J1077" s="2">
        <f>'7thR'!J$83</f>
        <v>0</v>
      </c>
      <c r="K1077" s="2">
        <f>'7thR'!K$83</f>
        <v>0</v>
      </c>
      <c r="L1077" s="2">
        <f>'7thR'!L$83</f>
        <v>0</v>
      </c>
      <c r="M1077" s="2">
        <f>'7thR'!M$83</f>
        <v>0</v>
      </c>
      <c r="N1077" s="2">
        <f>'7thR'!N$83</f>
        <v>0</v>
      </c>
      <c r="O1077" s="2">
        <f>'7thR'!O$83</f>
        <v>0</v>
      </c>
      <c r="P1077" s="2">
        <f>'7thR'!P$83</f>
        <v>0</v>
      </c>
      <c r="Q1077" s="2">
        <f>'7thR'!Q$83</f>
        <v>0</v>
      </c>
      <c r="R1077" s="2">
        <f>'7thR'!R$83</f>
        <v>0</v>
      </c>
      <c r="S1077" s="2">
        <f>'7thR'!S$83</f>
        <v>0</v>
      </c>
      <c r="T1077" s="2">
        <f>'7thR'!T$83</f>
        <v>0</v>
      </c>
      <c r="U1077" s="9">
        <f t="shared" si="76"/>
        <v>0</v>
      </c>
    </row>
    <row r="1078" spans="1:27" ht="15" thickBot="1" x14ac:dyDescent="0.4">
      <c r="B1078" s="3" t="s">
        <v>19</v>
      </c>
      <c r="C1078" s="31">
        <f>'8thR'!C$83</f>
        <v>0</v>
      </c>
      <c r="D1078" s="31">
        <f>'8thR'!D$83</f>
        <v>0</v>
      </c>
      <c r="E1078" s="31">
        <f>'8thR'!E$83</f>
        <v>0</v>
      </c>
      <c r="F1078" s="31">
        <f>'8thR'!F$83</f>
        <v>0</v>
      </c>
      <c r="G1078" s="31">
        <f>'8thR'!G$83</f>
        <v>0</v>
      </c>
      <c r="H1078" s="31">
        <f>'8thR'!H$83</f>
        <v>0</v>
      </c>
      <c r="I1078" s="31">
        <f>'8thR'!I$83</f>
        <v>0</v>
      </c>
      <c r="J1078" s="31">
        <f>'8thR'!J$83</f>
        <v>0</v>
      </c>
      <c r="K1078" s="31">
        <f>'8thR'!K$83</f>
        <v>0</v>
      </c>
      <c r="L1078" s="31">
        <f>'8thR'!L$83</f>
        <v>0</v>
      </c>
      <c r="M1078" s="31">
        <f>'8thR'!M$83</f>
        <v>0</v>
      </c>
      <c r="N1078" s="31">
        <f>'8thR'!N$83</f>
        <v>0</v>
      </c>
      <c r="O1078" s="31">
        <f>'8thR'!O$83</f>
        <v>0</v>
      </c>
      <c r="P1078" s="31">
        <f>'8thR'!P$83</f>
        <v>0</v>
      </c>
      <c r="Q1078" s="31">
        <f>'8thR'!Q$83</f>
        <v>0</v>
      </c>
      <c r="R1078" s="31">
        <f>'8thR'!R$83</f>
        <v>0</v>
      </c>
      <c r="S1078" s="31">
        <f>'8thR'!S$83</f>
        <v>0</v>
      </c>
      <c r="T1078" s="31">
        <f>'8thR'!T$83</f>
        <v>0</v>
      </c>
      <c r="U1078" s="9">
        <f t="shared" si="76"/>
        <v>0</v>
      </c>
    </row>
    <row r="1079" spans="1:27" ht="16" thickTop="1" x14ac:dyDescent="0.35">
      <c r="B1079" s="37" t="s">
        <v>12</v>
      </c>
      <c r="C1079" s="29">
        <f>score!H$83</f>
        <v>0</v>
      </c>
      <c r="D1079" s="29">
        <f>score!I$83</f>
        <v>0</v>
      </c>
      <c r="E1079" s="29">
        <f>score!J$83</f>
        <v>0</v>
      </c>
      <c r="F1079" s="29">
        <f>score!K$83</f>
        <v>0</v>
      </c>
      <c r="G1079" s="29">
        <f>score!L$83</f>
        <v>0</v>
      </c>
      <c r="H1079" s="29">
        <f>score!M$83</f>
        <v>0</v>
      </c>
      <c r="I1079" s="29">
        <f>score!N$83</f>
        <v>0</v>
      </c>
      <c r="J1079" s="29">
        <f>score!O$83</f>
        <v>0</v>
      </c>
      <c r="K1079" s="29">
        <f>score!P$83</f>
        <v>0</v>
      </c>
      <c r="L1079" s="29">
        <f>score!Q$83</f>
        <v>0</v>
      </c>
      <c r="M1079" s="29">
        <f>score!R$83</f>
        <v>0</v>
      </c>
      <c r="N1079" s="29">
        <f>score!S$83</f>
        <v>0</v>
      </c>
      <c r="O1079" s="29">
        <f>score!T$83</f>
        <v>0</v>
      </c>
      <c r="P1079" s="29">
        <f>score!U$83</f>
        <v>0</v>
      </c>
      <c r="Q1079" s="29">
        <f>score!V$83</f>
        <v>0</v>
      </c>
      <c r="R1079" s="29">
        <f>score!W$83</f>
        <v>0</v>
      </c>
      <c r="S1079" s="29">
        <f>score!X$83</f>
        <v>0</v>
      </c>
      <c r="T1079" s="29">
        <f>score!Y$83</f>
        <v>0</v>
      </c>
      <c r="U1079" s="33">
        <f t="shared" si="76"/>
        <v>0</v>
      </c>
    </row>
    <row r="1080" spans="1:27" ht="15.5" x14ac:dyDescent="0.35">
      <c r="B1080" s="38" t="s">
        <v>7</v>
      </c>
      <c r="C1080" s="39">
        <f>score!H$147</f>
        <v>4</v>
      </c>
      <c r="D1080" s="39">
        <f>score!$I$147</f>
        <v>3</v>
      </c>
      <c r="E1080" s="39">
        <f>score!$J$147</f>
        <v>3</v>
      </c>
      <c r="F1080" s="39">
        <f>score!$K$147</f>
        <v>4</v>
      </c>
      <c r="G1080" s="39">
        <f>score!$L$147</f>
        <v>4</v>
      </c>
      <c r="H1080" s="39">
        <f>score!$M$147</f>
        <v>4</v>
      </c>
      <c r="I1080" s="39">
        <f>score!$N$147</f>
        <v>3</v>
      </c>
      <c r="J1080" s="39">
        <f>score!$O$147</f>
        <v>4</v>
      </c>
      <c r="K1080" s="39">
        <f>score!$P$147</f>
        <v>3</v>
      </c>
      <c r="L1080" s="39">
        <f>score!$Q$147</f>
        <v>4</v>
      </c>
      <c r="M1080" s="39">
        <f>score!$R$147</f>
        <v>3</v>
      </c>
      <c r="N1080" s="39">
        <f>score!$S$147</f>
        <v>3</v>
      </c>
      <c r="O1080" s="39">
        <f>score!$T$147</f>
        <v>4</v>
      </c>
      <c r="P1080" s="39">
        <f>score!$U$147</f>
        <v>4</v>
      </c>
      <c r="Q1080" s="39">
        <f>score!$V$147</f>
        <v>4</v>
      </c>
      <c r="R1080" s="39">
        <f>score!$W$147</f>
        <v>3</v>
      </c>
      <c r="S1080" s="39">
        <f>score!$X$147</f>
        <v>4</v>
      </c>
      <c r="T1080" s="39">
        <f>score!$Y$147</f>
        <v>3</v>
      </c>
      <c r="U1080" s="12">
        <f t="shared" si="76"/>
        <v>64</v>
      </c>
    </row>
    <row r="1081" spans="1:27" x14ac:dyDescent="0.35">
      <c r="C1081" s="40"/>
      <c r="D1081" s="40"/>
      <c r="E1081" s="40"/>
      <c r="F1081" s="40"/>
      <c r="G1081" s="40"/>
      <c r="H1081" s="40"/>
      <c r="I1081" s="40"/>
      <c r="J1081" s="40"/>
      <c r="K1081" s="40"/>
      <c r="L1081" s="40"/>
      <c r="M1081" s="40"/>
      <c r="N1081" s="40"/>
      <c r="O1081" s="40"/>
      <c r="P1081" s="40"/>
      <c r="Q1081" s="40"/>
      <c r="R1081" s="40"/>
      <c r="S1081" s="40"/>
      <c r="T1081" s="40"/>
    </row>
    <row r="1082" spans="1:27" x14ac:dyDescent="0.35">
      <c r="C1082" s="154" t="s">
        <v>6</v>
      </c>
      <c r="D1082" s="154"/>
      <c r="E1082" s="154"/>
      <c r="F1082" s="154"/>
      <c r="G1082" s="154"/>
      <c r="H1082" s="154"/>
      <c r="I1082" s="154"/>
      <c r="J1082" s="154"/>
      <c r="K1082" s="154"/>
      <c r="L1082" s="154"/>
      <c r="M1082" s="154"/>
      <c r="N1082" s="154"/>
      <c r="O1082" s="154"/>
      <c r="P1082" s="154"/>
      <c r="Q1082" s="154"/>
      <c r="R1082" s="154"/>
      <c r="S1082" s="154"/>
      <c r="T1082" s="154"/>
    </row>
    <row r="1083" spans="1:27" x14ac:dyDescent="0.35">
      <c r="A1083" s="169">
        <f>score!A84</f>
        <v>78</v>
      </c>
      <c r="B1083" s="170" t="str">
        <f>score!F84</f>
        <v/>
      </c>
      <c r="C1083" s="158">
        <v>1</v>
      </c>
      <c r="D1083" s="158">
        <v>2</v>
      </c>
      <c r="E1083" s="158">
        <v>3</v>
      </c>
      <c r="F1083" s="158">
        <v>4</v>
      </c>
      <c r="G1083" s="158">
        <v>5</v>
      </c>
      <c r="H1083" s="158">
        <v>6</v>
      </c>
      <c r="I1083" s="158">
        <v>7</v>
      </c>
      <c r="J1083" s="158">
        <v>8</v>
      </c>
      <c r="K1083" s="158">
        <v>9</v>
      </c>
      <c r="L1083" s="158">
        <v>10</v>
      </c>
      <c r="M1083" s="158">
        <v>11</v>
      </c>
      <c r="N1083" s="158">
        <v>12</v>
      </c>
      <c r="O1083" s="158">
        <v>13</v>
      </c>
      <c r="P1083" s="158">
        <v>14</v>
      </c>
      <c r="Q1083" s="158">
        <v>15</v>
      </c>
      <c r="R1083" s="158">
        <v>16</v>
      </c>
      <c r="S1083" s="158">
        <v>17</v>
      </c>
      <c r="T1083" s="158">
        <v>18</v>
      </c>
      <c r="U1083" s="41" t="s">
        <v>1</v>
      </c>
    </row>
    <row r="1084" spans="1:27" x14ac:dyDescent="0.35">
      <c r="A1084" s="169"/>
      <c r="B1084" s="170"/>
      <c r="C1084" s="158"/>
      <c r="D1084" s="158"/>
      <c r="E1084" s="158"/>
      <c r="F1084" s="158"/>
      <c r="G1084" s="158"/>
      <c r="H1084" s="158"/>
      <c r="I1084" s="158"/>
      <c r="J1084" s="158"/>
      <c r="K1084" s="158"/>
      <c r="L1084" s="158"/>
      <c r="M1084" s="158"/>
      <c r="N1084" s="158"/>
      <c r="O1084" s="158"/>
      <c r="P1084" s="158"/>
      <c r="Q1084" s="158"/>
      <c r="R1084" s="158"/>
      <c r="S1084" s="158"/>
      <c r="T1084" s="158"/>
      <c r="U1084" s="42"/>
    </row>
    <row r="1085" spans="1:27" x14ac:dyDescent="0.35">
      <c r="B1085" s="3" t="s">
        <v>8</v>
      </c>
      <c r="C1085" s="2">
        <f>'1stR'!C$84</f>
        <v>0</v>
      </c>
      <c r="D1085" s="2">
        <f>'1stR'!D$84</f>
        <v>0</v>
      </c>
      <c r="E1085" s="2">
        <f>'1stR'!E$84</f>
        <v>0</v>
      </c>
      <c r="F1085" s="2">
        <f>'1stR'!F$84</f>
        <v>0</v>
      </c>
      <c r="G1085" s="2">
        <f>'1stR'!G$84</f>
        <v>0</v>
      </c>
      <c r="H1085" s="2">
        <f>'1stR'!H$84</f>
        <v>0</v>
      </c>
      <c r="I1085" s="2">
        <f>'1stR'!I$84</f>
        <v>0</v>
      </c>
      <c r="J1085" s="2">
        <f>'1stR'!J$84</f>
        <v>0</v>
      </c>
      <c r="K1085" s="2">
        <f>'1stR'!K$84</f>
        <v>0</v>
      </c>
      <c r="L1085" s="2">
        <f>'1stR'!L$84</f>
        <v>0</v>
      </c>
      <c r="M1085" s="2">
        <f>'1stR'!M$84</f>
        <v>0</v>
      </c>
      <c r="N1085" s="2">
        <f>'1stR'!N$84</f>
        <v>0</v>
      </c>
      <c r="O1085" s="2">
        <f>'1stR'!O$84</f>
        <v>0</v>
      </c>
      <c r="P1085" s="2">
        <f>'1stR'!P$84</f>
        <v>0</v>
      </c>
      <c r="Q1085" s="2">
        <f>'1stR'!Q$84</f>
        <v>0</v>
      </c>
      <c r="R1085" s="2">
        <f>'1stR'!R$84</f>
        <v>0</v>
      </c>
      <c r="S1085" s="2">
        <f>'1stR'!S$84</f>
        <v>0</v>
      </c>
      <c r="T1085" s="2">
        <f>'1stR'!T$84</f>
        <v>0</v>
      </c>
      <c r="U1085" s="9">
        <f>SUM(C1085:T1085)</f>
        <v>0</v>
      </c>
    </row>
    <row r="1086" spans="1:27" x14ac:dyDescent="0.35">
      <c r="B1086" s="3" t="s">
        <v>13</v>
      </c>
      <c r="C1086" s="2">
        <f>'2ndR'!C$84</f>
        <v>0</v>
      </c>
      <c r="D1086" s="2">
        <f>'2ndR'!D$84</f>
        <v>0</v>
      </c>
      <c r="E1086" s="2">
        <f>'2ndR'!E$84</f>
        <v>0</v>
      </c>
      <c r="F1086" s="2">
        <f>'2ndR'!F$84</f>
        <v>0</v>
      </c>
      <c r="G1086" s="2">
        <f>'2ndR'!G$84</f>
        <v>0</v>
      </c>
      <c r="H1086" s="2">
        <f>'2ndR'!H$84</f>
        <v>0</v>
      </c>
      <c r="I1086" s="2">
        <f>'2ndR'!I$84</f>
        <v>0</v>
      </c>
      <c r="J1086" s="2">
        <f>'2ndR'!J$84</f>
        <v>0</v>
      </c>
      <c r="K1086" s="2">
        <f>'2ndR'!K$84</f>
        <v>0</v>
      </c>
      <c r="L1086" s="2">
        <f>'2ndR'!L$84</f>
        <v>0</v>
      </c>
      <c r="M1086" s="2">
        <f>'2ndR'!M$84</f>
        <v>0</v>
      </c>
      <c r="N1086" s="2">
        <f>'2ndR'!N$84</f>
        <v>0</v>
      </c>
      <c r="O1086" s="2">
        <f>'2ndR'!O$84</f>
        <v>0</v>
      </c>
      <c r="P1086" s="2">
        <f>'2ndR'!P$84</f>
        <v>0</v>
      </c>
      <c r="Q1086" s="2">
        <f>'2ndR'!Q$84</f>
        <v>0</v>
      </c>
      <c r="R1086" s="2">
        <f>'2ndR'!R$84</f>
        <v>0</v>
      </c>
      <c r="S1086" s="2">
        <f>'2ndR'!S$84</f>
        <v>0</v>
      </c>
      <c r="T1086" s="2">
        <f>'2ndR'!T$84</f>
        <v>0</v>
      </c>
      <c r="U1086" s="9">
        <f t="shared" ref="U1086:U1094" si="77">SUM(C1086:T1086)</f>
        <v>0</v>
      </c>
    </row>
    <row r="1087" spans="1:27" x14ac:dyDescent="0.35">
      <c r="B1087" s="3" t="s">
        <v>14</v>
      </c>
      <c r="C1087" s="2">
        <f>'3rdR'!C$84</f>
        <v>0</v>
      </c>
      <c r="D1087" s="2">
        <f>'3rdR'!D$84</f>
        <v>0</v>
      </c>
      <c r="E1087" s="2">
        <f>'3rdR'!E$84</f>
        <v>0</v>
      </c>
      <c r="F1087" s="2">
        <f>'3rdR'!F$84</f>
        <v>0</v>
      </c>
      <c r="G1087" s="2">
        <f>'3rdR'!G$84</f>
        <v>0</v>
      </c>
      <c r="H1087" s="2">
        <f>'3rdR'!H$84</f>
        <v>0</v>
      </c>
      <c r="I1087" s="2">
        <f>'3rdR'!I$84</f>
        <v>0</v>
      </c>
      <c r="J1087" s="2">
        <f>'3rdR'!J$84</f>
        <v>0</v>
      </c>
      <c r="K1087" s="2">
        <f>'3rdR'!K$84</f>
        <v>0</v>
      </c>
      <c r="L1087" s="2">
        <f>'3rdR'!L$84</f>
        <v>0</v>
      </c>
      <c r="M1087" s="2">
        <f>'3rdR'!M$84</f>
        <v>0</v>
      </c>
      <c r="N1087" s="2">
        <f>'3rdR'!N$84</f>
        <v>0</v>
      </c>
      <c r="O1087" s="2">
        <f>'3rdR'!O$84</f>
        <v>0</v>
      </c>
      <c r="P1087" s="2">
        <f>'3rdR'!P$84</f>
        <v>0</v>
      </c>
      <c r="Q1087" s="2">
        <f>'3rdR'!Q$84</f>
        <v>0</v>
      </c>
      <c r="R1087" s="2">
        <f>'3rdR'!R$84</f>
        <v>0</v>
      </c>
      <c r="S1087" s="2">
        <f>'3rdR'!S$84</f>
        <v>0</v>
      </c>
      <c r="T1087" s="2">
        <f>'3rdR'!T$84</f>
        <v>0</v>
      </c>
      <c r="U1087" s="9">
        <f t="shared" si="77"/>
        <v>0</v>
      </c>
    </row>
    <row r="1088" spans="1:27" x14ac:dyDescent="0.35">
      <c r="B1088" s="3" t="s">
        <v>15</v>
      </c>
      <c r="C1088" s="2">
        <f>'4thR'!C$84</f>
        <v>0</v>
      </c>
      <c r="D1088" s="2">
        <f>'4thR'!D$84</f>
        <v>0</v>
      </c>
      <c r="E1088" s="2">
        <f>'4thR'!E$84</f>
        <v>0</v>
      </c>
      <c r="F1088" s="2">
        <f>'4thR'!F$84</f>
        <v>0</v>
      </c>
      <c r="G1088" s="2">
        <f>'4thR'!G$84</f>
        <v>0</v>
      </c>
      <c r="H1088" s="2">
        <f>'4thR'!H$84</f>
        <v>0</v>
      </c>
      <c r="I1088" s="2">
        <f>'4thR'!I$84</f>
        <v>0</v>
      </c>
      <c r="J1088" s="2">
        <f>'4thR'!J$84</f>
        <v>0</v>
      </c>
      <c r="K1088" s="2">
        <f>'4thR'!K$84</f>
        <v>0</v>
      </c>
      <c r="L1088" s="2">
        <f>'4thR'!L$84</f>
        <v>0</v>
      </c>
      <c r="M1088" s="2">
        <f>'4thR'!M$84</f>
        <v>0</v>
      </c>
      <c r="N1088" s="2">
        <f>'4thR'!N$84</f>
        <v>0</v>
      </c>
      <c r="O1088" s="2">
        <f>'4thR'!O$84</f>
        <v>0</v>
      </c>
      <c r="P1088" s="2">
        <f>'4thR'!P$84</f>
        <v>0</v>
      </c>
      <c r="Q1088" s="2">
        <f>'4thR'!Q$84</f>
        <v>0</v>
      </c>
      <c r="R1088" s="2">
        <f>'4thR'!R$84</f>
        <v>0</v>
      </c>
      <c r="S1088" s="2">
        <f>'4thR'!S$84</f>
        <v>0</v>
      </c>
      <c r="T1088" s="2">
        <f>'4thR'!T$84</f>
        <v>0</v>
      </c>
      <c r="U1088" s="9">
        <f t="shared" si="77"/>
        <v>0</v>
      </c>
    </row>
    <row r="1089" spans="1:21" x14ac:dyDescent="0.35">
      <c r="B1089" s="3" t="s">
        <v>16</v>
      </c>
      <c r="C1089" s="2">
        <f>'5thR'!C$84</f>
        <v>0</v>
      </c>
      <c r="D1089" s="2">
        <f>'5thR'!D$84</f>
        <v>0</v>
      </c>
      <c r="E1089" s="2">
        <f>'5thR'!E$84</f>
        <v>0</v>
      </c>
      <c r="F1089" s="2">
        <f>'5thR'!F$84</f>
        <v>0</v>
      </c>
      <c r="G1089" s="2">
        <f>'5thR'!G$84</f>
        <v>0</v>
      </c>
      <c r="H1089" s="2">
        <f>'5thR'!H$84</f>
        <v>0</v>
      </c>
      <c r="I1089" s="2">
        <f>'5thR'!I$84</f>
        <v>0</v>
      </c>
      <c r="J1089" s="2">
        <f>'5thR'!J$84</f>
        <v>0</v>
      </c>
      <c r="K1089" s="2">
        <f>'5thR'!K$84</f>
        <v>0</v>
      </c>
      <c r="L1089" s="2">
        <f>'5thR'!L$84</f>
        <v>0</v>
      </c>
      <c r="M1089" s="2">
        <f>'5thR'!M$84</f>
        <v>0</v>
      </c>
      <c r="N1089" s="2">
        <f>'5thR'!N$84</f>
        <v>0</v>
      </c>
      <c r="O1089" s="2">
        <f>'5thR'!O$84</f>
        <v>0</v>
      </c>
      <c r="P1089" s="2">
        <f>'5thR'!P$84</f>
        <v>0</v>
      </c>
      <c r="Q1089" s="2">
        <f>'5thR'!Q$84</f>
        <v>0</v>
      </c>
      <c r="R1089" s="2">
        <f>'5thR'!R$84</f>
        <v>0</v>
      </c>
      <c r="S1089" s="2">
        <f>'5thR'!S$84</f>
        <v>0</v>
      </c>
      <c r="T1089" s="2">
        <f>'5thR'!T$84</f>
        <v>0</v>
      </c>
      <c r="U1089" s="9">
        <f t="shared" si="77"/>
        <v>0</v>
      </c>
    </row>
    <row r="1090" spans="1:21" x14ac:dyDescent="0.35">
      <c r="B1090" s="3" t="s">
        <v>17</v>
      </c>
      <c r="C1090" s="2" t="e">
        <f>#REF!</f>
        <v>#REF!</v>
      </c>
      <c r="D1090" s="2" t="e">
        <f>#REF!</f>
        <v>#REF!</v>
      </c>
      <c r="E1090" s="2" t="e">
        <f>#REF!</f>
        <v>#REF!</v>
      </c>
      <c r="F1090" s="2" t="e">
        <f>#REF!</f>
        <v>#REF!</v>
      </c>
      <c r="G1090" s="2" t="e">
        <f>#REF!</f>
        <v>#REF!</v>
      </c>
      <c r="H1090" s="2" t="e">
        <f>#REF!</f>
        <v>#REF!</v>
      </c>
      <c r="I1090" s="2" t="e">
        <f>#REF!</f>
        <v>#REF!</v>
      </c>
      <c r="J1090" s="2" t="e">
        <f>#REF!</f>
        <v>#REF!</v>
      </c>
      <c r="K1090" s="2" t="e">
        <f>#REF!</f>
        <v>#REF!</v>
      </c>
      <c r="L1090" s="2" t="e">
        <f>#REF!</f>
        <v>#REF!</v>
      </c>
      <c r="M1090" s="2" t="e">
        <f>#REF!</f>
        <v>#REF!</v>
      </c>
      <c r="N1090" s="2" t="e">
        <f>#REF!</f>
        <v>#REF!</v>
      </c>
      <c r="O1090" s="2" t="e">
        <f>#REF!</f>
        <v>#REF!</v>
      </c>
      <c r="P1090" s="2" t="e">
        <f>#REF!</f>
        <v>#REF!</v>
      </c>
      <c r="Q1090" s="2" t="e">
        <f>#REF!</f>
        <v>#REF!</v>
      </c>
      <c r="R1090" s="2" t="e">
        <f>#REF!</f>
        <v>#REF!</v>
      </c>
      <c r="S1090" s="2" t="e">
        <f>#REF!</f>
        <v>#REF!</v>
      </c>
      <c r="T1090" s="2" t="e">
        <f>#REF!</f>
        <v>#REF!</v>
      </c>
      <c r="U1090" s="9" t="e">
        <f t="shared" si="77"/>
        <v>#REF!</v>
      </c>
    </row>
    <row r="1091" spans="1:21" x14ac:dyDescent="0.35">
      <c r="B1091" s="3" t="s">
        <v>18</v>
      </c>
      <c r="C1091" s="2">
        <f>'7thR'!C$84</f>
        <v>0</v>
      </c>
      <c r="D1091" s="2">
        <f>'7thR'!D$84</f>
        <v>0</v>
      </c>
      <c r="E1091" s="2">
        <f>'7thR'!E$84</f>
        <v>0</v>
      </c>
      <c r="F1091" s="2">
        <f>'7thR'!F$84</f>
        <v>0</v>
      </c>
      <c r="G1091" s="2">
        <f>'7thR'!G$84</f>
        <v>0</v>
      </c>
      <c r="H1091" s="2">
        <f>'7thR'!H$84</f>
        <v>0</v>
      </c>
      <c r="I1091" s="2">
        <f>'7thR'!I$84</f>
        <v>0</v>
      </c>
      <c r="J1091" s="2">
        <f>'7thR'!J$84</f>
        <v>0</v>
      </c>
      <c r="K1091" s="2">
        <f>'7thR'!K$84</f>
        <v>0</v>
      </c>
      <c r="L1091" s="2">
        <f>'7thR'!L$84</f>
        <v>0</v>
      </c>
      <c r="M1091" s="2">
        <f>'7thR'!M$84</f>
        <v>0</v>
      </c>
      <c r="N1091" s="2">
        <f>'7thR'!N$84</f>
        <v>0</v>
      </c>
      <c r="O1091" s="2">
        <f>'7thR'!O$84</f>
        <v>0</v>
      </c>
      <c r="P1091" s="2">
        <f>'7thR'!P$84</f>
        <v>0</v>
      </c>
      <c r="Q1091" s="2">
        <f>'7thR'!Q$84</f>
        <v>0</v>
      </c>
      <c r="R1091" s="2">
        <f>'7thR'!R$84</f>
        <v>0</v>
      </c>
      <c r="S1091" s="2">
        <f>'7thR'!S$84</f>
        <v>0</v>
      </c>
      <c r="T1091" s="2">
        <f>'7thR'!T$84</f>
        <v>0</v>
      </c>
      <c r="U1091" s="9">
        <f t="shared" si="77"/>
        <v>0</v>
      </c>
    </row>
    <row r="1092" spans="1:21" ht="15" thickBot="1" x14ac:dyDescent="0.4">
      <c r="B1092" s="3" t="s">
        <v>19</v>
      </c>
      <c r="C1092" s="31">
        <f>'8thR'!C$84</f>
        <v>0</v>
      </c>
      <c r="D1092" s="31">
        <f>'8thR'!D$84</f>
        <v>0</v>
      </c>
      <c r="E1092" s="31">
        <f>'8thR'!E$84</f>
        <v>0</v>
      </c>
      <c r="F1092" s="31">
        <f>'8thR'!F$84</f>
        <v>0</v>
      </c>
      <c r="G1092" s="31">
        <f>'8thR'!G$84</f>
        <v>0</v>
      </c>
      <c r="H1092" s="31">
        <f>'8thR'!H$84</f>
        <v>0</v>
      </c>
      <c r="I1092" s="31">
        <f>'8thR'!I$84</f>
        <v>0</v>
      </c>
      <c r="J1092" s="31">
        <f>'8thR'!J$84</f>
        <v>0</v>
      </c>
      <c r="K1092" s="31">
        <f>'8thR'!K$84</f>
        <v>0</v>
      </c>
      <c r="L1092" s="31">
        <f>'8thR'!L$84</f>
        <v>0</v>
      </c>
      <c r="M1092" s="31">
        <f>'8thR'!M$84</f>
        <v>0</v>
      </c>
      <c r="N1092" s="31">
        <f>'8thR'!N$84</f>
        <v>0</v>
      </c>
      <c r="O1092" s="31">
        <f>'8thR'!O$84</f>
        <v>0</v>
      </c>
      <c r="P1092" s="31">
        <f>'8thR'!P$84</f>
        <v>0</v>
      </c>
      <c r="Q1092" s="31">
        <f>'8thR'!Q$84</f>
        <v>0</v>
      </c>
      <c r="R1092" s="31">
        <f>'8thR'!R$84</f>
        <v>0</v>
      </c>
      <c r="S1092" s="31">
        <f>'8thR'!S$84</f>
        <v>0</v>
      </c>
      <c r="T1092" s="31">
        <f>'8thR'!T$84</f>
        <v>0</v>
      </c>
      <c r="U1092" s="9">
        <f t="shared" si="77"/>
        <v>0</v>
      </c>
    </row>
    <row r="1093" spans="1:21" ht="16" thickTop="1" x14ac:dyDescent="0.35">
      <c r="B1093" s="37" t="s">
        <v>12</v>
      </c>
      <c r="C1093" s="29">
        <f>score!H$84</f>
        <v>0</v>
      </c>
      <c r="D1093" s="29">
        <f>score!I$84</f>
        <v>0</v>
      </c>
      <c r="E1093" s="29">
        <f>score!J$84</f>
        <v>0</v>
      </c>
      <c r="F1093" s="29">
        <f>score!K$84</f>
        <v>0</v>
      </c>
      <c r="G1093" s="29">
        <f>score!L$84</f>
        <v>0</v>
      </c>
      <c r="H1093" s="29">
        <f>score!M$84</f>
        <v>0</v>
      </c>
      <c r="I1093" s="29">
        <f>score!N$84</f>
        <v>0</v>
      </c>
      <c r="J1093" s="29">
        <f>score!O$84</f>
        <v>0</v>
      </c>
      <c r="K1093" s="29">
        <f>score!P$84</f>
        <v>0</v>
      </c>
      <c r="L1093" s="29">
        <f>score!Q$84</f>
        <v>0</v>
      </c>
      <c r="M1093" s="29">
        <f>score!R$84</f>
        <v>0</v>
      </c>
      <c r="N1093" s="29">
        <f>score!S$84</f>
        <v>0</v>
      </c>
      <c r="O1093" s="29">
        <f>score!T$84</f>
        <v>0</v>
      </c>
      <c r="P1093" s="29">
        <f>score!U$84</f>
        <v>0</v>
      </c>
      <c r="Q1093" s="29">
        <f>score!V$84</f>
        <v>0</v>
      </c>
      <c r="R1093" s="29">
        <f>score!W$84</f>
        <v>0</v>
      </c>
      <c r="S1093" s="29">
        <f>score!X$84</f>
        <v>0</v>
      </c>
      <c r="T1093" s="29">
        <f>score!Y$84</f>
        <v>0</v>
      </c>
      <c r="U1093" s="33">
        <f t="shared" si="77"/>
        <v>0</v>
      </c>
    </row>
    <row r="1094" spans="1:21" ht="15.5" x14ac:dyDescent="0.35">
      <c r="B1094" s="38" t="s">
        <v>7</v>
      </c>
      <c r="C1094" s="39">
        <f>score!H$147</f>
        <v>4</v>
      </c>
      <c r="D1094" s="39">
        <f>score!$I$147</f>
        <v>3</v>
      </c>
      <c r="E1094" s="39">
        <f>score!$J$147</f>
        <v>3</v>
      </c>
      <c r="F1094" s="39">
        <f>score!$K$147</f>
        <v>4</v>
      </c>
      <c r="G1094" s="39">
        <f>score!$L$147</f>
        <v>4</v>
      </c>
      <c r="H1094" s="39">
        <f>score!$M$147</f>
        <v>4</v>
      </c>
      <c r="I1094" s="39">
        <f>score!$N$147</f>
        <v>3</v>
      </c>
      <c r="J1094" s="39">
        <f>score!$O$147</f>
        <v>4</v>
      </c>
      <c r="K1094" s="39">
        <f>score!$P$147</f>
        <v>3</v>
      </c>
      <c r="L1094" s="39">
        <f>score!$Q$147</f>
        <v>4</v>
      </c>
      <c r="M1094" s="39">
        <f>score!$R$147</f>
        <v>3</v>
      </c>
      <c r="N1094" s="39">
        <f>score!$S$147</f>
        <v>3</v>
      </c>
      <c r="O1094" s="39">
        <f>score!$T$147</f>
        <v>4</v>
      </c>
      <c r="P1094" s="39">
        <f>score!$U$147</f>
        <v>4</v>
      </c>
      <c r="Q1094" s="39">
        <f>score!$V$147</f>
        <v>4</v>
      </c>
      <c r="R1094" s="39">
        <f>score!$W$147</f>
        <v>3</v>
      </c>
      <c r="S1094" s="39">
        <f>score!$X$147</f>
        <v>4</v>
      </c>
      <c r="T1094" s="39">
        <f>score!$Y$147</f>
        <v>3</v>
      </c>
      <c r="U1094" s="12">
        <f t="shared" si="77"/>
        <v>64</v>
      </c>
    </row>
    <row r="1095" spans="1:21" x14ac:dyDescent="0.35">
      <c r="C1095" s="40"/>
      <c r="D1095" s="40"/>
      <c r="E1095" s="40"/>
      <c r="F1095" s="40"/>
      <c r="G1095" s="40"/>
      <c r="H1095" s="40"/>
      <c r="I1095" s="40"/>
      <c r="J1095" s="40"/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</row>
    <row r="1096" spans="1:21" x14ac:dyDescent="0.35">
      <c r="C1096" s="154" t="s">
        <v>6</v>
      </c>
      <c r="D1096" s="154"/>
      <c r="E1096" s="154"/>
      <c r="F1096" s="154"/>
      <c r="G1096" s="154"/>
      <c r="H1096" s="154"/>
      <c r="I1096" s="154"/>
      <c r="J1096" s="154"/>
      <c r="K1096" s="154"/>
      <c r="L1096" s="154"/>
      <c r="M1096" s="154"/>
      <c r="N1096" s="154"/>
      <c r="O1096" s="154"/>
      <c r="P1096" s="154"/>
      <c r="Q1096" s="154"/>
      <c r="R1096" s="154"/>
      <c r="S1096" s="154"/>
      <c r="T1096" s="154"/>
    </row>
    <row r="1097" spans="1:21" ht="15" customHeight="1" x14ac:dyDescent="0.35">
      <c r="A1097" s="169">
        <f>score!A85</f>
        <v>79</v>
      </c>
      <c r="B1097" s="170" t="str">
        <f>score!F85</f>
        <v/>
      </c>
      <c r="C1097" s="158">
        <v>1</v>
      </c>
      <c r="D1097" s="158">
        <v>2</v>
      </c>
      <c r="E1097" s="158">
        <v>3</v>
      </c>
      <c r="F1097" s="158">
        <v>4</v>
      </c>
      <c r="G1097" s="158">
        <v>5</v>
      </c>
      <c r="H1097" s="158">
        <v>6</v>
      </c>
      <c r="I1097" s="158">
        <v>7</v>
      </c>
      <c r="J1097" s="158">
        <v>8</v>
      </c>
      <c r="K1097" s="158">
        <v>9</v>
      </c>
      <c r="L1097" s="158">
        <v>10</v>
      </c>
      <c r="M1097" s="158">
        <v>11</v>
      </c>
      <c r="N1097" s="158">
        <v>12</v>
      </c>
      <c r="O1097" s="158">
        <v>13</v>
      </c>
      <c r="P1097" s="158">
        <v>14</v>
      </c>
      <c r="Q1097" s="158">
        <v>15</v>
      </c>
      <c r="R1097" s="158">
        <v>16</v>
      </c>
      <c r="S1097" s="158">
        <v>17</v>
      </c>
      <c r="T1097" s="158">
        <v>18</v>
      </c>
      <c r="U1097" s="41" t="s">
        <v>1</v>
      </c>
    </row>
    <row r="1098" spans="1:21" ht="15" customHeight="1" x14ac:dyDescent="0.35">
      <c r="A1098" s="169"/>
      <c r="B1098" s="170"/>
      <c r="C1098" s="158"/>
      <c r="D1098" s="158"/>
      <c r="E1098" s="158"/>
      <c r="F1098" s="158"/>
      <c r="G1098" s="158"/>
      <c r="H1098" s="158"/>
      <c r="I1098" s="158"/>
      <c r="J1098" s="158"/>
      <c r="K1098" s="158"/>
      <c r="L1098" s="158"/>
      <c r="M1098" s="158"/>
      <c r="N1098" s="158"/>
      <c r="O1098" s="158"/>
      <c r="P1098" s="158"/>
      <c r="Q1098" s="158"/>
      <c r="R1098" s="158"/>
      <c r="S1098" s="158"/>
      <c r="T1098" s="158"/>
      <c r="U1098" s="42"/>
    </row>
    <row r="1099" spans="1:21" x14ac:dyDescent="0.35">
      <c r="B1099" s="3" t="s">
        <v>8</v>
      </c>
      <c r="C1099" s="2">
        <f>'1stR'!C$85</f>
        <v>0</v>
      </c>
      <c r="D1099" s="2">
        <f>'1stR'!D$85</f>
        <v>0</v>
      </c>
      <c r="E1099" s="2">
        <f>'1stR'!E$85</f>
        <v>0</v>
      </c>
      <c r="F1099" s="2">
        <f>'1stR'!F$85</f>
        <v>0</v>
      </c>
      <c r="G1099" s="2">
        <f>'1stR'!G$85</f>
        <v>0</v>
      </c>
      <c r="H1099" s="2">
        <f>'1stR'!H$85</f>
        <v>0</v>
      </c>
      <c r="I1099" s="2">
        <f>'1stR'!I$85</f>
        <v>0</v>
      </c>
      <c r="J1099" s="2">
        <f>'1stR'!J$85</f>
        <v>0</v>
      </c>
      <c r="K1099" s="2">
        <f>'1stR'!K$85</f>
        <v>0</v>
      </c>
      <c r="L1099" s="2">
        <f>'1stR'!L$85</f>
        <v>0</v>
      </c>
      <c r="M1099" s="2">
        <f>'1stR'!M$85</f>
        <v>0</v>
      </c>
      <c r="N1099" s="2">
        <f>'1stR'!N$85</f>
        <v>0</v>
      </c>
      <c r="O1099" s="2">
        <f>'1stR'!O$85</f>
        <v>0</v>
      </c>
      <c r="P1099" s="2">
        <f>'1stR'!P$85</f>
        <v>0</v>
      </c>
      <c r="Q1099" s="2">
        <f>'1stR'!Q$85</f>
        <v>0</v>
      </c>
      <c r="R1099" s="2">
        <f>'1stR'!R$85</f>
        <v>0</v>
      </c>
      <c r="S1099" s="2">
        <f>'1stR'!S$85</f>
        <v>0</v>
      </c>
      <c r="T1099" s="2">
        <f>'1stR'!T$85</f>
        <v>0</v>
      </c>
      <c r="U1099" s="9">
        <f>SUM(C1099:T1099)</f>
        <v>0</v>
      </c>
    </row>
    <row r="1100" spans="1:21" x14ac:dyDescent="0.35">
      <c r="B1100" s="3" t="s">
        <v>13</v>
      </c>
      <c r="C1100" s="2">
        <f>'2ndR'!C$85</f>
        <v>0</v>
      </c>
      <c r="D1100" s="2">
        <f>'2ndR'!D$85</f>
        <v>0</v>
      </c>
      <c r="E1100" s="2">
        <f>'2ndR'!E$85</f>
        <v>0</v>
      </c>
      <c r="F1100" s="2">
        <f>'2ndR'!F$85</f>
        <v>0</v>
      </c>
      <c r="G1100" s="2">
        <f>'2ndR'!G$85</f>
        <v>0</v>
      </c>
      <c r="H1100" s="2">
        <f>'2ndR'!H$85</f>
        <v>0</v>
      </c>
      <c r="I1100" s="2">
        <f>'2ndR'!I$85</f>
        <v>0</v>
      </c>
      <c r="J1100" s="2">
        <f>'2ndR'!J$85</f>
        <v>0</v>
      </c>
      <c r="K1100" s="2">
        <f>'2ndR'!K$85</f>
        <v>0</v>
      </c>
      <c r="L1100" s="2">
        <f>'2ndR'!L$85</f>
        <v>0</v>
      </c>
      <c r="M1100" s="2">
        <f>'2ndR'!M$85</f>
        <v>0</v>
      </c>
      <c r="N1100" s="2">
        <f>'2ndR'!N$85</f>
        <v>0</v>
      </c>
      <c r="O1100" s="2">
        <f>'2ndR'!O$85</f>
        <v>0</v>
      </c>
      <c r="P1100" s="2">
        <f>'2ndR'!P$85</f>
        <v>0</v>
      </c>
      <c r="Q1100" s="2">
        <f>'2ndR'!Q$85</f>
        <v>0</v>
      </c>
      <c r="R1100" s="2">
        <f>'2ndR'!R$85</f>
        <v>0</v>
      </c>
      <c r="S1100" s="2">
        <f>'2ndR'!S$85</f>
        <v>0</v>
      </c>
      <c r="T1100" s="2">
        <f>'2ndR'!T$85</f>
        <v>0</v>
      </c>
      <c r="U1100" s="9">
        <f t="shared" ref="U1100:U1108" si="78">SUM(C1100:T1100)</f>
        <v>0</v>
      </c>
    </row>
    <row r="1101" spans="1:21" x14ac:dyDescent="0.35">
      <c r="B1101" s="3" t="s">
        <v>14</v>
      </c>
      <c r="C1101" s="2">
        <f>'3rdR'!C$85</f>
        <v>0</v>
      </c>
      <c r="D1101" s="2">
        <f>'3rdR'!D$85</f>
        <v>0</v>
      </c>
      <c r="E1101" s="2">
        <f>'3rdR'!E$85</f>
        <v>0</v>
      </c>
      <c r="F1101" s="2">
        <f>'3rdR'!F$85</f>
        <v>0</v>
      </c>
      <c r="G1101" s="2">
        <f>'3rdR'!G$85</f>
        <v>0</v>
      </c>
      <c r="H1101" s="2">
        <f>'3rdR'!H$85</f>
        <v>0</v>
      </c>
      <c r="I1101" s="2">
        <f>'3rdR'!I$85</f>
        <v>0</v>
      </c>
      <c r="J1101" s="2">
        <f>'3rdR'!J$85</f>
        <v>0</v>
      </c>
      <c r="K1101" s="2">
        <f>'3rdR'!K$85</f>
        <v>0</v>
      </c>
      <c r="L1101" s="2">
        <f>'3rdR'!L$85</f>
        <v>0</v>
      </c>
      <c r="M1101" s="2">
        <f>'3rdR'!M$85</f>
        <v>0</v>
      </c>
      <c r="N1101" s="2">
        <f>'3rdR'!N$85</f>
        <v>0</v>
      </c>
      <c r="O1101" s="2">
        <f>'3rdR'!O$85</f>
        <v>0</v>
      </c>
      <c r="P1101" s="2">
        <f>'3rdR'!P$85</f>
        <v>0</v>
      </c>
      <c r="Q1101" s="2">
        <f>'3rdR'!Q$85</f>
        <v>0</v>
      </c>
      <c r="R1101" s="2">
        <f>'3rdR'!R$85</f>
        <v>0</v>
      </c>
      <c r="S1101" s="2">
        <f>'3rdR'!S$85</f>
        <v>0</v>
      </c>
      <c r="T1101" s="2">
        <f>'3rdR'!T$85</f>
        <v>0</v>
      </c>
      <c r="U1101" s="9">
        <f t="shared" si="78"/>
        <v>0</v>
      </c>
    </row>
    <row r="1102" spans="1:21" x14ac:dyDescent="0.35">
      <c r="B1102" s="3" t="s">
        <v>15</v>
      </c>
      <c r="C1102" s="2">
        <f>'4thR'!C$85</f>
        <v>0</v>
      </c>
      <c r="D1102" s="2">
        <f>'4thR'!D$85</f>
        <v>0</v>
      </c>
      <c r="E1102" s="2">
        <f>'4thR'!E$85</f>
        <v>0</v>
      </c>
      <c r="F1102" s="2">
        <f>'4thR'!F$85</f>
        <v>0</v>
      </c>
      <c r="G1102" s="2">
        <f>'4thR'!G$85</f>
        <v>0</v>
      </c>
      <c r="H1102" s="2">
        <f>'4thR'!H$85</f>
        <v>0</v>
      </c>
      <c r="I1102" s="2">
        <f>'4thR'!I$85</f>
        <v>0</v>
      </c>
      <c r="J1102" s="2">
        <f>'4thR'!J$85</f>
        <v>0</v>
      </c>
      <c r="K1102" s="2">
        <f>'4thR'!K$85</f>
        <v>0</v>
      </c>
      <c r="L1102" s="2">
        <f>'4thR'!L$85</f>
        <v>0</v>
      </c>
      <c r="M1102" s="2">
        <f>'4thR'!M$85</f>
        <v>0</v>
      </c>
      <c r="N1102" s="2">
        <f>'4thR'!N$85</f>
        <v>0</v>
      </c>
      <c r="O1102" s="2">
        <f>'4thR'!O$85</f>
        <v>0</v>
      </c>
      <c r="P1102" s="2">
        <f>'4thR'!P$85</f>
        <v>0</v>
      </c>
      <c r="Q1102" s="2">
        <f>'4thR'!Q$85</f>
        <v>0</v>
      </c>
      <c r="R1102" s="2">
        <f>'4thR'!R$85</f>
        <v>0</v>
      </c>
      <c r="S1102" s="2">
        <f>'4thR'!S$85</f>
        <v>0</v>
      </c>
      <c r="T1102" s="2">
        <f>'4thR'!T$85</f>
        <v>0</v>
      </c>
      <c r="U1102" s="9">
        <f t="shared" si="78"/>
        <v>0</v>
      </c>
    </row>
    <row r="1103" spans="1:21" x14ac:dyDescent="0.35">
      <c r="B1103" s="3" t="s">
        <v>16</v>
      </c>
      <c r="C1103" s="2">
        <f>'5thR'!C$85</f>
        <v>0</v>
      </c>
      <c r="D1103" s="2">
        <f>'5thR'!D$85</f>
        <v>0</v>
      </c>
      <c r="E1103" s="2">
        <f>'5thR'!E$85</f>
        <v>0</v>
      </c>
      <c r="F1103" s="2">
        <f>'5thR'!F$85</f>
        <v>0</v>
      </c>
      <c r="G1103" s="2">
        <f>'5thR'!G$85</f>
        <v>0</v>
      </c>
      <c r="H1103" s="2">
        <f>'5thR'!H$85</f>
        <v>0</v>
      </c>
      <c r="I1103" s="2">
        <f>'5thR'!I$85</f>
        <v>0</v>
      </c>
      <c r="J1103" s="2">
        <f>'5thR'!J$85</f>
        <v>0</v>
      </c>
      <c r="K1103" s="2">
        <f>'5thR'!K$85</f>
        <v>0</v>
      </c>
      <c r="L1103" s="2">
        <f>'5thR'!L$85</f>
        <v>0</v>
      </c>
      <c r="M1103" s="2">
        <f>'5thR'!M$85</f>
        <v>0</v>
      </c>
      <c r="N1103" s="2">
        <f>'5thR'!N$85</f>
        <v>0</v>
      </c>
      <c r="O1103" s="2">
        <f>'5thR'!O$85</f>
        <v>0</v>
      </c>
      <c r="P1103" s="2">
        <f>'5thR'!P$85</f>
        <v>0</v>
      </c>
      <c r="Q1103" s="2">
        <f>'5thR'!Q$85</f>
        <v>0</v>
      </c>
      <c r="R1103" s="2">
        <f>'5thR'!R$85</f>
        <v>0</v>
      </c>
      <c r="S1103" s="2">
        <f>'5thR'!S$85</f>
        <v>0</v>
      </c>
      <c r="T1103" s="2">
        <f>'5thR'!T$85</f>
        <v>0</v>
      </c>
      <c r="U1103" s="9">
        <f t="shared" si="78"/>
        <v>0</v>
      </c>
    </row>
    <row r="1104" spans="1:21" x14ac:dyDescent="0.35">
      <c r="B1104" s="3" t="s">
        <v>17</v>
      </c>
      <c r="C1104" s="2" t="e">
        <f>#REF!</f>
        <v>#REF!</v>
      </c>
      <c r="D1104" s="2" t="e">
        <f>#REF!</f>
        <v>#REF!</v>
      </c>
      <c r="E1104" s="2" t="e">
        <f>#REF!</f>
        <v>#REF!</v>
      </c>
      <c r="F1104" s="2" t="e">
        <f>#REF!</f>
        <v>#REF!</v>
      </c>
      <c r="G1104" s="2" t="e">
        <f>#REF!</f>
        <v>#REF!</v>
      </c>
      <c r="H1104" s="2" t="e">
        <f>#REF!</f>
        <v>#REF!</v>
      </c>
      <c r="I1104" s="2" t="e">
        <f>#REF!</f>
        <v>#REF!</v>
      </c>
      <c r="J1104" s="2" t="e">
        <f>#REF!</f>
        <v>#REF!</v>
      </c>
      <c r="K1104" s="2" t="e">
        <f>#REF!</f>
        <v>#REF!</v>
      </c>
      <c r="L1104" s="2" t="e">
        <f>#REF!</f>
        <v>#REF!</v>
      </c>
      <c r="M1104" s="2" t="e">
        <f>#REF!</f>
        <v>#REF!</v>
      </c>
      <c r="N1104" s="2" t="e">
        <f>#REF!</f>
        <v>#REF!</v>
      </c>
      <c r="O1104" s="2" t="e">
        <f>#REF!</f>
        <v>#REF!</v>
      </c>
      <c r="P1104" s="2" t="e">
        <f>#REF!</f>
        <v>#REF!</v>
      </c>
      <c r="Q1104" s="2" t="e">
        <f>#REF!</f>
        <v>#REF!</v>
      </c>
      <c r="R1104" s="2" t="e">
        <f>#REF!</f>
        <v>#REF!</v>
      </c>
      <c r="S1104" s="2" t="e">
        <f>#REF!</f>
        <v>#REF!</v>
      </c>
      <c r="T1104" s="2" t="e">
        <f>#REF!</f>
        <v>#REF!</v>
      </c>
      <c r="U1104" s="9" t="e">
        <f t="shared" si="78"/>
        <v>#REF!</v>
      </c>
    </row>
    <row r="1105" spans="1:21" x14ac:dyDescent="0.35">
      <c r="B1105" s="3" t="s">
        <v>18</v>
      </c>
      <c r="C1105" s="2">
        <f>'7thR'!C$85</f>
        <v>0</v>
      </c>
      <c r="D1105" s="2">
        <f>'7thR'!D$85</f>
        <v>0</v>
      </c>
      <c r="E1105" s="2">
        <f>'7thR'!E$85</f>
        <v>0</v>
      </c>
      <c r="F1105" s="2">
        <f>'7thR'!F$85</f>
        <v>0</v>
      </c>
      <c r="G1105" s="2">
        <f>'7thR'!G$85</f>
        <v>0</v>
      </c>
      <c r="H1105" s="2">
        <f>'7thR'!H$85</f>
        <v>0</v>
      </c>
      <c r="I1105" s="2">
        <f>'7thR'!I$85</f>
        <v>0</v>
      </c>
      <c r="J1105" s="2">
        <f>'7thR'!J$85</f>
        <v>0</v>
      </c>
      <c r="K1105" s="2">
        <f>'7thR'!K$85</f>
        <v>0</v>
      </c>
      <c r="L1105" s="2">
        <f>'7thR'!L$85</f>
        <v>0</v>
      </c>
      <c r="M1105" s="2">
        <f>'7thR'!M$85</f>
        <v>0</v>
      </c>
      <c r="N1105" s="2">
        <f>'7thR'!N$85</f>
        <v>0</v>
      </c>
      <c r="O1105" s="2">
        <f>'7thR'!O$85</f>
        <v>0</v>
      </c>
      <c r="P1105" s="2">
        <f>'7thR'!P$85</f>
        <v>0</v>
      </c>
      <c r="Q1105" s="2">
        <f>'7thR'!Q$85</f>
        <v>0</v>
      </c>
      <c r="R1105" s="2">
        <f>'7thR'!R$85</f>
        <v>0</v>
      </c>
      <c r="S1105" s="2">
        <f>'7thR'!S$85</f>
        <v>0</v>
      </c>
      <c r="T1105" s="2">
        <f>'7thR'!T$85</f>
        <v>0</v>
      </c>
      <c r="U1105" s="9">
        <f t="shared" si="78"/>
        <v>0</v>
      </c>
    </row>
    <row r="1106" spans="1:21" ht="15" thickBot="1" x14ac:dyDescent="0.4">
      <c r="B1106" s="3" t="s">
        <v>19</v>
      </c>
      <c r="C1106" s="31">
        <f>'8thR'!C$85</f>
        <v>0</v>
      </c>
      <c r="D1106" s="31">
        <f>'8thR'!D$85</f>
        <v>0</v>
      </c>
      <c r="E1106" s="31">
        <f>'8thR'!E$85</f>
        <v>0</v>
      </c>
      <c r="F1106" s="31">
        <f>'8thR'!F$85</f>
        <v>0</v>
      </c>
      <c r="G1106" s="31">
        <f>'8thR'!G$85</f>
        <v>0</v>
      </c>
      <c r="H1106" s="31">
        <f>'8thR'!H$85</f>
        <v>0</v>
      </c>
      <c r="I1106" s="31">
        <f>'8thR'!I$85</f>
        <v>0</v>
      </c>
      <c r="J1106" s="31">
        <f>'8thR'!J$85</f>
        <v>0</v>
      </c>
      <c r="K1106" s="31">
        <f>'8thR'!K$85</f>
        <v>0</v>
      </c>
      <c r="L1106" s="31">
        <f>'8thR'!L$85</f>
        <v>0</v>
      </c>
      <c r="M1106" s="31">
        <f>'8thR'!M$85</f>
        <v>0</v>
      </c>
      <c r="N1106" s="31">
        <f>'8thR'!N$85</f>
        <v>0</v>
      </c>
      <c r="O1106" s="31">
        <f>'8thR'!O$85</f>
        <v>0</v>
      </c>
      <c r="P1106" s="31">
        <f>'8thR'!P$85</f>
        <v>0</v>
      </c>
      <c r="Q1106" s="31">
        <f>'8thR'!Q$85</f>
        <v>0</v>
      </c>
      <c r="R1106" s="31">
        <f>'8thR'!R$85</f>
        <v>0</v>
      </c>
      <c r="S1106" s="31">
        <f>'8thR'!S$85</f>
        <v>0</v>
      </c>
      <c r="T1106" s="31">
        <f>'8thR'!T$85</f>
        <v>0</v>
      </c>
      <c r="U1106" s="9">
        <f t="shared" si="78"/>
        <v>0</v>
      </c>
    </row>
    <row r="1107" spans="1:21" ht="16" thickTop="1" x14ac:dyDescent="0.35">
      <c r="B1107" s="37" t="s">
        <v>12</v>
      </c>
      <c r="C1107" s="29">
        <f>score!H$85</f>
        <v>0</v>
      </c>
      <c r="D1107" s="29">
        <f>score!I$85</f>
        <v>0</v>
      </c>
      <c r="E1107" s="29">
        <f>score!J$85</f>
        <v>0</v>
      </c>
      <c r="F1107" s="29">
        <f>score!K$85</f>
        <v>0</v>
      </c>
      <c r="G1107" s="29">
        <f>score!L$85</f>
        <v>0</v>
      </c>
      <c r="H1107" s="29">
        <f>score!M$85</f>
        <v>0</v>
      </c>
      <c r="I1107" s="29">
        <f>score!N$85</f>
        <v>0</v>
      </c>
      <c r="J1107" s="29">
        <f>score!O$85</f>
        <v>0</v>
      </c>
      <c r="K1107" s="29">
        <f>score!P$85</f>
        <v>0</v>
      </c>
      <c r="L1107" s="29">
        <f>score!Q$85</f>
        <v>0</v>
      </c>
      <c r="M1107" s="29">
        <f>score!R$85</f>
        <v>0</v>
      </c>
      <c r="N1107" s="29">
        <f>score!S$85</f>
        <v>0</v>
      </c>
      <c r="O1107" s="29">
        <f>score!T$85</f>
        <v>0</v>
      </c>
      <c r="P1107" s="29">
        <f>score!U$85</f>
        <v>0</v>
      </c>
      <c r="Q1107" s="29">
        <f>score!V$85</f>
        <v>0</v>
      </c>
      <c r="R1107" s="29">
        <f>score!W$85</f>
        <v>0</v>
      </c>
      <c r="S1107" s="29">
        <f>score!X$85</f>
        <v>0</v>
      </c>
      <c r="T1107" s="29">
        <f>score!Y$85</f>
        <v>0</v>
      </c>
      <c r="U1107" s="33">
        <f t="shared" si="78"/>
        <v>0</v>
      </c>
    </row>
    <row r="1108" spans="1:21" ht="15.5" x14ac:dyDescent="0.35">
      <c r="B1108" s="38" t="s">
        <v>7</v>
      </c>
      <c r="C1108" s="39">
        <f>score!H$147</f>
        <v>4</v>
      </c>
      <c r="D1108" s="39">
        <f>score!$I$147</f>
        <v>3</v>
      </c>
      <c r="E1108" s="39">
        <f>score!$J$147</f>
        <v>3</v>
      </c>
      <c r="F1108" s="39">
        <f>score!$K$147</f>
        <v>4</v>
      </c>
      <c r="G1108" s="39">
        <f>score!$L$147</f>
        <v>4</v>
      </c>
      <c r="H1108" s="39">
        <f>score!$M$147</f>
        <v>4</v>
      </c>
      <c r="I1108" s="39">
        <f>score!$N$147</f>
        <v>3</v>
      </c>
      <c r="J1108" s="39">
        <f>score!$O$147</f>
        <v>4</v>
      </c>
      <c r="K1108" s="39">
        <f>score!$P$147</f>
        <v>3</v>
      </c>
      <c r="L1108" s="39">
        <f>score!$Q$147</f>
        <v>4</v>
      </c>
      <c r="M1108" s="39">
        <f>score!$R$147</f>
        <v>3</v>
      </c>
      <c r="N1108" s="39">
        <f>score!$S$147</f>
        <v>3</v>
      </c>
      <c r="O1108" s="39">
        <f>score!$T$147</f>
        <v>4</v>
      </c>
      <c r="P1108" s="39">
        <f>score!$U$147</f>
        <v>4</v>
      </c>
      <c r="Q1108" s="39">
        <f>score!$V$147</f>
        <v>4</v>
      </c>
      <c r="R1108" s="39">
        <f>score!$W$147</f>
        <v>3</v>
      </c>
      <c r="S1108" s="39">
        <f>score!$X$147</f>
        <v>4</v>
      </c>
      <c r="T1108" s="39">
        <f>score!$Y$147</f>
        <v>3</v>
      </c>
      <c r="U1108" s="12">
        <f t="shared" si="78"/>
        <v>64</v>
      </c>
    </row>
    <row r="1109" spans="1:21" x14ac:dyDescent="0.35">
      <c r="C1109" s="40"/>
      <c r="D1109" s="40"/>
      <c r="E1109" s="40"/>
      <c r="F1109" s="40"/>
      <c r="G1109" s="40"/>
      <c r="H1109" s="40"/>
      <c r="I1109" s="40"/>
      <c r="J1109" s="40"/>
      <c r="K1109" s="40"/>
      <c r="L1109" s="40"/>
      <c r="M1109" s="40"/>
      <c r="N1109" s="40"/>
      <c r="O1109" s="40"/>
      <c r="P1109" s="40"/>
      <c r="Q1109" s="40"/>
      <c r="R1109" s="40"/>
      <c r="S1109" s="40"/>
      <c r="T1109" s="40"/>
    </row>
    <row r="1110" spans="1:21" x14ac:dyDescent="0.35">
      <c r="C1110" s="154" t="s">
        <v>6</v>
      </c>
      <c r="D1110" s="154"/>
      <c r="E1110" s="154"/>
      <c r="F1110" s="154"/>
      <c r="G1110" s="154"/>
      <c r="H1110" s="154"/>
      <c r="I1110" s="154"/>
      <c r="J1110" s="154"/>
      <c r="K1110" s="154"/>
      <c r="L1110" s="154"/>
      <c r="M1110" s="154"/>
      <c r="N1110" s="154"/>
      <c r="O1110" s="154"/>
      <c r="P1110" s="154"/>
      <c r="Q1110" s="154"/>
      <c r="R1110" s="154"/>
      <c r="S1110" s="154"/>
      <c r="T1110" s="154"/>
    </row>
    <row r="1111" spans="1:21" ht="15" customHeight="1" x14ac:dyDescent="0.35">
      <c r="A1111" s="169">
        <f>score!A86</f>
        <v>80</v>
      </c>
      <c r="B1111" s="170" t="str">
        <f>score!F86</f>
        <v/>
      </c>
      <c r="C1111" s="158">
        <v>1</v>
      </c>
      <c r="D1111" s="158">
        <v>2</v>
      </c>
      <c r="E1111" s="158">
        <v>3</v>
      </c>
      <c r="F1111" s="158">
        <v>4</v>
      </c>
      <c r="G1111" s="158">
        <v>5</v>
      </c>
      <c r="H1111" s="158">
        <v>6</v>
      </c>
      <c r="I1111" s="158">
        <v>7</v>
      </c>
      <c r="J1111" s="158">
        <v>8</v>
      </c>
      <c r="K1111" s="158">
        <v>9</v>
      </c>
      <c r="L1111" s="158">
        <v>10</v>
      </c>
      <c r="M1111" s="158">
        <v>11</v>
      </c>
      <c r="N1111" s="158">
        <v>12</v>
      </c>
      <c r="O1111" s="158">
        <v>13</v>
      </c>
      <c r="P1111" s="158">
        <v>14</v>
      </c>
      <c r="Q1111" s="158">
        <v>15</v>
      </c>
      <c r="R1111" s="158">
        <v>16</v>
      </c>
      <c r="S1111" s="158">
        <v>17</v>
      </c>
      <c r="T1111" s="158">
        <v>18</v>
      </c>
      <c r="U1111" s="41" t="s">
        <v>1</v>
      </c>
    </row>
    <row r="1112" spans="1:21" ht="15" customHeight="1" x14ac:dyDescent="0.35">
      <c r="A1112" s="169"/>
      <c r="B1112" s="170"/>
      <c r="C1112" s="158"/>
      <c r="D1112" s="158"/>
      <c r="E1112" s="158"/>
      <c r="F1112" s="158"/>
      <c r="G1112" s="158"/>
      <c r="H1112" s="158"/>
      <c r="I1112" s="158"/>
      <c r="J1112" s="158"/>
      <c r="K1112" s="158"/>
      <c r="L1112" s="158"/>
      <c r="M1112" s="158"/>
      <c r="N1112" s="158"/>
      <c r="O1112" s="158"/>
      <c r="P1112" s="158"/>
      <c r="Q1112" s="158"/>
      <c r="R1112" s="158"/>
      <c r="S1112" s="158"/>
      <c r="T1112" s="158"/>
      <c r="U1112" s="42"/>
    </row>
    <row r="1113" spans="1:21" x14ac:dyDescent="0.35">
      <c r="B1113" s="3" t="s">
        <v>8</v>
      </c>
      <c r="C1113" s="2">
        <f>'1stR'!C$86</f>
        <v>0</v>
      </c>
      <c r="D1113" s="2">
        <f>'1stR'!D$86</f>
        <v>0</v>
      </c>
      <c r="E1113" s="2">
        <f>'1stR'!E$86</f>
        <v>0</v>
      </c>
      <c r="F1113" s="2">
        <f>'1stR'!F$86</f>
        <v>0</v>
      </c>
      <c r="G1113" s="2">
        <f>'1stR'!G$86</f>
        <v>0</v>
      </c>
      <c r="H1113" s="2">
        <f>'1stR'!H$86</f>
        <v>0</v>
      </c>
      <c r="I1113" s="2">
        <f>'1stR'!I$86</f>
        <v>0</v>
      </c>
      <c r="J1113" s="2">
        <f>'1stR'!J$86</f>
        <v>0</v>
      </c>
      <c r="K1113" s="2">
        <f>'1stR'!K$86</f>
        <v>0</v>
      </c>
      <c r="L1113" s="2">
        <f>'1stR'!L$86</f>
        <v>0</v>
      </c>
      <c r="M1113" s="2">
        <f>'1stR'!M$86</f>
        <v>0</v>
      </c>
      <c r="N1113" s="2">
        <f>'1stR'!N$86</f>
        <v>0</v>
      </c>
      <c r="O1113" s="2">
        <f>'1stR'!O$86</f>
        <v>0</v>
      </c>
      <c r="P1113" s="2">
        <f>'1stR'!P$86</f>
        <v>0</v>
      </c>
      <c r="Q1113" s="2">
        <f>'1stR'!Q$86</f>
        <v>0</v>
      </c>
      <c r="R1113" s="2">
        <f>'1stR'!R$86</f>
        <v>0</v>
      </c>
      <c r="S1113" s="2">
        <f>'1stR'!S$86</f>
        <v>0</v>
      </c>
      <c r="T1113" s="2">
        <f>'1stR'!T$86</f>
        <v>0</v>
      </c>
      <c r="U1113" s="9">
        <f>SUM(C1113:T1113)</f>
        <v>0</v>
      </c>
    </row>
    <row r="1114" spans="1:21" x14ac:dyDescent="0.35">
      <c r="B1114" s="3" t="s">
        <v>13</v>
      </c>
      <c r="C1114" s="2">
        <f>'2ndR'!C$86</f>
        <v>0</v>
      </c>
      <c r="D1114" s="2">
        <f>'2ndR'!D$86</f>
        <v>0</v>
      </c>
      <c r="E1114" s="2">
        <f>'2ndR'!E$86</f>
        <v>0</v>
      </c>
      <c r="F1114" s="2">
        <f>'2ndR'!F$86</f>
        <v>0</v>
      </c>
      <c r="G1114" s="2">
        <f>'2ndR'!G$86</f>
        <v>0</v>
      </c>
      <c r="H1114" s="2">
        <f>'2ndR'!H$86</f>
        <v>0</v>
      </c>
      <c r="I1114" s="2">
        <f>'2ndR'!I$86</f>
        <v>0</v>
      </c>
      <c r="J1114" s="2">
        <f>'2ndR'!J$86</f>
        <v>0</v>
      </c>
      <c r="K1114" s="2">
        <f>'2ndR'!K$86</f>
        <v>0</v>
      </c>
      <c r="L1114" s="2">
        <f>'2ndR'!L$86</f>
        <v>0</v>
      </c>
      <c r="M1114" s="2">
        <f>'2ndR'!M$86</f>
        <v>0</v>
      </c>
      <c r="N1114" s="2">
        <f>'2ndR'!N$86</f>
        <v>0</v>
      </c>
      <c r="O1114" s="2">
        <f>'2ndR'!O$86</f>
        <v>0</v>
      </c>
      <c r="P1114" s="2">
        <f>'2ndR'!P$86</f>
        <v>0</v>
      </c>
      <c r="Q1114" s="2">
        <f>'2ndR'!Q$86</f>
        <v>0</v>
      </c>
      <c r="R1114" s="2">
        <f>'2ndR'!R$86</f>
        <v>0</v>
      </c>
      <c r="S1114" s="2">
        <f>'2ndR'!S$86</f>
        <v>0</v>
      </c>
      <c r="T1114" s="2">
        <f>'2ndR'!T$86</f>
        <v>0</v>
      </c>
      <c r="U1114" s="9">
        <f t="shared" ref="U1114:U1122" si="79">SUM(C1114:T1114)</f>
        <v>0</v>
      </c>
    </row>
    <row r="1115" spans="1:21" x14ac:dyDescent="0.35">
      <c r="B1115" s="3" t="s">
        <v>14</v>
      </c>
      <c r="C1115" s="2">
        <f>'3rdR'!C$86</f>
        <v>0</v>
      </c>
      <c r="D1115" s="2">
        <f>'3rdR'!D$86</f>
        <v>0</v>
      </c>
      <c r="E1115" s="2">
        <f>'3rdR'!E$86</f>
        <v>0</v>
      </c>
      <c r="F1115" s="2">
        <f>'3rdR'!F$86</f>
        <v>0</v>
      </c>
      <c r="G1115" s="2">
        <f>'3rdR'!G$86</f>
        <v>0</v>
      </c>
      <c r="H1115" s="2">
        <f>'3rdR'!H$86</f>
        <v>0</v>
      </c>
      <c r="I1115" s="2">
        <f>'3rdR'!I$86</f>
        <v>0</v>
      </c>
      <c r="J1115" s="2">
        <f>'3rdR'!J$86</f>
        <v>0</v>
      </c>
      <c r="K1115" s="2">
        <f>'3rdR'!K$86</f>
        <v>0</v>
      </c>
      <c r="L1115" s="2">
        <f>'3rdR'!L$86</f>
        <v>0</v>
      </c>
      <c r="M1115" s="2">
        <f>'3rdR'!M$86</f>
        <v>0</v>
      </c>
      <c r="N1115" s="2">
        <f>'3rdR'!N$86</f>
        <v>0</v>
      </c>
      <c r="O1115" s="2">
        <f>'3rdR'!O$86</f>
        <v>0</v>
      </c>
      <c r="P1115" s="2">
        <f>'3rdR'!P$86</f>
        <v>0</v>
      </c>
      <c r="Q1115" s="2">
        <f>'3rdR'!Q$86</f>
        <v>0</v>
      </c>
      <c r="R1115" s="2">
        <f>'3rdR'!R$86</f>
        <v>0</v>
      </c>
      <c r="S1115" s="2">
        <f>'3rdR'!S$86</f>
        <v>0</v>
      </c>
      <c r="T1115" s="2">
        <f>'3rdR'!T$86</f>
        <v>0</v>
      </c>
      <c r="U1115" s="9">
        <f t="shared" si="79"/>
        <v>0</v>
      </c>
    </row>
    <row r="1116" spans="1:21" x14ac:dyDescent="0.35">
      <c r="B1116" s="3" t="s">
        <v>15</v>
      </c>
      <c r="C1116" s="2">
        <f>'4thR'!C$86</f>
        <v>0</v>
      </c>
      <c r="D1116" s="2">
        <f>'4thR'!D$86</f>
        <v>0</v>
      </c>
      <c r="E1116" s="2">
        <f>'4thR'!E$86</f>
        <v>0</v>
      </c>
      <c r="F1116" s="2">
        <f>'4thR'!F$86</f>
        <v>0</v>
      </c>
      <c r="G1116" s="2">
        <f>'4thR'!G$86</f>
        <v>0</v>
      </c>
      <c r="H1116" s="2">
        <f>'4thR'!H$86</f>
        <v>0</v>
      </c>
      <c r="I1116" s="2">
        <f>'4thR'!I$86</f>
        <v>0</v>
      </c>
      <c r="J1116" s="2">
        <f>'4thR'!J$86</f>
        <v>0</v>
      </c>
      <c r="K1116" s="2">
        <f>'4thR'!K$86</f>
        <v>0</v>
      </c>
      <c r="L1116" s="2">
        <f>'4thR'!L$86</f>
        <v>0</v>
      </c>
      <c r="M1116" s="2">
        <f>'4thR'!M$86</f>
        <v>0</v>
      </c>
      <c r="N1116" s="2">
        <f>'4thR'!N$86</f>
        <v>0</v>
      </c>
      <c r="O1116" s="2">
        <f>'4thR'!O$86</f>
        <v>0</v>
      </c>
      <c r="P1116" s="2">
        <f>'4thR'!P$86</f>
        <v>0</v>
      </c>
      <c r="Q1116" s="2">
        <f>'4thR'!Q$86</f>
        <v>0</v>
      </c>
      <c r="R1116" s="2">
        <f>'4thR'!R$86</f>
        <v>0</v>
      </c>
      <c r="S1116" s="2">
        <f>'4thR'!S$86</f>
        <v>0</v>
      </c>
      <c r="T1116" s="2">
        <f>'4thR'!T$86</f>
        <v>0</v>
      </c>
      <c r="U1116" s="9">
        <f t="shared" si="79"/>
        <v>0</v>
      </c>
    </row>
    <row r="1117" spans="1:21" x14ac:dyDescent="0.35">
      <c r="B1117" s="3" t="s">
        <v>16</v>
      </c>
      <c r="C1117" s="2">
        <f>'5thR'!C$86</f>
        <v>0</v>
      </c>
      <c r="D1117" s="2">
        <f>'5thR'!D$86</f>
        <v>0</v>
      </c>
      <c r="E1117" s="2">
        <f>'5thR'!E$86</f>
        <v>0</v>
      </c>
      <c r="F1117" s="2">
        <f>'5thR'!F$86</f>
        <v>0</v>
      </c>
      <c r="G1117" s="2">
        <f>'5thR'!G$86</f>
        <v>0</v>
      </c>
      <c r="H1117" s="2">
        <f>'5thR'!H$86</f>
        <v>0</v>
      </c>
      <c r="I1117" s="2">
        <f>'5thR'!I$86</f>
        <v>0</v>
      </c>
      <c r="J1117" s="2">
        <f>'5thR'!J$86</f>
        <v>0</v>
      </c>
      <c r="K1117" s="2">
        <f>'5thR'!K$86</f>
        <v>0</v>
      </c>
      <c r="L1117" s="2">
        <f>'5thR'!L$86</f>
        <v>0</v>
      </c>
      <c r="M1117" s="2">
        <f>'5thR'!M$86</f>
        <v>0</v>
      </c>
      <c r="N1117" s="2">
        <f>'5thR'!N$86</f>
        <v>0</v>
      </c>
      <c r="O1117" s="2">
        <f>'5thR'!O$86</f>
        <v>0</v>
      </c>
      <c r="P1117" s="2">
        <f>'5thR'!P$86</f>
        <v>0</v>
      </c>
      <c r="Q1117" s="2">
        <f>'5thR'!Q$86</f>
        <v>0</v>
      </c>
      <c r="R1117" s="2">
        <f>'5thR'!R$86</f>
        <v>0</v>
      </c>
      <c r="S1117" s="2">
        <f>'5thR'!S$86</f>
        <v>0</v>
      </c>
      <c r="T1117" s="2">
        <f>'5thR'!T$86</f>
        <v>0</v>
      </c>
      <c r="U1117" s="9">
        <f t="shared" si="79"/>
        <v>0</v>
      </c>
    </row>
    <row r="1118" spans="1:21" x14ac:dyDescent="0.35">
      <c r="B1118" s="3" t="s">
        <v>17</v>
      </c>
      <c r="C1118" s="2" t="e">
        <f>#REF!</f>
        <v>#REF!</v>
      </c>
      <c r="D1118" s="2" t="e">
        <f>#REF!</f>
        <v>#REF!</v>
      </c>
      <c r="E1118" s="2" t="e">
        <f>#REF!</f>
        <v>#REF!</v>
      </c>
      <c r="F1118" s="2" t="e">
        <f>#REF!</f>
        <v>#REF!</v>
      </c>
      <c r="G1118" s="2" t="e">
        <f>#REF!</f>
        <v>#REF!</v>
      </c>
      <c r="H1118" s="2" t="e">
        <f>#REF!</f>
        <v>#REF!</v>
      </c>
      <c r="I1118" s="2" t="e">
        <f>#REF!</f>
        <v>#REF!</v>
      </c>
      <c r="J1118" s="2" t="e">
        <f>#REF!</f>
        <v>#REF!</v>
      </c>
      <c r="K1118" s="2" t="e">
        <f>#REF!</f>
        <v>#REF!</v>
      </c>
      <c r="L1118" s="2" t="e">
        <f>#REF!</f>
        <v>#REF!</v>
      </c>
      <c r="M1118" s="2" t="e">
        <f>#REF!</f>
        <v>#REF!</v>
      </c>
      <c r="N1118" s="2" t="e">
        <f>#REF!</f>
        <v>#REF!</v>
      </c>
      <c r="O1118" s="2" t="e">
        <f>#REF!</f>
        <v>#REF!</v>
      </c>
      <c r="P1118" s="2" t="e">
        <f>#REF!</f>
        <v>#REF!</v>
      </c>
      <c r="Q1118" s="2" t="e">
        <f>#REF!</f>
        <v>#REF!</v>
      </c>
      <c r="R1118" s="2" t="e">
        <f>#REF!</f>
        <v>#REF!</v>
      </c>
      <c r="S1118" s="2" t="e">
        <f>#REF!</f>
        <v>#REF!</v>
      </c>
      <c r="T1118" s="2" t="e">
        <f>#REF!</f>
        <v>#REF!</v>
      </c>
      <c r="U1118" s="9" t="e">
        <f t="shared" si="79"/>
        <v>#REF!</v>
      </c>
    </row>
    <row r="1119" spans="1:21" x14ac:dyDescent="0.35">
      <c r="B1119" s="3" t="s">
        <v>18</v>
      </c>
      <c r="C1119" s="2">
        <f>'7thR'!C$86</f>
        <v>0</v>
      </c>
      <c r="D1119" s="2">
        <f>'7thR'!D$86</f>
        <v>0</v>
      </c>
      <c r="E1119" s="2">
        <f>'7thR'!E$86</f>
        <v>0</v>
      </c>
      <c r="F1119" s="2">
        <f>'7thR'!F$86</f>
        <v>0</v>
      </c>
      <c r="G1119" s="2">
        <f>'7thR'!G$86</f>
        <v>0</v>
      </c>
      <c r="H1119" s="2">
        <f>'7thR'!H$86</f>
        <v>0</v>
      </c>
      <c r="I1119" s="2">
        <f>'7thR'!I$86</f>
        <v>0</v>
      </c>
      <c r="J1119" s="2">
        <f>'7thR'!J$86</f>
        <v>0</v>
      </c>
      <c r="K1119" s="2">
        <f>'7thR'!K$86</f>
        <v>0</v>
      </c>
      <c r="L1119" s="2">
        <f>'7thR'!L$86</f>
        <v>0</v>
      </c>
      <c r="M1119" s="2">
        <f>'7thR'!M$86</f>
        <v>0</v>
      </c>
      <c r="N1119" s="2">
        <f>'7thR'!N$86</f>
        <v>0</v>
      </c>
      <c r="O1119" s="2">
        <f>'7thR'!O$86</f>
        <v>0</v>
      </c>
      <c r="P1119" s="2">
        <f>'7thR'!P$86</f>
        <v>0</v>
      </c>
      <c r="Q1119" s="2">
        <f>'7thR'!Q$86</f>
        <v>0</v>
      </c>
      <c r="R1119" s="2">
        <f>'7thR'!R$86</f>
        <v>0</v>
      </c>
      <c r="S1119" s="2">
        <f>'7thR'!S$86</f>
        <v>0</v>
      </c>
      <c r="T1119" s="2">
        <f>'7thR'!T$86</f>
        <v>0</v>
      </c>
      <c r="U1119" s="9">
        <f t="shared" si="79"/>
        <v>0</v>
      </c>
    </row>
    <row r="1120" spans="1:21" ht="15" thickBot="1" x14ac:dyDescent="0.4">
      <c r="B1120" s="3" t="s">
        <v>19</v>
      </c>
      <c r="C1120" s="31">
        <f>'8thR'!C$86</f>
        <v>0</v>
      </c>
      <c r="D1120" s="31">
        <f>'8thR'!D$86</f>
        <v>0</v>
      </c>
      <c r="E1120" s="31">
        <f>'8thR'!E$86</f>
        <v>0</v>
      </c>
      <c r="F1120" s="31">
        <f>'8thR'!F$86</f>
        <v>0</v>
      </c>
      <c r="G1120" s="31">
        <f>'8thR'!G$86</f>
        <v>0</v>
      </c>
      <c r="H1120" s="31">
        <f>'8thR'!H$86</f>
        <v>0</v>
      </c>
      <c r="I1120" s="31">
        <f>'8thR'!I$86</f>
        <v>0</v>
      </c>
      <c r="J1120" s="31">
        <f>'8thR'!J$86</f>
        <v>0</v>
      </c>
      <c r="K1120" s="31">
        <f>'8thR'!K$86</f>
        <v>0</v>
      </c>
      <c r="L1120" s="31">
        <f>'8thR'!L$86</f>
        <v>0</v>
      </c>
      <c r="M1120" s="31">
        <f>'8thR'!M$86</f>
        <v>0</v>
      </c>
      <c r="N1120" s="31">
        <f>'8thR'!N$86</f>
        <v>0</v>
      </c>
      <c r="O1120" s="31">
        <f>'8thR'!O$86</f>
        <v>0</v>
      </c>
      <c r="P1120" s="31">
        <f>'8thR'!P$86</f>
        <v>0</v>
      </c>
      <c r="Q1120" s="31">
        <f>'8thR'!Q$86</f>
        <v>0</v>
      </c>
      <c r="R1120" s="31">
        <f>'8thR'!R$86</f>
        <v>0</v>
      </c>
      <c r="S1120" s="31">
        <f>'8thR'!S$86</f>
        <v>0</v>
      </c>
      <c r="T1120" s="31">
        <f>'8thR'!T$86</f>
        <v>0</v>
      </c>
      <c r="U1120" s="9">
        <f t="shared" si="79"/>
        <v>0</v>
      </c>
    </row>
    <row r="1121" spans="1:21" ht="16" thickTop="1" x14ac:dyDescent="0.35">
      <c r="B1121" s="37" t="s">
        <v>12</v>
      </c>
      <c r="C1121" s="29">
        <f>score!H$86</f>
        <v>0</v>
      </c>
      <c r="D1121" s="29">
        <f>score!I$86</f>
        <v>0</v>
      </c>
      <c r="E1121" s="29">
        <f>score!J$86</f>
        <v>0</v>
      </c>
      <c r="F1121" s="29">
        <f>score!K$86</f>
        <v>0</v>
      </c>
      <c r="G1121" s="29">
        <f>score!L$86</f>
        <v>0</v>
      </c>
      <c r="H1121" s="29">
        <f>score!M$86</f>
        <v>0</v>
      </c>
      <c r="I1121" s="29">
        <f>score!N$86</f>
        <v>0</v>
      </c>
      <c r="J1121" s="29">
        <f>score!O$86</f>
        <v>0</v>
      </c>
      <c r="K1121" s="29">
        <f>score!P$86</f>
        <v>0</v>
      </c>
      <c r="L1121" s="29">
        <f>score!Q$86</f>
        <v>0</v>
      </c>
      <c r="M1121" s="29">
        <f>score!R$86</f>
        <v>0</v>
      </c>
      <c r="N1121" s="29">
        <f>score!S$86</f>
        <v>0</v>
      </c>
      <c r="O1121" s="29">
        <f>score!T$86</f>
        <v>0</v>
      </c>
      <c r="P1121" s="29">
        <f>score!U$86</f>
        <v>0</v>
      </c>
      <c r="Q1121" s="29">
        <f>score!V$86</f>
        <v>0</v>
      </c>
      <c r="R1121" s="29">
        <f>score!W$86</f>
        <v>0</v>
      </c>
      <c r="S1121" s="29">
        <f>score!X$86</f>
        <v>0</v>
      </c>
      <c r="T1121" s="29">
        <f>score!Y$86</f>
        <v>0</v>
      </c>
      <c r="U1121" s="33">
        <f t="shared" si="79"/>
        <v>0</v>
      </c>
    </row>
    <row r="1122" spans="1:21" ht="15.5" x14ac:dyDescent="0.35">
      <c r="B1122" s="38" t="s">
        <v>7</v>
      </c>
      <c r="C1122" s="39">
        <f>score!H$147</f>
        <v>4</v>
      </c>
      <c r="D1122" s="39">
        <f>score!$I$147</f>
        <v>3</v>
      </c>
      <c r="E1122" s="39">
        <f>score!$J$147</f>
        <v>3</v>
      </c>
      <c r="F1122" s="39">
        <f>score!$K$147</f>
        <v>4</v>
      </c>
      <c r="G1122" s="39">
        <f>score!$L$147</f>
        <v>4</v>
      </c>
      <c r="H1122" s="39">
        <f>score!$M$147</f>
        <v>4</v>
      </c>
      <c r="I1122" s="39">
        <f>score!$N$147</f>
        <v>3</v>
      </c>
      <c r="J1122" s="39">
        <f>score!$O$147</f>
        <v>4</v>
      </c>
      <c r="K1122" s="39">
        <f>score!$P$147</f>
        <v>3</v>
      </c>
      <c r="L1122" s="39">
        <f>score!$Q$147</f>
        <v>4</v>
      </c>
      <c r="M1122" s="39">
        <f>score!$R$147</f>
        <v>3</v>
      </c>
      <c r="N1122" s="39">
        <f>score!$S$147</f>
        <v>3</v>
      </c>
      <c r="O1122" s="39">
        <f>score!$T$147</f>
        <v>4</v>
      </c>
      <c r="P1122" s="39">
        <f>score!$U$147</f>
        <v>4</v>
      </c>
      <c r="Q1122" s="39">
        <f>score!$V$147</f>
        <v>4</v>
      </c>
      <c r="R1122" s="39">
        <f>score!$W$147</f>
        <v>3</v>
      </c>
      <c r="S1122" s="39">
        <f>score!$X$147</f>
        <v>4</v>
      </c>
      <c r="T1122" s="39">
        <f>score!$Y$147</f>
        <v>3</v>
      </c>
      <c r="U1122" s="12">
        <f t="shared" si="79"/>
        <v>64</v>
      </c>
    </row>
    <row r="1124" spans="1:21" x14ac:dyDescent="0.35">
      <c r="C1124" s="171" t="s">
        <v>6</v>
      </c>
      <c r="D1124" s="171"/>
      <c r="E1124" s="171"/>
      <c r="F1124" s="171"/>
      <c r="G1124" s="171"/>
      <c r="H1124" s="171"/>
      <c r="I1124" s="171"/>
      <c r="J1124" s="171"/>
      <c r="K1124" s="171"/>
      <c r="L1124" s="171"/>
      <c r="M1124" s="171"/>
      <c r="N1124" s="171"/>
      <c r="O1124" s="171"/>
      <c r="P1124" s="171"/>
      <c r="Q1124" s="171"/>
      <c r="R1124" s="171"/>
      <c r="S1124" s="171"/>
      <c r="T1124" s="171"/>
    </row>
    <row r="1125" spans="1:21" x14ac:dyDescent="0.35">
      <c r="A1125" s="169">
        <f>score!A87</f>
        <v>81</v>
      </c>
      <c r="B1125" s="170" t="str">
        <f>score!F87</f>
        <v/>
      </c>
      <c r="C1125" s="173">
        <v>1</v>
      </c>
      <c r="D1125" s="173">
        <v>2</v>
      </c>
      <c r="E1125" s="173">
        <v>3</v>
      </c>
      <c r="F1125" s="173">
        <v>4</v>
      </c>
      <c r="G1125" s="173">
        <v>5</v>
      </c>
      <c r="H1125" s="173">
        <v>6</v>
      </c>
      <c r="I1125" s="173">
        <v>7</v>
      </c>
      <c r="J1125" s="173">
        <v>8</v>
      </c>
      <c r="K1125" s="173">
        <v>9</v>
      </c>
      <c r="L1125" s="173">
        <v>10</v>
      </c>
      <c r="M1125" s="173">
        <v>11</v>
      </c>
      <c r="N1125" s="173">
        <v>12</v>
      </c>
      <c r="O1125" s="173">
        <v>13</v>
      </c>
      <c r="P1125" s="173">
        <v>14</v>
      </c>
      <c r="Q1125" s="173">
        <v>15</v>
      </c>
      <c r="R1125" s="173">
        <v>16</v>
      </c>
      <c r="S1125" s="173">
        <v>17</v>
      </c>
      <c r="T1125" s="173">
        <v>18</v>
      </c>
      <c r="U1125" s="41" t="s">
        <v>1</v>
      </c>
    </row>
    <row r="1126" spans="1:21" x14ac:dyDescent="0.35">
      <c r="A1126" s="169"/>
      <c r="B1126" s="172"/>
      <c r="C1126" s="157"/>
      <c r="D1126" s="157"/>
      <c r="E1126" s="157"/>
      <c r="F1126" s="157"/>
      <c r="G1126" s="157"/>
      <c r="H1126" s="157"/>
      <c r="I1126" s="157"/>
      <c r="J1126" s="157"/>
      <c r="K1126" s="157"/>
      <c r="L1126" s="157"/>
      <c r="M1126" s="157"/>
      <c r="N1126" s="157"/>
      <c r="O1126" s="157"/>
      <c r="P1126" s="157"/>
      <c r="Q1126" s="157"/>
      <c r="R1126" s="157"/>
      <c r="S1126" s="157"/>
      <c r="T1126" s="157"/>
      <c r="U1126" s="42"/>
    </row>
    <row r="1127" spans="1:21" x14ac:dyDescent="0.35">
      <c r="B1127" s="3" t="s">
        <v>8</v>
      </c>
      <c r="C1127" s="2">
        <f>'1stR'!C$87</f>
        <v>0</v>
      </c>
      <c r="D1127" s="2">
        <f>'1stR'!D$87</f>
        <v>0</v>
      </c>
      <c r="E1127" s="2">
        <f>'1stR'!E$87</f>
        <v>0</v>
      </c>
      <c r="F1127" s="2">
        <f>'1stR'!F$87</f>
        <v>0</v>
      </c>
      <c r="G1127" s="2">
        <f>'1stR'!G$87</f>
        <v>0</v>
      </c>
      <c r="H1127" s="2">
        <f>'1stR'!H$87</f>
        <v>0</v>
      </c>
      <c r="I1127" s="2">
        <f>'1stR'!I$87</f>
        <v>0</v>
      </c>
      <c r="J1127" s="2">
        <f>'1stR'!J$87</f>
        <v>0</v>
      </c>
      <c r="K1127" s="2">
        <f>'1stR'!K$87</f>
        <v>0</v>
      </c>
      <c r="L1127" s="2">
        <f>'1stR'!L$87</f>
        <v>0</v>
      </c>
      <c r="M1127" s="2">
        <f>'1stR'!M$87</f>
        <v>0</v>
      </c>
      <c r="N1127" s="2">
        <f>'1stR'!N$87</f>
        <v>0</v>
      </c>
      <c r="O1127" s="2">
        <f>'1stR'!O$87</f>
        <v>0</v>
      </c>
      <c r="P1127" s="2">
        <f>'1stR'!P$87</f>
        <v>0</v>
      </c>
      <c r="Q1127" s="2">
        <f>'1stR'!Q$87</f>
        <v>0</v>
      </c>
      <c r="R1127" s="2">
        <f>'1stR'!R$87</f>
        <v>0</v>
      </c>
      <c r="S1127" s="2">
        <f>'1stR'!S$87</f>
        <v>0</v>
      </c>
      <c r="T1127" s="2">
        <f>'1stR'!T$87</f>
        <v>0</v>
      </c>
      <c r="U1127" s="9">
        <f>SUM(C1127:T1127)</f>
        <v>0</v>
      </c>
    </row>
    <row r="1128" spans="1:21" x14ac:dyDescent="0.35">
      <c r="B1128" s="3" t="s">
        <v>13</v>
      </c>
      <c r="C1128" s="2">
        <f>'2ndR'!C$87</f>
        <v>0</v>
      </c>
      <c r="D1128" s="2">
        <f>'2ndR'!D$87</f>
        <v>0</v>
      </c>
      <c r="E1128" s="2">
        <f>'2ndR'!E$87</f>
        <v>0</v>
      </c>
      <c r="F1128" s="2">
        <f>'2ndR'!F$87</f>
        <v>0</v>
      </c>
      <c r="G1128" s="2">
        <f>'2ndR'!G$87</f>
        <v>0</v>
      </c>
      <c r="H1128" s="2">
        <f>'2ndR'!H$87</f>
        <v>0</v>
      </c>
      <c r="I1128" s="2">
        <f>'2ndR'!I$87</f>
        <v>0</v>
      </c>
      <c r="J1128" s="2">
        <f>'2ndR'!J$87</f>
        <v>0</v>
      </c>
      <c r="K1128" s="2">
        <f>'2ndR'!K$87</f>
        <v>0</v>
      </c>
      <c r="L1128" s="2">
        <f>'2ndR'!L$87</f>
        <v>0</v>
      </c>
      <c r="M1128" s="2">
        <f>'2ndR'!M$87</f>
        <v>0</v>
      </c>
      <c r="N1128" s="2">
        <f>'2ndR'!N$87</f>
        <v>0</v>
      </c>
      <c r="O1128" s="2">
        <f>'2ndR'!O$87</f>
        <v>0</v>
      </c>
      <c r="P1128" s="2">
        <f>'2ndR'!P$87</f>
        <v>0</v>
      </c>
      <c r="Q1128" s="2">
        <f>'2ndR'!Q$87</f>
        <v>0</v>
      </c>
      <c r="R1128" s="2">
        <f>'2ndR'!R$87</f>
        <v>0</v>
      </c>
      <c r="S1128" s="2">
        <f>'2ndR'!S$87</f>
        <v>0</v>
      </c>
      <c r="T1128" s="2">
        <f>'2ndR'!T$87</f>
        <v>0</v>
      </c>
      <c r="U1128" s="9">
        <f t="shared" ref="U1128:U1136" si="80">SUM(C1128:T1128)</f>
        <v>0</v>
      </c>
    </row>
    <row r="1129" spans="1:21" x14ac:dyDescent="0.35">
      <c r="B1129" s="3" t="s">
        <v>14</v>
      </c>
      <c r="C1129" s="2">
        <f>'3rdR'!C$87</f>
        <v>0</v>
      </c>
      <c r="D1129" s="2">
        <f>'3rdR'!D$87</f>
        <v>0</v>
      </c>
      <c r="E1129" s="2">
        <f>'3rdR'!E$87</f>
        <v>0</v>
      </c>
      <c r="F1129" s="2">
        <f>'3rdR'!F$87</f>
        <v>0</v>
      </c>
      <c r="G1129" s="2">
        <f>'3rdR'!G$87</f>
        <v>0</v>
      </c>
      <c r="H1129" s="2">
        <f>'3rdR'!H$87</f>
        <v>0</v>
      </c>
      <c r="I1129" s="2">
        <f>'3rdR'!I$87</f>
        <v>0</v>
      </c>
      <c r="J1129" s="2">
        <f>'3rdR'!J$87</f>
        <v>0</v>
      </c>
      <c r="K1129" s="2">
        <f>'3rdR'!K$87</f>
        <v>0</v>
      </c>
      <c r="L1129" s="2">
        <f>'3rdR'!L$87</f>
        <v>0</v>
      </c>
      <c r="M1129" s="2">
        <f>'3rdR'!M$87</f>
        <v>0</v>
      </c>
      <c r="N1129" s="2">
        <f>'3rdR'!N$87</f>
        <v>0</v>
      </c>
      <c r="O1129" s="2">
        <f>'3rdR'!O$87</f>
        <v>0</v>
      </c>
      <c r="P1129" s="2">
        <f>'3rdR'!P$87</f>
        <v>0</v>
      </c>
      <c r="Q1129" s="2">
        <f>'3rdR'!Q$87</f>
        <v>0</v>
      </c>
      <c r="R1129" s="2">
        <f>'3rdR'!R$87</f>
        <v>0</v>
      </c>
      <c r="S1129" s="2">
        <f>'3rdR'!S$87</f>
        <v>0</v>
      </c>
      <c r="T1129" s="2">
        <f>'3rdR'!T$87</f>
        <v>0</v>
      </c>
      <c r="U1129" s="9">
        <f t="shared" si="80"/>
        <v>0</v>
      </c>
    </row>
    <row r="1130" spans="1:21" x14ac:dyDescent="0.35">
      <c r="B1130" s="3" t="s">
        <v>15</v>
      </c>
      <c r="C1130" s="2">
        <f>'4thR'!C$87</f>
        <v>0</v>
      </c>
      <c r="D1130" s="2">
        <f>'4thR'!D$87</f>
        <v>0</v>
      </c>
      <c r="E1130" s="2">
        <f>'4thR'!E$87</f>
        <v>0</v>
      </c>
      <c r="F1130" s="2">
        <f>'4thR'!F$87</f>
        <v>0</v>
      </c>
      <c r="G1130" s="2">
        <f>'4thR'!G$87</f>
        <v>0</v>
      </c>
      <c r="H1130" s="2">
        <f>'4thR'!H$87</f>
        <v>0</v>
      </c>
      <c r="I1130" s="2">
        <f>'4thR'!I$87</f>
        <v>0</v>
      </c>
      <c r="J1130" s="2">
        <f>'4thR'!J$87</f>
        <v>0</v>
      </c>
      <c r="K1130" s="2">
        <f>'4thR'!K$87</f>
        <v>0</v>
      </c>
      <c r="L1130" s="2">
        <f>'4thR'!L$87</f>
        <v>0</v>
      </c>
      <c r="M1130" s="2">
        <f>'4thR'!M$87</f>
        <v>0</v>
      </c>
      <c r="N1130" s="2">
        <f>'4thR'!N$87</f>
        <v>0</v>
      </c>
      <c r="O1130" s="2">
        <f>'4thR'!O$87</f>
        <v>0</v>
      </c>
      <c r="P1130" s="2">
        <f>'4thR'!P$87</f>
        <v>0</v>
      </c>
      <c r="Q1130" s="2">
        <f>'4thR'!Q$87</f>
        <v>0</v>
      </c>
      <c r="R1130" s="2">
        <f>'4thR'!R$87</f>
        <v>0</v>
      </c>
      <c r="S1130" s="2">
        <f>'4thR'!S$87</f>
        <v>0</v>
      </c>
      <c r="T1130" s="2">
        <f>'4thR'!T$87</f>
        <v>0</v>
      </c>
      <c r="U1130" s="9">
        <f t="shared" si="80"/>
        <v>0</v>
      </c>
    </row>
    <row r="1131" spans="1:21" x14ac:dyDescent="0.35">
      <c r="B1131" s="3" t="s">
        <v>16</v>
      </c>
      <c r="C1131" s="2">
        <f>'5thR'!C$87</f>
        <v>0</v>
      </c>
      <c r="D1131" s="2">
        <f>'5thR'!D$87</f>
        <v>0</v>
      </c>
      <c r="E1131" s="2">
        <f>'5thR'!E$87</f>
        <v>0</v>
      </c>
      <c r="F1131" s="2">
        <f>'5thR'!F$87</f>
        <v>0</v>
      </c>
      <c r="G1131" s="2">
        <f>'5thR'!G$87</f>
        <v>0</v>
      </c>
      <c r="H1131" s="2">
        <f>'5thR'!H$87</f>
        <v>0</v>
      </c>
      <c r="I1131" s="2">
        <f>'5thR'!I$87</f>
        <v>0</v>
      </c>
      <c r="J1131" s="2">
        <f>'5thR'!J$87</f>
        <v>0</v>
      </c>
      <c r="K1131" s="2">
        <f>'5thR'!K$87</f>
        <v>0</v>
      </c>
      <c r="L1131" s="2">
        <f>'5thR'!L$87</f>
        <v>0</v>
      </c>
      <c r="M1131" s="2">
        <f>'5thR'!M$87</f>
        <v>0</v>
      </c>
      <c r="N1131" s="2">
        <f>'5thR'!N$87</f>
        <v>0</v>
      </c>
      <c r="O1131" s="2">
        <f>'5thR'!O$87</f>
        <v>0</v>
      </c>
      <c r="P1131" s="2">
        <f>'5thR'!P$87</f>
        <v>0</v>
      </c>
      <c r="Q1131" s="2">
        <f>'5thR'!Q$87</f>
        <v>0</v>
      </c>
      <c r="R1131" s="2">
        <f>'5thR'!R$87</f>
        <v>0</v>
      </c>
      <c r="S1131" s="2">
        <f>'5thR'!S$87</f>
        <v>0</v>
      </c>
      <c r="T1131" s="2">
        <f>'5thR'!T$87</f>
        <v>0</v>
      </c>
      <c r="U1131" s="9">
        <f t="shared" si="80"/>
        <v>0</v>
      </c>
    </row>
    <row r="1132" spans="1:21" x14ac:dyDescent="0.35">
      <c r="B1132" s="3" t="s">
        <v>17</v>
      </c>
      <c r="C1132" s="2" t="e">
        <f>#REF!</f>
        <v>#REF!</v>
      </c>
      <c r="D1132" s="2" t="e">
        <f>#REF!</f>
        <v>#REF!</v>
      </c>
      <c r="E1132" s="2" t="e">
        <f>#REF!</f>
        <v>#REF!</v>
      </c>
      <c r="F1132" s="2" t="e">
        <f>#REF!</f>
        <v>#REF!</v>
      </c>
      <c r="G1132" s="2" t="e">
        <f>#REF!</f>
        <v>#REF!</v>
      </c>
      <c r="H1132" s="2" t="e">
        <f>#REF!</f>
        <v>#REF!</v>
      </c>
      <c r="I1132" s="2" t="e">
        <f>#REF!</f>
        <v>#REF!</v>
      </c>
      <c r="J1132" s="2" t="e">
        <f>#REF!</f>
        <v>#REF!</v>
      </c>
      <c r="K1132" s="2" t="e">
        <f>#REF!</f>
        <v>#REF!</v>
      </c>
      <c r="L1132" s="2" t="e">
        <f>#REF!</f>
        <v>#REF!</v>
      </c>
      <c r="M1132" s="2" t="e">
        <f>#REF!</f>
        <v>#REF!</v>
      </c>
      <c r="N1132" s="2" t="e">
        <f>#REF!</f>
        <v>#REF!</v>
      </c>
      <c r="O1132" s="2" t="e">
        <f>#REF!</f>
        <v>#REF!</v>
      </c>
      <c r="P1132" s="2" t="e">
        <f>#REF!</f>
        <v>#REF!</v>
      </c>
      <c r="Q1132" s="2" t="e">
        <f>#REF!</f>
        <v>#REF!</v>
      </c>
      <c r="R1132" s="2" t="e">
        <f>#REF!</f>
        <v>#REF!</v>
      </c>
      <c r="S1132" s="2" t="e">
        <f>#REF!</f>
        <v>#REF!</v>
      </c>
      <c r="T1132" s="2" t="e">
        <f>#REF!</f>
        <v>#REF!</v>
      </c>
      <c r="U1132" s="9" t="e">
        <f t="shared" si="80"/>
        <v>#REF!</v>
      </c>
    </row>
    <row r="1133" spans="1:21" x14ac:dyDescent="0.35">
      <c r="B1133" s="3" t="s">
        <v>18</v>
      </c>
      <c r="C1133" s="2">
        <f>'7thR'!C$87</f>
        <v>0</v>
      </c>
      <c r="D1133" s="2">
        <f>'7thR'!D$87</f>
        <v>0</v>
      </c>
      <c r="E1133" s="2">
        <f>'7thR'!E$87</f>
        <v>0</v>
      </c>
      <c r="F1133" s="2">
        <f>'7thR'!F$87</f>
        <v>0</v>
      </c>
      <c r="G1133" s="2">
        <f>'7thR'!G$87</f>
        <v>0</v>
      </c>
      <c r="H1133" s="2">
        <f>'7thR'!H$87</f>
        <v>0</v>
      </c>
      <c r="I1133" s="2">
        <f>'7thR'!I$87</f>
        <v>0</v>
      </c>
      <c r="J1133" s="2">
        <f>'7thR'!J$87</f>
        <v>0</v>
      </c>
      <c r="K1133" s="2">
        <f>'7thR'!K$87</f>
        <v>0</v>
      </c>
      <c r="L1133" s="2">
        <f>'7thR'!L$87</f>
        <v>0</v>
      </c>
      <c r="M1133" s="2">
        <f>'7thR'!M$87</f>
        <v>0</v>
      </c>
      <c r="N1133" s="2">
        <f>'7thR'!N$87</f>
        <v>0</v>
      </c>
      <c r="O1133" s="2">
        <f>'7thR'!O$87</f>
        <v>0</v>
      </c>
      <c r="P1133" s="2">
        <f>'7thR'!P$87</f>
        <v>0</v>
      </c>
      <c r="Q1133" s="2">
        <f>'7thR'!Q$87</f>
        <v>0</v>
      </c>
      <c r="R1133" s="2">
        <f>'7thR'!R$87</f>
        <v>0</v>
      </c>
      <c r="S1133" s="2">
        <f>'7thR'!S$87</f>
        <v>0</v>
      </c>
      <c r="T1133" s="2">
        <f>'7thR'!T$87</f>
        <v>0</v>
      </c>
      <c r="U1133" s="9">
        <f t="shared" si="80"/>
        <v>0</v>
      </c>
    </row>
    <row r="1134" spans="1:21" ht="15" thickBot="1" x14ac:dyDescent="0.4">
      <c r="B1134" s="3" t="s">
        <v>19</v>
      </c>
      <c r="C1134" s="31">
        <f>'8thR'!C$87</f>
        <v>0</v>
      </c>
      <c r="D1134" s="31">
        <f>'8thR'!D$87</f>
        <v>0</v>
      </c>
      <c r="E1134" s="31">
        <f>'8thR'!E$87</f>
        <v>0</v>
      </c>
      <c r="F1134" s="31">
        <f>'8thR'!F$87</f>
        <v>0</v>
      </c>
      <c r="G1134" s="31">
        <f>'8thR'!G$87</f>
        <v>0</v>
      </c>
      <c r="H1134" s="31">
        <f>'8thR'!H$87</f>
        <v>0</v>
      </c>
      <c r="I1134" s="31">
        <f>'8thR'!I$87</f>
        <v>0</v>
      </c>
      <c r="J1134" s="31">
        <f>'8thR'!J$87</f>
        <v>0</v>
      </c>
      <c r="K1134" s="31">
        <f>'8thR'!K$87</f>
        <v>0</v>
      </c>
      <c r="L1134" s="31">
        <f>'8thR'!L$87</f>
        <v>0</v>
      </c>
      <c r="M1134" s="31">
        <f>'8thR'!M$87</f>
        <v>0</v>
      </c>
      <c r="N1134" s="31">
        <f>'8thR'!N$87</f>
        <v>0</v>
      </c>
      <c r="O1134" s="31">
        <f>'8thR'!O$87</f>
        <v>0</v>
      </c>
      <c r="P1134" s="31">
        <f>'8thR'!P$87</f>
        <v>0</v>
      </c>
      <c r="Q1134" s="31">
        <f>'8thR'!Q$87</f>
        <v>0</v>
      </c>
      <c r="R1134" s="31">
        <f>'8thR'!R$87</f>
        <v>0</v>
      </c>
      <c r="S1134" s="31">
        <f>'8thR'!S$87</f>
        <v>0</v>
      </c>
      <c r="T1134" s="31">
        <f>'8thR'!T$87</f>
        <v>0</v>
      </c>
      <c r="U1134" s="9">
        <f t="shared" si="80"/>
        <v>0</v>
      </c>
    </row>
    <row r="1135" spans="1:21" ht="16" thickTop="1" x14ac:dyDescent="0.35">
      <c r="B1135" s="37" t="s">
        <v>12</v>
      </c>
      <c r="C1135" s="29">
        <f>score!H$87</f>
        <v>0</v>
      </c>
      <c r="D1135" s="29">
        <f>score!I$87</f>
        <v>0</v>
      </c>
      <c r="E1135" s="29">
        <f>score!J$87</f>
        <v>0</v>
      </c>
      <c r="F1135" s="29">
        <f>score!K$87</f>
        <v>0</v>
      </c>
      <c r="G1135" s="29">
        <f>score!L$87</f>
        <v>0</v>
      </c>
      <c r="H1135" s="29">
        <f>score!M$87</f>
        <v>0</v>
      </c>
      <c r="I1135" s="29">
        <f>score!N$87</f>
        <v>0</v>
      </c>
      <c r="J1135" s="29">
        <f>score!O$87</f>
        <v>0</v>
      </c>
      <c r="K1135" s="29">
        <f>score!P$87</f>
        <v>0</v>
      </c>
      <c r="L1135" s="29">
        <f>score!Q$87</f>
        <v>0</v>
      </c>
      <c r="M1135" s="29">
        <f>score!R$87</f>
        <v>0</v>
      </c>
      <c r="N1135" s="29">
        <f>score!S$87</f>
        <v>0</v>
      </c>
      <c r="O1135" s="29">
        <f>score!T$87</f>
        <v>0</v>
      </c>
      <c r="P1135" s="29">
        <f>score!U$87</f>
        <v>0</v>
      </c>
      <c r="Q1135" s="29">
        <f>score!V$87</f>
        <v>0</v>
      </c>
      <c r="R1135" s="29">
        <f>score!W$87</f>
        <v>0</v>
      </c>
      <c r="S1135" s="29">
        <f>score!X$87</f>
        <v>0</v>
      </c>
      <c r="T1135" s="29">
        <f>score!Y$87</f>
        <v>0</v>
      </c>
      <c r="U1135" s="33">
        <f t="shared" si="80"/>
        <v>0</v>
      </c>
    </row>
    <row r="1136" spans="1:21" ht="15.5" x14ac:dyDescent="0.35">
      <c r="B1136" s="38" t="s">
        <v>7</v>
      </c>
      <c r="C1136" s="39">
        <f>score!H$147</f>
        <v>4</v>
      </c>
      <c r="D1136" s="39">
        <f>score!$I$147</f>
        <v>3</v>
      </c>
      <c r="E1136" s="39">
        <f>score!$J$147</f>
        <v>3</v>
      </c>
      <c r="F1136" s="39">
        <f>score!$K$147</f>
        <v>4</v>
      </c>
      <c r="G1136" s="39">
        <f>score!$L$147</f>
        <v>4</v>
      </c>
      <c r="H1136" s="39">
        <f>score!$M$147</f>
        <v>4</v>
      </c>
      <c r="I1136" s="39">
        <f>score!$N$147</f>
        <v>3</v>
      </c>
      <c r="J1136" s="39">
        <f>score!$O$147</f>
        <v>4</v>
      </c>
      <c r="K1136" s="39">
        <f>score!$P$147</f>
        <v>3</v>
      </c>
      <c r="L1136" s="39">
        <f>score!$Q$147</f>
        <v>4</v>
      </c>
      <c r="M1136" s="39">
        <f>score!$R$147</f>
        <v>3</v>
      </c>
      <c r="N1136" s="39">
        <f>score!$S$147</f>
        <v>3</v>
      </c>
      <c r="O1136" s="39">
        <f>score!$T$147</f>
        <v>4</v>
      </c>
      <c r="P1136" s="39">
        <f>score!$U$147</f>
        <v>4</v>
      </c>
      <c r="Q1136" s="39">
        <f>score!$V$147</f>
        <v>4</v>
      </c>
      <c r="R1136" s="39">
        <f>score!$W$147</f>
        <v>3</v>
      </c>
      <c r="S1136" s="39">
        <f>score!$X$147</f>
        <v>4</v>
      </c>
      <c r="T1136" s="39">
        <f>score!$Y$147</f>
        <v>3</v>
      </c>
      <c r="U1136" s="12">
        <f t="shared" si="80"/>
        <v>64</v>
      </c>
    </row>
    <row r="1137" spans="1:21" x14ac:dyDescent="0.35">
      <c r="C1137" s="40"/>
      <c r="D1137" s="40"/>
      <c r="E1137" s="40"/>
      <c r="F1137" s="40"/>
      <c r="G1137" s="40"/>
      <c r="H1137" s="40"/>
      <c r="I1137" s="40"/>
      <c r="J1137" s="40"/>
      <c r="K1137" s="40"/>
      <c r="L1137" s="40"/>
      <c r="M1137" s="40"/>
      <c r="N1137" s="40"/>
      <c r="O1137" s="40"/>
      <c r="P1137" s="40"/>
      <c r="Q1137" s="40"/>
      <c r="R1137" s="40"/>
      <c r="S1137" s="40"/>
      <c r="T1137" s="40"/>
    </row>
    <row r="1138" spans="1:21" x14ac:dyDescent="0.35">
      <c r="C1138" s="154" t="s">
        <v>6</v>
      </c>
      <c r="D1138" s="154"/>
      <c r="E1138" s="154"/>
      <c r="F1138" s="154"/>
      <c r="G1138" s="154"/>
      <c r="H1138" s="154"/>
      <c r="I1138" s="154"/>
      <c r="J1138" s="154"/>
      <c r="K1138" s="154"/>
      <c r="L1138" s="154"/>
      <c r="M1138" s="154"/>
      <c r="N1138" s="154"/>
      <c r="O1138" s="154"/>
      <c r="P1138" s="154"/>
      <c r="Q1138" s="154"/>
      <c r="R1138" s="154"/>
      <c r="S1138" s="154"/>
      <c r="T1138" s="154"/>
    </row>
    <row r="1139" spans="1:21" x14ac:dyDescent="0.35">
      <c r="A1139" s="169">
        <f>score!A88</f>
        <v>82</v>
      </c>
      <c r="B1139" s="170" t="str">
        <f>score!F88</f>
        <v/>
      </c>
      <c r="C1139" s="158">
        <v>1</v>
      </c>
      <c r="D1139" s="158">
        <v>2</v>
      </c>
      <c r="E1139" s="158">
        <v>3</v>
      </c>
      <c r="F1139" s="158">
        <v>4</v>
      </c>
      <c r="G1139" s="158">
        <v>5</v>
      </c>
      <c r="H1139" s="158">
        <v>6</v>
      </c>
      <c r="I1139" s="158">
        <v>7</v>
      </c>
      <c r="J1139" s="158">
        <v>8</v>
      </c>
      <c r="K1139" s="158">
        <v>9</v>
      </c>
      <c r="L1139" s="158">
        <v>10</v>
      </c>
      <c r="M1139" s="158">
        <v>11</v>
      </c>
      <c r="N1139" s="158">
        <v>12</v>
      </c>
      <c r="O1139" s="158">
        <v>13</v>
      </c>
      <c r="P1139" s="158">
        <v>14</v>
      </c>
      <c r="Q1139" s="158">
        <v>15</v>
      </c>
      <c r="R1139" s="158">
        <v>16</v>
      </c>
      <c r="S1139" s="158">
        <v>17</v>
      </c>
      <c r="T1139" s="158">
        <v>18</v>
      </c>
      <c r="U1139" s="41" t="s">
        <v>1</v>
      </c>
    </row>
    <row r="1140" spans="1:21" x14ac:dyDescent="0.35">
      <c r="A1140" s="169"/>
      <c r="B1140" s="170"/>
      <c r="C1140" s="158"/>
      <c r="D1140" s="158"/>
      <c r="E1140" s="158"/>
      <c r="F1140" s="158"/>
      <c r="G1140" s="158"/>
      <c r="H1140" s="158"/>
      <c r="I1140" s="158"/>
      <c r="J1140" s="158"/>
      <c r="K1140" s="158"/>
      <c r="L1140" s="158"/>
      <c r="M1140" s="158"/>
      <c r="N1140" s="158"/>
      <c r="O1140" s="158"/>
      <c r="P1140" s="158"/>
      <c r="Q1140" s="158"/>
      <c r="R1140" s="158"/>
      <c r="S1140" s="158"/>
      <c r="T1140" s="158"/>
      <c r="U1140" s="42"/>
    </row>
    <row r="1141" spans="1:21" x14ac:dyDescent="0.35">
      <c r="B1141" s="3" t="s">
        <v>8</v>
      </c>
      <c r="C1141" s="2">
        <f>'1stR'!C$88</f>
        <v>0</v>
      </c>
      <c r="D1141" s="2">
        <f>'1stR'!D$88</f>
        <v>0</v>
      </c>
      <c r="E1141" s="2">
        <f>'1stR'!E$88</f>
        <v>0</v>
      </c>
      <c r="F1141" s="2">
        <f>'1stR'!F$88</f>
        <v>0</v>
      </c>
      <c r="G1141" s="2">
        <f>'1stR'!G$88</f>
        <v>0</v>
      </c>
      <c r="H1141" s="2">
        <f>'1stR'!H$88</f>
        <v>0</v>
      </c>
      <c r="I1141" s="2">
        <f>'1stR'!I$88</f>
        <v>0</v>
      </c>
      <c r="J1141" s="2">
        <f>'1stR'!J$88</f>
        <v>0</v>
      </c>
      <c r="K1141" s="2">
        <f>'1stR'!K$88</f>
        <v>0</v>
      </c>
      <c r="L1141" s="2">
        <f>'1stR'!L$88</f>
        <v>0</v>
      </c>
      <c r="M1141" s="2">
        <f>'1stR'!M$88</f>
        <v>0</v>
      </c>
      <c r="N1141" s="2">
        <f>'1stR'!N$88</f>
        <v>0</v>
      </c>
      <c r="O1141" s="2">
        <f>'1stR'!O$88</f>
        <v>0</v>
      </c>
      <c r="P1141" s="2">
        <f>'1stR'!P$88</f>
        <v>0</v>
      </c>
      <c r="Q1141" s="2">
        <f>'1stR'!Q$88</f>
        <v>0</v>
      </c>
      <c r="R1141" s="2">
        <f>'1stR'!R$88</f>
        <v>0</v>
      </c>
      <c r="S1141" s="2">
        <f>'1stR'!S$88</f>
        <v>0</v>
      </c>
      <c r="T1141" s="2">
        <f>'1stR'!T$88</f>
        <v>0</v>
      </c>
      <c r="U1141" s="9">
        <f>SUM(C1141:T1141)</f>
        <v>0</v>
      </c>
    </row>
    <row r="1142" spans="1:21" x14ac:dyDescent="0.35">
      <c r="B1142" s="3" t="s">
        <v>13</v>
      </c>
      <c r="C1142" s="2">
        <f>'2ndR'!C$88</f>
        <v>0</v>
      </c>
      <c r="D1142" s="2">
        <f>'2ndR'!D$88</f>
        <v>0</v>
      </c>
      <c r="E1142" s="2">
        <f>'2ndR'!E$88</f>
        <v>0</v>
      </c>
      <c r="F1142" s="2">
        <f>'2ndR'!F$88</f>
        <v>0</v>
      </c>
      <c r="G1142" s="2">
        <f>'2ndR'!G$88</f>
        <v>0</v>
      </c>
      <c r="H1142" s="2">
        <f>'2ndR'!H$88</f>
        <v>0</v>
      </c>
      <c r="I1142" s="2">
        <f>'2ndR'!I$88</f>
        <v>0</v>
      </c>
      <c r="J1142" s="2">
        <f>'2ndR'!J$88</f>
        <v>0</v>
      </c>
      <c r="K1142" s="2">
        <f>'2ndR'!K$88</f>
        <v>0</v>
      </c>
      <c r="L1142" s="2">
        <f>'2ndR'!L$88</f>
        <v>0</v>
      </c>
      <c r="M1142" s="2">
        <f>'2ndR'!M$88</f>
        <v>0</v>
      </c>
      <c r="N1142" s="2">
        <f>'2ndR'!N$88</f>
        <v>0</v>
      </c>
      <c r="O1142" s="2">
        <f>'2ndR'!O$88</f>
        <v>0</v>
      </c>
      <c r="P1142" s="2">
        <f>'2ndR'!P$88</f>
        <v>0</v>
      </c>
      <c r="Q1142" s="2">
        <f>'2ndR'!Q$88</f>
        <v>0</v>
      </c>
      <c r="R1142" s="2">
        <f>'2ndR'!R$88</f>
        <v>0</v>
      </c>
      <c r="S1142" s="2">
        <f>'2ndR'!S$88</f>
        <v>0</v>
      </c>
      <c r="T1142" s="2">
        <f>'2ndR'!T$88</f>
        <v>0</v>
      </c>
      <c r="U1142" s="9">
        <f t="shared" ref="U1142:U1150" si="81">SUM(C1142:T1142)</f>
        <v>0</v>
      </c>
    </row>
    <row r="1143" spans="1:21" x14ac:dyDescent="0.35">
      <c r="B1143" s="3" t="s">
        <v>14</v>
      </c>
      <c r="C1143" s="2">
        <f>'3rdR'!C$88</f>
        <v>0</v>
      </c>
      <c r="D1143" s="2">
        <f>'3rdR'!D$88</f>
        <v>0</v>
      </c>
      <c r="E1143" s="2">
        <f>'3rdR'!E$88</f>
        <v>0</v>
      </c>
      <c r="F1143" s="2">
        <f>'3rdR'!F$88</f>
        <v>0</v>
      </c>
      <c r="G1143" s="2">
        <f>'3rdR'!G$88</f>
        <v>0</v>
      </c>
      <c r="H1143" s="2">
        <f>'3rdR'!H$88</f>
        <v>0</v>
      </c>
      <c r="I1143" s="2">
        <f>'3rdR'!I$88</f>
        <v>0</v>
      </c>
      <c r="J1143" s="2">
        <f>'3rdR'!J$88</f>
        <v>0</v>
      </c>
      <c r="K1143" s="2">
        <f>'3rdR'!K$88</f>
        <v>0</v>
      </c>
      <c r="L1143" s="2">
        <f>'3rdR'!L$88</f>
        <v>0</v>
      </c>
      <c r="M1143" s="2">
        <f>'3rdR'!M$88</f>
        <v>0</v>
      </c>
      <c r="N1143" s="2">
        <f>'3rdR'!N$88</f>
        <v>0</v>
      </c>
      <c r="O1143" s="2">
        <f>'3rdR'!O$88</f>
        <v>0</v>
      </c>
      <c r="P1143" s="2">
        <f>'3rdR'!P$88</f>
        <v>0</v>
      </c>
      <c r="Q1143" s="2">
        <f>'3rdR'!Q$88</f>
        <v>0</v>
      </c>
      <c r="R1143" s="2">
        <f>'3rdR'!R$88</f>
        <v>0</v>
      </c>
      <c r="S1143" s="2">
        <f>'3rdR'!S$88</f>
        <v>0</v>
      </c>
      <c r="T1143" s="2">
        <f>'3rdR'!T$88</f>
        <v>0</v>
      </c>
      <c r="U1143" s="9">
        <f t="shared" si="81"/>
        <v>0</v>
      </c>
    </row>
    <row r="1144" spans="1:21" x14ac:dyDescent="0.35">
      <c r="B1144" s="3" t="s">
        <v>15</v>
      </c>
      <c r="C1144" s="2">
        <f>'4thR'!C$88</f>
        <v>0</v>
      </c>
      <c r="D1144" s="2">
        <f>'4thR'!D$88</f>
        <v>0</v>
      </c>
      <c r="E1144" s="2">
        <f>'4thR'!E$88</f>
        <v>0</v>
      </c>
      <c r="F1144" s="2">
        <f>'4thR'!F$88</f>
        <v>0</v>
      </c>
      <c r="G1144" s="2">
        <f>'4thR'!G$88</f>
        <v>0</v>
      </c>
      <c r="H1144" s="2">
        <f>'4thR'!H$88</f>
        <v>0</v>
      </c>
      <c r="I1144" s="2">
        <f>'4thR'!I$88</f>
        <v>0</v>
      </c>
      <c r="J1144" s="2">
        <f>'4thR'!J$88</f>
        <v>0</v>
      </c>
      <c r="K1144" s="2">
        <f>'4thR'!K$88</f>
        <v>0</v>
      </c>
      <c r="L1144" s="2">
        <f>'4thR'!L$88</f>
        <v>0</v>
      </c>
      <c r="M1144" s="2">
        <f>'4thR'!M$88</f>
        <v>0</v>
      </c>
      <c r="N1144" s="2">
        <f>'4thR'!N$88</f>
        <v>0</v>
      </c>
      <c r="O1144" s="2">
        <f>'4thR'!O$88</f>
        <v>0</v>
      </c>
      <c r="P1144" s="2">
        <f>'4thR'!P$88</f>
        <v>0</v>
      </c>
      <c r="Q1144" s="2">
        <f>'4thR'!Q$88</f>
        <v>0</v>
      </c>
      <c r="R1144" s="2">
        <f>'4thR'!R$88</f>
        <v>0</v>
      </c>
      <c r="S1144" s="2">
        <f>'4thR'!S$88</f>
        <v>0</v>
      </c>
      <c r="T1144" s="2">
        <f>'4thR'!T$88</f>
        <v>0</v>
      </c>
      <c r="U1144" s="9">
        <f t="shared" si="81"/>
        <v>0</v>
      </c>
    </row>
    <row r="1145" spans="1:21" x14ac:dyDescent="0.35">
      <c r="B1145" s="3" t="s">
        <v>16</v>
      </c>
      <c r="C1145" s="2">
        <f>'5thR'!C$88</f>
        <v>0</v>
      </c>
      <c r="D1145" s="2">
        <f>'5thR'!D$88</f>
        <v>0</v>
      </c>
      <c r="E1145" s="2">
        <f>'5thR'!E$88</f>
        <v>0</v>
      </c>
      <c r="F1145" s="2">
        <f>'5thR'!F$88</f>
        <v>0</v>
      </c>
      <c r="G1145" s="2">
        <f>'5thR'!G$88</f>
        <v>0</v>
      </c>
      <c r="H1145" s="2">
        <f>'5thR'!H$88</f>
        <v>0</v>
      </c>
      <c r="I1145" s="2">
        <f>'5thR'!I$88</f>
        <v>0</v>
      </c>
      <c r="J1145" s="2">
        <f>'5thR'!J$88</f>
        <v>0</v>
      </c>
      <c r="K1145" s="2">
        <f>'5thR'!K$88</f>
        <v>0</v>
      </c>
      <c r="L1145" s="2">
        <f>'5thR'!L$88</f>
        <v>0</v>
      </c>
      <c r="M1145" s="2">
        <f>'5thR'!M$88</f>
        <v>0</v>
      </c>
      <c r="N1145" s="2">
        <f>'5thR'!N$88</f>
        <v>0</v>
      </c>
      <c r="O1145" s="2">
        <f>'5thR'!O$88</f>
        <v>0</v>
      </c>
      <c r="P1145" s="2">
        <f>'5thR'!P$88</f>
        <v>0</v>
      </c>
      <c r="Q1145" s="2">
        <f>'5thR'!Q$88</f>
        <v>0</v>
      </c>
      <c r="R1145" s="2">
        <f>'5thR'!R$88</f>
        <v>0</v>
      </c>
      <c r="S1145" s="2">
        <f>'5thR'!S$88</f>
        <v>0</v>
      </c>
      <c r="T1145" s="2">
        <f>'5thR'!T$88</f>
        <v>0</v>
      </c>
      <c r="U1145" s="9">
        <f t="shared" si="81"/>
        <v>0</v>
      </c>
    </row>
    <row r="1146" spans="1:21" x14ac:dyDescent="0.35">
      <c r="B1146" s="3" t="s">
        <v>17</v>
      </c>
      <c r="C1146" s="2" t="e">
        <f>#REF!</f>
        <v>#REF!</v>
      </c>
      <c r="D1146" s="2" t="e">
        <f>#REF!</f>
        <v>#REF!</v>
      </c>
      <c r="E1146" s="2" t="e">
        <f>#REF!</f>
        <v>#REF!</v>
      </c>
      <c r="F1146" s="2" t="e">
        <f>#REF!</f>
        <v>#REF!</v>
      </c>
      <c r="G1146" s="2" t="e">
        <f>#REF!</f>
        <v>#REF!</v>
      </c>
      <c r="H1146" s="2" t="e">
        <f>#REF!</f>
        <v>#REF!</v>
      </c>
      <c r="I1146" s="2" t="e">
        <f>#REF!</f>
        <v>#REF!</v>
      </c>
      <c r="J1146" s="2" t="e">
        <f>#REF!</f>
        <v>#REF!</v>
      </c>
      <c r="K1146" s="2" t="e">
        <f>#REF!</f>
        <v>#REF!</v>
      </c>
      <c r="L1146" s="2" t="e">
        <f>#REF!</f>
        <v>#REF!</v>
      </c>
      <c r="M1146" s="2" t="e">
        <f>#REF!</f>
        <v>#REF!</v>
      </c>
      <c r="N1146" s="2" t="e">
        <f>#REF!</f>
        <v>#REF!</v>
      </c>
      <c r="O1146" s="2" t="e">
        <f>#REF!</f>
        <v>#REF!</v>
      </c>
      <c r="P1146" s="2" t="e">
        <f>#REF!</f>
        <v>#REF!</v>
      </c>
      <c r="Q1146" s="2" t="e">
        <f>#REF!</f>
        <v>#REF!</v>
      </c>
      <c r="R1146" s="2" t="e">
        <f>#REF!</f>
        <v>#REF!</v>
      </c>
      <c r="S1146" s="2" t="e">
        <f>#REF!</f>
        <v>#REF!</v>
      </c>
      <c r="T1146" s="2" t="e">
        <f>#REF!</f>
        <v>#REF!</v>
      </c>
      <c r="U1146" s="9" t="e">
        <f t="shared" si="81"/>
        <v>#REF!</v>
      </c>
    </row>
    <row r="1147" spans="1:21" x14ac:dyDescent="0.35">
      <c r="B1147" s="3" t="s">
        <v>18</v>
      </c>
      <c r="C1147" s="2">
        <f>'7thR'!C$88</f>
        <v>0</v>
      </c>
      <c r="D1147" s="2">
        <f>'7thR'!D$88</f>
        <v>0</v>
      </c>
      <c r="E1147" s="2">
        <f>'7thR'!E$88</f>
        <v>0</v>
      </c>
      <c r="F1147" s="2">
        <f>'7thR'!F$88</f>
        <v>0</v>
      </c>
      <c r="G1147" s="2">
        <f>'7thR'!G$88</f>
        <v>0</v>
      </c>
      <c r="H1147" s="2">
        <f>'7thR'!H$88</f>
        <v>0</v>
      </c>
      <c r="I1147" s="2">
        <f>'7thR'!I$88</f>
        <v>0</v>
      </c>
      <c r="J1147" s="2">
        <f>'7thR'!J$88</f>
        <v>0</v>
      </c>
      <c r="K1147" s="2">
        <f>'7thR'!K$88</f>
        <v>0</v>
      </c>
      <c r="L1147" s="2">
        <f>'7thR'!L$88</f>
        <v>0</v>
      </c>
      <c r="M1147" s="2">
        <f>'7thR'!M$88</f>
        <v>0</v>
      </c>
      <c r="N1147" s="2">
        <f>'7thR'!N$88</f>
        <v>0</v>
      </c>
      <c r="O1147" s="2">
        <f>'7thR'!O$88</f>
        <v>0</v>
      </c>
      <c r="P1147" s="2">
        <f>'7thR'!P$88</f>
        <v>0</v>
      </c>
      <c r="Q1147" s="2">
        <f>'7thR'!Q$88</f>
        <v>0</v>
      </c>
      <c r="R1147" s="2">
        <f>'7thR'!R$88</f>
        <v>0</v>
      </c>
      <c r="S1147" s="2">
        <f>'7thR'!S$88</f>
        <v>0</v>
      </c>
      <c r="T1147" s="2">
        <f>'7thR'!T$88</f>
        <v>0</v>
      </c>
      <c r="U1147" s="9">
        <f t="shared" si="81"/>
        <v>0</v>
      </c>
    </row>
    <row r="1148" spans="1:21" ht="15" thickBot="1" x14ac:dyDescent="0.4">
      <c r="B1148" s="3" t="s">
        <v>19</v>
      </c>
      <c r="C1148" s="31">
        <f>'8thR'!C$88</f>
        <v>0</v>
      </c>
      <c r="D1148" s="31">
        <f>'8thR'!D$88</f>
        <v>0</v>
      </c>
      <c r="E1148" s="31">
        <f>'8thR'!E$88</f>
        <v>0</v>
      </c>
      <c r="F1148" s="31">
        <f>'8thR'!F$88</f>
        <v>0</v>
      </c>
      <c r="G1148" s="31">
        <f>'8thR'!G$88</f>
        <v>0</v>
      </c>
      <c r="H1148" s="31">
        <f>'8thR'!H$88</f>
        <v>0</v>
      </c>
      <c r="I1148" s="31">
        <f>'8thR'!I$88</f>
        <v>0</v>
      </c>
      <c r="J1148" s="31">
        <f>'8thR'!J$88</f>
        <v>0</v>
      </c>
      <c r="K1148" s="31">
        <f>'8thR'!K$88</f>
        <v>0</v>
      </c>
      <c r="L1148" s="31">
        <f>'8thR'!L$88</f>
        <v>0</v>
      </c>
      <c r="M1148" s="31">
        <f>'8thR'!M$88</f>
        <v>0</v>
      </c>
      <c r="N1148" s="31">
        <f>'8thR'!N$88</f>
        <v>0</v>
      </c>
      <c r="O1148" s="31">
        <f>'8thR'!O$88</f>
        <v>0</v>
      </c>
      <c r="P1148" s="31">
        <f>'8thR'!P$88</f>
        <v>0</v>
      </c>
      <c r="Q1148" s="31">
        <f>'8thR'!Q$88</f>
        <v>0</v>
      </c>
      <c r="R1148" s="31">
        <f>'8thR'!R$88</f>
        <v>0</v>
      </c>
      <c r="S1148" s="31">
        <f>'8thR'!S$88</f>
        <v>0</v>
      </c>
      <c r="T1148" s="31">
        <f>'8thR'!T$88</f>
        <v>0</v>
      </c>
      <c r="U1148" s="9">
        <f t="shared" si="81"/>
        <v>0</v>
      </c>
    </row>
    <row r="1149" spans="1:21" ht="16" thickTop="1" x14ac:dyDescent="0.35">
      <c r="B1149" s="37" t="s">
        <v>12</v>
      </c>
      <c r="C1149" s="29">
        <f>score!H$88</f>
        <v>0</v>
      </c>
      <c r="D1149" s="29">
        <f>score!I$88</f>
        <v>0</v>
      </c>
      <c r="E1149" s="29">
        <f>score!J$88</f>
        <v>0</v>
      </c>
      <c r="F1149" s="29">
        <f>score!K$88</f>
        <v>0</v>
      </c>
      <c r="G1149" s="29">
        <f>score!L$88</f>
        <v>0</v>
      </c>
      <c r="H1149" s="29">
        <f>score!M$88</f>
        <v>0</v>
      </c>
      <c r="I1149" s="29">
        <f>score!N$88</f>
        <v>0</v>
      </c>
      <c r="J1149" s="29">
        <f>score!O$88</f>
        <v>0</v>
      </c>
      <c r="K1149" s="29">
        <f>score!P$88</f>
        <v>0</v>
      </c>
      <c r="L1149" s="29">
        <f>score!Q$88</f>
        <v>0</v>
      </c>
      <c r="M1149" s="29">
        <f>score!R$88</f>
        <v>0</v>
      </c>
      <c r="N1149" s="29">
        <f>score!S$88</f>
        <v>0</v>
      </c>
      <c r="O1149" s="29">
        <f>score!T$88</f>
        <v>0</v>
      </c>
      <c r="P1149" s="29">
        <f>score!U$88</f>
        <v>0</v>
      </c>
      <c r="Q1149" s="29">
        <f>score!V$88</f>
        <v>0</v>
      </c>
      <c r="R1149" s="29">
        <f>score!W$88</f>
        <v>0</v>
      </c>
      <c r="S1149" s="29">
        <f>score!X$88</f>
        <v>0</v>
      </c>
      <c r="T1149" s="29">
        <f>score!Y$88</f>
        <v>0</v>
      </c>
      <c r="U1149" s="33">
        <f t="shared" si="81"/>
        <v>0</v>
      </c>
    </row>
    <row r="1150" spans="1:21" ht="15.5" x14ac:dyDescent="0.35">
      <c r="B1150" s="38" t="s">
        <v>7</v>
      </c>
      <c r="C1150" s="39">
        <f>score!H$147</f>
        <v>4</v>
      </c>
      <c r="D1150" s="39">
        <f>score!$I$147</f>
        <v>3</v>
      </c>
      <c r="E1150" s="39">
        <f>score!$J$147</f>
        <v>3</v>
      </c>
      <c r="F1150" s="39">
        <f>score!$K$147</f>
        <v>4</v>
      </c>
      <c r="G1150" s="39">
        <f>score!$L$147</f>
        <v>4</v>
      </c>
      <c r="H1150" s="39">
        <f>score!$M$147</f>
        <v>4</v>
      </c>
      <c r="I1150" s="39">
        <f>score!$N$147</f>
        <v>3</v>
      </c>
      <c r="J1150" s="39">
        <f>score!$O$147</f>
        <v>4</v>
      </c>
      <c r="K1150" s="39">
        <f>score!$P$147</f>
        <v>3</v>
      </c>
      <c r="L1150" s="39">
        <f>score!$Q$147</f>
        <v>4</v>
      </c>
      <c r="M1150" s="39">
        <f>score!$R$147</f>
        <v>3</v>
      </c>
      <c r="N1150" s="39">
        <f>score!$S$147</f>
        <v>3</v>
      </c>
      <c r="O1150" s="39">
        <f>score!$T$147</f>
        <v>4</v>
      </c>
      <c r="P1150" s="39">
        <f>score!$U$147</f>
        <v>4</v>
      </c>
      <c r="Q1150" s="39">
        <f>score!$V$147</f>
        <v>4</v>
      </c>
      <c r="R1150" s="39">
        <f>score!$W$147</f>
        <v>3</v>
      </c>
      <c r="S1150" s="39">
        <f>score!$X$147</f>
        <v>4</v>
      </c>
      <c r="T1150" s="39">
        <f>score!$Y$147</f>
        <v>3</v>
      </c>
      <c r="U1150" s="12">
        <f t="shared" si="81"/>
        <v>64</v>
      </c>
    </row>
    <row r="1151" spans="1:21" x14ac:dyDescent="0.35">
      <c r="C1151" s="40"/>
      <c r="D1151" s="40"/>
      <c r="E1151" s="40"/>
      <c r="F1151" s="40"/>
      <c r="G1151" s="40"/>
      <c r="H1151" s="40"/>
      <c r="I1151" s="40"/>
      <c r="J1151" s="40"/>
      <c r="K1151" s="40"/>
      <c r="L1151" s="40"/>
      <c r="M1151" s="40"/>
      <c r="N1151" s="40"/>
      <c r="O1151" s="40"/>
      <c r="P1151" s="40"/>
      <c r="Q1151" s="40"/>
      <c r="R1151" s="40"/>
      <c r="S1151" s="40"/>
      <c r="T1151" s="40"/>
    </row>
    <row r="1152" spans="1:21" x14ac:dyDescent="0.35">
      <c r="C1152" s="154" t="s">
        <v>6</v>
      </c>
      <c r="D1152" s="154"/>
      <c r="E1152" s="154"/>
      <c r="F1152" s="154"/>
      <c r="G1152" s="154"/>
      <c r="H1152" s="154"/>
      <c r="I1152" s="154"/>
      <c r="J1152" s="154"/>
      <c r="K1152" s="154"/>
      <c r="L1152" s="154"/>
      <c r="M1152" s="154"/>
      <c r="N1152" s="154"/>
      <c r="O1152" s="154"/>
      <c r="P1152" s="154"/>
      <c r="Q1152" s="154"/>
      <c r="R1152" s="154"/>
      <c r="S1152" s="154"/>
      <c r="T1152" s="154"/>
    </row>
    <row r="1153" spans="1:21" x14ac:dyDescent="0.35">
      <c r="A1153" s="169">
        <f>score!A89</f>
        <v>83</v>
      </c>
      <c r="B1153" s="170" t="str">
        <f>score!F89</f>
        <v/>
      </c>
      <c r="C1153" s="158">
        <v>1</v>
      </c>
      <c r="D1153" s="158">
        <v>2</v>
      </c>
      <c r="E1153" s="158">
        <v>3</v>
      </c>
      <c r="F1153" s="158">
        <v>4</v>
      </c>
      <c r="G1153" s="158">
        <v>5</v>
      </c>
      <c r="H1153" s="158">
        <v>6</v>
      </c>
      <c r="I1153" s="158">
        <v>7</v>
      </c>
      <c r="J1153" s="158">
        <v>8</v>
      </c>
      <c r="K1153" s="158">
        <v>9</v>
      </c>
      <c r="L1153" s="158">
        <v>10</v>
      </c>
      <c r="M1153" s="158">
        <v>11</v>
      </c>
      <c r="N1153" s="158">
        <v>12</v>
      </c>
      <c r="O1153" s="158">
        <v>13</v>
      </c>
      <c r="P1153" s="158">
        <v>14</v>
      </c>
      <c r="Q1153" s="158">
        <v>15</v>
      </c>
      <c r="R1153" s="158">
        <v>16</v>
      </c>
      <c r="S1153" s="158">
        <v>17</v>
      </c>
      <c r="T1153" s="158">
        <v>18</v>
      </c>
      <c r="U1153" s="41" t="s">
        <v>1</v>
      </c>
    </row>
    <row r="1154" spans="1:21" x14ac:dyDescent="0.35">
      <c r="A1154" s="169"/>
      <c r="B1154" s="170"/>
      <c r="C1154" s="158"/>
      <c r="D1154" s="158"/>
      <c r="E1154" s="158"/>
      <c r="F1154" s="158"/>
      <c r="G1154" s="158"/>
      <c r="H1154" s="158"/>
      <c r="I1154" s="158"/>
      <c r="J1154" s="158"/>
      <c r="K1154" s="158"/>
      <c r="L1154" s="158"/>
      <c r="M1154" s="158"/>
      <c r="N1154" s="158"/>
      <c r="O1154" s="158"/>
      <c r="P1154" s="158"/>
      <c r="Q1154" s="158"/>
      <c r="R1154" s="158"/>
      <c r="S1154" s="158"/>
      <c r="T1154" s="158"/>
      <c r="U1154" s="42"/>
    </row>
    <row r="1155" spans="1:21" x14ac:dyDescent="0.35">
      <c r="B1155" s="3" t="s">
        <v>8</v>
      </c>
      <c r="C1155" s="2">
        <f>'1stR'!C$89</f>
        <v>0</v>
      </c>
      <c r="D1155" s="2">
        <f>'1stR'!D$89</f>
        <v>0</v>
      </c>
      <c r="E1155" s="2">
        <f>'1stR'!E$89</f>
        <v>0</v>
      </c>
      <c r="F1155" s="2">
        <f>'1stR'!F$89</f>
        <v>0</v>
      </c>
      <c r="G1155" s="2">
        <f>'1stR'!G$89</f>
        <v>0</v>
      </c>
      <c r="H1155" s="2">
        <f>'1stR'!H$89</f>
        <v>0</v>
      </c>
      <c r="I1155" s="2">
        <f>'1stR'!I$89</f>
        <v>0</v>
      </c>
      <c r="J1155" s="2">
        <f>'1stR'!J$89</f>
        <v>0</v>
      </c>
      <c r="K1155" s="2">
        <f>'1stR'!K$89</f>
        <v>0</v>
      </c>
      <c r="L1155" s="2">
        <f>'1stR'!L$89</f>
        <v>0</v>
      </c>
      <c r="M1155" s="2">
        <f>'1stR'!M$89</f>
        <v>0</v>
      </c>
      <c r="N1155" s="2">
        <f>'1stR'!N$89</f>
        <v>0</v>
      </c>
      <c r="O1155" s="2">
        <f>'1stR'!O$89</f>
        <v>0</v>
      </c>
      <c r="P1155" s="2">
        <f>'1stR'!P$89</f>
        <v>0</v>
      </c>
      <c r="Q1155" s="2">
        <f>'1stR'!Q$89</f>
        <v>0</v>
      </c>
      <c r="R1155" s="2">
        <f>'1stR'!R$89</f>
        <v>0</v>
      </c>
      <c r="S1155" s="2">
        <f>'1stR'!S$89</f>
        <v>0</v>
      </c>
      <c r="T1155" s="2">
        <f>'1stR'!T$89</f>
        <v>0</v>
      </c>
      <c r="U1155" s="9">
        <f>SUM(C1155:T1155)</f>
        <v>0</v>
      </c>
    </row>
    <row r="1156" spans="1:21" x14ac:dyDescent="0.35">
      <c r="B1156" s="3" t="s">
        <v>13</v>
      </c>
      <c r="C1156" s="2">
        <f>'2ndR'!C$89</f>
        <v>0</v>
      </c>
      <c r="D1156" s="2">
        <f>'2ndR'!D$89</f>
        <v>0</v>
      </c>
      <c r="E1156" s="2">
        <f>'2ndR'!E$89</f>
        <v>0</v>
      </c>
      <c r="F1156" s="2">
        <f>'2ndR'!F$89</f>
        <v>0</v>
      </c>
      <c r="G1156" s="2">
        <f>'2ndR'!G$89</f>
        <v>0</v>
      </c>
      <c r="H1156" s="2">
        <f>'2ndR'!H$89</f>
        <v>0</v>
      </c>
      <c r="I1156" s="2">
        <f>'2ndR'!I$89</f>
        <v>0</v>
      </c>
      <c r="J1156" s="2">
        <f>'2ndR'!J$89</f>
        <v>0</v>
      </c>
      <c r="K1156" s="2">
        <f>'2ndR'!K$89</f>
        <v>0</v>
      </c>
      <c r="L1156" s="2">
        <f>'2ndR'!L$89</f>
        <v>0</v>
      </c>
      <c r="M1156" s="2">
        <f>'2ndR'!M$89</f>
        <v>0</v>
      </c>
      <c r="N1156" s="2">
        <f>'2ndR'!N$89</f>
        <v>0</v>
      </c>
      <c r="O1156" s="2">
        <f>'2ndR'!O$89</f>
        <v>0</v>
      </c>
      <c r="P1156" s="2">
        <f>'2ndR'!P$89</f>
        <v>0</v>
      </c>
      <c r="Q1156" s="2">
        <f>'2ndR'!Q$89</f>
        <v>0</v>
      </c>
      <c r="R1156" s="2">
        <f>'2ndR'!R$89</f>
        <v>0</v>
      </c>
      <c r="S1156" s="2">
        <f>'2ndR'!S$89</f>
        <v>0</v>
      </c>
      <c r="T1156" s="2">
        <f>'2ndR'!T$89</f>
        <v>0</v>
      </c>
      <c r="U1156" s="9">
        <f t="shared" ref="U1156:U1164" si="82">SUM(C1156:T1156)</f>
        <v>0</v>
      </c>
    </row>
    <row r="1157" spans="1:21" x14ac:dyDescent="0.35">
      <c r="B1157" s="3" t="s">
        <v>14</v>
      </c>
      <c r="C1157" s="2">
        <f>'3rdR'!C$89</f>
        <v>0</v>
      </c>
      <c r="D1157" s="2">
        <f>'3rdR'!D$89</f>
        <v>0</v>
      </c>
      <c r="E1157" s="2">
        <f>'3rdR'!E$89</f>
        <v>0</v>
      </c>
      <c r="F1157" s="2">
        <f>'3rdR'!F$89</f>
        <v>0</v>
      </c>
      <c r="G1157" s="2">
        <f>'3rdR'!G$89</f>
        <v>0</v>
      </c>
      <c r="H1157" s="2">
        <f>'3rdR'!H$89</f>
        <v>0</v>
      </c>
      <c r="I1157" s="2">
        <f>'3rdR'!I$89</f>
        <v>0</v>
      </c>
      <c r="J1157" s="2">
        <f>'3rdR'!J$89</f>
        <v>0</v>
      </c>
      <c r="K1157" s="2">
        <f>'3rdR'!K$89</f>
        <v>0</v>
      </c>
      <c r="L1157" s="2">
        <f>'3rdR'!L$89</f>
        <v>0</v>
      </c>
      <c r="M1157" s="2">
        <f>'3rdR'!M$89</f>
        <v>0</v>
      </c>
      <c r="N1157" s="2">
        <f>'3rdR'!N$89</f>
        <v>0</v>
      </c>
      <c r="O1157" s="2">
        <f>'3rdR'!O$89</f>
        <v>0</v>
      </c>
      <c r="P1157" s="2">
        <f>'3rdR'!P$89</f>
        <v>0</v>
      </c>
      <c r="Q1157" s="2">
        <f>'3rdR'!Q$89</f>
        <v>0</v>
      </c>
      <c r="R1157" s="2">
        <f>'3rdR'!R$89</f>
        <v>0</v>
      </c>
      <c r="S1157" s="2">
        <f>'3rdR'!S$89</f>
        <v>0</v>
      </c>
      <c r="T1157" s="2">
        <f>'3rdR'!T$89</f>
        <v>0</v>
      </c>
      <c r="U1157" s="9">
        <f t="shared" si="82"/>
        <v>0</v>
      </c>
    </row>
    <row r="1158" spans="1:21" x14ac:dyDescent="0.35">
      <c r="B1158" s="3" t="s">
        <v>15</v>
      </c>
      <c r="C1158" s="2">
        <f>'4thR'!C$89</f>
        <v>0</v>
      </c>
      <c r="D1158" s="2">
        <f>'4thR'!D$89</f>
        <v>0</v>
      </c>
      <c r="E1158" s="2">
        <f>'4thR'!E$89</f>
        <v>0</v>
      </c>
      <c r="F1158" s="2">
        <f>'4thR'!F$89</f>
        <v>0</v>
      </c>
      <c r="G1158" s="2">
        <f>'4thR'!G$89</f>
        <v>0</v>
      </c>
      <c r="H1158" s="2">
        <f>'4thR'!H$89</f>
        <v>0</v>
      </c>
      <c r="I1158" s="2">
        <f>'4thR'!I$89</f>
        <v>0</v>
      </c>
      <c r="J1158" s="2">
        <f>'4thR'!J$89</f>
        <v>0</v>
      </c>
      <c r="K1158" s="2">
        <f>'4thR'!K$89</f>
        <v>0</v>
      </c>
      <c r="L1158" s="2">
        <f>'4thR'!L$89</f>
        <v>0</v>
      </c>
      <c r="M1158" s="2">
        <f>'4thR'!M$89</f>
        <v>0</v>
      </c>
      <c r="N1158" s="2">
        <f>'4thR'!N$89</f>
        <v>0</v>
      </c>
      <c r="O1158" s="2">
        <f>'4thR'!O$89</f>
        <v>0</v>
      </c>
      <c r="P1158" s="2">
        <f>'4thR'!P$89</f>
        <v>0</v>
      </c>
      <c r="Q1158" s="2">
        <f>'4thR'!Q$89</f>
        <v>0</v>
      </c>
      <c r="R1158" s="2">
        <f>'4thR'!R$89</f>
        <v>0</v>
      </c>
      <c r="S1158" s="2">
        <f>'4thR'!S$89</f>
        <v>0</v>
      </c>
      <c r="T1158" s="2">
        <f>'4thR'!T$89</f>
        <v>0</v>
      </c>
      <c r="U1158" s="9">
        <f t="shared" si="82"/>
        <v>0</v>
      </c>
    </row>
    <row r="1159" spans="1:21" x14ac:dyDescent="0.35">
      <c r="B1159" s="3" t="s">
        <v>16</v>
      </c>
      <c r="C1159" s="2">
        <f>'5thR'!C$89</f>
        <v>0</v>
      </c>
      <c r="D1159" s="2">
        <f>'5thR'!D$89</f>
        <v>0</v>
      </c>
      <c r="E1159" s="2">
        <f>'5thR'!E$89</f>
        <v>0</v>
      </c>
      <c r="F1159" s="2">
        <f>'5thR'!F$89</f>
        <v>0</v>
      </c>
      <c r="G1159" s="2">
        <f>'5thR'!G$89</f>
        <v>0</v>
      </c>
      <c r="H1159" s="2">
        <f>'5thR'!H$89</f>
        <v>0</v>
      </c>
      <c r="I1159" s="2">
        <f>'5thR'!I$89</f>
        <v>0</v>
      </c>
      <c r="J1159" s="2">
        <f>'5thR'!J$89</f>
        <v>0</v>
      </c>
      <c r="K1159" s="2">
        <f>'5thR'!K$89</f>
        <v>0</v>
      </c>
      <c r="L1159" s="2">
        <f>'5thR'!L$89</f>
        <v>0</v>
      </c>
      <c r="M1159" s="2">
        <f>'5thR'!M$89</f>
        <v>0</v>
      </c>
      <c r="N1159" s="2">
        <f>'5thR'!N$89</f>
        <v>0</v>
      </c>
      <c r="O1159" s="2">
        <f>'5thR'!O$89</f>
        <v>0</v>
      </c>
      <c r="P1159" s="2">
        <f>'5thR'!P$89</f>
        <v>0</v>
      </c>
      <c r="Q1159" s="2">
        <f>'5thR'!Q$89</f>
        <v>0</v>
      </c>
      <c r="R1159" s="2">
        <f>'5thR'!R$89</f>
        <v>0</v>
      </c>
      <c r="S1159" s="2">
        <f>'5thR'!S$89</f>
        <v>0</v>
      </c>
      <c r="T1159" s="2">
        <f>'5thR'!T$89</f>
        <v>0</v>
      </c>
      <c r="U1159" s="9">
        <f t="shared" si="82"/>
        <v>0</v>
      </c>
    </row>
    <row r="1160" spans="1:21" x14ac:dyDescent="0.35">
      <c r="B1160" s="3" t="s">
        <v>17</v>
      </c>
      <c r="C1160" s="2" t="e">
        <f>#REF!</f>
        <v>#REF!</v>
      </c>
      <c r="D1160" s="2" t="e">
        <f>#REF!</f>
        <v>#REF!</v>
      </c>
      <c r="E1160" s="2" t="e">
        <f>#REF!</f>
        <v>#REF!</v>
      </c>
      <c r="F1160" s="2" t="e">
        <f>#REF!</f>
        <v>#REF!</v>
      </c>
      <c r="G1160" s="2" t="e">
        <f>#REF!</f>
        <v>#REF!</v>
      </c>
      <c r="H1160" s="2" t="e">
        <f>#REF!</f>
        <v>#REF!</v>
      </c>
      <c r="I1160" s="2" t="e">
        <f>#REF!</f>
        <v>#REF!</v>
      </c>
      <c r="J1160" s="2" t="e">
        <f>#REF!</f>
        <v>#REF!</v>
      </c>
      <c r="K1160" s="2" t="e">
        <f>#REF!</f>
        <v>#REF!</v>
      </c>
      <c r="L1160" s="2" t="e">
        <f>#REF!</f>
        <v>#REF!</v>
      </c>
      <c r="M1160" s="2" t="e">
        <f>#REF!</f>
        <v>#REF!</v>
      </c>
      <c r="N1160" s="2" t="e">
        <f>#REF!</f>
        <v>#REF!</v>
      </c>
      <c r="O1160" s="2" t="e">
        <f>#REF!</f>
        <v>#REF!</v>
      </c>
      <c r="P1160" s="2" t="e">
        <f>#REF!</f>
        <v>#REF!</v>
      </c>
      <c r="Q1160" s="2" t="e">
        <f>#REF!</f>
        <v>#REF!</v>
      </c>
      <c r="R1160" s="2" t="e">
        <f>#REF!</f>
        <v>#REF!</v>
      </c>
      <c r="S1160" s="2" t="e">
        <f>#REF!</f>
        <v>#REF!</v>
      </c>
      <c r="T1160" s="2" t="e">
        <f>#REF!</f>
        <v>#REF!</v>
      </c>
      <c r="U1160" s="9" t="e">
        <f t="shared" si="82"/>
        <v>#REF!</v>
      </c>
    </row>
    <row r="1161" spans="1:21" x14ac:dyDescent="0.35">
      <c r="B1161" s="3" t="s">
        <v>18</v>
      </c>
      <c r="C1161" s="2">
        <f>'7thR'!C$89</f>
        <v>0</v>
      </c>
      <c r="D1161" s="2">
        <f>'7thR'!D$89</f>
        <v>0</v>
      </c>
      <c r="E1161" s="2">
        <f>'7thR'!E$89</f>
        <v>0</v>
      </c>
      <c r="F1161" s="2">
        <f>'7thR'!F$89</f>
        <v>0</v>
      </c>
      <c r="G1161" s="2">
        <f>'7thR'!G$89</f>
        <v>0</v>
      </c>
      <c r="H1161" s="2">
        <f>'7thR'!H$89</f>
        <v>0</v>
      </c>
      <c r="I1161" s="2">
        <f>'7thR'!I$89</f>
        <v>0</v>
      </c>
      <c r="J1161" s="2">
        <f>'7thR'!J$89</f>
        <v>0</v>
      </c>
      <c r="K1161" s="2">
        <f>'7thR'!K$89</f>
        <v>0</v>
      </c>
      <c r="L1161" s="2">
        <f>'7thR'!L$89</f>
        <v>0</v>
      </c>
      <c r="M1161" s="2">
        <f>'7thR'!M$89</f>
        <v>0</v>
      </c>
      <c r="N1161" s="2">
        <f>'7thR'!N$89</f>
        <v>0</v>
      </c>
      <c r="O1161" s="2">
        <f>'7thR'!O$89</f>
        <v>0</v>
      </c>
      <c r="P1161" s="2">
        <f>'7thR'!P$89</f>
        <v>0</v>
      </c>
      <c r="Q1161" s="2">
        <f>'7thR'!Q$89</f>
        <v>0</v>
      </c>
      <c r="R1161" s="2">
        <f>'7thR'!R$89</f>
        <v>0</v>
      </c>
      <c r="S1161" s="2">
        <f>'7thR'!S$89</f>
        <v>0</v>
      </c>
      <c r="T1161" s="2">
        <f>'7thR'!T$89</f>
        <v>0</v>
      </c>
      <c r="U1161" s="9">
        <f t="shared" si="82"/>
        <v>0</v>
      </c>
    </row>
    <row r="1162" spans="1:21" ht="15" thickBot="1" x14ac:dyDescent="0.4">
      <c r="B1162" s="3" t="s">
        <v>19</v>
      </c>
      <c r="C1162" s="31">
        <f>'8thR'!C$89</f>
        <v>0</v>
      </c>
      <c r="D1162" s="31">
        <f>'8thR'!D$89</f>
        <v>0</v>
      </c>
      <c r="E1162" s="31">
        <f>'8thR'!E$89</f>
        <v>0</v>
      </c>
      <c r="F1162" s="31">
        <f>'8thR'!F$89</f>
        <v>0</v>
      </c>
      <c r="G1162" s="31">
        <f>'8thR'!G$89</f>
        <v>0</v>
      </c>
      <c r="H1162" s="31">
        <f>'8thR'!H$89</f>
        <v>0</v>
      </c>
      <c r="I1162" s="31">
        <f>'8thR'!I$89</f>
        <v>0</v>
      </c>
      <c r="J1162" s="31">
        <f>'8thR'!J$89</f>
        <v>0</v>
      </c>
      <c r="K1162" s="31">
        <f>'8thR'!K$89</f>
        <v>0</v>
      </c>
      <c r="L1162" s="31">
        <f>'8thR'!L$89</f>
        <v>0</v>
      </c>
      <c r="M1162" s="31">
        <f>'8thR'!M$89</f>
        <v>0</v>
      </c>
      <c r="N1162" s="31">
        <f>'8thR'!N$89</f>
        <v>0</v>
      </c>
      <c r="O1162" s="31">
        <f>'8thR'!O$89</f>
        <v>0</v>
      </c>
      <c r="P1162" s="31">
        <f>'8thR'!P$89</f>
        <v>0</v>
      </c>
      <c r="Q1162" s="31">
        <f>'8thR'!Q$89</f>
        <v>0</v>
      </c>
      <c r="R1162" s="31">
        <f>'8thR'!R$89</f>
        <v>0</v>
      </c>
      <c r="S1162" s="31">
        <f>'8thR'!S$89</f>
        <v>0</v>
      </c>
      <c r="T1162" s="31">
        <f>'8thR'!T$89</f>
        <v>0</v>
      </c>
      <c r="U1162" s="9">
        <f t="shared" si="82"/>
        <v>0</v>
      </c>
    </row>
    <row r="1163" spans="1:21" ht="16" thickTop="1" x14ac:dyDescent="0.35">
      <c r="B1163" s="37" t="s">
        <v>12</v>
      </c>
      <c r="C1163" s="29">
        <f>score!H$89</f>
        <v>0</v>
      </c>
      <c r="D1163" s="29">
        <f>score!I$89</f>
        <v>0</v>
      </c>
      <c r="E1163" s="29">
        <f>score!J$89</f>
        <v>0</v>
      </c>
      <c r="F1163" s="29">
        <f>score!K$89</f>
        <v>0</v>
      </c>
      <c r="G1163" s="29">
        <f>score!L$89</f>
        <v>0</v>
      </c>
      <c r="H1163" s="29">
        <f>score!M$89</f>
        <v>0</v>
      </c>
      <c r="I1163" s="29">
        <f>score!N$89</f>
        <v>0</v>
      </c>
      <c r="J1163" s="29">
        <f>score!O$89</f>
        <v>0</v>
      </c>
      <c r="K1163" s="29">
        <f>score!P$89</f>
        <v>0</v>
      </c>
      <c r="L1163" s="29">
        <f>score!Q$89</f>
        <v>0</v>
      </c>
      <c r="M1163" s="29">
        <f>score!R$89</f>
        <v>0</v>
      </c>
      <c r="N1163" s="29">
        <f>score!S$89</f>
        <v>0</v>
      </c>
      <c r="O1163" s="29">
        <f>score!T$89</f>
        <v>0</v>
      </c>
      <c r="P1163" s="29">
        <f>score!U$89</f>
        <v>0</v>
      </c>
      <c r="Q1163" s="29">
        <f>score!V$89</f>
        <v>0</v>
      </c>
      <c r="R1163" s="29">
        <f>score!W$89</f>
        <v>0</v>
      </c>
      <c r="S1163" s="29">
        <f>score!X$89</f>
        <v>0</v>
      </c>
      <c r="T1163" s="29">
        <f>score!Y$89</f>
        <v>0</v>
      </c>
      <c r="U1163" s="33">
        <f t="shared" si="82"/>
        <v>0</v>
      </c>
    </row>
    <row r="1164" spans="1:21" ht="15.5" x14ac:dyDescent="0.35">
      <c r="B1164" s="38" t="s">
        <v>7</v>
      </c>
      <c r="C1164" s="39">
        <f>score!H$147</f>
        <v>4</v>
      </c>
      <c r="D1164" s="39">
        <f>score!$I$147</f>
        <v>3</v>
      </c>
      <c r="E1164" s="39">
        <f>score!$J$147</f>
        <v>3</v>
      </c>
      <c r="F1164" s="39">
        <f>score!$K$147</f>
        <v>4</v>
      </c>
      <c r="G1164" s="39">
        <f>score!$L$147</f>
        <v>4</v>
      </c>
      <c r="H1164" s="39">
        <f>score!$M$147</f>
        <v>4</v>
      </c>
      <c r="I1164" s="39">
        <f>score!$N$147</f>
        <v>3</v>
      </c>
      <c r="J1164" s="39">
        <f>score!$O$147</f>
        <v>4</v>
      </c>
      <c r="K1164" s="39">
        <f>score!$P$147</f>
        <v>3</v>
      </c>
      <c r="L1164" s="39">
        <f>score!$Q$147</f>
        <v>4</v>
      </c>
      <c r="M1164" s="39">
        <f>score!$R$147</f>
        <v>3</v>
      </c>
      <c r="N1164" s="39">
        <f>score!$S$147</f>
        <v>3</v>
      </c>
      <c r="O1164" s="39">
        <f>score!$T$147</f>
        <v>4</v>
      </c>
      <c r="P1164" s="39">
        <f>score!$U$147</f>
        <v>4</v>
      </c>
      <c r="Q1164" s="39">
        <f>score!$V$147</f>
        <v>4</v>
      </c>
      <c r="R1164" s="39">
        <f>score!$W$147</f>
        <v>3</v>
      </c>
      <c r="S1164" s="39">
        <f>score!$X$147</f>
        <v>4</v>
      </c>
      <c r="T1164" s="39">
        <f>score!$Y$147</f>
        <v>3</v>
      </c>
      <c r="U1164" s="12">
        <f t="shared" si="82"/>
        <v>64</v>
      </c>
    </row>
    <row r="1165" spans="1:21" x14ac:dyDescent="0.35">
      <c r="C1165" s="40"/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0"/>
      <c r="P1165" s="40"/>
      <c r="Q1165" s="40"/>
      <c r="R1165" s="40"/>
      <c r="S1165" s="40"/>
      <c r="T1165" s="40"/>
    </row>
    <row r="1166" spans="1:21" x14ac:dyDescent="0.35">
      <c r="C1166" s="154" t="s">
        <v>6</v>
      </c>
      <c r="D1166" s="154"/>
      <c r="E1166" s="154"/>
      <c r="F1166" s="154"/>
      <c r="G1166" s="154"/>
      <c r="H1166" s="154"/>
      <c r="I1166" s="154"/>
      <c r="J1166" s="154"/>
      <c r="K1166" s="154"/>
      <c r="L1166" s="154"/>
      <c r="M1166" s="154"/>
      <c r="N1166" s="154"/>
      <c r="O1166" s="154"/>
      <c r="P1166" s="154"/>
      <c r="Q1166" s="154"/>
      <c r="R1166" s="154"/>
      <c r="S1166" s="154"/>
      <c r="T1166" s="154"/>
    </row>
    <row r="1167" spans="1:21" x14ac:dyDescent="0.35">
      <c r="A1167" s="169">
        <f>score!A90</f>
        <v>84</v>
      </c>
      <c r="B1167" s="170" t="str">
        <f>score!F90</f>
        <v/>
      </c>
      <c r="C1167" s="158">
        <v>1</v>
      </c>
      <c r="D1167" s="158">
        <v>2</v>
      </c>
      <c r="E1167" s="158">
        <v>3</v>
      </c>
      <c r="F1167" s="158">
        <v>4</v>
      </c>
      <c r="G1167" s="158">
        <v>5</v>
      </c>
      <c r="H1167" s="158">
        <v>6</v>
      </c>
      <c r="I1167" s="158">
        <v>7</v>
      </c>
      <c r="J1167" s="158">
        <v>8</v>
      </c>
      <c r="K1167" s="158">
        <v>9</v>
      </c>
      <c r="L1167" s="158">
        <v>10</v>
      </c>
      <c r="M1167" s="158">
        <v>11</v>
      </c>
      <c r="N1167" s="158">
        <v>12</v>
      </c>
      <c r="O1167" s="158">
        <v>13</v>
      </c>
      <c r="P1167" s="158">
        <v>14</v>
      </c>
      <c r="Q1167" s="158">
        <v>15</v>
      </c>
      <c r="R1167" s="158">
        <v>16</v>
      </c>
      <c r="S1167" s="158">
        <v>17</v>
      </c>
      <c r="T1167" s="158">
        <v>18</v>
      </c>
      <c r="U1167" s="41" t="s">
        <v>1</v>
      </c>
    </row>
    <row r="1168" spans="1:21" x14ac:dyDescent="0.35">
      <c r="A1168" s="169"/>
      <c r="B1168" s="170"/>
      <c r="C1168" s="158"/>
      <c r="D1168" s="158"/>
      <c r="E1168" s="158"/>
      <c r="F1168" s="158"/>
      <c r="G1168" s="158"/>
      <c r="H1168" s="158"/>
      <c r="I1168" s="158"/>
      <c r="J1168" s="158"/>
      <c r="K1168" s="158"/>
      <c r="L1168" s="158"/>
      <c r="M1168" s="158"/>
      <c r="N1168" s="158"/>
      <c r="O1168" s="158"/>
      <c r="P1168" s="158"/>
      <c r="Q1168" s="158"/>
      <c r="R1168" s="158"/>
      <c r="S1168" s="158"/>
      <c r="T1168" s="158"/>
      <c r="U1168" s="42"/>
    </row>
    <row r="1169" spans="1:27" x14ac:dyDescent="0.35">
      <c r="B1169" s="3" t="s">
        <v>8</v>
      </c>
      <c r="C1169" s="2">
        <f>'1stR'!C$90</f>
        <v>0</v>
      </c>
      <c r="D1169" s="2">
        <f>'1stR'!D$90</f>
        <v>0</v>
      </c>
      <c r="E1169" s="2">
        <f>'1stR'!E$90</f>
        <v>0</v>
      </c>
      <c r="F1169" s="2">
        <f>'1stR'!F$90</f>
        <v>0</v>
      </c>
      <c r="G1169" s="2">
        <f>'1stR'!G$90</f>
        <v>0</v>
      </c>
      <c r="H1169" s="2">
        <f>'1stR'!H$90</f>
        <v>0</v>
      </c>
      <c r="I1169" s="2">
        <f>'1stR'!I$90</f>
        <v>0</v>
      </c>
      <c r="J1169" s="2">
        <f>'1stR'!J$90</f>
        <v>0</v>
      </c>
      <c r="K1169" s="2">
        <f>'1stR'!K$90</f>
        <v>0</v>
      </c>
      <c r="L1169" s="2">
        <f>'1stR'!L$90</f>
        <v>0</v>
      </c>
      <c r="M1169" s="2">
        <f>'1stR'!M$90</f>
        <v>0</v>
      </c>
      <c r="N1169" s="2">
        <f>'1stR'!N$90</f>
        <v>0</v>
      </c>
      <c r="O1169" s="2">
        <f>'1stR'!O$90</f>
        <v>0</v>
      </c>
      <c r="P1169" s="2">
        <f>'1stR'!P$90</f>
        <v>0</v>
      </c>
      <c r="Q1169" s="2">
        <f>'1stR'!Q$90</f>
        <v>0</v>
      </c>
      <c r="R1169" s="2">
        <f>'1stR'!R$90</f>
        <v>0</v>
      </c>
      <c r="S1169" s="2">
        <f>'1stR'!S$90</f>
        <v>0</v>
      </c>
      <c r="T1169" s="2">
        <f>'1stR'!T$90</f>
        <v>0</v>
      </c>
      <c r="U1169" s="9">
        <f>SUM(C1169:T1169)</f>
        <v>0</v>
      </c>
    </row>
    <row r="1170" spans="1:27" x14ac:dyDescent="0.35">
      <c r="B1170" s="3" t="s">
        <v>13</v>
      </c>
      <c r="C1170" s="2">
        <f>'2ndR'!C$90</f>
        <v>0</v>
      </c>
      <c r="D1170" s="2">
        <f>'2ndR'!D$90</f>
        <v>0</v>
      </c>
      <c r="E1170" s="2">
        <f>'2ndR'!E$90</f>
        <v>0</v>
      </c>
      <c r="F1170" s="2">
        <f>'2ndR'!F$90</f>
        <v>0</v>
      </c>
      <c r="G1170" s="2">
        <f>'2ndR'!G$90</f>
        <v>0</v>
      </c>
      <c r="H1170" s="2">
        <f>'2ndR'!H$90</f>
        <v>0</v>
      </c>
      <c r="I1170" s="2">
        <f>'2ndR'!I$90</f>
        <v>0</v>
      </c>
      <c r="J1170" s="2">
        <f>'2ndR'!J$90</f>
        <v>0</v>
      </c>
      <c r="K1170" s="2">
        <f>'2ndR'!K$90</f>
        <v>0</v>
      </c>
      <c r="L1170" s="2">
        <f>'2ndR'!L$90</f>
        <v>0</v>
      </c>
      <c r="M1170" s="2">
        <f>'2ndR'!M$90</f>
        <v>0</v>
      </c>
      <c r="N1170" s="2">
        <f>'2ndR'!N$90</f>
        <v>0</v>
      </c>
      <c r="O1170" s="2">
        <f>'2ndR'!O$90</f>
        <v>0</v>
      </c>
      <c r="P1170" s="2">
        <f>'2ndR'!P$90</f>
        <v>0</v>
      </c>
      <c r="Q1170" s="2">
        <f>'2ndR'!Q$90</f>
        <v>0</v>
      </c>
      <c r="R1170" s="2">
        <f>'2ndR'!R$90</f>
        <v>0</v>
      </c>
      <c r="S1170" s="2">
        <f>'2ndR'!S$90</f>
        <v>0</v>
      </c>
      <c r="T1170" s="2">
        <f>'2ndR'!T$90</f>
        <v>0</v>
      </c>
      <c r="U1170" s="9">
        <f t="shared" ref="U1170:U1178" si="83">SUM(C1170:T1170)</f>
        <v>0</v>
      </c>
    </row>
    <row r="1171" spans="1:27" x14ac:dyDescent="0.35">
      <c r="B1171" s="3" t="s">
        <v>14</v>
      </c>
      <c r="C1171" s="2">
        <f>'3rdR'!C$90</f>
        <v>0</v>
      </c>
      <c r="D1171" s="2">
        <f>'3rdR'!D$90</f>
        <v>0</v>
      </c>
      <c r="E1171" s="2">
        <f>'3rdR'!E$90</f>
        <v>0</v>
      </c>
      <c r="F1171" s="2">
        <f>'3rdR'!F$90</f>
        <v>0</v>
      </c>
      <c r="G1171" s="2">
        <f>'3rdR'!G$90</f>
        <v>0</v>
      </c>
      <c r="H1171" s="2">
        <f>'3rdR'!H$90</f>
        <v>0</v>
      </c>
      <c r="I1171" s="2">
        <f>'3rdR'!I$90</f>
        <v>0</v>
      </c>
      <c r="J1171" s="2">
        <f>'3rdR'!J$90</f>
        <v>0</v>
      </c>
      <c r="K1171" s="2">
        <f>'3rdR'!K$90</f>
        <v>0</v>
      </c>
      <c r="L1171" s="2">
        <f>'3rdR'!L$90</f>
        <v>0</v>
      </c>
      <c r="M1171" s="2">
        <f>'3rdR'!M$90</f>
        <v>0</v>
      </c>
      <c r="N1171" s="2">
        <f>'3rdR'!N$90</f>
        <v>0</v>
      </c>
      <c r="O1171" s="2">
        <f>'3rdR'!O$90</f>
        <v>0</v>
      </c>
      <c r="P1171" s="2">
        <f>'3rdR'!P$90</f>
        <v>0</v>
      </c>
      <c r="Q1171" s="2">
        <f>'3rdR'!Q$90</f>
        <v>0</v>
      </c>
      <c r="R1171" s="2">
        <f>'3rdR'!R$90</f>
        <v>0</v>
      </c>
      <c r="S1171" s="2">
        <f>'3rdR'!S$90</f>
        <v>0</v>
      </c>
      <c r="T1171" s="2">
        <f>'3rdR'!T$90</f>
        <v>0</v>
      </c>
      <c r="U1171" s="9">
        <f t="shared" si="83"/>
        <v>0</v>
      </c>
    </row>
    <row r="1172" spans="1:27" x14ac:dyDescent="0.35">
      <c r="B1172" s="3" t="s">
        <v>15</v>
      </c>
      <c r="C1172" s="2">
        <f>'4thR'!C$90</f>
        <v>0</v>
      </c>
      <c r="D1172" s="2">
        <f>'4thR'!D$90</f>
        <v>0</v>
      </c>
      <c r="E1172" s="2">
        <f>'4thR'!E$90</f>
        <v>0</v>
      </c>
      <c r="F1172" s="2">
        <f>'4thR'!F$90</f>
        <v>0</v>
      </c>
      <c r="G1172" s="2">
        <f>'4thR'!G$90</f>
        <v>0</v>
      </c>
      <c r="H1172" s="2">
        <f>'4thR'!H$90</f>
        <v>0</v>
      </c>
      <c r="I1172" s="2">
        <f>'4thR'!I$90</f>
        <v>0</v>
      </c>
      <c r="J1172" s="2">
        <f>'4thR'!J$90</f>
        <v>0</v>
      </c>
      <c r="K1172" s="2">
        <f>'4thR'!K$90</f>
        <v>0</v>
      </c>
      <c r="L1172" s="2">
        <f>'4thR'!L$90</f>
        <v>0</v>
      </c>
      <c r="M1172" s="2">
        <f>'4thR'!M$90</f>
        <v>0</v>
      </c>
      <c r="N1172" s="2">
        <f>'4thR'!N$90</f>
        <v>0</v>
      </c>
      <c r="O1172" s="2">
        <f>'4thR'!O$90</f>
        <v>0</v>
      </c>
      <c r="P1172" s="2">
        <f>'4thR'!P$90</f>
        <v>0</v>
      </c>
      <c r="Q1172" s="2">
        <f>'4thR'!Q$90</f>
        <v>0</v>
      </c>
      <c r="R1172" s="2">
        <f>'4thR'!R$90</f>
        <v>0</v>
      </c>
      <c r="S1172" s="2">
        <f>'4thR'!S$90</f>
        <v>0</v>
      </c>
      <c r="T1172" s="2">
        <f>'4thR'!T$90</f>
        <v>0</v>
      </c>
      <c r="U1172" s="9">
        <f t="shared" si="83"/>
        <v>0</v>
      </c>
    </row>
    <row r="1173" spans="1:27" x14ac:dyDescent="0.35">
      <c r="B1173" s="3" t="s">
        <v>16</v>
      </c>
      <c r="C1173" s="2">
        <f>'5thR'!C$90</f>
        <v>0</v>
      </c>
      <c r="D1173" s="2">
        <f>'5thR'!D$90</f>
        <v>0</v>
      </c>
      <c r="E1173" s="2">
        <f>'5thR'!E$90</f>
        <v>0</v>
      </c>
      <c r="F1173" s="2">
        <f>'5thR'!F$90</f>
        <v>0</v>
      </c>
      <c r="G1173" s="2">
        <f>'5thR'!G$90</f>
        <v>0</v>
      </c>
      <c r="H1173" s="2">
        <f>'5thR'!H$90</f>
        <v>0</v>
      </c>
      <c r="I1173" s="2">
        <f>'5thR'!I$90</f>
        <v>0</v>
      </c>
      <c r="J1173" s="2">
        <f>'5thR'!J$90</f>
        <v>0</v>
      </c>
      <c r="K1173" s="2">
        <f>'5thR'!K$90</f>
        <v>0</v>
      </c>
      <c r="L1173" s="2">
        <f>'5thR'!L$90</f>
        <v>0</v>
      </c>
      <c r="M1173" s="2">
        <f>'5thR'!M$90</f>
        <v>0</v>
      </c>
      <c r="N1173" s="2">
        <f>'5thR'!N$90</f>
        <v>0</v>
      </c>
      <c r="O1173" s="2">
        <f>'5thR'!O$90</f>
        <v>0</v>
      </c>
      <c r="P1173" s="2">
        <f>'5thR'!P$90</f>
        <v>0</v>
      </c>
      <c r="Q1173" s="2">
        <f>'5thR'!Q$90</f>
        <v>0</v>
      </c>
      <c r="R1173" s="2">
        <f>'5thR'!R$90</f>
        <v>0</v>
      </c>
      <c r="S1173" s="2">
        <f>'5thR'!S$90</f>
        <v>0</v>
      </c>
      <c r="T1173" s="2">
        <f>'5thR'!T$90</f>
        <v>0</v>
      </c>
      <c r="U1173" s="9">
        <f t="shared" si="83"/>
        <v>0</v>
      </c>
    </row>
    <row r="1174" spans="1:27" x14ac:dyDescent="0.35">
      <c r="B1174" s="3" t="s">
        <v>17</v>
      </c>
      <c r="C1174" s="2" t="e">
        <f>#REF!</f>
        <v>#REF!</v>
      </c>
      <c r="D1174" s="2" t="e">
        <f>#REF!</f>
        <v>#REF!</v>
      </c>
      <c r="E1174" s="2" t="e">
        <f>#REF!</f>
        <v>#REF!</v>
      </c>
      <c r="F1174" s="2" t="e">
        <f>#REF!</f>
        <v>#REF!</v>
      </c>
      <c r="G1174" s="2" t="e">
        <f>#REF!</f>
        <v>#REF!</v>
      </c>
      <c r="H1174" s="2" t="e">
        <f>#REF!</f>
        <v>#REF!</v>
      </c>
      <c r="I1174" s="2" t="e">
        <f>#REF!</f>
        <v>#REF!</v>
      </c>
      <c r="J1174" s="2" t="e">
        <f>#REF!</f>
        <v>#REF!</v>
      </c>
      <c r="K1174" s="2" t="e">
        <f>#REF!</f>
        <v>#REF!</v>
      </c>
      <c r="L1174" s="2" t="e">
        <f>#REF!</f>
        <v>#REF!</v>
      </c>
      <c r="M1174" s="2" t="e">
        <f>#REF!</f>
        <v>#REF!</v>
      </c>
      <c r="N1174" s="2" t="e">
        <f>#REF!</f>
        <v>#REF!</v>
      </c>
      <c r="O1174" s="2" t="e">
        <f>#REF!</f>
        <v>#REF!</v>
      </c>
      <c r="P1174" s="2" t="e">
        <f>#REF!</f>
        <v>#REF!</v>
      </c>
      <c r="Q1174" s="2" t="e">
        <f>#REF!</f>
        <v>#REF!</v>
      </c>
      <c r="R1174" s="2" t="e">
        <f>#REF!</f>
        <v>#REF!</v>
      </c>
      <c r="S1174" s="2" t="e">
        <f>#REF!</f>
        <v>#REF!</v>
      </c>
      <c r="T1174" s="2" t="e">
        <f>#REF!</f>
        <v>#REF!</v>
      </c>
      <c r="U1174" s="9" t="e">
        <f t="shared" si="83"/>
        <v>#REF!</v>
      </c>
    </row>
    <row r="1175" spans="1:27" x14ac:dyDescent="0.35">
      <c r="B1175" s="3" t="s">
        <v>18</v>
      </c>
      <c r="C1175" s="2">
        <f>'7thR'!C$90</f>
        <v>0</v>
      </c>
      <c r="D1175" s="2">
        <f>'7thR'!D$90</f>
        <v>0</v>
      </c>
      <c r="E1175" s="2">
        <f>'7thR'!E$90</f>
        <v>0</v>
      </c>
      <c r="F1175" s="2">
        <f>'7thR'!F$90</f>
        <v>0</v>
      </c>
      <c r="G1175" s="2">
        <f>'7thR'!G$90</f>
        <v>0</v>
      </c>
      <c r="H1175" s="2">
        <f>'7thR'!H$90</f>
        <v>0</v>
      </c>
      <c r="I1175" s="2">
        <f>'7thR'!I$90</f>
        <v>0</v>
      </c>
      <c r="J1175" s="2">
        <f>'7thR'!J$90</f>
        <v>0</v>
      </c>
      <c r="K1175" s="2">
        <f>'7thR'!K$90</f>
        <v>0</v>
      </c>
      <c r="L1175" s="2">
        <f>'7thR'!L$90</f>
        <v>0</v>
      </c>
      <c r="M1175" s="2">
        <f>'7thR'!M$90</f>
        <v>0</v>
      </c>
      <c r="N1175" s="2">
        <f>'7thR'!N$90</f>
        <v>0</v>
      </c>
      <c r="O1175" s="2">
        <f>'7thR'!O$90</f>
        <v>0</v>
      </c>
      <c r="P1175" s="2">
        <f>'7thR'!P$90</f>
        <v>0</v>
      </c>
      <c r="Q1175" s="2">
        <f>'7thR'!Q$90</f>
        <v>0</v>
      </c>
      <c r="R1175" s="2">
        <f>'7thR'!R$90</f>
        <v>0</v>
      </c>
      <c r="S1175" s="2">
        <f>'7thR'!S$90</f>
        <v>0</v>
      </c>
      <c r="T1175" s="2">
        <f>'7thR'!T$90</f>
        <v>0</v>
      </c>
      <c r="U1175" s="9">
        <f t="shared" si="83"/>
        <v>0</v>
      </c>
    </row>
    <row r="1176" spans="1:27" ht="15" thickBot="1" x14ac:dyDescent="0.4">
      <c r="B1176" s="3" t="s">
        <v>19</v>
      </c>
      <c r="C1176" s="31">
        <f>'8thR'!C$90</f>
        <v>0</v>
      </c>
      <c r="D1176" s="31">
        <f>'8thR'!D$90</f>
        <v>0</v>
      </c>
      <c r="E1176" s="31">
        <f>'8thR'!E$90</f>
        <v>0</v>
      </c>
      <c r="F1176" s="31">
        <f>'8thR'!F$90</f>
        <v>0</v>
      </c>
      <c r="G1176" s="31">
        <f>'8thR'!G$90</f>
        <v>0</v>
      </c>
      <c r="H1176" s="31">
        <f>'8thR'!H$90</f>
        <v>0</v>
      </c>
      <c r="I1176" s="31">
        <f>'8thR'!I$90</f>
        <v>0</v>
      </c>
      <c r="J1176" s="31">
        <f>'8thR'!J$90</f>
        <v>0</v>
      </c>
      <c r="K1176" s="31">
        <f>'8thR'!K$90</f>
        <v>0</v>
      </c>
      <c r="L1176" s="31">
        <f>'8thR'!L$90</f>
        <v>0</v>
      </c>
      <c r="M1176" s="31">
        <f>'8thR'!M$90</f>
        <v>0</v>
      </c>
      <c r="N1176" s="31">
        <f>'8thR'!N$90</f>
        <v>0</v>
      </c>
      <c r="O1176" s="31">
        <f>'8thR'!O$90</f>
        <v>0</v>
      </c>
      <c r="P1176" s="31">
        <f>'8thR'!P$90</f>
        <v>0</v>
      </c>
      <c r="Q1176" s="31">
        <f>'8thR'!Q$90</f>
        <v>0</v>
      </c>
      <c r="R1176" s="31">
        <f>'8thR'!R$90</f>
        <v>0</v>
      </c>
      <c r="S1176" s="31">
        <f>'8thR'!S$90</f>
        <v>0</v>
      </c>
      <c r="T1176" s="31">
        <f>'8thR'!T$90</f>
        <v>0</v>
      </c>
      <c r="U1176" s="9">
        <f t="shared" si="83"/>
        <v>0</v>
      </c>
    </row>
    <row r="1177" spans="1:27" ht="16" thickTop="1" x14ac:dyDescent="0.35">
      <c r="B1177" s="37" t="s">
        <v>12</v>
      </c>
      <c r="C1177" s="29">
        <f>score!H$90</f>
        <v>0</v>
      </c>
      <c r="D1177" s="29">
        <f>score!I$90</f>
        <v>0</v>
      </c>
      <c r="E1177" s="29">
        <f>score!J$90</f>
        <v>0</v>
      </c>
      <c r="F1177" s="29">
        <f>score!K$90</f>
        <v>0</v>
      </c>
      <c r="G1177" s="29">
        <f>score!L$90</f>
        <v>0</v>
      </c>
      <c r="H1177" s="29">
        <f>score!M$90</f>
        <v>0</v>
      </c>
      <c r="I1177" s="29">
        <f>score!N$90</f>
        <v>0</v>
      </c>
      <c r="J1177" s="29">
        <f>score!O$90</f>
        <v>0</v>
      </c>
      <c r="K1177" s="29">
        <f>score!P$90</f>
        <v>0</v>
      </c>
      <c r="L1177" s="29">
        <f>score!Q$90</f>
        <v>0</v>
      </c>
      <c r="M1177" s="29">
        <f>score!R$90</f>
        <v>0</v>
      </c>
      <c r="N1177" s="29">
        <f>score!S$90</f>
        <v>0</v>
      </c>
      <c r="O1177" s="29">
        <f>score!T$90</f>
        <v>0</v>
      </c>
      <c r="P1177" s="29">
        <f>score!U$90</f>
        <v>0</v>
      </c>
      <c r="Q1177" s="29">
        <f>score!V$90</f>
        <v>0</v>
      </c>
      <c r="R1177" s="29">
        <f>score!W$90</f>
        <v>0</v>
      </c>
      <c r="S1177" s="29">
        <f>score!X$90</f>
        <v>0</v>
      </c>
      <c r="T1177" s="29">
        <f>score!Y$90</f>
        <v>0</v>
      </c>
      <c r="U1177" s="33">
        <f t="shared" si="83"/>
        <v>0</v>
      </c>
    </row>
    <row r="1178" spans="1:27" ht="15.5" x14ac:dyDescent="0.35">
      <c r="B1178" s="38" t="s">
        <v>7</v>
      </c>
      <c r="C1178" s="39">
        <f>score!H$147</f>
        <v>4</v>
      </c>
      <c r="D1178" s="39">
        <f>score!$I$147</f>
        <v>3</v>
      </c>
      <c r="E1178" s="39">
        <f>score!$J$147</f>
        <v>3</v>
      </c>
      <c r="F1178" s="39">
        <f>score!$K$147</f>
        <v>4</v>
      </c>
      <c r="G1178" s="39">
        <f>score!$L$147</f>
        <v>4</v>
      </c>
      <c r="H1178" s="39">
        <f>score!$M$147</f>
        <v>4</v>
      </c>
      <c r="I1178" s="39">
        <f>score!$N$147</f>
        <v>3</v>
      </c>
      <c r="J1178" s="39">
        <f>score!$O$147</f>
        <v>4</v>
      </c>
      <c r="K1178" s="39">
        <f>score!$P$147</f>
        <v>3</v>
      </c>
      <c r="L1178" s="39">
        <f>score!$Q$147</f>
        <v>4</v>
      </c>
      <c r="M1178" s="39">
        <f>score!$R$147</f>
        <v>3</v>
      </c>
      <c r="N1178" s="39">
        <f>score!$S$147</f>
        <v>3</v>
      </c>
      <c r="O1178" s="39">
        <f>score!$T$147</f>
        <v>4</v>
      </c>
      <c r="P1178" s="39">
        <f>score!$U$147</f>
        <v>4</v>
      </c>
      <c r="Q1178" s="39">
        <f>score!$V$147</f>
        <v>4</v>
      </c>
      <c r="R1178" s="39">
        <f>score!$W$147</f>
        <v>3</v>
      </c>
      <c r="S1178" s="39">
        <f>score!$X$147</f>
        <v>4</v>
      </c>
      <c r="T1178" s="39">
        <f>score!$Y$147</f>
        <v>3</v>
      </c>
      <c r="U1178" s="12">
        <f t="shared" si="83"/>
        <v>64</v>
      </c>
    </row>
    <row r="1179" spans="1:27" x14ac:dyDescent="0.35">
      <c r="C1179" s="40"/>
      <c r="D1179" s="40"/>
      <c r="E1179" s="40"/>
      <c r="F1179" s="40"/>
      <c r="G1179" s="40"/>
      <c r="H1179" s="40"/>
      <c r="I1179" s="40"/>
      <c r="J1179" s="40"/>
      <c r="K1179" s="40"/>
      <c r="L1179" s="40"/>
      <c r="M1179" s="40"/>
      <c r="N1179" s="40"/>
      <c r="O1179" s="40"/>
      <c r="P1179" s="40"/>
      <c r="Q1179" s="40"/>
      <c r="R1179" s="40"/>
      <c r="S1179" s="40"/>
      <c r="T1179" s="40"/>
    </row>
    <row r="1180" spans="1:27" x14ac:dyDescent="0.35">
      <c r="C1180" s="171" t="s">
        <v>6</v>
      </c>
      <c r="D1180" s="171"/>
      <c r="E1180" s="171"/>
      <c r="F1180" s="171"/>
      <c r="G1180" s="171"/>
      <c r="H1180" s="171"/>
      <c r="I1180" s="171"/>
      <c r="J1180" s="171"/>
      <c r="K1180" s="171"/>
      <c r="L1180" s="171"/>
      <c r="M1180" s="171"/>
      <c r="N1180" s="171"/>
      <c r="O1180" s="171"/>
      <c r="P1180" s="171"/>
      <c r="Q1180" s="171"/>
      <c r="R1180" s="171"/>
      <c r="S1180" s="171"/>
      <c r="T1180" s="171"/>
    </row>
    <row r="1181" spans="1:27" ht="15" customHeight="1" x14ac:dyDescent="0.35">
      <c r="A1181" s="169">
        <f>score!A91</f>
        <v>85</v>
      </c>
      <c r="B1181" s="170" t="str">
        <f>score!F91</f>
        <v/>
      </c>
      <c r="C1181" s="173">
        <v>1</v>
      </c>
      <c r="D1181" s="173">
        <v>2</v>
      </c>
      <c r="E1181" s="173">
        <v>3</v>
      </c>
      <c r="F1181" s="173">
        <v>4</v>
      </c>
      <c r="G1181" s="173">
        <v>5</v>
      </c>
      <c r="H1181" s="173">
        <v>6</v>
      </c>
      <c r="I1181" s="173">
        <v>7</v>
      </c>
      <c r="J1181" s="173">
        <v>8</v>
      </c>
      <c r="K1181" s="173">
        <v>9</v>
      </c>
      <c r="L1181" s="173">
        <v>10</v>
      </c>
      <c r="M1181" s="173">
        <v>11</v>
      </c>
      <c r="N1181" s="173">
        <v>12</v>
      </c>
      <c r="O1181" s="173">
        <v>13</v>
      </c>
      <c r="P1181" s="173">
        <v>14</v>
      </c>
      <c r="Q1181" s="173">
        <v>15</v>
      </c>
      <c r="R1181" s="173">
        <v>16</v>
      </c>
      <c r="S1181" s="173">
        <v>17</v>
      </c>
      <c r="T1181" s="173">
        <v>18</v>
      </c>
      <c r="U1181" s="41" t="s">
        <v>1</v>
      </c>
    </row>
    <row r="1182" spans="1:27" ht="15" customHeight="1" x14ac:dyDescent="0.35">
      <c r="A1182" s="169"/>
      <c r="B1182" s="172"/>
      <c r="C1182" s="157"/>
      <c r="D1182" s="157"/>
      <c r="E1182" s="157"/>
      <c r="F1182" s="157"/>
      <c r="G1182" s="157"/>
      <c r="H1182" s="157"/>
      <c r="I1182" s="157"/>
      <c r="J1182" s="157"/>
      <c r="K1182" s="157"/>
      <c r="L1182" s="157"/>
      <c r="M1182" s="157"/>
      <c r="N1182" s="157"/>
      <c r="O1182" s="157"/>
      <c r="P1182" s="157"/>
      <c r="Q1182" s="157"/>
      <c r="R1182" s="157"/>
      <c r="S1182" s="157"/>
      <c r="T1182" s="157"/>
      <c r="U1182" s="42"/>
    </row>
    <row r="1183" spans="1:27" x14ac:dyDescent="0.35">
      <c r="B1183" s="3" t="s">
        <v>8</v>
      </c>
      <c r="C1183" s="2">
        <f>'1stR'!C$91</f>
        <v>0</v>
      </c>
      <c r="D1183" s="2">
        <f>'1stR'!D$91</f>
        <v>0</v>
      </c>
      <c r="E1183" s="2">
        <f>'1stR'!E$91</f>
        <v>0</v>
      </c>
      <c r="F1183" s="2">
        <f>'1stR'!F$91</f>
        <v>0</v>
      </c>
      <c r="G1183" s="2">
        <f>'1stR'!G$91</f>
        <v>0</v>
      </c>
      <c r="H1183" s="2">
        <f>'1stR'!H$91</f>
        <v>0</v>
      </c>
      <c r="I1183" s="2">
        <f>'1stR'!I$91</f>
        <v>0</v>
      </c>
      <c r="J1183" s="2">
        <f>'1stR'!J$91</f>
        <v>0</v>
      </c>
      <c r="K1183" s="2">
        <f>'1stR'!K$91</f>
        <v>0</v>
      </c>
      <c r="L1183" s="2">
        <f>'1stR'!L$91</f>
        <v>0</v>
      </c>
      <c r="M1183" s="2">
        <f>'1stR'!M$91</f>
        <v>0</v>
      </c>
      <c r="N1183" s="2">
        <f>'1stR'!N$91</f>
        <v>0</v>
      </c>
      <c r="O1183" s="2">
        <f>'1stR'!O$91</f>
        <v>0</v>
      </c>
      <c r="P1183" s="2">
        <f>'1stR'!P$91</f>
        <v>0</v>
      </c>
      <c r="Q1183" s="2">
        <f>'1stR'!Q$91</f>
        <v>0</v>
      </c>
      <c r="R1183" s="2">
        <f>'1stR'!R$91</f>
        <v>0</v>
      </c>
      <c r="S1183" s="2">
        <f>'1stR'!S$91</f>
        <v>0</v>
      </c>
      <c r="T1183" s="2">
        <f>'1stR'!T$91</f>
        <v>0</v>
      </c>
      <c r="U1183" s="9">
        <f>SUM(C1183:T1183)</f>
        <v>0</v>
      </c>
    </row>
    <row r="1184" spans="1:27" x14ac:dyDescent="0.35">
      <c r="B1184" s="3" t="s">
        <v>13</v>
      </c>
      <c r="C1184" s="2">
        <f>'2ndR'!C$91</f>
        <v>0</v>
      </c>
      <c r="D1184" s="2">
        <f>'2ndR'!D$91</f>
        <v>0</v>
      </c>
      <c r="E1184" s="2">
        <f>'2ndR'!E$91</f>
        <v>0</v>
      </c>
      <c r="F1184" s="2">
        <f>'2ndR'!F$91</f>
        <v>0</v>
      </c>
      <c r="G1184" s="2">
        <f>'2ndR'!G$91</f>
        <v>0</v>
      </c>
      <c r="H1184" s="2">
        <f>'2ndR'!H$91</f>
        <v>0</v>
      </c>
      <c r="I1184" s="2">
        <f>'2ndR'!I$91</f>
        <v>0</v>
      </c>
      <c r="J1184" s="2">
        <f>'2ndR'!J$91</f>
        <v>0</v>
      </c>
      <c r="K1184" s="2">
        <f>'2ndR'!K$91</f>
        <v>0</v>
      </c>
      <c r="L1184" s="2">
        <f>'2ndR'!L$91</f>
        <v>0</v>
      </c>
      <c r="M1184" s="2">
        <f>'2ndR'!M$91</f>
        <v>0</v>
      </c>
      <c r="N1184" s="2">
        <f>'2ndR'!N$91</f>
        <v>0</v>
      </c>
      <c r="O1184" s="2">
        <f>'2ndR'!O$91</f>
        <v>0</v>
      </c>
      <c r="P1184" s="2">
        <f>'2ndR'!P$91</f>
        <v>0</v>
      </c>
      <c r="Q1184" s="2">
        <f>'2ndR'!Q$91</f>
        <v>0</v>
      </c>
      <c r="R1184" s="2">
        <f>'2ndR'!R$91</f>
        <v>0</v>
      </c>
      <c r="S1184" s="2">
        <f>'2ndR'!S$91</f>
        <v>0</v>
      </c>
      <c r="T1184" s="2">
        <f>'2ndR'!T$91</f>
        <v>0</v>
      </c>
      <c r="U1184" s="9">
        <f t="shared" ref="U1184:U1192" si="84">SUM(C1184:T1184)</f>
        <v>0</v>
      </c>
      <c r="AA1184" s="34" t="s">
        <v>9</v>
      </c>
    </row>
    <row r="1185" spans="1:27" x14ac:dyDescent="0.35">
      <c r="B1185" s="3" t="s">
        <v>14</v>
      </c>
      <c r="C1185" s="2">
        <f>'3rdR'!C$91</f>
        <v>0</v>
      </c>
      <c r="D1185" s="2">
        <f>'3rdR'!D$91</f>
        <v>0</v>
      </c>
      <c r="E1185" s="2">
        <f>'3rdR'!E$91</f>
        <v>0</v>
      </c>
      <c r="F1185" s="2">
        <f>'3rdR'!F$91</f>
        <v>0</v>
      </c>
      <c r="G1185" s="2">
        <f>'3rdR'!G$91</f>
        <v>0</v>
      </c>
      <c r="H1185" s="2">
        <f>'3rdR'!H$91</f>
        <v>0</v>
      </c>
      <c r="I1185" s="2">
        <f>'3rdR'!I$91</f>
        <v>0</v>
      </c>
      <c r="J1185" s="2">
        <f>'3rdR'!J$91</f>
        <v>0</v>
      </c>
      <c r="K1185" s="2">
        <f>'3rdR'!K$91</f>
        <v>0</v>
      </c>
      <c r="L1185" s="2">
        <f>'3rdR'!L$91</f>
        <v>0</v>
      </c>
      <c r="M1185" s="2">
        <f>'3rdR'!M$91</f>
        <v>0</v>
      </c>
      <c r="N1185" s="2">
        <f>'3rdR'!N$91</f>
        <v>0</v>
      </c>
      <c r="O1185" s="2">
        <f>'3rdR'!O$91</f>
        <v>0</v>
      </c>
      <c r="P1185" s="2">
        <f>'3rdR'!P$91</f>
        <v>0</v>
      </c>
      <c r="Q1185" s="2">
        <f>'3rdR'!Q$91</f>
        <v>0</v>
      </c>
      <c r="R1185" s="2">
        <f>'3rdR'!R$91</f>
        <v>0</v>
      </c>
      <c r="S1185" s="2">
        <f>'3rdR'!S$91</f>
        <v>0</v>
      </c>
      <c r="T1185" s="2">
        <f>'3rdR'!T$91</f>
        <v>0</v>
      </c>
      <c r="U1185" s="9">
        <f t="shared" si="84"/>
        <v>0</v>
      </c>
    </row>
    <row r="1186" spans="1:27" x14ac:dyDescent="0.35">
      <c r="B1186" s="3" t="s">
        <v>15</v>
      </c>
      <c r="C1186" s="2">
        <f>'4thR'!C$91</f>
        <v>0</v>
      </c>
      <c r="D1186" s="2">
        <f>'4thR'!D$91</f>
        <v>0</v>
      </c>
      <c r="E1186" s="2">
        <f>'4thR'!E$91</f>
        <v>0</v>
      </c>
      <c r="F1186" s="2">
        <f>'4thR'!F$91</f>
        <v>0</v>
      </c>
      <c r="G1186" s="2">
        <f>'4thR'!G$91</f>
        <v>0</v>
      </c>
      <c r="H1186" s="2">
        <f>'4thR'!H$91</f>
        <v>0</v>
      </c>
      <c r="I1186" s="2">
        <f>'4thR'!I$91</f>
        <v>0</v>
      </c>
      <c r="J1186" s="2">
        <f>'4thR'!J$91</f>
        <v>0</v>
      </c>
      <c r="K1186" s="2">
        <f>'4thR'!K$91</f>
        <v>0</v>
      </c>
      <c r="L1186" s="2">
        <f>'4thR'!L$91</f>
        <v>0</v>
      </c>
      <c r="M1186" s="2">
        <f>'4thR'!M$91</f>
        <v>0</v>
      </c>
      <c r="N1186" s="2">
        <f>'4thR'!N$91</f>
        <v>0</v>
      </c>
      <c r="O1186" s="2">
        <f>'4thR'!O$91</f>
        <v>0</v>
      </c>
      <c r="P1186" s="2">
        <f>'4thR'!P$91</f>
        <v>0</v>
      </c>
      <c r="Q1186" s="2">
        <f>'4thR'!Q$91</f>
        <v>0</v>
      </c>
      <c r="R1186" s="2">
        <f>'4thR'!R$91</f>
        <v>0</v>
      </c>
      <c r="S1186" s="2">
        <f>'4thR'!S$91</f>
        <v>0</v>
      </c>
      <c r="T1186" s="2">
        <f>'4thR'!T$91</f>
        <v>0</v>
      </c>
      <c r="U1186" s="9">
        <f t="shared" si="84"/>
        <v>0</v>
      </c>
      <c r="AA1186" s="34" t="s">
        <v>9</v>
      </c>
    </row>
    <row r="1187" spans="1:27" x14ac:dyDescent="0.35">
      <c r="B1187" s="3" t="s">
        <v>16</v>
      </c>
      <c r="C1187" s="2">
        <f>'5thR'!C$91</f>
        <v>0</v>
      </c>
      <c r="D1187" s="2">
        <f>'5thR'!D$91</f>
        <v>0</v>
      </c>
      <c r="E1187" s="2">
        <f>'5thR'!E$91</f>
        <v>0</v>
      </c>
      <c r="F1187" s="2">
        <f>'5thR'!F$91</f>
        <v>0</v>
      </c>
      <c r="G1187" s="2">
        <f>'5thR'!G$91</f>
        <v>0</v>
      </c>
      <c r="H1187" s="2">
        <f>'5thR'!H$91</f>
        <v>0</v>
      </c>
      <c r="I1187" s="2">
        <f>'5thR'!I$91</f>
        <v>0</v>
      </c>
      <c r="J1187" s="2">
        <f>'5thR'!J$91</f>
        <v>0</v>
      </c>
      <c r="K1187" s="2">
        <f>'5thR'!K$91</f>
        <v>0</v>
      </c>
      <c r="L1187" s="2">
        <f>'5thR'!L$91</f>
        <v>0</v>
      </c>
      <c r="M1187" s="2">
        <f>'5thR'!M$91</f>
        <v>0</v>
      </c>
      <c r="N1187" s="2">
        <f>'5thR'!N$91</f>
        <v>0</v>
      </c>
      <c r="O1187" s="2">
        <f>'5thR'!O$91</f>
        <v>0</v>
      </c>
      <c r="P1187" s="2">
        <f>'5thR'!P$91</f>
        <v>0</v>
      </c>
      <c r="Q1187" s="2">
        <f>'5thR'!Q$91</f>
        <v>0</v>
      </c>
      <c r="R1187" s="2">
        <f>'5thR'!R$91</f>
        <v>0</v>
      </c>
      <c r="S1187" s="2">
        <f>'5thR'!S$91</f>
        <v>0</v>
      </c>
      <c r="T1187" s="2">
        <f>'5thR'!T$91</f>
        <v>0</v>
      </c>
      <c r="U1187" s="9">
        <f t="shared" si="84"/>
        <v>0</v>
      </c>
    </row>
    <row r="1188" spans="1:27" x14ac:dyDescent="0.35">
      <c r="B1188" s="3" t="s">
        <v>17</v>
      </c>
      <c r="C1188" s="2" t="e">
        <f>#REF!</f>
        <v>#REF!</v>
      </c>
      <c r="D1188" s="2" t="e">
        <f>#REF!</f>
        <v>#REF!</v>
      </c>
      <c r="E1188" s="2" t="e">
        <f>#REF!</f>
        <v>#REF!</v>
      </c>
      <c r="F1188" s="2" t="e">
        <f>#REF!</f>
        <v>#REF!</v>
      </c>
      <c r="G1188" s="2" t="e">
        <f>#REF!</f>
        <v>#REF!</v>
      </c>
      <c r="H1188" s="2" t="e">
        <f>#REF!</f>
        <v>#REF!</v>
      </c>
      <c r="I1188" s="2" t="e">
        <f>#REF!</f>
        <v>#REF!</v>
      </c>
      <c r="J1188" s="2" t="e">
        <f>#REF!</f>
        <v>#REF!</v>
      </c>
      <c r="K1188" s="2" t="e">
        <f>#REF!</f>
        <v>#REF!</v>
      </c>
      <c r="L1188" s="2" t="e">
        <f>#REF!</f>
        <v>#REF!</v>
      </c>
      <c r="M1188" s="2" t="e">
        <f>#REF!</f>
        <v>#REF!</v>
      </c>
      <c r="N1188" s="2" t="e">
        <f>#REF!</f>
        <v>#REF!</v>
      </c>
      <c r="O1188" s="2" t="e">
        <f>#REF!</f>
        <v>#REF!</v>
      </c>
      <c r="P1188" s="2" t="e">
        <f>#REF!</f>
        <v>#REF!</v>
      </c>
      <c r="Q1188" s="2" t="e">
        <f>#REF!</f>
        <v>#REF!</v>
      </c>
      <c r="R1188" s="2" t="e">
        <f>#REF!</f>
        <v>#REF!</v>
      </c>
      <c r="S1188" s="2" t="e">
        <f>#REF!</f>
        <v>#REF!</v>
      </c>
      <c r="T1188" s="2" t="e">
        <f>#REF!</f>
        <v>#REF!</v>
      </c>
      <c r="U1188" s="9" t="e">
        <f t="shared" si="84"/>
        <v>#REF!</v>
      </c>
    </row>
    <row r="1189" spans="1:27" x14ac:dyDescent="0.35">
      <c r="B1189" s="3" t="s">
        <v>18</v>
      </c>
      <c r="C1189" s="2">
        <f>'7thR'!C$91</f>
        <v>0</v>
      </c>
      <c r="D1189" s="2">
        <f>'7thR'!D$91</f>
        <v>0</v>
      </c>
      <c r="E1189" s="2">
        <f>'7thR'!E$91</f>
        <v>0</v>
      </c>
      <c r="F1189" s="2">
        <f>'7thR'!F$91</f>
        <v>0</v>
      </c>
      <c r="G1189" s="2">
        <f>'7thR'!G$91</f>
        <v>0</v>
      </c>
      <c r="H1189" s="2">
        <f>'7thR'!H$91</f>
        <v>0</v>
      </c>
      <c r="I1189" s="2">
        <f>'7thR'!I$91</f>
        <v>0</v>
      </c>
      <c r="J1189" s="2">
        <f>'7thR'!J$91</f>
        <v>0</v>
      </c>
      <c r="K1189" s="2">
        <f>'7thR'!K$91</f>
        <v>0</v>
      </c>
      <c r="L1189" s="2">
        <f>'7thR'!L$91</f>
        <v>0</v>
      </c>
      <c r="M1189" s="2">
        <f>'7thR'!M$91</f>
        <v>0</v>
      </c>
      <c r="N1189" s="2">
        <f>'7thR'!N$91</f>
        <v>0</v>
      </c>
      <c r="O1189" s="2">
        <f>'7thR'!O$91</f>
        <v>0</v>
      </c>
      <c r="P1189" s="2">
        <f>'7thR'!P$91</f>
        <v>0</v>
      </c>
      <c r="Q1189" s="2">
        <f>'7thR'!Q$91</f>
        <v>0</v>
      </c>
      <c r="R1189" s="2">
        <f>'7thR'!R$91</f>
        <v>0</v>
      </c>
      <c r="S1189" s="2">
        <f>'7thR'!S$91</f>
        <v>0</v>
      </c>
      <c r="T1189" s="2">
        <f>'7thR'!T$91</f>
        <v>0</v>
      </c>
      <c r="U1189" s="9">
        <f t="shared" si="84"/>
        <v>0</v>
      </c>
    </row>
    <row r="1190" spans="1:27" ht="15" thickBot="1" x14ac:dyDescent="0.4">
      <c r="B1190" s="3" t="s">
        <v>19</v>
      </c>
      <c r="C1190" s="31">
        <f>'8thR'!C$91</f>
        <v>0</v>
      </c>
      <c r="D1190" s="31">
        <f>'8thR'!D$91</f>
        <v>0</v>
      </c>
      <c r="E1190" s="31">
        <f>'8thR'!E$91</f>
        <v>0</v>
      </c>
      <c r="F1190" s="31">
        <f>'8thR'!F$91</f>
        <v>0</v>
      </c>
      <c r="G1190" s="31">
        <f>'8thR'!G$91</f>
        <v>0</v>
      </c>
      <c r="H1190" s="31">
        <f>'8thR'!H$91</f>
        <v>0</v>
      </c>
      <c r="I1190" s="31">
        <f>'8thR'!I$91</f>
        <v>0</v>
      </c>
      <c r="J1190" s="31">
        <f>'8thR'!J$91</f>
        <v>0</v>
      </c>
      <c r="K1190" s="31">
        <f>'8thR'!K$91</f>
        <v>0</v>
      </c>
      <c r="L1190" s="31">
        <f>'8thR'!L$91</f>
        <v>0</v>
      </c>
      <c r="M1190" s="31">
        <f>'8thR'!M$91</f>
        <v>0</v>
      </c>
      <c r="N1190" s="31">
        <f>'8thR'!N$91</f>
        <v>0</v>
      </c>
      <c r="O1190" s="31">
        <f>'8thR'!O$91</f>
        <v>0</v>
      </c>
      <c r="P1190" s="31">
        <f>'8thR'!P$91</f>
        <v>0</v>
      </c>
      <c r="Q1190" s="31">
        <f>'8thR'!Q$91</f>
        <v>0</v>
      </c>
      <c r="R1190" s="31">
        <f>'8thR'!R$91</f>
        <v>0</v>
      </c>
      <c r="S1190" s="31">
        <f>'8thR'!S$91</f>
        <v>0</v>
      </c>
      <c r="T1190" s="31">
        <f>'8thR'!T$91</f>
        <v>0</v>
      </c>
      <c r="U1190" s="9">
        <f t="shared" si="84"/>
        <v>0</v>
      </c>
    </row>
    <row r="1191" spans="1:27" ht="16" thickTop="1" x14ac:dyDescent="0.35">
      <c r="B1191" s="37" t="s">
        <v>12</v>
      </c>
      <c r="C1191" s="29">
        <f>score!H$91</f>
        <v>0</v>
      </c>
      <c r="D1191" s="29">
        <f>score!I$91</f>
        <v>0</v>
      </c>
      <c r="E1191" s="29">
        <f>score!J$91</f>
        <v>0</v>
      </c>
      <c r="F1191" s="29">
        <f>score!K$91</f>
        <v>0</v>
      </c>
      <c r="G1191" s="29">
        <f>score!L$91</f>
        <v>0</v>
      </c>
      <c r="H1191" s="29">
        <f>score!M$91</f>
        <v>0</v>
      </c>
      <c r="I1191" s="29">
        <f>score!N$91</f>
        <v>0</v>
      </c>
      <c r="J1191" s="29">
        <f>score!O$91</f>
        <v>0</v>
      </c>
      <c r="K1191" s="29">
        <f>score!P$91</f>
        <v>0</v>
      </c>
      <c r="L1191" s="29">
        <f>score!Q$91</f>
        <v>0</v>
      </c>
      <c r="M1191" s="29">
        <f>score!R$91</f>
        <v>0</v>
      </c>
      <c r="N1191" s="29">
        <f>score!S$91</f>
        <v>0</v>
      </c>
      <c r="O1191" s="29">
        <f>score!T$91</f>
        <v>0</v>
      </c>
      <c r="P1191" s="29">
        <f>score!U$91</f>
        <v>0</v>
      </c>
      <c r="Q1191" s="29">
        <f>score!V$91</f>
        <v>0</v>
      </c>
      <c r="R1191" s="29">
        <f>score!W$91</f>
        <v>0</v>
      </c>
      <c r="S1191" s="29">
        <f>score!X$91</f>
        <v>0</v>
      </c>
      <c r="T1191" s="29">
        <f>score!Y$91</f>
        <v>0</v>
      </c>
      <c r="U1191" s="33">
        <f t="shared" si="84"/>
        <v>0</v>
      </c>
    </row>
    <row r="1192" spans="1:27" ht="15.5" x14ac:dyDescent="0.35">
      <c r="B1192" s="38" t="s">
        <v>7</v>
      </c>
      <c r="C1192" s="39">
        <f>score!H$147</f>
        <v>4</v>
      </c>
      <c r="D1192" s="39">
        <f>score!$I$147</f>
        <v>3</v>
      </c>
      <c r="E1192" s="39">
        <f>score!$J$147</f>
        <v>3</v>
      </c>
      <c r="F1192" s="39">
        <f>score!$K$147</f>
        <v>4</v>
      </c>
      <c r="G1192" s="39">
        <f>score!$L$147</f>
        <v>4</v>
      </c>
      <c r="H1192" s="39">
        <f>score!$M$147</f>
        <v>4</v>
      </c>
      <c r="I1192" s="39">
        <f>score!$N$147</f>
        <v>3</v>
      </c>
      <c r="J1192" s="39">
        <f>score!$O$147</f>
        <v>4</v>
      </c>
      <c r="K1192" s="39">
        <f>score!$P$147</f>
        <v>3</v>
      </c>
      <c r="L1192" s="39">
        <f>score!$Q$147</f>
        <v>4</v>
      </c>
      <c r="M1192" s="39">
        <f>score!$R$147</f>
        <v>3</v>
      </c>
      <c r="N1192" s="39">
        <f>score!$S$147</f>
        <v>3</v>
      </c>
      <c r="O1192" s="39">
        <f>score!$T$147</f>
        <v>4</v>
      </c>
      <c r="P1192" s="39">
        <f>score!$U$147</f>
        <v>4</v>
      </c>
      <c r="Q1192" s="39">
        <f>score!$V$147</f>
        <v>4</v>
      </c>
      <c r="R1192" s="39">
        <f>score!$W$147</f>
        <v>3</v>
      </c>
      <c r="S1192" s="39">
        <f>score!$X$147</f>
        <v>4</v>
      </c>
      <c r="T1192" s="39">
        <f>score!$Y$147</f>
        <v>3</v>
      </c>
      <c r="U1192" s="12">
        <f t="shared" si="84"/>
        <v>64</v>
      </c>
    </row>
    <row r="1193" spans="1:27" x14ac:dyDescent="0.35">
      <c r="C1193" s="40"/>
      <c r="D1193" s="40"/>
      <c r="E1193" s="40"/>
      <c r="F1193" s="40"/>
      <c r="G1193" s="40"/>
      <c r="H1193" s="40"/>
      <c r="I1193" s="40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</row>
    <row r="1194" spans="1:27" x14ac:dyDescent="0.35">
      <c r="C1194" s="154" t="s">
        <v>6</v>
      </c>
      <c r="D1194" s="154"/>
      <c r="E1194" s="154"/>
      <c r="F1194" s="154"/>
      <c r="G1194" s="154"/>
      <c r="H1194" s="154"/>
      <c r="I1194" s="154"/>
      <c r="J1194" s="154"/>
      <c r="K1194" s="154"/>
      <c r="L1194" s="154"/>
      <c r="M1194" s="154"/>
      <c r="N1194" s="154"/>
      <c r="O1194" s="154"/>
      <c r="P1194" s="154"/>
      <c r="Q1194" s="154"/>
      <c r="R1194" s="154"/>
      <c r="S1194" s="154"/>
      <c r="T1194" s="154"/>
    </row>
    <row r="1195" spans="1:27" x14ac:dyDescent="0.35">
      <c r="A1195" s="169">
        <f>score!A92</f>
        <v>86</v>
      </c>
      <c r="B1195" s="170" t="str">
        <f>score!F92</f>
        <v/>
      </c>
      <c r="C1195" s="158">
        <v>1</v>
      </c>
      <c r="D1195" s="158">
        <v>2</v>
      </c>
      <c r="E1195" s="158">
        <v>3</v>
      </c>
      <c r="F1195" s="158">
        <v>4</v>
      </c>
      <c r="G1195" s="158">
        <v>5</v>
      </c>
      <c r="H1195" s="158">
        <v>6</v>
      </c>
      <c r="I1195" s="158">
        <v>7</v>
      </c>
      <c r="J1195" s="158">
        <v>8</v>
      </c>
      <c r="K1195" s="158">
        <v>9</v>
      </c>
      <c r="L1195" s="158">
        <v>10</v>
      </c>
      <c r="M1195" s="158">
        <v>11</v>
      </c>
      <c r="N1195" s="158">
        <v>12</v>
      </c>
      <c r="O1195" s="158">
        <v>13</v>
      </c>
      <c r="P1195" s="158">
        <v>14</v>
      </c>
      <c r="Q1195" s="158">
        <v>15</v>
      </c>
      <c r="R1195" s="158">
        <v>16</v>
      </c>
      <c r="S1195" s="158">
        <v>17</v>
      </c>
      <c r="T1195" s="158">
        <v>18</v>
      </c>
      <c r="U1195" s="41" t="s">
        <v>1</v>
      </c>
    </row>
    <row r="1196" spans="1:27" x14ac:dyDescent="0.35">
      <c r="A1196" s="169"/>
      <c r="B1196" s="170"/>
      <c r="C1196" s="158"/>
      <c r="D1196" s="158"/>
      <c r="E1196" s="158"/>
      <c r="F1196" s="158"/>
      <c r="G1196" s="158"/>
      <c r="H1196" s="158"/>
      <c r="I1196" s="158"/>
      <c r="J1196" s="158"/>
      <c r="K1196" s="158"/>
      <c r="L1196" s="158"/>
      <c r="M1196" s="158"/>
      <c r="N1196" s="158"/>
      <c r="O1196" s="158"/>
      <c r="P1196" s="158"/>
      <c r="Q1196" s="158"/>
      <c r="R1196" s="158"/>
      <c r="S1196" s="158"/>
      <c r="T1196" s="158"/>
      <c r="U1196" s="42"/>
    </row>
    <row r="1197" spans="1:27" x14ac:dyDescent="0.35">
      <c r="B1197" s="3" t="s">
        <v>8</v>
      </c>
      <c r="C1197" s="2">
        <f>'1stR'!C$92</f>
        <v>0</v>
      </c>
      <c r="D1197" s="2">
        <f>'1stR'!D$92</f>
        <v>0</v>
      </c>
      <c r="E1197" s="2">
        <f>'1stR'!E$92</f>
        <v>0</v>
      </c>
      <c r="F1197" s="2">
        <f>'1stR'!F$92</f>
        <v>0</v>
      </c>
      <c r="G1197" s="2">
        <f>'1stR'!G$92</f>
        <v>0</v>
      </c>
      <c r="H1197" s="2">
        <f>'1stR'!H$92</f>
        <v>0</v>
      </c>
      <c r="I1197" s="2">
        <f>'1stR'!I$92</f>
        <v>0</v>
      </c>
      <c r="J1197" s="2">
        <f>'1stR'!J$92</f>
        <v>0</v>
      </c>
      <c r="K1197" s="2">
        <f>'1stR'!K$92</f>
        <v>0</v>
      </c>
      <c r="L1197" s="2">
        <f>'1stR'!L$92</f>
        <v>0</v>
      </c>
      <c r="M1197" s="2">
        <f>'1stR'!M$92</f>
        <v>0</v>
      </c>
      <c r="N1197" s="2">
        <f>'1stR'!N$92</f>
        <v>0</v>
      </c>
      <c r="O1197" s="2">
        <f>'1stR'!O$92</f>
        <v>0</v>
      </c>
      <c r="P1197" s="2">
        <f>'1stR'!P$92</f>
        <v>0</v>
      </c>
      <c r="Q1197" s="2">
        <f>'1stR'!Q$92</f>
        <v>0</v>
      </c>
      <c r="R1197" s="2">
        <f>'1stR'!R$92</f>
        <v>0</v>
      </c>
      <c r="S1197" s="2">
        <f>'1stR'!S$92</f>
        <v>0</v>
      </c>
      <c r="T1197" s="2">
        <f>'1stR'!T$92</f>
        <v>0</v>
      </c>
      <c r="U1197" s="9">
        <f>SUM(C1197:T1197)</f>
        <v>0</v>
      </c>
    </row>
    <row r="1198" spans="1:27" x14ac:dyDescent="0.35">
      <c r="B1198" s="3" t="s">
        <v>13</v>
      </c>
      <c r="C1198" s="2">
        <f>'2ndR'!C$92</f>
        <v>0</v>
      </c>
      <c r="D1198" s="2">
        <f>'2ndR'!D$92</f>
        <v>0</v>
      </c>
      <c r="E1198" s="2">
        <f>'2ndR'!E$92</f>
        <v>0</v>
      </c>
      <c r="F1198" s="2">
        <f>'2ndR'!F$92</f>
        <v>0</v>
      </c>
      <c r="G1198" s="2">
        <f>'2ndR'!G$92</f>
        <v>0</v>
      </c>
      <c r="H1198" s="2">
        <f>'2ndR'!H$92</f>
        <v>0</v>
      </c>
      <c r="I1198" s="2">
        <f>'2ndR'!I$92</f>
        <v>0</v>
      </c>
      <c r="J1198" s="2">
        <f>'2ndR'!J$92</f>
        <v>0</v>
      </c>
      <c r="K1198" s="2">
        <f>'2ndR'!K$92</f>
        <v>0</v>
      </c>
      <c r="L1198" s="2">
        <f>'2ndR'!L$92</f>
        <v>0</v>
      </c>
      <c r="M1198" s="2">
        <f>'2ndR'!M$92</f>
        <v>0</v>
      </c>
      <c r="N1198" s="2">
        <f>'2ndR'!N$92</f>
        <v>0</v>
      </c>
      <c r="O1198" s="2">
        <f>'2ndR'!O$92</f>
        <v>0</v>
      </c>
      <c r="P1198" s="2">
        <f>'2ndR'!P$92</f>
        <v>0</v>
      </c>
      <c r="Q1198" s="2">
        <f>'2ndR'!Q$92</f>
        <v>0</v>
      </c>
      <c r="R1198" s="2">
        <f>'2ndR'!R$92</f>
        <v>0</v>
      </c>
      <c r="S1198" s="2">
        <f>'2ndR'!S$92</f>
        <v>0</v>
      </c>
      <c r="T1198" s="2">
        <f>'2ndR'!T$92</f>
        <v>0</v>
      </c>
      <c r="U1198" s="9">
        <f t="shared" ref="U1198:U1206" si="85">SUM(C1198:T1198)</f>
        <v>0</v>
      </c>
    </row>
    <row r="1199" spans="1:27" x14ac:dyDescent="0.35">
      <c r="B1199" s="3" t="s">
        <v>14</v>
      </c>
      <c r="C1199" s="2">
        <f>'3rdR'!C$92</f>
        <v>0</v>
      </c>
      <c r="D1199" s="2">
        <f>'3rdR'!D$92</f>
        <v>0</v>
      </c>
      <c r="E1199" s="2">
        <f>'3rdR'!E$92</f>
        <v>0</v>
      </c>
      <c r="F1199" s="2">
        <f>'3rdR'!F$92</f>
        <v>0</v>
      </c>
      <c r="G1199" s="2">
        <f>'3rdR'!G$92</f>
        <v>0</v>
      </c>
      <c r="H1199" s="2">
        <f>'3rdR'!H$92</f>
        <v>0</v>
      </c>
      <c r="I1199" s="2">
        <f>'3rdR'!I$92</f>
        <v>0</v>
      </c>
      <c r="J1199" s="2">
        <f>'3rdR'!J$92</f>
        <v>0</v>
      </c>
      <c r="K1199" s="2">
        <f>'3rdR'!K$92</f>
        <v>0</v>
      </c>
      <c r="L1199" s="2">
        <f>'3rdR'!L$92</f>
        <v>0</v>
      </c>
      <c r="M1199" s="2">
        <f>'3rdR'!M$92</f>
        <v>0</v>
      </c>
      <c r="N1199" s="2">
        <f>'3rdR'!N$92</f>
        <v>0</v>
      </c>
      <c r="O1199" s="2">
        <f>'3rdR'!O$92</f>
        <v>0</v>
      </c>
      <c r="P1199" s="2">
        <f>'3rdR'!P$92</f>
        <v>0</v>
      </c>
      <c r="Q1199" s="2">
        <f>'3rdR'!Q$92</f>
        <v>0</v>
      </c>
      <c r="R1199" s="2">
        <f>'3rdR'!R$92</f>
        <v>0</v>
      </c>
      <c r="S1199" s="2">
        <f>'3rdR'!S$92</f>
        <v>0</v>
      </c>
      <c r="T1199" s="2">
        <f>'3rdR'!T$92</f>
        <v>0</v>
      </c>
      <c r="U1199" s="9">
        <f t="shared" si="85"/>
        <v>0</v>
      </c>
    </row>
    <row r="1200" spans="1:27" x14ac:dyDescent="0.35">
      <c r="B1200" s="3" t="s">
        <v>15</v>
      </c>
      <c r="C1200" s="2">
        <f>'4thR'!C$92</f>
        <v>0</v>
      </c>
      <c r="D1200" s="2">
        <f>'4thR'!D$92</f>
        <v>0</v>
      </c>
      <c r="E1200" s="2">
        <f>'4thR'!E$92</f>
        <v>0</v>
      </c>
      <c r="F1200" s="2">
        <f>'4thR'!F$92</f>
        <v>0</v>
      </c>
      <c r="G1200" s="2">
        <f>'4thR'!G$92</f>
        <v>0</v>
      </c>
      <c r="H1200" s="2">
        <f>'4thR'!H$92</f>
        <v>0</v>
      </c>
      <c r="I1200" s="2">
        <f>'4thR'!I$92</f>
        <v>0</v>
      </c>
      <c r="J1200" s="2">
        <f>'4thR'!J$92</f>
        <v>0</v>
      </c>
      <c r="K1200" s="2">
        <f>'4thR'!K$92</f>
        <v>0</v>
      </c>
      <c r="L1200" s="2">
        <f>'4thR'!L$92</f>
        <v>0</v>
      </c>
      <c r="M1200" s="2">
        <f>'4thR'!M$92</f>
        <v>0</v>
      </c>
      <c r="N1200" s="2">
        <f>'4thR'!N$92</f>
        <v>0</v>
      </c>
      <c r="O1200" s="2">
        <f>'4thR'!O$92</f>
        <v>0</v>
      </c>
      <c r="P1200" s="2">
        <f>'4thR'!P$92</f>
        <v>0</v>
      </c>
      <c r="Q1200" s="2">
        <f>'4thR'!Q$92</f>
        <v>0</v>
      </c>
      <c r="R1200" s="2">
        <f>'4thR'!R$92</f>
        <v>0</v>
      </c>
      <c r="S1200" s="2">
        <f>'4thR'!S$92</f>
        <v>0</v>
      </c>
      <c r="T1200" s="2">
        <f>'4thR'!T$92</f>
        <v>0</v>
      </c>
      <c r="U1200" s="9">
        <f t="shared" si="85"/>
        <v>0</v>
      </c>
    </row>
    <row r="1201" spans="1:27" x14ac:dyDescent="0.35">
      <c r="B1201" s="3" t="s">
        <v>16</v>
      </c>
      <c r="C1201" s="2">
        <f>'5thR'!C$92</f>
        <v>0</v>
      </c>
      <c r="D1201" s="2">
        <f>'5thR'!D$92</f>
        <v>0</v>
      </c>
      <c r="E1201" s="2">
        <f>'5thR'!E$92</f>
        <v>0</v>
      </c>
      <c r="F1201" s="2">
        <f>'5thR'!F$92</f>
        <v>0</v>
      </c>
      <c r="G1201" s="2">
        <f>'5thR'!G$92</f>
        <v>0</v>
      </c>
      <c r="H1201" s="2">
        <f>'5thR'!H$92</f>
        <v>0</v>
      </c>
      <c r="I1201" s="2">
        <f>'5thR'!I$92</f>
        <v>0</v>
      </c>
      <c r="J1201" s="2">
        <f>'5thR'!J$92</f>
        <v>0</v>
      </c>
      <c r="K1201" s="2">
        <f>'5thR'!K$92</f>
        <v>0</v>
      </c>
      <c r="L1201" s="2">
        <f>'5thR'!L$92</f>
        <v>0</v>
      </c>
      <c r="M1201" s="2">
        <f>'5thR'!M$92</f>
        <v>0</v>
      </c>
      <c r="N1201" s="2">
        <f>'5thR'!N$92</f>
        <v>0</v>
      </c>
      <c r="O1201" s="2">
        <f>'5thR'!O$92</f>
        <v>0</v>
      </c>
      <c r="P1201" s="2">
        <f>'5thR'!P$92</f>
        <v>0</v>
      </c>
      <c r="Q1201" s="2">
        <f>'5thR'!Q$92</f>
        <v>0</v>
      </c>
      <c r="R1201" s="2">
        <f>'5thR'!R$92</f>
        <v>0</v>
      </c>
      <c r="S1201" s="2">
        <f>'5thR'!S$92</f>
        <v>0</v>
      </c>
      <c r="T1201" s="2">
        <f>'5thR'!T$92</f>
        <v>0</v>
      </c>
      <c r="U1201" s="9">
        <f t="shared" si="85"/>
        <v>0</v>
      </c>
    </row>
    <row r="1202" spans="1:27" x14ac:dyDescent="0.35">
      <c r="B1202" s="3" t="s">
        <v>17</v>
      </c>
      <c r="C1202" s="2" t="e">
        <f>#REF!</f>
        <v>#REF!</v>
      </c>
      <c r="D1202" s="2" t="e">
        <f>#REF!</f>
        <v>#REF!</v>
      </c>
      <c r="E1202" s="2" t="e">
        <f>#REF!</f>
        <v>#REF!</v>
      </c>
      <c r="F1202" s="2" t="e">
        <f>#REF!</f>
        <v>#REF!</v>
      </c>
      <c r="G1202" s="2" t="e">
        <f>#REF!</f>
        <v>#REF!</v>
      </c>
      <c r="H1202" s="2" t="e">
        <f>#REF!</f>
        <v>#REF!</v>
      </c>
      <c r="I1202" s="2" t="e">
        <f>#REF!</f>
        <v>#REF!</v>
      </c>
      <c r="J1202" s="2" t="e">
        <f>#REF!</f>
        <v>#REF!</v>
      </c>
      <c r="K1202" s="2" t="e">
        <f>#REF!</f>
        <v>#REF!</v>
      </c>
      <c r="L1202" s="2" t="e">
        <f>#REF!</f>
        <v>#REF!</v>
      </c>
      <c r="M1202" s="2" t="e">
        <f>#REF!</f>
        <v>#REF!</v>
      </c>
      <c r="N1202" s="2" t="e">
        <f>#REF!</f>
        <v>#REF!</v>
      </c>
      <c r="O1202" s="2" t="e">
        <f>#REF!</f>
        <v>#REF!</v>
      </c>
      <c r="P1202" s="2" t="e">
        <f>#REF!</f>
        <v>#REF!</v>
      </c>
      <c r="Q1202" s="2" t="e">
        <f>#REF!</f>
        <v>#REF!</v>
      </c>
      <c r="R1202" s="2" t="e">
        <f>#REF!</f>
        <v>#REF!</v>
      </c>
      <c r="S1202" s="2" t="e">
        <f>#REF!</f>
        <v>#REF!</v>
      </c>
      <c r="T1202" s="2" t="e">
        <f>#REF!</f>
        <v>#REF!</v>
      </c>
      <c r="U1202" s="9" t="e">
        <f t="shared" si="85"/>
        <v>#REF!</v>
      </c>
    </row>
    <row r="1203" spans="1:27" x14ac:dyDescent="0.35">
      <c r="B1203" s="3" t="s">
        <v>18</v>
      </c>
      <c r="C1203" s="2">
        <f>'7thR'!C$92</f>
        <v>0</v>
      </c>
      <c r="D1203" s="2">
        <f>'7thR'!D$92</f>
        <v>0</v>
      </c>
      <c r="E1203" s="2">
        <f>'7thR'!E$92</f>
        <v>0</v>
      </c>
      <c r="F1203" s="2">
        <f>'7thR'!F$92</f>
        <v>0</v>
      </c>
      <c r="G1203" s="2">
        <f>'7thR'!G$92</f>
        <v>0</v>
      </c>
      <c r="H1203" s="2">
        <f>'7thR'!H$92</f>
        <v>0</v>
      </c>
      <c r="I1203" s="2">
        <f>'7thR'!I$92</f>
        <v>0</v>
      </c>
      <c r="J1203" s="2">
        <f>'7thR'!J$92</f>
        <v>0</v>
      </c>
      <c r="K1203" s="2">
        <f>'7thR'!K$92</f>
        <v>0</v>
      </c>
      <c r="L1203" s="2">
        <f>'7thR'!L$92</f>
        <v>0</v>
      </c>
      <c r="M1203" s="2">
        <f>'7thR'!M$92</f>
        <v>0</v>
      </c>
      <c r="N1203" s="2">
        <f>'7thR'!N$92</f>
        <v>0</v>
      </c>
      <c r="O1203" s="2">
        <f>'7thR'!O$92</f>
        <v>0</v>
      </c>
      <c r="P1203" s="2">
        <f>'7thR'!P$92</f>
        <v>0</v>
      </c>
      <c r="Q1203" s="2">
        <f>'7thR'!Q$92</f>
        <v>0</v>
      </c>
      <c r="R1203" s="2">
        <f>'7thR'!R$92</f>
        <v>0</v>
      </c>
      <c r="S1203" s="2">
        <f>'7thR'!S$92</f>
        <v>0</v>
      </c>
      <c r="T1203" s="2">
        <f>'7thR'!T$92</f>
        <v>0</v>
      </c>
      <c r="U1203" s="9">
        <f t="shared" si="85"/>
        <v>0</v>
      </c>
    </row>
    <row r="1204" spans="1:27" ht="15" thickBot="1" x14ac:dyDescent="0.4">
      <c r="B1204" s="3" t="s">
        <v>19</v>
      </c>
      <c r="C1204" s="31">
        <f>'8thR'!C$92</f>
        <v>0</v>
      </c>
      <c r="D1204" s="31">
        <f>'8thR'!D$92</f>
        <v>0</v>
      </c>
      <c r="E1204" s="31">
        <f>'8thR'!E$92</f>
        <v>0</v>
      </c>
      <c r="F1204" s="31">
        <f>'8thR'!F$92</f>
        <v>0</v>
      </c>
      <c r="G1204" s="31">
        <f>'8thR'!G$92</f>
        <v>0</v>
      </c>
      <c r="H1204" s="31">
        <f>'8thR'!H$92</f>
        <v>0</v>
      </c>
      <c r="I1204" s="31">
        <f>'8thR'!I$92</f>
        <v>0</v>
      </c>
      <c r="J1204" s="31">
        <f>'8thR'!J$92</f>
        <v>0</v>
      </c>
      <c r="K1204" s="31">
        <f>'8thR'!K$92</f>
        <v>0</v>
      </c>
      <c r="L1204" s="31">
        <f>'8thR'!L$92</f>
        <v>0</v>
      </c>
      <c r="M1204" s="31">
        <f>'8thR'!M$92</f>
        <v>0</v>
      </c>
      <c r="N1204" s="31">
        <f>'8thR'!N$92</f>
        <v>0</v>
      </c>
      <c r="O1204" s="31">
        <f>'8thR'!O$92</f>
        <v>0</v>
      </c>
      <c r="P1204" s="31">
        <f>'8thR'!P$92</f>
        <v>0</v>
      </c>
      <c r="Q1204" s="31">
        <f>'8thR'!Q$92</f>
        <v>0</v>
      </c>
      <c r="R1204" s="31">
        <f>'8thR'!R$92</f>
        <v>0</v>
      </c>
      <c r="S1204" s="31">
        <f>'8thR'!S$92</f>
        <v>0</v>
      </c>
      <c r="T1204" s="31">
        <f>'8thR'!T$92</f>
        <v>0</v>
      </c>
      <c r="U1204" s="9">
        <f t="shared" si="85"/>
        <v>0</v>
      </c>
    </row>
    <row r="1205" spans="1:27" ht="16" thickTop="1" x14ac:dyDescent="0.35">
      <c r="B1205" s="37" t="s">
        <v>12</v>
      </c>
      <c r="C1205" s="29">
        <f>score!H$92</f>
        <v>0</v>
      </c>
      <c r="D1205" s="29">
        <f>score!I$92</f>
        <v>0</v>
      </c>
      <c r="E1205" s="29">
        <f>score!J$92</f>
        <v>0</v>
      </c>
      <c r="F1205" s="29">
        <f>score!K$92</f>
        <v>0</v>
      </c>
      <c r="G1205" s="29">
        <f>score!L$92</f>
        <v>0</v>
      </c>
      <c r="H1205" s="29">
        <f>score!M$92</f>
        <v>0</v>
      </c>
      <c r="I1205" s="29">
        <f>score!N$92</f>
        <v>0</v>
      </c>
      <c r="J1205" s="29">
        <f>score!O$92</f>
        <v>0</v>
      </c>
      <c r="K1205" s="29">
        <f>score!P$92</f>
        <v>0</v>
      </c>
      <c r="L1205" s="29">
        <f>score!Q$92</f>
        <v>0</v>
      </c>
      <c r="M1205" s="29">
        <f>score!R$92</f>
        <v>0</v>
      </c>
      <c r="N1205" s="29">
        <f>score!S$92</f>
        <v>0</v>
      </c>
      <c r="O1205" s="29">
        <f>score!T$92</f>
        <v>0</v>
      </c>
      <c r="P1205" s="29">
        <f>score!U$92</f>
        <v>0</v>
      </c>
      <c r="Q1205" s="29">
        <f>score!V$92</f>
        <v>0</v>
      </c>
      <c r="R1205" s="29">
        <f>score!W$92</f>
        <v>0</v>
      </c>
      <c r="S1205" s="29">
        <f>score!X$92</f>
        <v>0</v>
      </c>
      <c r="T1205" s="29">
        <f>score!Y$92</f>
        <v>0</v>
      </c>
      <c r="U1205" s="33">
        <f t="shared" si="85"/>
        <v>0</v>
      </c>
    </row>
    <row r="1206" spans="1:27" ht="15.5" x14ac:dyDescent="0.35">
      <c r="B1206" s="38" t="s">
        <v>7</v>
      </c>
      <c r="C1206" s="39">
        <f>score!H$147</f>
        <v>4</v>
      </c>
      <c r="D1206" s="39">
        <f>score!$I$147</f>
        <v>3</v>
      </c>
      <c r="E1206" s="39">
        <f>score!$J$147</f>
        <v>3</v>
      </c>
      <c r="F1206" s="39">
        <f>score!$K$147</f>
        <v>4</v>
      </c>
      <c r="G1206" s="39">
        <f>score!$L$147</f>
        <v>4</v>
      </c>
      <c r="H1206" s="39">
        <f>score!$M$147</f>
        <v>4</v>
      </c>
      <c r="I1206" s="39">
        <f>score!$N$147</f>
        <v>3</v>
      </c>
      <c r="J1206" s="39">
        <f>score!$O$147</f>
        <v>4</v>
      </c>
      <c r="K1206" s="39">
        <f>score!$P$147</f>
        <v>3</v>
      </c>
      <c r="L1206" s="39">
        <f>score!$Q$147</f>
        <v>4</v>
      </c>
      <c r="M1206" s="39">
        <f>score!$R$147</f>
        <v>3</v>
      </c>
      <c r="N1206" s="39">
        <f>score!$S$147</f>
        <v>3</v>
      </c>
      <c r="O1206" s="39">
        <f>score!$T$147</f>
        <v>4</v>
      </c>
      <c r="P1206" s="39">
        <f>score!$U$147</f>
        <v>4</v>
      </c>
      <c r="Q1206" s="39">
        <f>score!$V$147</f>
        <v>4</v>
      </c>
      <c r="R1206" s="39">
        <f>score!$W$147</f>
        <v>3</v>
      </c>
      <c r="S1206" s="39">
        <f>score!$X$147</f>
        <v>4</v>
      </c>
      <c r="T1206" s="39">
        <f>score!$Y$147</f>
        <v>3</v>
      </c>
      <c r="U1206" s="12">
        <f t="shared" si="85"/>
        <v>64</v>
      </c>
    </row>
    <row r="1207" spans="1:27" x14ac:dyDescent="0.35">
      <c r="C1207" s="40"/>
      <c r="D1207" s="40"/>
      <c r="E1207" s="40"/>
      <c r="F1207" s="40"/>
      <c r="G1207" s="40"/>
      <c r="H1207" s="40"/>
      <c r="I1207" s="40"/>
      <c r="J1207" s="40"/>
      <c r="K1207" s="40"/>
      <c r="L1207" s="40"/>
      <c r="M1207" s="40"/>
      <c r="N1207" s="40"/>
      <c r="O1207" s="40"/>
      <c r="P1207" s="40"/>
      <c r="Q1207" s="40"/>
      <c r="R1207" s="40"/>
      <c r="S1207" s="40"/>
      <c r="T1207" s="40"/>
    </row>
    <row r="1208" spans="1:27" x14ac:dyDescent="0.35">
      <c r="C1208" s="171" t="s">
        <v>6</v>
      </c>
      <c r="D1208" s="171"/>
      <c r="E1208" s="171"/>
      <c r="F1208" s="171"/>
      <c r="G1208" s="171"/>
      <c r="H1208" s="171"/>
      <c r="I1208" s="171"/>
      <c r="J1208" s="171"/>
      <c r="K1208" s="171"/>
      <c r="L1208" s="171"/>
      <c r="M1208" s="171"/>
      <c r="N1208" s="171"/>
      <c r="O1208" s="171"/>
      <c r="P1208" s="171"/>
      <c r="Q1208" s="171"/>
      <c r="R1208" s="171"/>
      <c r="S1208" s="171"/>
      <c r="T1208" s="171"/>
    </row>
    <row r="1209" spans="1:27" ht="15" customHeight="1" x14ac:dyDescent="0.35">
      <c r="A1209" s="169">
        <f>score!A93</f>
        <v>87</v>
      </c>
      <c r="B1209" s="170" t="str">
        <f>score!F93</f>
        <v/>
      </c>
      <c r="C1209" s="173">
        <v>1</v>
      </c>
      <c r="D1209" s="173">
        <v>2</v>
      </c>
      <c r="E1209" s="173">
        <v>3</v>
      </c>
      <c r="F1209" s="173">
        <v>4</v>
      </c>
      <c r="G1209" s="173">
        <v>5</v>
      </c>
      <c r="H1209" s="173">
        <v>6</v>
      </c>
      <c r="I1209" s="173">
        <v>7</v>
      </c>
      <c r="J1209" s="173">
        <v>8</v>
      </c>
      <c r="K1209" s="173">
        <v>9</v>
      </c>
      <c r="L1209" s="173">
        <v>10</v>
      </c>
      <c r="M1209" s="173">
        <v>11</v>
      </c>
      <c r="N1209" s="173">
        <v>12</v>
      </c>
      <c r="O1209" s="173">
        <v>13</v>
      </c>
      <c r="P1209" s="173">
        <v>14</v>
      </c>
      <c r="Q1209" s="173">
        <v>15</v>
      </c>
      <c r="R1209" s="173">
        <v>16</v>
      </c>
      <c r="S1209" s="173">
        <v>17</v>
      </c>
      <c r="T1209" s="173">
        <v>18</v>
      </c>
      <c r="U1209" s="41" t="s">
        <v>1</v>
      </c>
    </row>
    <row r="1210" spans="1:27" ht="15" customHeight="1" x14ac:dyDescent="0.35">
      <c r="A1210" s="169"/>
      <c r="B1210" s="172"/>
      <c r="C1210" s="157"/>
      <c r="D1210" s="157"/>
      <c r="E1210" s="157"/>
      <c r="F1210" s="157"/>
      <c r="G1210" s="157"/>
      <c r="H1210" s="157"/>
      <c r="I1210" s="157"/>
      <c r="J1210" s="157"/>
      <c r="K1210" s="157"/>
      <c r="L1210" s="157"/>
      <c r="M1210" s="157"/>
      <c r="N1210" s="157"/>
      <c r="O1210" s="157"/>
      <c r="P1210" s="157"/>
      <c r="Q1210" s="157"/>
      <c r="R1210" s="157"/>
      <c r="S1210" s="157"/>
      <c r="T1210" s="157"/>
      <c r="U1210" s="42"/>
    </row>
    <row r="1211" spans="1:27" x14ac:dyDescent="0.35">
      <c r="B1211" s="3" t="s">
        <v>8</v>
      </c>
      <c r="C1211" s="2">
        <f>'1stR'!C$93</f>
        <v>0</v>
      </c>
      <c r="D1211" s="2">
        <f>'1stR'!D$93</f>
        <v>0</v>
      </c>
      <c r="E1211" s="2">
        <f>'1stR'!E$93</f>
        <v>0</v>
      </c>
      <c r="F1211" s="2">
        <f>'1stR'!F$93</f>
        <v>0</v>
      </c>
      <c r="G1211" s="2">
        <f>'1stR'!G$93</f>
        <v>0</v>
      </c>
      <c r="H1211" s="2">
        <f>'1stR'!H$93</f>
        <v>0</v>
      </c>
      <c r="I1211" s="2">
        <f>'1stR'!I$93</f>
        <v>0</v>
      </c>
      <c r="J1211" s="2">
        <f>'1stR'!J$93</f>
        <v>0</v>
      </c>
      <c r="K1211" s="2">
        <f>'1stR'!K$93</f>
        <v>0</v>
      </c>
      <c r="L1211" s="2">
        <f>'1stR'!L$93</f>
        <v>0</v>
      </c>
      <c r="M1211" s="2">
        <f>'1stR'!M$93</f>
        <v>0</v>
      </c>
      <c r="N1211" s="2">
        <f>'1stR'!N$93</f>
        <v>0</v>
      </c>
      <c r="O1211" s="2">
        <f>'1stR'!O$93</f>
        <v>0</v>
      </c>
      <c r="P1211" s="2">
        <f>'1stR'!P$93</f>
        <v>0</v>
      </c>
      <c r="Q1211" s="2">
        <f>'1stR'!Q$93</f>
        <v>0</v>
      </c>
      <c r="R1211" s="2">
        <f>'1stR'!R$93</f>
        <v>0</v>
      </c>
      <c r="S1211" s="2">
        <f>'1stR'!S$93</f>
        <v>0</v>
      </c>
      <c r="T1211" s="2">
        <f>'1stR'!T$93</f>
        <v>0</v>
      </c>
      <c r="U1211" s="9">
        <f>SUM(C1211:T1211)</f>
        <v>0</v>
      </c>
    </row>
    <row r="1212" spans="1:27" x14ac:dyDescent="0.35">
      <c r="B1212" s="3" t="s">
        <v>13</v>
      </c>
      <c r="C1212" s="2">
        <f>'2ndR'!C$93</f>
        <v>0</v>
      </c>
      <c r="D1212" s="2">
        <f>'2ndR'!D$93</f>
        <v>0</v>
      </c>
      <c r="E1212" s="2">
        <f>'2ndR'!E$93</f>
        <v>0</v>
      </c>
      <c r="F1212" s="2">
        <f>'2ndR'!F$93</f>
        <v>0</v>
      </c>
      <c r="G1212" s="2">
        <f>'2ndR'!G$93</f>
        <v>0</v>
      </c>
      <c r="H1212" s="2">
        <f>'2ndR'!H$93</f>
        <v>0</v>
      </c>
      <c r="I1212" s="2">
        <f>'2ndR'!I$93</f>
        <v>0</v>
      </c>
      <c r="J1212" s="2">
        <f>'2ndR'!J$93</f>
        <v>0</v>
      </c>
      <c r="K1212" s="2">
        <f>'2ndR'!K$93</f>
        <v>0</v>
      </c>
      <c r="L1212" s="2">
        <f>'2ndR'!L$93</f>
        <v>0</v>
      </c>
      <c r="M1212" s="2">
        <f>'2ndR'!M$93</f>
        <v>0</v>
      </c>
      <c r="N1212" s="2">
        <f>'2ndR'!N$93</f>
        <v>0</v>
      </c>
      <c r="O1212" s="2">
        <f>'2ndR'!O$93</f>
        <v>0</v>
      </c>
      <c r="P1212" s="2">
        <f>'2ndR'!P$93</f>
        <v>0</v>
      </c>
      <c r="Q1212" s="2">
        <f>'2ndR'!Q$93</f>
        <v>0</v>
      </c>
      <c r="R1212" s="2">
        <f>'2ndR'!R$93</f>
        <v>0</v>
      </c>
      <c r="S1212" s="2">
        <f>'2ndR'!S$93</f>
        <v>0</v>
      </c>
      <c r="T1212" s="2">
        <f>'2ndR'!T$93</f>
        <v>0</v>
      </c>
      <c r="U1212" s="9">
        <f t="shared" ref="U1212:U1220" si="86">SUM(C1212:T1212)</f>
        <v>0</v>
      </c>
      <c r="AA1212" s="34" t="s">
        <v>9</v>
      </c>
    </row>
    <row r="1213" spans="1:27" x14ac:dyDescent="0.35">
      <c r="B1213" s="3" t="s">
        <v>14</v>
      </c>
      <c r="C1213" s="2">
        <f>'3rdR'!C$93</f>
        <v>0</v>
      </c>
      <c r="D1213" s="2">
        <f>'3rdR'!D$93</f>
        <v>0</v>
      </c>
      <c r="E1213" s="2">
        <f>'3rdR'!E$93</f>
        <v>0</v>
      </c>
      <c r="F1213" s="2">
        <f>'3rdR'!F$93</f>
        <v>0</v>
      </c>
      <c r="G1213" s="2">
        <f>'3rdR'!G$93</f>
        <v>0</v>
      </c>
      <c r="H1213" s="2">
        <f>'3rdR'!H$93</f>
        <v>0</v>
      </c>
      <c r="I1213" s="2">
        <f>'3rdR'!I$93</f>
        <v>0</v>
      </c>
      <c r="J1213" s="2">
        <f>'3rdR'!J$93</f>
        <v>0</v>
      </c>
      <c r="K1213" s="2">
        <f>'3rdR'!K$93</f>
        <v>0</v>
      </c>
      <c r="L1213" s="2">
        <f>'3rdR'!L$93</f>
        <v>0</v>
      </c>
      <c r="M1213" s="2">
        <f>'3rdR'!M$93</f>
        <v>0</v>
      </c>
      <c r="N1213" s="2">
        <f>'3rdR'!N$93</f>
        <v>0</v>
      </c>
      <c r="O1213" s="2">
        <f>'3rdR'!O$93</f>
        <v>0</v>
      </c>
      <c r="P1213" s="2">
        <f>'3rdR'!P$93</f>
        <v>0</v>
      </c>
      <c r="Q1213" s="2">
        <f>'3rdR'!Q$93</f>
        <v>0</v>
      </c>
      <c r="R1213" s="2">
        <f>'3rdR'!R$93</f>
        <v>0</v>
      </c>
      <c r="S1213" s="2">
        <f>'3rdR'!S$93</f>
        <v>0</v>
      </c>
      <c r="T1213" s="2">
        <f>'3rdR'!T$93</f>
        <v>0</v>
      </c>
      <c r="U1213" s="9">
        <f t="shared" si="86"/>
        <v>0</v>
      </c>
    </row>
    <row r="1214" spans="1:27" x14ac:dyDescent="0.35">
      <c r="B1214" s="3" t="s">
        <v>15</v>
      </c>
      <c r="C1214" s="2">
        <f>'4thR'!C$93</f>
        <v>0</v>
      </c>
      <c r="D1214" s="2">
        <f>'4thR'!D$93</f>
        <v>0</v>
      </c>
      <c r="E1214" s="2">
        <f>'4thR'!E$93</f>
        <v>0</v>
      </c>
      <c r="F1214" s="2">
        <f>'4thR'!F$93</f>
        <v>0</v>
      </c>
      <c r="G1214" s="2">
        <f>'4thR'!G$93</f>
        <v>0</v>
      </c>
      <c r="H1214" s="2">
        <f>'4thR'!H$93</f>
        <v>0</v>
      </c>
      <c r="I1214" s="2">
        <f>'4thR'!I$93</f>
        <v>0</v>
      </c>
      <c r="J1214" s="2">
        <f>'4thR'!J$93</f>
        <v>0</v>
      </c>
      <c r="K1214" s="2">
        <f>'4thR'!K$93</f>
        <v>0</v>
      </c>
      <c r="L1214" s="2">
        <f>'4thR'!L$93</f>
        <v>0</v>
      </c>
      <c r="M1214" s="2">
        <f>'4thR'!M$93</f>
        <v>0</v>
      </c>
      <c r="N1214" s="2">
        <f>'4thR'!N$93</f>
        <v>0</v>
      </c>
      <c r="O1214" s="2">
        <f>'4thR'!O$93</f>
        <v>0</v>
      </c>
      <c r="P1214" s="2">
        <f>'4thR'!P$93</f>
        <v>0</v>
      </c>
      <c r="Q1214" s="2">
        <f>'4thR'!Q$93</f>
        <v>0</v>
      </c>
      <c r="R1214" s="2">
        <f>'4thR'!R$93</f>
        <v>0</v>
      </c>
      <c r="S1214" s="2">
        <f>'4thR'!S$93</f>
        <v>0</v>
      </c>
      <c r="T1214" s="2">
        <f>'4thR'!T$93</f>
        <v>0</v>
      </c>
      <c r="U1214" s="9">
        <f t="shared" si="86"/>
        <v>0</v>
      </c>
      <c r="AA1214" s="34" t="s">
        <v>9</v>
      </c>
    </row>
    <row r="1215" spans="1:27" x14ac:dyDescent="0.35">
      <c r="B1215" s="3" t="s">
        <v>16</v>
      </c>
      <c r="C1215" s="2">
        <f>'5thR'!C$93</f>
        <v>0</v>
      </c>
      <c r="D1215" s="2">
        <f>'5thR'!D$93</f>
        <v>0</v>
      </c>
      <c r="E1215" s="2">
        <f>'5thR'!E$93</f>
        <v>0</v>
      </c>
      <c r="F1215" s="2">
        <f>'5thR'!F$93</f>
        <v>0</v>
      </c>
      <c r="G1215" s="2">
        <f>'5thR'!G$93</f>
        <v>0</v>
      </c>
      <c r="H1215" s="2">
        <f>'5thR'!H$93</f>
        <v>0</v>
      </c>
      <c r="I1215" s="2">
        <f>'5thR'!I$93</f>
        <v>0</v>
      </c>
      <c r="J1215" s="2">
        <f>'5thR'!J$93</f>
        <v>0</v>
      </c>
      <c r="K1215" s="2">
        <f>'5thR'!K$93</f>
        <v>0</v>
      </c>
      <c r="L1215" s="2">
        <f>'5thR'!L$93</f>
        <v>0</v>
      </c>
      <c r="M1215" s="2">
        <f>'5thR'!M$93</f>
        <v>0</v>
      </c>
      <c r="N1215" s="2">
        <f>'5thR'!N$93</f>
        <v>0</v>
      </c>
      <c r="O1215" s="2">
        <f>'5thR'!O$93</f>
        <v>0</v>
      </c>
      <c r="P1215" s="2">
        <f>'5thR'!P$93</f>
        <v>0</v>
      </c>
      <c r="Q1215" s="2">
        <f>'5thR'!Q$93</f>
        <v>0</v>
      </c>
      <c r="R1215" s="2">
        <f>'5thR'!R$93</f>
        <v>0</v>
      </c>
      <c r="S1215" s="2">
        <f>'5thR'!S$93</f>
        <v>0</v>
      </c>
      <c r="T1215" s="2">
        <f>'5thR'!T$93</f>
        <v>0</v>
      </c>
      <c r="U1215" s="9">
        <f t="shared" si="86"/>
        <v>0</v>
      </c>
    </row>
    <row r="1216" spans="1:27" x14ac:dyDescent="0.35">
      <c r="B1216" s="3" t="s">
        <v>17</v>
      </c>
      <c r="C1216" s="2" t="e">
        <f>#REF!</f>
        <v>#REF!</v>
      </c>
      <c r="D1216" s="2" t="e">
        <f>#REF!</f>
        <v>#REF!</v>
      </c>
      <c r="E1216" s="2" t="e">
        <f>#REF!</f>
        <v>#REF!</v>
      </c>
      <c r="F1216" s="2" t="e">
        <f>#REF!</f>
        <v>#REF!</v>
      </c>
      <c r="G1216" s="2" t="e">
        <f>#REF!</f>
        <v>#REF!</v>
      </c>
      <c r="H1216" s="2" t="e">
        <f>#REF!</f>
        <v>#REF!</v>
      </c>
      <c r="I1216" s="2" t="e">
        <f>#REF!</f>
        <v>#REF!</v>
      </c>
      <c r="J1216" s="2" t="e">
        <f>#REF!</f>
        <v>#REF!</v>
      </c>
      <c r="K1216" s="2" t="e">
        <f>#REF!</f>
        <v>#REF!</v>
      </c>
      <c r="L1216" s="2" t="e">
        <f>#REF!</f>
        <v>#REF!</v>
      </c>
      <c r="M1216" s="2" t="e">
        <f>#REF!</f>
        <v>#REF!</v>
      </c>
      <c r="N1216" s="2" t="e">
        <f>#REF!</f>
        <v>#REF!</v>
      </c>
      <c r="O1216" s="2" t="e">
        <f>#REF!</f>
        <v>#REF!</v>
      </c>
      <c r="P1216" s="2" t="e">
        <f>#REF!</f>
        <v>#REF!</v>
      </c>
      <c r="Q1216" s="2" t="e">
        <f>#REF!</f>
        <v>#REF!</v>
      </c>
      <c r="R1216" s="2" t="e">
        <f>#REF!</f>
        <v>#REF!</v>
      </c>
      <c r="S1216" s="2" t="e">
        <f>#REF!</f>
        <v>#REF!</v>
      </c>
      <c r="T1216" s="2" t="e">
        <f>#REF!</f>
        <v>#REF!</v>
      </c>
      <c r="U1216" s="9" t="e">
        <f t="shared" si="86"/>
        <v>#REF!</v>
      </c>
    </row>
    <row r="1217" spans="1:21" x14ac:dyDescent="0.35">
      <c r="B1217" s="3" t="s">
        <v>18</v>
      </c>
      <c r="C1217" s="2">
        <f>'7thR'!C$93</f>
        <v>0</v>
      </c>
      <c r="D1217" s="2">
        <f>'7thR'!D$93</f>
        <v>0</v>
      </c>
      <c r="E1217" s="2">
        <f>'7thR'!E$93</f>
        <v>0</v>
      </c>
      <c r="F1217" s="2">
        <f>'7thR'!F$93</f>
        <v>0</v>
      </c>
      <c r="G1217" s="2">
        <f>'7thR'!G$93</f>
        <v>0</v>
      </c>
      <c r="H1217" s="2">
        <f>'7thR'!H$93</f>
        <v>0</v>
      </c>
      <c r="I1217" s="2">
        <f>'7thR'!I$93</f>
        <v>0</v>
      </c>
      <c r="J1217" s="2">
        <f>'7thR'!J$93</f>
        <v>0</v>
      </c>
      <c r="K1217" s="2">
        <f>'7thR'!K$93</f>
        <v>0</v>
      </c>
      <c r="L1217" s="2">
        <f>'7thR'!L$93</f>
        <v>0</v>
      </c>
      <c r="M1217" s="2">
        <f>'7thR'!M$93</f>
        <v>0</v>
      </c>
      <c r="N1217" s="2">
        <f>'7thR'!N$93</f>
        <v>0</v>
      </c>
      <c r="O1217" s="2">
        <f>'7thR'!O$93</f>
        <v>0</v>
      </c>
      <c r="P1217" s="2">
        <f>'7thR'!P$93</f>
        <v>0</v>
      </c>
      <c r="Q1217" s="2">
        <f>'7thR'!Q$93</f>
        <v>0</v>
      </c>
      <c r="R1217" s="2">
        <f>'7thR'!R$93</f>
        <v>0</v>
      </c>
      <c r="S1217" s="2">
        <f>'7thR'!S$93</f>
        <v>0</v>
      </c>
      <c r="T1217" s="2">
        <f>'7thR'!T$93</f>
        <v>0</v>
      </c>
      <c r="U1217" s="9">
        <f t="shared" si="86"/>
        <v>0</v>
      </c>
    </row>
    <row r="1218" spans="1:21" ht="15" thickBot="1" x14ac:dyDescent="0.4">
      <c r="B1218" s="3" t="s">
        <v>19</v>
      </c>
      <c r="C1218" s="31">
        <f>'8thR'!C$93</f>
        <v>0</v>
      </c>
      <c r="D1218" s="31">
        <f>'8thR'!D$93</f>
        <v>0</v>
      </c>
      <c r="E1218" s="31">
        <f>'8thR'!E$93</f>
        <v>0</v>
      </c>
      <c r="F1218" s="31">
        <f>'8thR'!F$93</f>
        <v>0</v>
      </c>
      <c r="G1218" s="31">
        <f>'8thR'!G$93</f>
        <v>0</v>
      </c>
      <c r="H1218" s="31">
        <f>'8thR'!H$93</f>
        <v>0</v>
      </c>
      <c r="I1218" s="31">
        <f>'8thR'!I$93</f>
        <v>0</v>
      </c>
      <c r="J1218" s="31">
        <f>'8thR'!J$93</f>
        <v>0</v>
      </c>
      <c r="K1218" s="31">
        <f>'8thR'!K$93</f>
        <v>0</v>
      </c>
      <c r="L1218" s="31">
        <f>'8thR'!L$93</f>
        <v>0</v>
      </c>
      <c r="M1218" s="31">
        <f>'8thR'!M$93</f>
        <v>0</v>
      </c>
      <c r="N1218" s="31">
        <f>'8thR'!N$93</f>
        <v>0</v>
      </c>
      <c r="O1218" s="31">
        <f>'8thR'!O$93</f>
        <v>0</v>
      </c>
      <c r="P1218" s="31">
        <f>'8thR'!P$93</f>
        <v>0</v>
      </c>
      <c r="Q1218" s="31">
        <f>'8thR'!Q$93</f>
        <v>0</v>
      </c>
      <c r="R1218" s="31">
        <f>'8thR'!R$93</f>
        <v>0</v>
      </c>
      <c r="S1218" s="31">
        <f>'8thR'!S$93</f>
        <v>0</v>
      </c>
      <c r="T1218" s="31">
        <f>'8thR'!T$93</f>
        <v>0</v>
      </c>
      <c r="U1218" s="9">
        <f t="shared" si="86"/>
        <v>0</v>
      </c>
    </row>
    <row r="1219" spans="1:21" ht="16" thickTop="1" x14ac:dyDescent="0.35">
      <c r="B1219" s="37" t="s">
        <v>12</v>
      </c>
      <c r="C1219" s="29">
        <f>score!H$93</f>
        <v>0</v>
      </c>
      <c r="D1219" s="29">
        <f>score!I$93</f>
        <v>0</v>
      </c>
      <c r="E1219" s="29">
        <f>score!J$93</f>
        <v>0</v>
      </c>
      <c r="F1219" s="29">
        <f>score!K$93</f>
        <v>0</v>
      </c>
      <c r="G1219" s="29">
        <f>score!L$93</f>
        <v>0</v>
      </c>
      <c r="H1219" s="29">
        <f>score!M$93</f>
        <v>0</v>
      </c>
      <c r="I1219" s="29">
        <f>score!N$93</f>
        <v>0</v>
      </c>
      <c r="J1219" s="29">
        <f>score!O$93</f>
        <v>0</v>
      </c>
      <c r="K1219" s="29">
        <f>score!P$93</f>
        <v>0</v>
      </c>
      <c r="L1219" s="29">
        <f>score!Q$93</f>
        <v>0</v>
      </c>
      <c r="M1219" s="29">
        <f>score!R$93</f>
        <v>0</v>
      </c>
      <c r="N1219" s="29">
        <f>score!S$93</f>
        <v>0</v>
      </c>
      <c r="O1219" s="29">
        <f>score!T$93</f>
        <v>0</v>
      </c>
      <c r="P1219" s="29">
        <f>score!U$93</f>
        <v>0</v>
      </c>
      <c r="Q1219" s="29">
        <f>score!V$93</f>
        <v>0</v>
      </c>
      <c r="R1219" s="29">
        <f>score!W$93</f>
        <v>0</v>
      </c>
      <c r="S1219" s="29">
        <f>score!X$93</f>
        <v>0</v>
      </c>
      <c r="T1219" s="29">
        <f>score!Y$93</f>
        <v>0</v>
      </c>
      <c r="U1219" s="33">
        <f t="shared" si="86"/>
        <v>0</v>
      </c>
    </row>
    <row r="1220" spans="1:21" ht="15.5" x14ac:dyDescent="0.35">
      <c r="B1220" s="38" t="s">
        <v>7</v>
      </c>
      <c r="C1220" s="39">
        <f>score!H$147</f>
        <v>4</v>
      </c>
      <c r="D1220" s="39">
        <f>score!$I$147</f>
        <v>3</v>
      </c>
      <c r="E1220" s="39">
        <f>score!$J$147</f>
        <v>3</v>
      </c>
      <c r="F1220" s="39">
        <f>score!$K$147</f>
        <v>4</v>
      </c>
      <c r="G1220" s="39">
        <f>score!$L$147</f>
        <v>4</v>
      </c>
      <c r="H1220" s="39">
        <f>score!$M$147</f>
        <v>4</v>
      </c>
      <c r="I1220" s="39">
        <f>score!$N$147</f>
        <v>3</v>
      </c>
      <c r="J1220" s="39">
        <f>score!$O$147</f>
        <v>4</v>
      </c>
      <c r="K1220" s="39">
        <f>score!$P$147</f>
        <v>3</v>
      </c>
      <c r="L1220" s="39">
        <f>score!$Q$147</f>
        <v>4</v>
      </c>
      <c r="M1220" s="39">
        <f>score!$R$147</f>
        <v>3</v>
      </c>
      <c r="N1220" s="39">
        <f>score!$S$147</f>
        <v>3</v>
      </c>
      <c r="O1220" s="39">
        <f>score!$T$147</f>
        <v>4</v>
      </c>
      <c r="P1220" s="39">
        <f>score!$U$147</f>
        <v>4</v>
      </c>
      <c r="Q1220" s="39">
        <f>score!$V$147</f>
        <v>4</v>
      </c>
      <c r="R1220" s="39">
        <f>score!$W$147</f>
        <v>3</v>
      </c>
      <c r="S1220" s="39">
        <f>score!$X$147</f>
        <v>4</v>
      </c>
      <c r="T1220" s="39">
        <f>score!$Y$147</f>
        <v>3</v>
      </c>
      <c r="U1220" s="12">
        <f t="shared" si="86"/>
        <v>64</v>
      </c>
    </row>
    <row r="1221" spans="1:21" x14ac:dyDescent="0.35">
      <c r="C1221" s="40"/>
      <c r="D1221" s="40"/>
      <c r="E1221" s="40"/>
      <c r="F1221" s="40"/>
      <c r="G1221" s="40"/>
      <c r="H1221" s="40"/>
      <c r="I1221" s="40"/>
      <c r="J1221" s="40"/>
      <c r="K1221" s="40"/>
      <c r="L1221" s="40"/>
      <c r="M1221" s="40"/>
      <c r="N1221" s="40"/>
      <c r="O1221" s="40"/>
      <c r="P1221" s="40"/>
      <c r="Q1221" s="40"/>
      <c r="R1221" s="40"/>
      <c r="S1221" s="40"/>
      <c r="T1221" s="40"/>
    </row>
    <row r="1222" spans="1:21" x14ac:dyDescent="0.35">
      <c r="C1222" s="154" t="s">
        <v>6</v>
      </c>
      <c r="D1222" s="154"/>
      <c r="E1222" s="154"/>
      <c r="F1222" s="154"/>
      <c r="G1222" s="154"/>
      <c r="H1222" s="154"/>
      <c r="I1222" s="154"/>
      <c r="J1222" s="154"/>
      <c r="K1222" s="154"/>
      <c r="L1222" s="154"/>
      <c r="M1222" s="154"/>
      <c r="N1222" s="154"/>
      <c r="O1222" s="154"/>
      <c r="P1222" s="154"/>
      <c r="Q1222" s="154"/>
      <c r="R1222" s="154"/>
      <c r="S1222" s="154"/>
      <c r="T1222" s="154"/>
    </row>
    <row r="1223" spans="1:21" x14ac:dyDescent="0.35">
      <c r="A1223" s="169">
        <f>score!A94</f>
        <v>88</v>
      </c>
      <c r="B1223" s="170" t="str">
        <f>score!F94</f>
        <v/>
      </c>
      <c r="C1223" s="158">
        <v>1</v>
      </c>
      <c r="D1223" s="158">
        <v>2</v>
      </c>
      <c r="E1223" s="158">
        <v>3</v>
      </c>
      <c r="F1223" s="158">
        <v>4</v>
      </c>
      <c r="G1223" s="158">
        <v>5</v>
      </c>
      <c r="H1223" s="158">
        <v>6</v>
      </c>
      <c r="I1223" s="158">
        <v>7</v>
      </c>
      <c r="J1223" s="158">
        <v>8</v>
      </c>
      <c r="K1223" s="158">
        <v>9</v>
      </c>
      <c r="L1223" s="158">
        <v>10</v>
      </c>
      <c r="M1223" s="158">
        <v>11</v>
      </c>
      <c r="N1223" s="158">
        <v>12</v>
      </c>
      <c r="O1223" s="158">
        <v>13</v>
      </c>
      <c r="P1223" s="158">
        <v>14</v>
      </c>
      <c r="Q1223" s="158">
        <v>15</v>
      </c>
      <c r="R1223" s="158">
        <v>16</v>
      </c>
      <c r="S1223" s="158">
        <v>17</v>
      </c>
      <c r="T1223" s="158">
        <v>18</v>
      </c>
      <c r="U1223" s="41" t="s">
        <v>1</v>
      </c>
    </row>
    <row r="1224" spans="1:21" x14ac:dyDescent="0.35">
      <c r="A1224" s="169"/>
      <c r="B1224" s="170"/>
      <c r="C1224" s="158"/>
      <c r="D1224" s="158"/>
      <c r="E1224" s="158"/>
      <c r="F1224" s="158"/>
      <c r="G1224" s="158"/>
      <c r="H1224" s="158"/>
      <c r="I1224" s="158"/>
      <c r="J1224" s="158"/>
      <c r="K1224" s="158"/>
      <c r="L1224" s="158"/>
      <c r="M1224" s="158"/>
      <c r="N1224" s="158"/>
      <c r="O1224" s="158"/>
      <c r="P1224" s="158"/>
      <c r="Q1224" s="158"/>
      <c r="R1224" s="158"/>
      <c r="S1224" s="158"/>
      <c r="T1224" s="158"/>
      <c r="U1224" s="42"/>
    </row>
    <row r="1225" spans="1:21" x14ac:dyDescent="0.35">
      <c r="B1225" s="3" t="s">
        <v>8</v>
      </c>
      <c r="C1225" s="2">
        <f>'1stR'!C$94</f>
        <v>0</v>
      </c>
      <c r="D1225" s="2">
        <f>'1stR'!D$94</f>
        <v>0</v>
      </c>
      <c r="E1225" s="2">
        <f>'1stR'!E$94</f>
        <v>0</v>
      </c>
      <c r="F1225" s="2">
        <f>'1stR'!F$94</f>
        <v>0</v>
      </c>
      <c r="G1225" s="2">
        <f>'1stR'!G$94</f>
        <v>0</v>
      </c>
      <c r="H1225" s="2">
        <f>'1stR'!H$94</f>
        <v>0</v>
      </c>
      <c r="I1225" s="2">
        <f>'1stR'!I$94</f>
        <v>0</v>
      </c>
      <c r="J1225" s="2">
        <f>'1stR'!J$94</f>
        <v>0</v>
      </c>
      <c r="K1225" s="2">
        <f>'1stR'!K$94</f>
        <v>0</v>
      </c>
      <c r="L1225" s="2">
        <f>'1stR'!L$94</f>
        <v>0</v>
      </c>
      <c r="M1225" s="2">
        <f>'1stR'!M$94</f>
        <v>0</v>
      </c>
      <c r="N1225" s="2">
        <f>'1stR'!N$94</f>
        <v>0</v>
      </c>
      <c r="O1225" s="2">
        <f>'1stR'!O$94</f>
        <v>0</v>
      </c>
      <c r="P1225" s="2">
        <f>'1stR'!P$94</f>
        <v>0</v>
      </c>
      <c r="Q1225" s="2">
        <f>'1stR'!Q$94</f>
        <v>0</v>
      </c>
      <c r="R1225" s="2">
        <f>'1stR'!R$94</f>
        <v>0</v>
      </c>
      <c r="S1225" s="2">
        <f>'1stR'!S$94</f>
        <v>0</v>
      </c>
      <c r="T1225" s="2">
        <f>'1stR'!T$94</f>
        <v>0</v>
      </c>
      <c r="U1225" s="9">
        <f>SUM(C1225:T1225)</f>
        <v>0</v>
      </c>
    </row>
    <row r="1226" spans="1:21" x14ac:dyDescent="0.35">
      <c r="B1226" s="3" t="s">
        <v>13</v>
      </c>
      <c r="C1226" s="2">
        <f>'2ndR'!C$94</f>
        <v>0</v>
      </c>
      <c r="D1226" s="2">
        <f>'2ndR'!D$94</f>
        <v>0</v>
      </c>
      <c r="E1226" s="2">
        <f>'2ndR'!E$94</f>
        <v>0</v>
      </c>
      <c r="F1226" s="2">
        <f>'2ndR'!F$94</f>
        <v>0</v>
      </c>
      <c r="G1226" s="2">
        <f>'2ndR'!G$94</f>
        <v>0</v>
      </c>
      <c r="H1226" s="2">
        <f>'2ndR'!H$94</f>
        <v>0</v>
      </c>
      <c r="I1226" s="2">
        <f>'2ndR'!I$94</f>
        <v>0</v>
      </c>
      <c r="J1226" s="2">
        <f>'2ndR'!J$94</f>
        <v>0</v>
      </c>
      <c r="K1226" s="2">
        <f>'2ndR'!K$94</f>
        <v>0</v>
      </c>
      <c r="L1226" s="2">
        <f>'2ndR'!L$94</f>
        <v>0</v>
      </c>
      <c r="M1226" s="2">
        <f>'2ndR'!M$94</f>
        <v>0</v>
      </c>
      <c r="N1226" s="2">
        <f>'2ndR'!N$94</f>
        <v>0</v>
      </c>
      <c r="O1226" s="2">
        <f>'2ndR'!O$94</f>
        <v>0</v>
      </c>
      <c r="P1226" s="2">
        <f>'2ndR'!P$94</f>
        <v>0</v>
      </c>
      <c r="Q1226" s="2">
        <f>'2ndR'!Q$94</f>
        <v>0</v>
      </c>
      <c r="R1226" s="2">
        <f>'2ndR'!R$94</f>
        <v>0</v>
      </c>
      <c r="S1226" s="2">
        <f>'2ndR'!S$94</f>
        <v>0</v>
      </c>
      <c r="T1226" s="2">
        <f>'2ndR'!T$94</f>
        <v>0</v>
      </c>
      <c r="U1226" s="9">
        <f t="shared" ref="U1226:U1234" si="87">SUM(C1226:T1226)</f>
        <v>0</v>
      </c>
    </row>
    <row r="1227" spans="1:21" x14ac:dyDescent="0.35">
      <c r="B1227" s="3" t="s">
        <v>14</v>
      </c>
      <c r="C1227" s="2">
        <f>'3rdR'!C$94</f>
        <v>0</v>
      </c>
      <c r="D1227" s="2">
        <f>'3rdR'!D$94</f>
        <v>0</v>
      </c>
      <c r="E1227" s="2">
        <f>'3rdR'!E$94</f>
        <v>0</v>
      </c>
      <c r="F1227" s="2">
        <f>'3rdR'!F$94</f>
        <v>0</v>
      </c>
      <c r="G1227" s="2">
        <f>'3rdR'!G$94</f>
        <v>0</v>
      </c>
      <c r="H1227" s="2">
        <f>'3rdR'!H$94</f>
        <v>0</v>
      </c>
      <c r="I1227" s="2">
        <f>'3rdR'!I$94</f>
        <v>0</v>
      </c>
      <c r="J1227" s="2">
        <f>'3rdR'!J$94</f>
        <v>0</v>
      </c>
      <c r="K1227" s="2">
        <f>'3rdR'!K$94</f>
        <v>0</v>
      </c>
      <c r="L1227" s="2">
        <f>'3rdR'!L$94</f>
        <v>0</v>
      </c>
      <c r="M1227" s="2">
        <f>'3rdR'!M$94</f>
        <v>0</v>
      </c>
      <c r="N1227" s="2">
        <f>'3rdR'!N$94</f>
        <v>0</v>
      </c>
      <c r="O1227" s="2">
        <f>'3rdR'!O$94</f>
        <v>0</v>
      </c>
      <c r="P1227" s="2">
        <f>'3rdR'!P$94</f>
        <v>0</v>
      </c>
      <c r="Q1227" s="2">
        <f>'3rdR'!Q$94</f>
        <v>0</v>
      </c>
      <c r="R1227" s="2">
        <f>'3rdR'!R$94</f>
        <v>0</v>
      </c>
      <c r="S1227" s="2">
        <f>'3rdR'!S$94</f>
        <v>0</v>
      </c>
      <c r="T1227" s="2">
        <f>'3rdR'!T$94</f>
        <v>0</v>
      </c>
      <c r="U1227" s="9">
        <f t="shared" si="87"/>
        <v>0</v>
      </c>
    </row>
    <row r="1228" spans="1:21" x14ac:dyDescent="0.35">
      <c r="B1228" s="3" t="s">
        <v>15</v>
      </c>
      <c r="C1228" s="2">
        <f>'4thR'!C$94</f>
        <v>0</v>
      </c>
      <c r="D1228" s="2">
        <f>'4thR'!D$94</f>
        <v>0</v>
      </c>
      <c r="E1228" s="2">
        <f>'4thR'!E$94</f>
        <v>0</v>
      </c>
      <c r="F1228" s="2">
        <f>'4thR'!F$94</f>
        <v>0</v>
      </c>
      <c r="G1228" s="2">
        <f>'4thR'!G$94</f>
        <v>0</v>
      </c>
      <c r="H1228" s="2">
        <f>'4thR'!H$94</f>
        <v>0</v>
      </c>
      <c r="I1228" s="2">
        <f>'4thR'!I$94</f>
        <v>0</v>
      </c>
      <c r="J1228" s="2">
        <f>'4thR'!J$94</f>
        <v>0</v>
      </c>
      <c r="K1228" s="2">
        <f>'4thR'!K$94</f>
        <v>0</v>
      </c>
      <c r="L1228" s="2">
        <f>'4thR'!L$94</f>
        <v>0</v>
      </c>
      <c r="M1228" s="2">
        <f>'4thR'!M$94</f>
        <v>0</v>
      </c>
      <c r="N1228" s="2">
        <f>'4thR'!N$94</f>
        <v>0</v>
      </c>
      <c r="O1228" s="2">
        <f>'4thR'!O$94</f>
        <v>0</v>
      </c>
      <c r="P1228" s="2">
        <f>'4thR'!P$94</f>
        <v>0</v>
      </c>
      <c r="Q1228" s="2">
        <f>'4thR'!Q$94</f>
        <v>0</v>
      </c>
      <c r="R1228" s="2">
        <f>'4thR'!R$94</f>
        <v>0</v>
      </c>
      <c r="S1228" s="2">
        <f>'4thR'!S$94</f>
        <v>0</v>
      </c>
      <c r="T1228" s="2">
        <f>'4thR'!T$94</f>
        <v>0</v>
      </c>
      <c r="U1228" s="9">
        <f t="shared" si="87"/>
        <v>0</v>
      </c>
    </row>
    <row r="1229" spans="1:21" x14ac:dyDescent="0.35">
      <c r="B1229" s="3" t="s">
        <v>16</v>
      </c>
      <c r="C1229" s="2">
        <f>'5thR'!C$94</f>
        <v>0</v>
      </c>
      <c r="D1229" s="2">
        <f>'5thR'!D$94</f>
        <v>0</v>
      </c>
      <c r="E1229" s="2">
        <f>'5thR'!E$94</f>
        <v>0</v>
      </c>
      <c r="F1229" s="2">
        <f>'5thR'!F$94</f>
        <v>0</v>
      </c>
      <c r="G1229" s="2">
        <f>'5thR'!G$94</f>
        <v>0</v>
      </c>
      <c r="H1229" s="2">
        <f>'5thR'!H$94</f>
        <v>0</v>
      </c>
      <c r="I1229" s="2">
        <f>'5thR'!I$94</f>
        <v>0</v>
      </c>
      <c r="J1229" s="2">
        <f>'5thR'!J$94</f>
        <v>0</v>
      </c>
      <c r="K1229" s="2">
        <f>'5thR'!K$94</f>
        <v>0</v>
      </c>
      <c r="L1229" s="2">
        <f>'5thR'!L$94</f>
        <v>0</v>
      </c>
      <c r="M1229" s="2">
        <f>'5thR'!M$94</f>
        <v>0</v>
      </c>
      <c r="N1229" s="2">
        <f>'5thR'!N$94</f>
        <v>0</v>
      </c>
      <c r="O1229" s="2">
        <f>'5thR'!O$94</f>
        <v>0</v>
      </c>
      <c r="P1229" s="2">
        <f>'5thR'!P$94</f>
        <v>0</v>
      </c>
      <c r="Q1229" s="2">
        <f>'5thR'!Q$94</f>
        <v>0</v>
      </c>
      <c r="R1229" s="2">
        <f>'5thR'!R$94</f>
        <v>0</v>
      </c>
      <c r="S1229" s="2">
        <f>'5thR'!S$94</f>
        <v>0</v>
      </c>
      <c r="T1229" s="2">
        <f>'5thR'!T$94</f>
        <v>0</v>
      </c>
      <c r="U1229" s="9">
        <f t="shared" si="87"/>
        <v>0</v>
      </c>
    </row>
    <row r="1230" spans="1:21" x14ac:dyDescent="0.35">
      <c r="B1230" s="3" t="s">
        <v>17</v>
      </c>
      <c r="C1230" s="2" t="e">
        <f>#REF!</f>
        <v>#REF!</v>
      </c>
      <c r="D1230" s="2" t="e">
        <f>#REF!</f>
        <v>#REF!</v>
      </c>
      <c r="E1230" s="2" t="e">
        <f>#REF!</f>
        <v>#REF!</v>
      </c>
      <c r="F1230" s="2" t="e">
        <f>#REF!</f>
        <v>#REF!</v>
      </c>
      <c r="G1230" s="2" t="e">
        <f>#REF!</f>
        <v>#REF!</v>
      </c>
      <c r="H1230" s="2" t="e">
        <f>#REF!</f>
        <v>#REF!</v>
      </c>
      <c r="I1230" s="2" t="e">
        <f>#REF!</f>
        <v>#REF!</v>
      </c>
      <c r="J1230" s="2" t="e">
        <f>#REF!</f>
        <v>#REF!</v>
      </c>
      <c r="K1230" s="2" t="e">
        <f>#REF!</f>
        <v>#REF!</v>
      </c>
      <c r="L1230" s="2" t="e">
        <f>#REF!</f>
        <v>#REF!</v>
      </c>
      <c r="M1230" s="2" t="e">
        <f>#REF!</f>
        <v>#REF!</v>
      </c>
      <c r="N1230" s="2" t="e">
        <f>#REF!</f>
        <v>#REF!</v>
      </c>
      <c r="O1230" s="2" t="e">
        <f>#REF!</f>
        <v>#REF!</v>
      </c>
      <c r="P1230" s="2" t="e">
        <f>#REF!</f>
        <v>#REF!</v>
      </c>
      <c r="Q1230" s="2" t="e">
        <f>#REF!</f>
        <v>#REF!</v>
      </c>
      <c r="R1230" s="2" t="e">
        <f>#REF!</f>
        <v>#REF!</v>
      </c>
      <c r="S1230" s="2" t="e">
        <f>#REF!</f>
        <v>#REF!</v>
      </c>
      <c r="T1230" s="2" t="e">
        <f>#REF!</f>
        <v>#REF!</v>
      </c>
      <c r="U1230" s="9" t="e">
        <f t="shared" si="87"/>
        <v>#REF!</v>
      </c>
    </row>
    <row r="1231" spans="1:21" x14ac:dyDescent="0.35">
      <c r="B1231" s="3" t="s">
        <v>18</v>
      </c>
      <c r="C1231" s="2">
        <f>'7thR'!C$94</f>
        <v>0</v>
      </c>
      <c r="D1231" s="2">
        <f>'7thR'!D$94</f>
        <v>0</v>
      </c>
      <c r="E1231" s="2">
        <f>'7thR'!E$94</f>
        <v>0</v>
      </c>
      <c r="F1231" s="2">
        <f>'7thR'!F$94</f>
        <v>0</v>
      </c>
      <c r="G1231" s="2">
        <f>'7thR'!G$94</f>
        <v>0</v>
      </c>
      <c r="H1231" s="2">
        <f>'7thR'!H$94</f>
        <v>0</v>
      </c>
      <c r="I1231" s="2">
        <f>'7thR'!I$94</f>
        <v>0</v>
      </c>
      <c r="J1231" s="2">
        <f>'7thR'!J$94</f>
        <v>0</v>
      </c>
      <c r="K1231" s="2">
        <f>'7thR'!K$94</f>
        <v>0</v>
      </c>
      <c r="L1231" s="2">
        <f>'7thR'!L$94</f>
        <v>0</v>
      </c>
      <c r="M1231" s="2">
        <f>'7thR'!M$94</f>
        <v>0</v>
      </c>
      <c r="N1231" s="2">
        <f>'7thR'!N$94</f>
        <v>0</v>
      </c>
      <c r="O1231" s="2">
        <f>'7thR'!O$94</f>
        <v>0</v>
      </c>
      <c r="P1231" s="2">
        <f>'7thR'!P$94</f>
        <v>0</v>
      </c>
      <c r="Q1231" s="2">
        <f>'7thR'!Q$94</f>
        <v>0</v>
      </c>
      <c r="R1231" s="2">
        <f>'7thR'!R$94</f>
        <v>0</v>
      </c>
      <c r="S1231" s="2">
        <f>'7thR'!S$94</f>
        <v>0</v>
      </c>
      <c r="T1231" s="2">
        <f>'7thR'!T$94</f>
        <v>0</v>
      </c>
      <c r="U1231" s="9">
        <f t="shared" si="87"/>
        <v>0</v>
      </c>
    </row>
    <row r="1232" spans="1:21" ht="15" thickBot="1" x14ac:dyDescent="0.4">
      <c r="B1232" s="3" t="s">
        <v>19</v>
      </c>
      <c r="C1232" s="31">
        <f>'8thR'!C$94</f>
        <v>0</v>
      </c>
      <c r="D1232" s="31">
        <f>'8thR'!D$94</f>
        <v>0</v>
      </c>
      <c r="E1232" s="31">
        <f>'8thR'!E$94</f>
        <v>0</v>
      </c>
      <c r="F1232" s="31">
        <f>'8thR'!F$94</f>
        <v>0</v>
      </c>
      <c r="G1232" s="31">
        <f>'8thR'!G$94</f>
        <v>0</v>
      </c>
      <c r="H1232" s="31">
        <f>'8thR'!H$94</f>
        <v>0</v>
      </c>
      <c r="I1232" s="31">
        <f>'8thR'!I$94</f>
        <v>0</v>
      </c>
      <c r="J1232" s="31">
        <f>'8thR'!J$94</f>
        <v>0</v>
      </c>
      <c r="K1232" s="31">
        <f>'8thR'!K$94</f>
        <v>0</v>
      </c>
      <c r="L1232" s="31">
        <f>'8thR'!L$94</f>
        <v>0</v>
      </c>
      <c r="M1232" s="31">
        <f>'8thR'!M$94</f>
        <v>0</v>
      </c>
      <c r="N1232" s="31">
        <f>'8thR'!N$94</f>
        <v>0</v>
      </c>
      <c r="O1232" s="31">
        <f>'8thR'!O$94</f>
        <v>0</v>
      </c>
      <c r="P1232" s="31">
        <f>'8thR'!P$94</f>
        <v>0</v>
      </c>
      <c r="Q1232" s="31">
        <f>'8thR'!Q$94</f>
        <v>0</v>
      </c>
      <c r="R1232" s="31">
        <f>'8thR'!R$94</f>
        <v>0</v>
      </c>
      <c r="S1232" s="31">
        <f>'8thR'!S$94</f>
        <v>0</v>
      </c>
      <c r="T1232" s="31">
        <f>'8thR'!T$94</f>
        <v>0</v>
      </c>
      <c r="U1232" s="9">
        <f t="shared" si="87"/>
        <v>0</v>
      </c>
    </row>
    <row r="1233" spans="1:21" ht="16" thickTop="1" x14ac:dyDescent="0.35">
      <c r="B1233" s="37" t="s">
        <v>12</v>
      </c>
      <c r="C1233" s="29">
        <f>score!H$94</f>
        <v>0</v>
      </c>
      <c r="D1233" s="29">
        <f>score!I$94</f>
        <v>0</v>
      </c>
      <c r="E1233" s="29">
        <f>score!J$94</f>
        <v>0</v>
      </c>
      <c r="F1233" s="29">
        <f>score!K$94</f>
        <v>0</v>
      </c>
      <c r="G1233" s="29">
        <f>score!L$94</f>
        <v>0</v>
      </c>
      <c r="H1233" s="29">
        <f>score!M$94</f>
        <v>0</v>
      </c>
      <c r="I1233" s="29">
        <f>score!N$94</f>
        <v>0</v>
      </c>
      <c r="J1233" s="29">
        <f>score!O$94</f>
        <v>0</v>
      </c>
      <c r="K1233" s="29">
        <f>score!P$94</f>
        <v>0</v>
      </c>
      <c r="L1233" s="29">
        <f>score!Q$94</f>
        <v>0</v>
      </c>
      <c r="M1233" s="29">
        <f>score!R$94</f>
        <v>0</v>
      </c>
      <c r="N1233" s="29">
        <f>score!S$94</f>
        <v>0</v>
      </c>
      <c r="O1233" s="29">
        <f>score!T$94</f>
        <v>0</v>
      </c>
      <c r="P1233" s="29">
        <f>score!U$94</f>
        <v>0</v>
      </c>
      <c r="Q1233" s="29">
        <f>score!V$94</f>
        <v>0</v>
      </c>
      <c r="R1233" s="29">
        <f>score!W$94</f>
        <v>0</v>
      </c>
      <c r="S1233" s="29">
        <f>score!X$94</f>
        <v>0</v>
      </c>
      <c r="T1233" s="29">
        <f>score!Y$94</f>
        <v>0</v>
      </c>
      <c r="U1233" s="33">
        <f t="shared" si="87"/>
        <v>0</v>
      </c>
    </row>
    <row r="1234" spans="1:21" ht="15.5" x14ac:dyDescent="0.35">
      <c r="B1234" s="38" t="s">
        <v>7</v>
      </c>
      <c r="C1234" s="39">
        <f>score!H$147</f>
        <v>4</v>
      </c>
      <c r="D1234" s="39">
        <f>score!$I$147</f>
        <v>3</v>
      </c>
      <c r="E1234" s="39">
        <f>score!$J$147</f>
        <v>3</v>
      </c>
      <c r="F1234" s="39">
        <f>score!$K$147</f>
        <v>4</v>
      </c>
      <c r="G1234" s="39">
        <f>score!$L$147</f>
        <v>4</v>
      </c>
      <c r="H1234" s="39">
        <f>score!$M$147</f>
        <v>4</v>
      </c>
      <c r="I1234" s="39">
        <f>score!$N$147</f>
        <v>3</v>
      </c>
      <c r="J1234" s="39">
        <f>score!$O$147</f>
        <v>4</v>
      </c>
      <c r="K1234" s="39">
        <f>score!$P$147</f>
        <v>3</v>
      </c>
      <c r="L1234" s="39">
        <f>score!$Q$147</f>
        <v>4</v>
      </c>
      <c r="M1234" s="39">
        <f>score!$R$147</f>
        <v>3</v>
      </c>
      <c r="N1234" s="39">
        <f>score!$S$147</f>
        <v>3</v>
      </c>
      <c r="O1234" s="39">
        <f>score!$T$147</f>
        <v>4</v>
      </c>
      <c r="P1234" s="39">
        <f>score!$U$147</f>
        <v>4</v>
      </c>
      <c r="Q1234" s="39">
        <f>score!$V$147</f>
        <v>4</v>
      </c>
      <c r="R1234" s="39">
        <f>score!$W$147</f>
        <v>3</v>
      </c>
      <c r="S1234" s="39">
        <f>score!$X$147</f>
        <v>4</v>
      </c>
      <c r="T1234" s="39">
        <f>score!$Y$147</f>
        <v>3</v>
      </c>
      <c r="U1234" s="12">
        <f t="shared" si="87"/>
        <v>64</v>
      </c>
    </row>
    <row r="1235" spans="1:21" x14ac:dyDescent="0.35">
      <c r="C1235" s="40"/>
      <c r="D1235" s="40"/>
      <c r="E1235" s="40"/>
      <c r="F1235" s="40"/>
      <c r="G1235" s="40"/>
      <c r="H1235" s="40"/>
      <c r="I1235" s="40"/>
      <c r="J1235" s="40"/>
      <c r="K1235" s="40"/>
      <c r="L1235" s="40"/>
      <c r="M1235" s="40"/>
      <c r="N1235" s="40"/>
      <c r="O1235" s="40"/>
      <c r="P1235" s="40"/>
      <c r="Q1235" s="40"/>
      <c r="R1235" s="40"/>
      <c r="S1235" s="40"/>
      <c r="T1235" s="40"/>
    </row>
    <row r="1236" spans="1:21" x14ac:dyDescent="0.35">
      <c r="C1236" s="154" t="s">
        <v>6</v>
      </c>
      <c r="D1236" s="154"/>
      <c r="E1236" s="154"/>
      <c r="F1236" s="154"/>
      <c r="G1236" s="154"/>
      <c r="H1236" s="154"/>
      <c r="I1236" s="154"/>
      <c r="J1236" s="154"/>
      <c r="K1236" s="154"/>
      <c r="L1236" s="154"/>
      <c r="M1236" s="154"/>
      <c r="N1236" s="154"/>
      <c r="O1236" s="154"/>
      <c r="P1236" s="154"/>
      <c r="Q1236" s="154"/>
      <c r="R1236" s="154"/>
      <c r="S1236" s="154"/>
      <c r="T1236" s="154"/>
    </row>
    <row r="1237" spans="1:21" ht="15" customHeight="1" x14ac:dyDescent="0.35">
      <c r="A1237" s="169">
        <f>score!A95</f>
        <v>89</v>
      </c>
      <c r="B1237" s="170" t="str">
        <f>score!F95</f>
        <v/>
      </c>
      <c r="C1237" s="158">
        <v>1</v>
      </c>
      <c r="D1237" s="158">
        <v>2</v>
      </c>
      <c r="E1237" s="158">
        <v>3</v>
      </c>
      <c r="F1237" s="158">
        <v>4</v>
      </c>
      <c r="G1237" s="158">
        <v>5</v>
      </c>
      <c r="H1237" s="158">
        <v>6</v>
      </c>
      <c r="I1237" s="158">
        <v>7</v>
      </c>
      <c r="J1237" s="158">
        <v>8</v>
      </c>
      <c r="K1237" s="158">
        <v>9</v>
      </c>
      <c r="L1237" s="158">
        <v>10</v>
      </c>
      <c r="M1237" s="158">
        <v>11</v>
      </c>
      <c r="N1237" s="158">
        <v>12</v>
      </c>
      <c r="O1237" s="158">
        <v>13</v>
      </c>
      <c r="P1237" s="158">
        <v>14</v>
      </c>
      <c r="Q1237" s="158">
        <v>15</v>
      </c>
      <c r="R1237" s="158">
        <v>16</v>
      </c>
      <c r="S1237" s="158">
        <v>17</v>
      </c>
      <c r="T1237" s="158">
        <v>18</v>
      </c>
      <c r="U1237" s="41" t="s">
        <v>1</v>
      </c>
    </row>
    <row r="1238" spans="1:21" ht="15" customHeight="1" x14ac:dyDescent="0.35">
      <c r="A1238" s="169"/>
      <c r="B1238" s="170"/>
      <c r="C1238" s="158"/>
      <c r="D1238" s="158"/>
      <c r="E1238" s="158"/>
      <c r="F1238" s="158"/>
      <c r="G1238" s="158"/>
      <c r="H1238" s="158"/>
      <c r="I1238" s="158"/>
      <c r="J1238" s="158"/>
      <c r="K1238" s="158"/>
      <c r="L1238" s="158"/>
      <c r="M1238" s="158"/>
      <c r="N1238" s="158"/>
      <c r="O1238" s="158"/>
      <c r="P1238" s="158"/>
      <c r="Q1238" s="158"/>
      <c r="R1238" s="158"/>
      <c r="S1238" s="158"/>
      <c r="T1238" s="158"/>
      <c r="U1238" s="42"/>
    </row>
    <row r="1239" spans="1:21" x14ac:dyDescent="0.35">
      <c r="B1239" s="3" t="s">
        <v>8</v>
      </c>
      <c r="C1239" s="2">
        <f>'1stR'!C$95</f>
        <v>0</v>
      </c>
      <c r="D1239" s="2">
        <f>'1stR'!D$95</f>
        <v>0</v>
      </c>
      <c r="E1239" s="2">
        <f>'1stR'!E$95</f>
        <v>0</v>
      </c>
      <c r="F1239" s="2">
        <f>'1stR'!F$95</f>
        <v>0</v>
      </c>
      <c r="G1239" s="2">
        <f>'1stR'!G$95</f>
        <v>0</v>
      </c>
      <c r="H1239" s="2">
        <f>'1stR'!H$95</f>
        <v>0</v>
      </c>
      <c r="I1239" s="2">
        <f>'1stR'!I$95</f>
        <v>0</v>
      </c>
      <c r="J1239" s="2">
        <f>'1stR'!J$95</f>
        <v>0</v>
      </c>
      <c r="K1239" s="2">
        <f>'1stR'!K$95</f>
        <v>0</v>
      </c>
      <c r="L1239" s="2">
        <f>'1stR'!L$95</f>
        <v>0</v>
      </c>
      <c r="M1239" s="2">
        <f>'1stR'!M$95</f>
        <v>0</v>
      </c>
      <c r="N1239" s="2">
        <f>'1stR'!N$95</f>
        <v>0</v>
      </c>
      <c r="O1239" s="2">
        <f>'1stR'!O$95</f>
        <v>0</v>
      </c>
      <c r="P1239" s="2">
        <f>'1stR'!P$95</f>
        <v>0</v>
      </c>
      <c r="Q1239" s="2">
        <f>'1stR'!Q$95</f>
        <v>0</v>
      </c>
      <c r="R1239" s="2">
        <f>'1stR'!R$95</f>
        <v>0</v>
      </c>
      <c r="S1239" s="2">
        <f>'1stR'!S$95</f>
        <v>0</v>
      </c>
      <c r="T1239" s="2">
        <f>'1stR'!T$95</f>
        <v>0</v>
      </c>
      <c r="U1239" s="9">
        <f>SUM(C1239:T1239)</f>
        <v>0</v>
      </c>
    </row>
    <row r="1240" spans="1:21" x14ac:dyDescent="0.35">
      <c r="B1240" s="3" t="s">
        <v>13</v>
      </c>
      <c r="C1240" s="2">
        <f>'2ndR'!C$95</f>
        <v>0</v>
      </c>
      <c r="D1240" s="2">
        <f>'2ndR'!D$95</f>
        <v>0</v>
      </c>
      <c r="E1240" s="2">
        <f>'2ndR'!E$95</f>
        <v>0</v>
      </c>
      <c r="F1240" s="2">
        <f>'2ndR'!F$95</f>
        <v>0</v>
      </c>
      <c r="G1240" s="2">
        <f>'2ndR'!G$95</f>
        <v>0</v>
      </c>
      <c r="H1240" s="2">
        <f>'2ndR'!H$95</f>
        <v>0</v>
      </c>
      <c r="I1240" s="2">
        <f>'2ndR'!I$95</f>
        <v>0</v>
      </c>
      <c r="J1240" s="2">
        <f>'2ndR'!J$95</f>
        <v>0</v>
      </c>
      <c r="K1240" s="2">
        <f>'2ndR'!K$95</f>
        <v>0</v>
      </c>
      <c r="L1240" s="2">
        <f>'2ndR'!L$95</f>
        <v>0</v>
      </c>
      <c r="M1240" s="2">
        <f>'2ndR'!M$95</f>
        <v>0</v>
      </c>
      <c r="N1240" s="2">
        <f>'2ndR'!N$95</f>
        <v>0</v>
      </c>
      <c r="O1240" s="2">
        <f>'2ndR'!O$95</f>
        <v>0</v>
      </c>
      <c r="P1240" s="2">
        <f>'2ndR'!P$95</f>
        <v>0</v>
      </c>
      <c r="Q1240" s="2">
        <f>'2ndR'!Q$95</f>
        <v>0</v>
      </c>
      <c r="R1240" s="2">
        <f>'2ndR'!R$95</f>
        <v>0</v>
      </c>
      <c r="S1240" s="2">
        <f>'2ndR'!S$95</f>
        <v>0</v>
      </c>
      <c r="T1240" s="2">
        <f>'2ndR'!T$95</f>
        <v>0</v>
      </c>
      <c r="U1240" s="9">
        <f t="shared" ref="U1240:U1248" si="88">SUM(C1240:T1240)</f>
        <v>0</v>
      </c>
    </row>
    <row r="1241" spans="1:21" x14ac:dyDescent="0.35">
      <c r="B1241" s="3" t="s">
        <v>14</v>
      </c>
      <c r="C1241" s="2">
        <f>'3rdR'!C$95</f>
        <v>0</v>
      </c>
      <c r="D1241" s="2">
        <f>'3rdR'!D$95</f>
        <v>0</v>
      </c>
      <c r="E1241" s="2">
        <f>'3rdR'!E$95</f>
        <v>0</v>
      </c>
      <c r="F1241" s="2">
        <f>'3rdR'!F$95</f>
        <v>0</v>
      </c>
      <c r="G1241" s="2">
        <f>'3rdR'!G$95</f>
        <v>0</v>
      </c>
      <c r="H1241" s="2">
        <f>'3rdR'!H$95</f>
        <v>0</v>
      </c>
      <c r="I1241" s="2">
        <f>'3rdR'!I$95</f>
        <v>0</v>
      </c>
      <c r="J1241" s="2">
        <f>'3rdR'!J$95</f>
        <v>0</v>
      </c>
      <c r="K1241" s="2">
        <f>'3rdR'!K$95</f>
        <v>0</v>
      </c>
      <c r="L1241" s="2">
        <f>'3rdR'!L$95</f>
        <v>0</v>
      </c>
      <c r="M1241" s="2">
        <f>'3rdR'!M$95</f>
        <v>0</v>
      </c>
      <c r="N1241" s="2">
        <f>'3rdR'!N$95</f>
        <v>0</v>
      </c>
      <c r="O1241" s="2">
        <f>'3rdR'!O$95</f>
        <v>0</v>
      </c>
      <c r="P1241" s="2">
        <f>'3rdR'!P$95</f>
        <v>0</v>
      </c>
      <c r="Q1241" s="2">
        <f>'3rdR'!Q$95</f>
        <v>0</v>
      </c>
      <c r="R1241" s="2">
        <f>'3rdR'!R$95</f>
        <v>0</v>
      </c>
      <c r="S1241" s="2">
        <f>'3rdR'!S$95</f>
        <v>0</v>
      </c>
      <c r="T1241" s="2">
        <f>'3rdR'!T$95</f>
        <v>0</v>
      </c>
      <c r="U1241" s="9">
        <f t="shared" si="88"/>
        <v>0</v>
      </c>
    </row>
    <row r="1242" spans="1:21" x14ac:dyDescent="0.35">
      <c r="B1242" s="3" t="s">
        <v>15</v>
      </c>
      <c r="C1242" s="2">
        <f>'4thR'!C$95</f>
        <v>0</v>
      </c>
      <c r="D1242" s="2">
        <f>'4thR'!D$95</f>
        <v>0</v>
      </c>
      <c r="E1242" s="2">
        <f>'4thR'!E$95</f>
        <v>0</v>
      </c>
      <c r="F1242" s="2">
        <f>'4thR'!F$95</f>
        <v>0</v>
      </c>
      <c r="G1242" s="2">
        <f>'4thR'!G$95</f>
        <v>0</v>
      </c>
      <c r="H1242" s="2">
        <f>'4thR'!H$95</f>
        <v>0</v>
      </c>
      <c r="I1242" s="2">
        <f>'4thR'!I$95</f>
        <v>0</v>
      </c>
      <c r="J1242" s="2">
        <f>'4thR'!J$95</f>
        <v>0</v>
      </c>
      <c r="K1242" s="2">
        <f>'4thR'!K$95</f>
        <v>0</v>
      </c>
      <c r="L1242" s="2">
        <f>'4thR'!L$95</f>
        <v>0</v>
      </c>
      <c r="M1242" s="2">
        <f>'4thR'!M$95</f>
        <v>0</v>
      </c>
      <c r="N1242" s="2">
        <f>'4thR'!N$95</f>
        <v>0</v>
      </c>
      <c r="O1242" s="2">
        <f>'4thR'!O$95</f>
        <v>0</v>
      </c>
      <c r="P1242" s="2">
        <f>'4thR'!P$95</f>
        <v>0</v>
      </c>
      <c r="Q1242" s="2">
        <f>'4thR'!Q$95</f>
        <v>0</v>
      </c>
      <c r="R1242" s="2">
        <f>'4thR'!R$95</f>
        <v>0</v>
      </c>
      <c r="S1242" s="2">
        <f>'4thR'!S$95</f>
        <v>0</v>
      </c>
      <c r="T1242" s="2">
        <f>'4thR'!T$95</f>
        <v>0</v>
      </c>
      <c r="U1242" s="9">
        <f t="shared" si="88"/>
        <v>0</v>
      </c>
    </row>
    <row r="1243" spans="1:21" x14ac:dyDescent="0.35">
      <c r="B1243" s="3" t="s">
        <v>16</v>
      </c>
      <c r="C1243" s="2">
        <f>'5thR'!C$95</f>
        <v>0</v>
      </c>
      <c r="D1243" s="2">
        <f>'5thR'!D$95</f>
        <v>0</v>
      </c>
      <c r="E1243" s="2">
        <f>'5thR'!E$95</f>
        <v>0</v>
      </c>
      <c r="F1243" s="2">
        <f>'5thR'!F$95</f>
        <v>0</v>
      </c>
      <c r="G1243" s="2">
        <f>'5thR'!G$95</f>
        <v>0</v>
      </c>
      <c r="H1243" s="2">
        <f>'5thR'!H$95</f>
        <v>0</v>
      </c>
      <c r="I1243" s="2">
        <f>'5thR'!I$95</f>
        <v>0</v>
      </c>
      <c r="J1243" s="2">
        <f>'5thR'!J$95</f>
        <v>0</v>
      </c>
      <c r="K1243" s="2">
        <f>'5thR'!K$95</f>
        <v>0</v>
      </c>
      <c r="L1243" s="2">
        <f>'5thR'!L$95</f>
        <v>0</v>
      </c>
      <c r="M1243" s="2">
        <f>'5thR'!M$95</f>
        <v>0</v>
      </c>
      <c r="N1243" s="2">
        <f>'5thR'!N$95</f>
        <v>0</v>
      </c>
      <c r="O1243" s="2">
        <f>'5thR'!O$95</f>
        <v>0</v>
      </c>
      <c r="P1243" s="2">
        <f>'5thR'!P$95</f>
        <v>0</v>
      </c>
      <c r="Q1243" s="2">
        <f>'5thR'!Q$95</f>
        <v>0</v>
      </c>
      <c r="R1243" s="2">
        <f>'5thR'!R$95</f>
        <v>0</v>
      </c>
      <c r="S1243" s="2">
        <f>'5thR'!S$95</f>
        <v>0</v>
      </c>
      <c r="T1243" s="2">
        <f>'5thR'!T$95</f>
        <v>0</v>
      </c>
      <c r="U1243" s="9">
        <f t="shared" si="88"/>
        <v>0</v>
      </c>
    </row>
    <row r="1244" spans="1:21" x14ac:dyDescent="0.35">
      <c r="B1244" s="3" t="s">
        <v>17</v>
      </c>
      <c r="C1244" s="2" t="e">
        <f>#REF!</f>
        <v>#REF!</v>
      </c>
      <c r="D1244" s="2" t="e">
        <f>#REF!</f>
        <v>#REF!</v>
      </c>
      <c r="E1244" s="2" t="e">
        <f>#REF!</f>
        <v>#REF!</v>
      </c>
      <c r="F1244" s="2" t="e">
        <f>#REF!</f>
        <v>#REF!</v>
      </c>
      <c r="G1244" s="2" t="e">
        <f>#REF!</f>
        <v>#REF!</v>
      </c>
      <c r="H1244" s="2" t="e">
        <f>#REF!</f>
        <v>#REF!</v>
      </c>
      <c r="I1244" s="2" t="e">
        <f>#REF!</f>
        <v>#REF!</v>
      </c>
      <c r="J1244" s="2" t="e">
        <f>#REF!</f>
        <v>#REF!</v>
      </c>
      <c r="K1244" s="2" t="e">
        <f>#REF!</f>
        <v>#REF!</v>
      </c>
      <c r="L1244" s="2" t="e">
        <f>#REF!</f>
        <v>#REF!</v>
      </c>
      <c r="M1244" s="2" t="e">
        <f>#REF!</f>
        <v>#REF!</v>
      </c>
      <c r="N1244" s="2" t="e">
        <f>#REF!</f>
        <v>#REF!</v>
      </c>
      <c r="O1244" s="2" t="e">
        <f>#REF!</f>
        <v>#REF!</v>
      </c>
      <c r="P1244" s="2" t="e">
        <f>#REF!</f>
        <v>#REF!</v>
      </c>
      <c r="Q1244" s="2" t="e">
        <f>#REF!</f>
        <v>#REF!</v>
      </c>
      <c r="R1244" s="2" t="e">
        <f>#REF!</f>
        <v>#REF!</v>
      </c>
      <c r="S1244" s="2" t="e">
        <f>#REF!</f>
        <v>#REF!</v>
      </c>
      <c r="T1244" s="2" t="e">
        <f>#REF!</f>
        <v>#REF!</v>
      </c>
      <c r="U1244" s="9" t="e">
        <f t="shared" si="88"/>
        <v>#REF!</v>
      </c>
    </row>
    <row r="1245" spans="1:21" x14ac:dyDescent="0.35">
      <c r="B1245" s="3" t="s">
        <v>18</v>
      </c>
      <c r="C1245" s="2">
        <f>'7thR'!C$95</f>
        <v>0</v>
      </c>
      <c r="D1245" s="2">
        <f>'7thR'!D$95</f>
        <v>0</v>
      </c>
      <c r="E1245" s="2">
        <f>'7thR'!E$95</f>
        <v>0</v>
      </c>
      <c r="F1245" s="2">
        <f>'7thR'!F$95</f>
        <v>0</v>
      </c>
      <c r="G1245" s="2">
        <f>'7thR'!G$95</f>
        <v>0</v>
      </c>
      <c r="H1245" s="2">
        <f>'7thR'!H$95</f>
        <v>0</v>
      </c>
      <c r="I1245" s="2">
        <f>'7thR'!I$95</f>
        <v>0</v>
      </c>
      <c r="J1245" s="2">
        <f>'7thR'!J$95</f>
        <v>0</v>
      </c>
      <c r="K1245" s="2">
        <f>'7thR'!K$95</f>
        <v>0</v>
      </c>
      <c r="L1245" s="2">
        <f>'7thR'!L$95</f>
        <v>0</v>
      </c>
      <c r="M1245" s="2">
        <f>'7thR'!M$95</f>
        <v>0</v>
      </c>
      <c r="N1245" s="2">
        <f>'7thR'!N$95</f>
        <v>0</v>
      </c>
      <c r="O1245" s="2">
        <f>'7thR'!O$95</f>
        <v>0</v>
      </c>
      <c r="P1245" s="2">
        <f>'7thR'!P$95</f>
        <v>0</v>
      </c>
      <c r="Q1245" s="2">
        <f>'7thR'!Q$95</f>
        <v>0</v>
      </c>
      <c r="R1245" s="2">
        <f>'7thR'!R$95</f>
        <v>0</v>
      </c>
      <c r="S1245" s="2">
        <f>'7thR'!S$95</f>
        <v>0</v>
      </c>
      <c r="T1245" s="2">
        <f>'7thR'!T$95</f>
        <v>0</v>
      </c>
      <c r="U1245" s="9">
        <f t="shared" si="88"/>
        <v>0</v>
      </c>
    </row>
    <row r="1246" spans="1:21" ht="15" thickBot="1" x14ac:dyDescent="0.4">
      <c r="B1246" s="3" t="s">
        <v>19</v>
      </c>
      <c r="C1246" s="31">
        <f>'8thR'!C$95</f>
        <v>0</v>
      </c>
      <c r="D1246" s="31">
        <f>'8thR'!D$95</f>
        <v>0</v>
      </c>
      <c r="E1246" s="31">
        <f>'8thR'!E$95</f>
        <v>0</v>
      </c>
      <c r="F1246" s="31">
        <f>'8thR'!F$95</f>
        <v>0</v>
      </c>
      <c r="G1246" s="31">
        <f>'8thR'!G$95</f>
        <v>0</v>
      </c>
      <c r="H1246" s="31">
        <f>'8thR'!H$95</f>
        <v>0</v>
      </c>
      <c r="I1246" s="31">
        <f>'8thR'!I$95</f>
        <v>0</v>
      </c>
      <c r="J1246" s="31">
        <f>'8thR'!J$95</f>
        <v>0</v>
      </c>
      <c r="K1246" s="31">
        <f>'8thR'!K$95</f>
        <v>0</v>
      </c>
      <c r="L1246" s="31">
        <f>'8thR'!L$95</f>
        <v>0</v>
      </c>
      <c r="M1246" s="31">
        <f>'8thR'!M$95</f>
        <v>0</v>
      </c>
      <c r="N1246" s="31">
        <f>'8thR'!N$95</f>
        <v>0</v>
      </c>
      <c r="O1246" s="31">
        <f>'8thR'!O$95</f>
        <v>0</v>
      </c>
      <c r="P1246" s="31">
        <f>'8thR'!P$95</f>
        <v>0</v>
      </c>
      <c r="Q1246" s="31">
        <f>'8thR'!Q$95</f>
        <v>0</v>
      </c>
      <c r="R1246" s="31">
        <f>'8thR'!R$95</f>
        <v>0</v>
      </c>
      <c r="S1246" s="31">
        <f>'8thR'!S$95</f>
        <v>0</v>
      </c>
      <c r="T1246" s="31">
        <f>'8thR'!T$95</f>
        <v>0</v>
      </c>
      <c r="U1246" s="9">
        <f t="shared" si="88"/>
        <v>0</v>
      </c>
    </row>
    <row r="1247" spans="1:21" ht="16" thickTop="1" x14ac:dyDescent="0.35">
      <c r="B1247" s="37" t="s">
        <v>12</v>
      </c>
      <c r="C1247" s="29">
        <f>score!H$95</f>
        <v>0</v>
      </c>
      <c r="D1247" s="29">
        <f>score!I$95</f>
        <v>0</v>
      </c>
      <c r="E1247" s="29">
        <f>score!J$95</f>
        <v>0</v>
      </c>
      <c r="F1247" s="29">
        <f>score!K$95</f>
        <v>0</v>
      </c>
      <c r="G1247" s="29">
        <f>score!L$95</f>
        <v>0</v>
      </c>
      <c r="H1247" s="29">
        <f>score!M$95</f>
        <v>0</v>
      </c>
      <c r="I1247" s="29">
        <f>score!N$95</f>
        <v>0</v>
      </c>
      <c r="J1247" s="29">
        <f>score!O$95</f>
        <v>0</v>
      </c>
      <c r="K1247" s="29">
        <f>score!P$95</f>
        <v>0</v>
      </c>
      <c r="L1247" s="29">
        <f>score!Q$95</f>
        <v>0</v>
      </c>
      <c r="M1247" s="29">
        <f>score!R$95</f>
        <v>0</v>
      </c>
      <c r="N1247" s="29">
        <f>score!S$95</f>
        <v>0</v>
      </c>
      <c r="O1247" s="29">
        <f>score!T$95</f>
        <v>0</v>
      </c>
      <c r="P1247" s="29">
        <f>score!U$95</f>
        <v>0</v>
      </c>
      <c r="Q1247" s="29">
        <f>score!V$95</f>
        <v>0</v>
      </c>
      <c r="R1247" s="29">
        <f>score!W$95</f>
        <v>0</v>
      </c>
      <c r="S1247" s="29">
        <f>score!X$95</f>
        <v>0</v>
      </c>
      <c r="T1247" s="29">
        <f>score!Y$95</f>
        <v>0</v>
      </c>
      <c r="U1247" s="33">
        <f t="shared" si="88"/>
        <v>0</v>
      </c>
    </row>
    <row r="1248" spans="1:21" ht="15.5" x14ac:dyDescent="0.35">
      <c r="B1248" s="38" t="s">
        <v>7</v>
      </c>
      <c r="C1248" s="39">
        <f>score!H$147</f>
        <v>4</v>
      </c>
      <c r="D1248" s="39">
        <f>score!$I$147</f>
        <v>3</v>
      </c>
      <c r="E1248" s="39">
        <f>score!$J$147</f>
        <v>3</v>
      </c>
      <c r="F1248" s="39">
        <f>score!$K$147</f>
        <v>4</v>
      </c>
      <c r="G1248" s="39">
        <f>score!$L$147</f>
        <v>4</v>
      </c>
      <c r="H1248" s="39">
        <f>score!$M$147</f>
        <v>4</v>
      </c>
      <c r="I1248" s="39">
        <f>score!$N$147</f>
        <v>3</v>
      </c>
      <c r="J1248" s="39">
        <f>score!$O$147</f>
        <v>4</v>
      </c>
      <c r="K1248" s="39">
        <f>score!$P$147</f>
        <v>3</v>
      </c>
      <c r="L1248" s="39">
        <f>score!$Q$147</f>
        <v>4</v>
      </c>
      <c r="M1248" s="39">
        <f>score!$R$147</f>
        <v>3</v>
      </c>
      <c r="N1248" s="39">
        <f>score!$S$147</f>
        <v>3</v>
      </c>
      <c r="O1248" s="39">
        <f>score!$T$147</f>
        <v>4</v>
      </c>
      <c r="P1248" s="39">
        <f>score!$U$147</f>
        <v>4</v>
      </c>
      <c r="Q1248" s="39">
        <f>score!$V$147</f>
        <v>4</v>
      </c>
      <c r="R1248" s="39">
        <f>score!$W$147</f>
        <v>3</v>
      </c>
      <c r="S1248" s="39">
        <f>score!$X$147</f>
        <v>4</v>
      </c>
      <c r="T1248" s="39">
        <f>score!$Y$147</f>
        <v>3</v>
      </c>
      <c r="U1248" s="12">
        <f t="shared" si="88"/>
        <v>64</v>
      </c>
    </row>
    <row r="1249" spans="1:21" x14ac:dyDescent="0.35">
      <c r="C1249" s="40"/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0"/>
      <c r="P1249" s="40"/>
      <c r="Q1249" s="40"/>
      <c r="R1249" s="40"/>
      <c r="S1249" s="40"/>
      <c r="T1249" s="40"/>
    </row>
    <row r="1250" spans="1:21" x14ac:dyDescent="0.35">
      <c r="C1250" s="154" t="s">
        <v>6</v>
      </c>
      <c r="D1250" s="154"/>
      <c r="E1250" s="154"/>
      <c r="F1250" s="154"/>
      <c r="G1250" s="154"/>
      <c r="H1250" s="154"/>
      <c r="I1250" s="154"/>
      <c r="J1250" s="154"/>
      <c r="K1250" s="154"/>
      <c r="L1250" s="154"/>
      <c r="M1250" s="154"/>
      <c r="N1250" s="154"/>
      <c r="O1250" s="154"/>
      <c r="P1250" s="154"/>
      <c r="Q1250" s="154"/>
      <c r="R1250" s="154"/>
      <c r="S1250" s="154"/>
      <c r="T1250" s="154"/>
    </row>
    <row r="1251" spans="1:21" ht="15" customHeight="1" x14ac:dyDescent="0.35">
      <c r="A1251" s="169">
        <f>score!A96</f>
        <v>90</v>
      </c>
      <c r="B1251" s="170" t="str">
        <f>score!F96</f>
        <v/>
      </c>
      <c r="C1251" s="158">
        <v>1</v>
      </c>
      <c r="D1251" s="158">
        <v>2</v>
      </c>
      <c r="E1251" s="158">
        <v>3</v>
      </c>
      <c r="F1251" s="158">
        <v>4</v>
      </c>
      <c r="G1251" s="158">
        <v>5</v>
      </c>
      <c r="H1251" s="158">
        <v>6</v>
      </c>
      <c r="I1251" s="158">
        <v>7</v>
      </c>
      <c r="J1251" s="158">
        <v>8</v>
      </c>
      <c r="K1251" s="158">
        <v>9</v>
      </c>
      <c r="L1251" s="158">
        <v>10</v>
      </c>
      <c r="M1251" s="158">
        <v>11</v>
      </c>
      <c r="N1251" s="158">
        <v>12</v>
      </c>
      <c r="O1251" s="158">
        <v>13</v>
      </c>
      <c r="P1251" s="158">
        <v>14</v>
      </c>
      <c r="Q1251" s="158">
        <v>15</v>
      </c>
      <c r="R1251" s="158">
        <v>16</v>
      </c>
      <c r="S1251" s="158">
        <v>17</v>
      </c>
      <c r="T1251" s="158">
        <v>18</v>
      </c>
      <c r="U1251" s="41" t="s">
        <v>1</v>
      </c>
    </row>
    <row r="1252" spans="1:21" ht="15" customHeight="1" x14ac:dyDescent="0.35">
      <c r="A1252" s="169"/>
      <c r="B1252" s="170"/>
      <c r="C1252" s="158"/>
      <c r="D1252" s="158"/>
      <c r="E1252" s="158"/>
      <c r="F1252" s="158"/>
      <c r="G1252" s="158"/>
      <c r="H1252" s="158"/>
      <c r="I1252" s="158"/>
      <c r="J1252" s="158"/>
      <c r="K1252" s="158"/>
      <c r="L1252" s="158"/>
      <c r="M1252" s="158"/>
      <c r="N1252" s="158"/>
      <c r="O1252" s="158"/>
      <c r="P1252" s="158"/>
      <c r="Q1252" s="158"/>
      <c r="R1252" s="158"/>
      <c r="S1252" s="158"/>
      <c r="T1252" s="158"/>
      <c r="U1252" s="42"/>
    </row>
    <row r="1253" spans="1:21" x14ac:dyDescent="0.35">
      <c r="B1253" s="3" t="s">
        <v>8</v>
      </c>
      <c r="C1253" s="2">
        <f>'1stR'!C$96</f>
        <v>0</v>
      </c>
      <c r="D1253" s="2">
        <f>'1stR'!D$96</f>
        <v>0</v>
      </c>
      <c r="E1253" s="2">
        <f>'1stR'!E$96</f>
        <v>0</v>
      </c>
      <c r="F1253" s="2">
        <f>'1stR'!F$96</f>
        <v>0</v>
      </c>
      <c r="G1253" s="2">
        <f>'1stR'!G$96</f>
        <v>0</v>
      </c>
      <c r="H1253" s="2">
        <f>'1stR'!H$96</f>
        <v>0</v>
      </c>
      <c r="I1253" s="2">
        <f>'1stR'!I$96</f>
        <v>0</v>
      </c>
      <c r="J1253" s="2">
        <f>'1stR'!J$96</f>
        <v>0</v>
      </c>
      <c r="K1253" s="2">
        <f>'1stR'!K$96</f>
        <v>0</v>
      </c>
      <c r="L1253" s="2">
        <f>'1stR'!L$96</f>
        <v>0</v>
      </c>
      <c r="M1253" s="2">
        <f>'1stR'!M$96</f>
        <v>0</v>
      </c>
      <c r="N1253" s="2">
        <f>'1stR'!N$96</f>
        <v>0</v>
      </c>
      <c r="O1253" s="2">
        <f>'1stR'!O$96</f>
        <v>0</v>
      </c>
      <c r="P1253" s="2">
        <f>'1stR'!P$96</f>
        <v>0</v>
      </c>
      <c r="Q1253" s="2">
        <f>'1stR'!Q$96</f>
        <v>0</v>
      </c>
      <c r="R1253" s="2">
        <f>'1stR'!R$96</f>
        <v>0</v>
      </c>
      <c r="S1253" s="2">
        <f>'1stR'!S$96</f>
        <v>0</v>
      </c>
      <c r="T1253" s="2">
        <f>'1stR'!T$96</f>
        <v>0</v>
      </c>
      <c r="U1253" s="9">
        <f>SUM(C1253:T1253)</f>
        <v>0</v>
      </c>
    </row>
    <row r="1254" spans="1:21" x14ac:dyDescent="0.35">
      <c r="B1254" s="3" t="s">
        <v>13</v>
      </c>
      <c r="C1254" s="2">
        <f>'2ndR'!C$96</f>
        <v>0</v>
      </c>
      <c r="D1254" s="2">
        <f>'2ndR'!D$96</f>
        <v>0</v>
      </c>
      <c r="E1254" s="2">
        <f>'2ndR'!E$96</f>
        <v>0</v>
      </c>
      <c r="F1254" s="2">
        <f>'2ndR'!F$96</f>
        <v>0</v>
      </c>
      <c r="G1254" s="2">
        <f>'2ndR'!G$96</f>
        <v>0</v>
      </c>
      <c r="H1254" s="2">
        <f>'2ndR'!H$96</f>
        <v>0</v>
      </c>
      <c r="I1254" s="2">
        <f>'2ndR'!I$96</f>
        <v>0</v>
      </c>
      <c r="J1254" s="2">
        <f>'2ndR'!J$96</f>
        <v>0</v>
      </c>
      <c r="K1254" s="2">
        <f>'2ndR'!K$96</f>
        <v>0</v>
      </c>
      <c r="L1254" s="2">
        <f>'2ndR'!L$96</f>
        <v>0</v>
      </c>
      <c r="M1254" s="2">
        <f>'2ndR'!M$96</f>
        <v>0</v>
      </c>
      <c r="N1254" s="2">
        <f>'2ndR'!N$96</f>
        <v>0</v>
      </c>
      <c r="O1254" s="2">
        <f>'2ndR'!O$96</f>
        <v>0</v>
      </c>
      <c r="P1254" s="2">
        <f>'2ndR'!P$96</f>
        <v>0</v>
      </c>
      <c r="Q1254" s="2">
        <f>'2ndR'!Q$96</f>
        <v>0</v>
      </c>
      <c r="R1254" s="2">
        <f>'2ndR'!R$96</f>
        <v>0</v>
      </c>
      <c r="S1254" s="2">
        <f>'2ndR'!S$96</f>
        <v>0</v>
      </c>
      <c r="T1254" s="2">
        <f>'2ndR'!T$96</f>
        <v>0</v>
      </c>
      <c r="U1254" s="9">
        <f t="shared" ref="U1254:U1262" si="89">SUM(C1254:T1254)</f>
        <v>0</v>
      </c>
    </row>
    <row r="1255" spans="1:21" x14ac:dyDescent="0.35">
      <c r="B1255" s="3" t="s">
        <v>14</v>
      </c>
      <c r="C1255" s="2">
        <f>'3rdR'!C$96</f>
        <v>0</v>
      </c>
      <c r="D1255" s="2">
        <f>'3rdR'!D$96</f>
        <v>0</v>
      </c>
      <c r="E1255" s="2">
        <f>'3rdR'!E$96</f>
        <v>0</v>
      </c>
      <c r="F1255" s="2">
        <f>'3rdR'!F$96</f>
        <v>0</v>
      </c>
      <c r="G1255" s="2">
        <f>'3rdR'!G$96</f>
        <v>0</v>
      </c>
      <c r="H1255" s="2">
        <f>'3rdR'!H$96</f>
        <v>0</v>
      </c>
      <c r="I1255" s="2">
        <f>'3rdR'!I$96</f>
        <v>0</v>
      </c>
      <c r="J1255" s="2">
        <f>'3rdR'!J$96</f>
        <v>0</v>
      </c>
      <c r="K1255" s="2">
        <f>'3rdR'!K$96</f>
        <v>0</v>
      </c>
      <c r="L1255" s="2">
        <f>'3rdR'!L$96</f>
        <v>0</v>
      </c>
      <c r="M1255" s="2">
        <f>'3rdR'!M$96</f>
        <v>0</v>
      </c>
      <c r="N1255" s="2">
        <f>'3rdR'!N$96</f>
        <v>0</v>
      </c>
      <c r="O1255" s="2">
        <f>'3rdR'!O$96</f>
        <v>0</v>
      </c>
      <c r="P1255" s="2">
        <f>'3rdR'!P$96</f>
        <v>0</v>
      </c>
      <c r="Q1255" s="2">
        <f>'3rdR'!Q$96</f>
        <v>0</v>
      </c>
      <c r="R1255" s="2">
        <f>'3rdR'!R$96</f>
        <v>0</v>
      </c>
      <c r="S1255" s="2">
        <f>'3rdR'!S$96</f>
        <v>0</v>
      </c>
      <c r="T1255" s="2">
        <f>'3rdR'!T$96</f>
        <v>0</v>
      </c>
      <c r="U1255" s="9">
        <f t="shared" si="89"/>
        <v>0</v>
      </c>
    </row>
    <row r="1256" spans="1:21" x14ac:dyDescent="0.35">
      <c r="B1256" s="3" t="s">
        <v>15</v>
      </c>
      <c r="C1256" s="2">
        <f>'4thR'!C$96</f>
        <v>0</v>
      </c>
      <c r="D1256" s="2">
        <f>'4thR'!D$96</f>
        <v>0</v>
      </c>
      <c r="E1256" s="2">
        <f>'4thR'!E$96</f>
        <v>0</v>
      </c>
      <c r="F1256" s="2">
        <f>'4thR'!F$96</f>
        <v>0</v>
      </c>
      <c r="G1256" s="2">
        <f>'4thR'!G$96</f>
        <v>0</v>
      </c>
      <c r="H1256" s="2">
        <f>'4thR'!H$96</f>
        <v>0</v>
      </c>
      <c r="I1256" s="2">
        <f>'4thR'!I$96</f>
        <v>0</v>
      </c>
      <c r="J1256" s="2">
        <f>'4thR'!J$96</f>
        <v>0</v>
      </c>
      <c r="K1256" s="2">
        <f>'4thR'!K$96</f>
        <v>0</v>
      </c>
      <c r="L1256" s="2">
        <f>'4thR'!L$96</f>
        <v>0</v>
      </c>
      <c r="M1256" s="2">
        <f>'4thR'!M$96</f>
        <v>0</v>
      </c>
      <c r="N1256" s="2">
        <f>'4thR'!N$96</f>
        <v>0</v>
      </c>
      <c r="O1256" s="2">
        <f>'4thR'!O$96</f>
        <v>0</v>
      </c>
      <c r="P1256" s="2">
        <f>'4thR'!P$96</f>
        <v>0</v>
      </c>
      <c r="Q1256" s="2">
        <f>'4thR'!Q$96</f>
        <v>0</v>
      </c>
      <c r="R1256" s="2">
        <f>'4thR'!R$96</f>
        <v>0</v>
      </c>
      <c r="S1256" s="2">
        <f>'4thR'!S$96</f>
        <v>0</v>
      </c>
      <c r="T1256" s="2">
        <f>'4thR'!T$96</f>
        <v>0</v>
      </c>
      <c r="U1256" s="9">
        <f t="shared" si="89"/>
        <v>0</v>
      </c>
    </row>
    <row r="1257" spans="1:21" x14ac:dyDescent="0.35">
      <c r="B1257" s="3" t="s">
        <v>16</v>
      </c>
      <c r="C1257" s="2">
        <f>'5thR'!C$96</f>
        <v>0</v>
      </c>
      <c r="D1257" s="2">
        <f>'5thR'!D$96</f>
        <v>0</v>
      </c>
      <c r="E1257" s="2">
        <f>'5thR'!E$96</f>
        <v>0</v>
      </c>
      <c r="F1257" s="2">
        <f>'5thR'!F$96</f>
        <v>0</v>
      </c>
      <c r="G1257" s="2">
        <f>'5thR'!G$96</f>
        <v>0</v>
      </c>
      <c r="H1257" s="2">
        <f>'5thR'!H$96</f>
        <v>0</v>
      </c>
      <c r="I1257" s="2">
        <f>'5thR'!I$96</f>
        <v>0</v>
      </c>
      <c r="J1257" s="2">
        <f>'5thR'!J$96</f>
        <v>0</v>
      </c>
      <c r="K1257" s="2">
        <f>'5thR'!K$96</f>
        <v>0</v>
      </c>
      <c r="L1257" s="2">
        <f>'5thR'!L$96</f>
        <v>0</v>
      </c>
      <c r="M1257" s="2">
        <f>'5thR'!M$96</f>
        <v>0</v>
      </c>
      <c r="N1257" s="2">
        <f>'5thR'!N$96</f>
        <v>0</v>
      </c>
      <c r="O1257" s="2">
        <f>'5thR'!O$96</f>
        <v>0</v>
      </c>
      <c r="P1257" s="2">
        <f>'5thR'!P$96</f>
        <v>0</v>
      </c>
      <c r="Q1257" s="2">
        <f>'5thR'!Q$96</f>
        <v>0</v>
      </c>
      <c r="R1257" s="2">
        <f>'5thR'!R$96</f>
        <v>0</v>
      </c>
      <c r="S1257" s="2">
        <f>'5thR'!S$96</f>
        <v>0</v>
      </c>
      <c r="T1257" s="2">
        <f>'5thR'!T$96</f>
        <v>0</v>
      </c>
      <c r="U1257" s="9">
        <f t="shared" si="89"/>
        <v>0</v>
      </c>
    </row>
    <row r="1258" spans="1:21" x14ac:dyDescent="0.35">
      <c r="B1258" s="3" t="s">
        <v>17</v>
      </c>
      <c r="C1258" s="2" t="e">
        <f>#REF!</f>
        <v>#REF!</v>
      </c>
      <c r="D1258" s="2" t="e">
        <f>#REF!</f>
        <v>#REF!</v>
      </c>
      <c r="E1258" s="2" t="e">
        <f>#REF!</f>
        <v>#REF!</v>
      </c>
      <c r="F1258" s="2" t="e">
        <f>#REF!</f>
        <v>#REF!</v>
      </c>
      <c r="G1258" s="2" t="e">
        <f>#REF!</f>
        <v>#REF!</v>
      </c>
      <c r="H1258" s="2" t="e">
        <f>#REF!</f>
        <v>#REF!</v>
      </c>
      <c r="I1258" s="2" t="e">
        <f>#REF!</f>
        <v>#REF!</v>
      </c>
      <c r="J1258" s="2" t="e">
        <f>#REF!</f>
        <v>#REF!</v>
      </c>
      <c r="K1258" s="2" t="e">
        <f>#REF!</f>
        <v>#REF!</v>
      </c>
      <c r="L1258" s="2" t="e">
        <f>#REF!</f>
        <v>#REF!</v>
      </c>
      <c r="M1258" s="2" t="e">
        <f>#REF!</f>
        <v>#REF!</v>
      </c>
      <c r="N1258" s="2" t="e">
        <f>#REF!</f>
        <v>#REF!</v>
      </c>
      <c r="O1258" s="2" t="e">
        <f>#REF!</f>
        <v>#REF!</v>
      </c>
      <c r="P1258" s="2" t="e">
        <f>#REF!</f>
        <v>#REF!</v>
      </c>
      <c r="Q1258" s="2" t="e">
        <f>#REF!</f>
        <v>#REF!</v>
      </c>
      <c r="R1258" s="2" t="e">
        <f>#REF!</f>
        <v>#REF!</v>
      </c>
      <c r="S1258" s="2" t="e">
        <f>#REF!</f>
        <v>#REF!</v>
      </c>
      <c r="T1258" s="2" t="e">
        <f>#REF!</f>
        <v>#REF!</v>
      </c>
      <c r="U1258" s="9" t="e">
        <f t="shared" si="89"/>
        <v>#REF!</v>
      </c>
    </row>
    <row r="1259" spans="1:21" x14ac:dyDescent="0.35">
      <c r="B1259" s="3" t="s">
        <v>18</v>
      </c>
      <c r="C1259" s="2">
        <f>'7thR'!C$96</f>
        <v>0</v>
      </c>
      <c r="D1259" s="2">
        <f>'7thR'!D$96</f>
        <v>0</v>
      </c>
      <c r="E1259" s="2">
        <f>'7thR'!E$96</f>
        <v>0</v>
      </c>
      <c r="F1259" s="2">
        <f>'7thR'!F$96</f>
        <v>0</v>
      </c>
      <c r="G1259" s="2">
        <f>'7thR'!G$96</f>
        <v>0</v>
      </c>
      <c r="H1259" s="2">
        <f>'7thR'!H$96</f>
        <v>0</v>
      </c>
      <c r="I1259" s="2">
        <f>'7thR'!I$96</f>
        <v>0</v>
      </c>
      <c r="J1259" s="2">
        <f>'7thR'!J$96</f>
        <v>0</v>
      </c>
      <c r="K1259" s="2">
        <f>'7thR'!K$96</f>
        <v>0</v>
      </c>
      <c r="L1259" s="2">
        <f>'7thR'!L$96</f>
        <v>0</v>
      </c>
      <c r="M1259" s="2">
        <f>'7thR'!M$96</f>
        <v>0</v>
      </c>
      <c r="N1259" s="2">
        <f>'7thR'!N$96</f>
        <v>0</v>
      </c>
      <c r="O1259" s="2">
        <f>'7thR'!O$96</f>
        <v>0</v>
      </c>
      <c r="P1259" s="2">
        <f>'7thR'!P$96</f>
        <v>0</v>
      </c>
      <c r="Q1259" s="2">
        <f>'7thR'!Q$96</f>
        <v>0</v>
      </c>
      <c r="R1259" s="2">
        <f>'7thR'!R$96</f>
        <v>0</v>
      </c>
      <c r="S1259" s="2">
        <f>'7thR'!S$96</f>
        <v>0</v>
      </c>
      <c r="T1259" s="2">
        <f>'7thR'!T$96</f>
        <v>0</v>
      </c>
      <c r="U1259" s="9">
        <f t="shared" si="89"/>
        <v>0</v>
      </c>
    </row>
    <row r="1260" spans="1:21" ht="15" thickBot="1" x14ac:dyDescent="0.4">
      <c r="B1260" s="3" t="s">
        <v>19</v>
      </c>
      <c r="C1260" s="31">
        <f>'8thR'!C$96</f>
        <v>0</v>
      </c>
      <c r="D1260" s="31">
        <f>'8thR'!D$96</f>
        <v>0</v>
      </c>
      <c r="E1260" s="31">
        <f>'8thR'!E$96</f>
        <v>0</v>
      </c>
      <c r="F1260" s="31">
        <f>'8thR'!F$96</f>
        <v>0</v>
      </c>
      <c r="G1260" s="31">
        <f>'8thR'!G$96</f>
        <v>0</v>
      </c>
      <c r="H1260" s="31">
        <f>'8thR'!H$96</f>
        <v>0</v>
      </c>
      <c r="I1260" s="31">
        <f>'8thR'!I$96</f>
        <v>0</v>
      </c>
      <c r="J1260" s="31">
        <f>'8thR'!J$96</f>
        <v>0</v>
      </c>
      <c r="K1260" s="31">
        <f>'8thR'!K$96</f>
        <v>0</v>
      </c>
      <c r="L1260" s="31">
        <f>'8thR'!L$96</f>
        <v>0</v>
      </c>
      <c r="M1260" s="31">
        <f>'8thR'!M$96</f>
        <v>0</v>
      </c>
      <c r="N1260" s="31">
        <f>'8thR'!N$96</f>
        <v>0</v>
      </c>
      <c r="O1260" s="31">
        <f>'8thR'!O$96</f>
        <v>0</v>
      </c>
      <c r="P1260" s="31">
        <f>'8thR'!P$96</f>
        <v>0</v>
      </c>
      <c r="Q1260" s="31">
        <f>'8thR'!Q$96</f>
        <v>0</v>
      </c>
      <c r="R1260" s="31">
        <f>'8thR'!R$96</f>
        <v>0</v>
      </c>
      <c r="S1260" s="31">
        <f>'8thR'!S$96</f>
        <v>0</v>
      </c>
      <c r="T1260" s="31">
        <f>'8thR'!T$96</f>
        <v>0</v>
      </c>
      <c r="U1260" s="9">
        <f t="shared" si="89"/>
        <v>0</v>
      </c>
    </row>
    <row r="1261" spans="1:21" ht="16" thickTop="1" x14ac:dyDescent="0.35">
      <c r="B1261" s="37" t="s">
        <v>12</v>
      </c>
      <c r="C1261" s="29">
        <f>score!H$96</f>
        <v>0</v>
      </c>
      <c r="D1261" s="29">
        <f>score!I$96</f>
        <v>0</v>
      </c>
      <c r="E1261" s="29">
        <f>score!J$96</f>
        <v>0</v>
      </c>
      <c r="F1261" s="29">
        <f>score!K$96</f>
        <v>0</v>
      </c>
      <c r="G1261" s="29">
        <f>score!L$96</f>
        <v>0</v>
      </c>
      <c r="H1261" s="29">
        <f>score!M$96</f>
        <v>0</v>
      </c>
      <c r="I1261" s="29">
        <f>score!N$96</f>
        <v>0</v>
      </c>
      <c r="J1261" s="29">
        <f>score!O$96</f>
        <v>0</v>
      </c>
      <c r="K1261" s="29">
        <f>score!P$96</f>
        <v>0</v>
      </c>
      <c r="L1261" s="29">
        <f>score!Q$96</f>
        <v>0</v>
      </c>
      <c r="M1261" s="29">
        <f>score!R$96</f>
        <v>0</v>
      </c>
      <c r="N1261" s="29">
        <f>score!S$96</f>
        <v>0</v>
      </c>
      <c r="O1261" s="29">
        <f>score!T$96</f>
        <v>0</v>
      </c>
      <c r="P1261" s="29">
        <f>score!U$96</f>
        <v>0</v>
      </c>
      <c r="Q1261" s="29">
        <f>score!V$96</f>
        <v>0</v>
      </c>
      <c r="R1261" s="29">
        <f>score!W$96</f>
        <v>0</v>
      </c>
      <c r="S1261" s="29">
        <f>score!X$96</f>
        <v>0</v>
      </c>
      <c r="T1261" s="29">
        <f>score!Y$96</f>
        <v>0</v>
      </c>
      <c r="U1261" s="33">
        <f t="shared" si="89"/>
        <v>0</v>
      </c>
    </row>
    <row r="1262" spans="1:21" ht="15.5" x14ac:dyDescent="0.35">
      <c r="B1262" s="38" t="s">
        <v>7</v>
      </c>
      <c r="C1262" s="39">
        <f>score!H$147</f>
        <v>4</v>
      </c>
      <c r="D1262" s="39">
        <f>score!$I$147</f>
        <v>3</v>
      </c>
      <c r="E1262" s="39">
        <f>score!$J$147</f>
        <v>3</v>
      </c>
      <c r="F1262" s="39">
        <f>score!$K$147</f>
        <v>4</v>
      </c>
      <c r="G1262" s="39">
        <f>score!$L$147</f>
        <v>4</v>
      </c>
      <c r="H1262" s="39">
        <f>score!$M$147</f>
        <v>4</v>
      </c>
      <c r="I1262" s="39">
        <f>score!$N$147</f>
        <v>3</v>
      </c>
      <c r="J1262" s="39">
        <f>score!$O$147</f>
        <v>4</v>
      </c>
      <c r="K1262" s="39">
        <f>score!$P$147</f>
        <v>3</v>
      </c>
      <c r="L1262" s="39">
        <f>score!$Q$147</f>
        <v>4</v>
      </c>
      <c r="M1262" s="39">
        <f>score!$R$147</f>
        <v>3</v>
      </c>
      <c r="N1262" s="39">
        <f>score!$S$147</f>
        <v>3</v>
      </c>
      <c r="O1262" s="39">
        <f>score!$T$147</f>
        <v>4</v>
      </c>
      <c r="P1262" s="39">
        <f>score!$U$147</f>
        <v>4</v>
      </c>
      <c r="Q1262" s="39">
        <f>score!$V$147</f>
        <v>4</v>
      </c>
      <c r="R1262" s="39">
        <f>score!$W$147</f>
        <v>3</v>
      </c>
      <c r="S1262" s="39">
        <f>score!$X$147</f>
        <v>4</v>
      </c>
      <c r="T1262" s="39">
        <f>score!$Y$147</f>
        <v>3</v>
      </c>
      <c r="U1262" s="12">
        <f t="shared" si="89"/>
        <v>64</v>
      </c>
    </row>
    <row r="1263" spans="1:21" x14ac:dyDescent="0.35">
      <c r="C1263" s="40"/>
      <c r="D1263" s="40"/>
      <c r="E1263" s="40"/>
      <c r="F1263" s="40"/>
      <c r="G1263" s="40"/>
      <c r="H1263" s="40"/>
      <c r="I1263" s="40"/>
      <c r="J1263" s="40"/>
      <c r="K1263" s="40"/>
      <c r="L1263" s="40"/>
      <c r="M1263" s="40"/>
      <c r="N1263" s="40"/>
      <c r="O1263" s="40"/>
      <c r="P1263" s="40"/>
      <c r="Q1263" s="40"/>
      <c r="R1263" s="40"/>
      <c r="S1263" s="40"/>
      <c r="T1263" s="40"/>
    </row>
    <row r="1264" spans="1:21" x14ac:dyDescent="0.35">
      <c r="C1264" s="171" t="s">
        <v>6</v>
      </c>
      <c r="D1264" s="171"/>
      <c r="E1264" s="171"/>
      <c r="F1264" s="171"/>
      <c r="G1264" s="171"/>
      <c r="H1264" s="171"/>
      <c r="I1264" s="171"/>
      <c r="J1264" s="171"/>
      <c r="K1264" s="171"/>
      <c r="L1264" s="171"/>
      <c r="M1264" s="171"/>
      <c r="N1264" s="171"/>
      <c r="O1264" s="171"/>
      <c r="P1264" s="171"/>
      <c r="Q1264" s="171"/>
      <c r="R1264" s="171"/>
      <c r="S1264" s="171"/>
      <c r="T1264" s="171"/>
    </row>
    <row r="1265" spans="1:21" x14ac:dyDescent="0.35">
      <c r="A1265" s="169">
        <f>score!A97</f>
        <v>91</v>
      </c>
      <c r="B1265" s="170" t="str">
        <f>score!F97</f>
        <v/>
      </c>
      <c r="C1265" s="173">
        <v>1</v>
      </c>
      <c r="D1265" s="173">
        <v>2</v>
      </c>
      <c r="E1265" s="173">
        <v>3</v>
      </c>
      <c r="F1265" s="173">
        <v>4</v>
      </c>
      <c r="G1265" s="173">
        <v>5</v>
      </c>
      <c r="H1265" s="173">
        <v>6</v>
      </c>
      <c r="I1265" s="173">
        <v>7</v>
      </c>
      <c r="J1265" s="173">
        <v>8</v>
      </c>
      <c r="K1265" s="173">
        <v>9</v>
      </c>
      <c r="L1265" s="173">
        <v>10</v>
      </c>
      <c r="M1265" s="173">
        <v>11</v>
      </c>
      <c r="N1265" s="173">
        <v>12</v>
      </c>
      <c r="O1265" s="173">
        <v>13</v>
      </c>
      <c r="P1265" s="173">
        <v>14</v>
      </c>
      <c r="Q1265" s="173">
        <v>15</v>
      </c>
      <c r="R1265" s="173">
        <v>16</v>
      </c>
      <c r="S1265" s="173">
        <v>17</v>
      </c>
      <c r="T1265" s="173">
        <v>18</v>
      </c>
      <c r="U1265" s="41" t="s">
        <v>1</v>
      </c>
    </row>
    <row r="1266" spans="1:21" x14ac:dyDescent="0.35">
      <c r="A1266" s="169"/>
      <c r="B1266" s="172"/>
      <c r="C1266" s="157"/>
      <c r="D1266" s="157"/>
      <c r="E1266" s="157"/>
      <c r="F1266" s="157"/>
      <c r="G1266" s="157"/>
      <c r="H1266" s="157"/>
      <c r="I1266" s="157"/>
      <c r="J1266" s="157"/>
      <c r="K1266" s="157"/>
      <c r="L1266" s="157"/>
      <c r="M1266" s="157"/>
      <c r="N1266" s="157"/>
      <c r="O1266" s="157"/>
      <c r="P1266" s="157"/>
      <c r="Q1266" s="157"/>
      <c r="R1266" s="157"/>
      <c r="S1266" s="157"/>
      <c r="T1266" s="157"/>
      <c r="U1266" s="42"/>
    </row>
    <row r="1267" spans="1:21" x14ac:dyDescent="0.35">
      <c r="B1267" s="3" t="s">
        <v>8</v>
      </c>
      <c r="C1267" s="2">
        <f>'1stR'!C$97</f>
        <v>0</v>
      </c>
      <c r="D1267" s="2">
        <f>'1stR'!D$97</f>
        <v>0</v>
      </c>
      <c r="E1267" s="2">
        <f>'1stR'!E$97</f>
        <v>0</v>
      </c>
      <c r="F1267" s="2">
        <f>'1stR'!F$97</f>
        <v>0</v>
      </c>
      <c r="G1267" s="2">
        <f>'1stR'!G$97</f>
        <v>0</v>
      </c>
      <c r="H1267" s="2">
        <f>'1stR'!H$97</f>
        <v>0</v>
      </c>
      <c r="I1267" s="2">
        <f>'1stR'!I$97</f>
        <v>0</v>
      </c>
      <c r="J1267" s="2">
        <f>'1stR'!J$97</f>
        <v>0</v>
      </c>
      <c r="K1267" s="2">
        <f>'1stR'!K$97</f>
        <v>0</v>
      </c>
      <c r="L1267" s="2">
        <f>'1stR'!L$97</f>
        <v>0</v>
      </c>
      <c r="M1267" s="2">
        <f>'1stR'!M$97</f>
        <v>0</v>
      </c>
      <c r="N1267" s="2">
        <f>'1stR'!N$97</f>
        <v>0</v>
      </c>
      <c r="O1267" s="2">
        <f>'1stR'!O$97</f>
        <v>0</v>
      </c>
      <c r="P1267" s="2">
        <f>'1stR'!P$97</f>
        <v>0</v>
      </c>
      <c r="Q1267" s="2">
        <f>'1stR'!Q$97</f>
        <v>0</v>
      </c>
      <c r="R1267" s="2">
        <f>'1stR'!R$97</f>
        <v>0</v>
      </c>
      <c r="S1267" s="2">
        <f>'1stR'!S$97</f>
        <v>0</v>
      </c>
      <c r="T1267" s="2">
        <f>'1stR'!T$97</f>
        <v>0</v>
      </c>
      <c r="U1267" s="9">
        <f>SUM(C1267:T1267)</f>
        <v>0</v>
      </c>
    </row>
    <row r="1268" spans="1:21" x14ac:dyDescent="0.35">
      <c r="B1268" s="3" t="s">
        <v>13</v>
      </c>
      <c r="C1268" s="2">
        <f>'2ndR'!C$97</f>
        <v>0</v>
      </c>
      <c r="D1268" s="2">
        <f>'2ndR'!D$97</f>
        <v>0</v>
      </c>
      <c r="E1268" s="2">
        <f>'2ndR'!E$97</f>
        <v>0</v>
      </c>
      <c r="F1268" s="2">
        <f>'2ndR'!F$97</f>
        <v>0</v>
      </c>
      <c r="G1268" s="2">
        <f>'2ndR'!G$97</f>
        <v>0</v>
      </c>
      <c r="H1268" s="2">
        <f>'2ndR'!H$97</f>
        <v>0</v>
      </c>
      <c r="I1268" s="2">
        <f>'2ndR'!I$97</f>
        <v>0</v>
      </c>
      <c r="J1268" s="2">
        <f>'2ndR'!J$97</f>
        <v>0</v>
      </c>
      <c r="K1268" s="2">
        <f>'2ndR'!K$97</f>
        <v>0</v>
      </c>
      <c r="L1268" s="2">
        <f>'2ndR'!L$97</f>
        <v>0</v>
      </c>
      <c r="M1268" s="2">
        <f>'2ndR'!M$97</f>
        <v>0</v>
      </c>
      <c r="N1268" s="2">
        <f>'2ndR'!N$97</f>
        <v>0</v>
      </c>
      <c r="O1268" s="2">
        <f>'2ndR'!O$97</f>
        <v>0</v>
      </c>
      <c r="P1268" s="2">
        <f>'2ndR'!P$97</f>
        <v>0</v>
      </c>
      <c r="Q1268" s="2">
        <f>'2ndR'!Q$97</f>
        <v>0</v>
      </c>
      <c r="R1268" s="2">
        <f>'2ndR'!R$97</f>
        <v>0</v>
      </c>
      <c r="S1268" s="2">
        <f>'2ndR'!S$97</f>
        <v>0</v>
      </c>
      <c r="T1268" s="2">
        <f>'2ndR'!T$97</f>
        <v>0</v>
      </c>
      <c r="U1268" s="9">
        <f t="shared" ref="U1268:U1276" si="90">SUM(C1268:T1268)</f>
        <v>0</v>
      </c>
    </row>
    <row r="1269" spans="1:21" x14ac:dyDescent="0.35">
      <c r="B1269" s="3" t="s">
        <v>14</v>
      </c>
      <c r="C1269" s="2">
        <f>'3rdR'!C$97</f>
        <v>0</v>
      </c>
      <c r="D1269" s="2">
        <f>'3rdR'!D$97</f>
        <v>0</v>
      </c>
      <c r="E1269" s="2">
        <f>'3rdR'!E$97</f>
        <v>0</v>
      </c>
      <c r="F1269" s="2">
        <f>'3rdR'!F$97</f>
        <v>0</v>
      </c>
      <c r="G1269" s="2">
        <f>'3rdR'!G$97</f>
        <v>0</v>
      </c>
      <c r="H1269" s="2">
        <f>'3rdR'!H$97</f>
        <v>0</v>
      </c>
      <c r="I1269" s="2">
        <f>'3rdR'!I$97</f>
        <v>0</v>
      </c>
      <c r="J1269" s="2">
        <f>'3rdR'!J$97</f>
        <v>0</v>
      </c>
      <c r="K1269" s="2">
        <f>'3rdR'!K$97</f>
        <v>0</v>
      </c>
      <c r="L1269" s="2">
        <f>'3rdR'!L$97</f>
        <v>0</v>
      </c>
      <c r="M1269" s="2">
        <f>'3rdR'!M$97</f>
        <v>0</v>
      </c>
      <c r="N1269" s="2">
        <f>'3rdR'!N$97</f>
        <v>0</v>
      </c>
      <c r="O1269" s="2">
        <f>'3rdR'!O$97</f>
        <v>0</v>
      </c>
      <c r="P1269" s="2">
        <f>'3rdR'!P$97</f>
        <v>0</v>
      </c>
      <c r="Q1269" s="2">
        <f>'3rdR'!Q$97</f>
        <v>0</v>
      </c>
      <c r="R1269" s="2">
        <f>'3rdR'!R$97</f>
        <v>0</v>
      </c>
      <c r="S1269" s="2">
        <f>'3rdR'!S$97</f>
        <v>0</v>
      </c>
      <c r="T1269" s="2">
        <f>'3rdR'!T$97</f>
        <v>0</v>
      </c>
      <c r="U1269" s="9">
        <f t="shared" si="90"/>
        <v>0</v>
      </c>
    </row>
    <row r="1270" spans="1:21" x14ac:dyDescent="0.35">
      <c r="B1270" s="3" t="s">
        <v>15</v>
      </c>
      <c r="C1270" s="2">
        <f>'4thR'!C$97</f>
        <v>0</v>
      </c>
      <c r="D1270" s="2">
        <f>'4thR'!D$97</f>
        <v>0</v>
      </c>
      <c r="E1270" s="2">
        <f>'4thR'!E$97</f>
        <v>0</v>
      </c>
      <c r="F1270" s="2">
        <f>'4thR'!F$97</f>
        <v>0</v>
      </c>
      <c r="G1270" s="2">
        <f>'4thR'!G$97</f>
        <v>0</v>
      </c>
      <c r="H1270" s="2">
        <f>'4thR'!H$97</f>
        <v>0</v>
      </c>
      <c r="I1270" s="2">
        <f>'4thR'!I$97</f>
        <v>0</v>
      </c>
      <c r="J1270" s="2">
        <f>'4thR'!J$97</f>
        <v>0</v>
      </c>
      <c r="K1270" s="2">
        <f>'4thR'!K$97</f>
        <v>0</v>
      </c>
      <c r="L1270" s="2">
        <f>'4thR'!L$97</f>
        <v>0</v>
      </c>
      <c r="M1270" s="2">
        <f>'4thR'!M$97</f>
        <v>0</v>
      </c>
      <c r="N1270" s="2">
        <f>'4thR'!N$97</f>
        <v>0</v>
      </c>
      <c r="O1270" s="2">
        <f>'4thR'!O$97</f>
        <v>0</v>
      </c>
      <c r="P1270" s="2">
        <f>'4thR'!P$97</f>
        <v>0</v>
      </c>
      <c r="Q1270" s="2">
        <f>'4thR'!Q$97</f>
        <v>0</v>
      </c>
      <c r="R1270" s="2">
        <f>'4thR'!R$97</f>
        <v>0</v>
      </c>
      <c r="S1270" s="2">
        <f>'4thR'!S$97</f>
        <v>0</v>
      </c>
      <c r="T1270" s="2">
        <f>'4thR'!T$97</f>
        <v>0</v>
      </c>
      <c r="U1270" s="9">
        <f t="shared" si="90"/>
        <v>0</v>
      </c>
    </row>
    <row r="1271" spans="1:21" x14ac:dyDescent="0.35">
      <c r="B1271" s="3" t="s">
        <v>16</v>
      </c>
      <c r="C1271" s="2">
        <f>'5thR'!C$97</f>
        <v>0</v>
      </c>
      <c r="D1271" s="2">
        <f>'5thR'!D$97</f>
        <v>0</v>
      </c>
      <c r="E1271" s="2">
        <f>'5thR'!E$97</f>
        <v>0</v>
      </c>
      <c r="F1271" s="2">
        <f>'5thR'!F$97</f>
        <v>0</v>
      </c>
      <c r="G1271" s="2">
        <f>'5thR'!G$97</f>
        <v>0</v>
      </c>
      <c r="H1271" s="2">
        <f>'5thR'!H$97</f>
        <v>0</v>
      </c>
      <c r="I1271" s="2">
        <f>'5thR'!I$97</f>
        <v>0</v>
      </c>
      <c r="J1271" s="2">
        <f>'5thR'!J$97</f>
        <v>0</v>
      </c>
      <c r="K1271" s="2">
        <f>'5thR'!K$97</f>
        <v>0</v>
      </c>
      <c r="L1271" s="2">
        <f>'5thR'!L$97</f>
        <v>0</v>
      </c>
      <c r="M1271" s="2">
        <f>'5thR'!M$97</f>
        <v>0</v>
      </c>
      <c r="N1271" s="2">
        <f>'5thR'!N$97</f>
        <v>0</v>
      </c>
      <c r="O1271" s="2">
        <f>'5thR'!O$97</f>
        <v>0</v>
      </c>
      <c r="P1271" s="2">
        <f>'5thR'!P$97</f>
        <v>0</v>
      </c>
      <c r="Q1271" s="2">
        <f>'5thR'!Q$97</f>
        <v>0</v>
      </c>
      <c r="R1271" s="2">
        <f>'5thR'!R$97</f>
        <v>0</v>
      </c>
      <c r="S1271" s="2">
        <f>'5thR'!S$97</f>
        <v>0</v>
      </c>
      <c r="T1271" s="2">
        <f>'5thR'!T$97</f>
        <v>0</v>
      </c>
      <c r="U1271" s="9">
        <f t="shared" si="90"/>
        <v>0</v>
      </c>
    </row>
    <row r="1272" spans="1:21" x14ac:dyDescent="0.35">
      <c r="B1272" s="3" t="s">
        <v>17</v>
      </c>
      <c r="C1272" s="2" t="e">
        <f>#REF!</f>
        <v>#REF!</v>
      </c>
      <c r="D1272" s="2" t="e">
        <f>#REF!</f>
        <v>#REF!</v>
      </c>
      <c r="E1272" s="2" t="e">
        <f>#REF!</f>
        <v>#REF!</v>
      </c>
      <c r="F1272" s="2" t="e">
        <f>#REF!</f>
        <v>#REF!</v>
      </c>
      <c r="G1272" s="2" t="e">
        <f>#REF!</f>
        <v>#REF!</v>
      </c>
      <c r="H1272" s="2" t="e">
        <f>#REF!</f>
        <v>#REF!</v>
      </c>
      <c r="I1272" s="2" t="e">
        <f>#REF!</f>
        <v>#REF!</v>
      </c>
      <c r="J1272" s="2" t="e">
        <f>#REF!</f>
        <v>#REF!</v>
      </c>
      <c r="K1272" s="2" t="e">
        <f>#REF!</f>
        <v>#REF!</v>
      </c>
      <c r="L1272" s="2" t="e">
        <f>#REF!</f>
        <v>#REF!</v>
      </c>
      <c r="M1272" s="2" t="e">
        <f>#REF!</f>
        <v>#REF!</v>
      </c>
      <c r="N1272" s="2" t="e">
        <f>#REF!</f>
        <v>#REF!</v>
      </c>
      <c r="O1272" s="2" t="e">
        <f>#REF!</f>
        <v>#REF!</v>
      </c>
      <c r="P1272" s="2" t="e">
        <f>#REF!</f>
        <v>#REF!</v>
      </c>
      <c r="Q1272" s="2" t="e">
        <f>#REF!</f>
        <v>#REF!</v>
      </c>
      <c r="R1272" s="2" t="e">
        <f>#REF!</f>
        <v>#REF!</v>
      </c>
      <c r="S1272" s="2" t="e">
        <f>#REF!</f>
        <v>#REF!</v>
      </c>
      <c r="T1272" s="2" t="e">
        <f>#REF!</f>
        <v>#REF!</v>
      </c>
      <c r="U1272" s="9" t="e">
        <f t="shared" si="90"/>
        <v>#REF!</v>
      </c>
    </row>
    <row r="1273" spans="1:21" x14ac:dyDescent="0.35">
      <c r="B1273" s="3" t="s">
        <v>18</v>
      </c>
      <c r="C1273" s="2">
        <f>'7thR'!C$97</f>
        <v>0</v>
      </c>
      <c r="D1273" s="2">
        <f>'7thR'!D$97</f>
        <v>0</v>
      </c>
      <c r="E1273" s="2">
        <f>'7thR'!E$97</f>
        <v>0</v>
      </c>
      <c r="F1273" s="2">
        <f>'7thR'!F$97</f>
        <v>0</v>
      </c>
      <c r="G1273" s="2">
        <f>'7thR'!G$97</f>
        <v>0</v>
      </c>
      <c r="H1273" s="2">
        <f>'7thR'!H$97</f>
        <v>0</v>
      </c>
      <c r="I1273" s="2">
        <f>'7thR'!I$97</f>
        <v>0</v>
      </c>
      <c r="J1273" s="2">
        <f>'7thR'!J$97</f>
        <v>0</v>
      </c>
      <c r="K1273" s="2">
        <f>'7thR'!K$97</f>
        <v>0</v>
      </c>
      <c r="L1273" s="2">
        <f>'7thR'!L$97</f>
        <v>0</v>
      </c>
      <c r="M1273" s="2">
        <f>'7thR'!M$97</f>
        <v>0</v>
      </c>
      <c r="N1273" s="2">
        <f>'7thR'!N$97</f>
        <v>0</v>
      </c>
      <c r="O1273" s="2">
        <f>'7thR'!O$97</f>
        <v>0</v>
      </c>
      <c r="P1273" s="2">
        <f>'7thR'!P$97</f>
        <v>0</v>
      </c>
      <c r="Q1273" s="2">
        <f>'7thR'!Q$97</f>
        <v>0</v>
      </c>
      <c r="R1273" s="2">
        <f>'7thR'!R$97</f>
        <v>0</v>
      </c>
      <c r="S1273" s="2">
        <f>'7thR'!S$97</f>
        <v>0</v>
      </c>
      <c r="T1273" s="2">
        <f>'7thR'!T$97</f>
        <v>0</v>
      </c>
      <c r="U1273" s="9">
        <f t="shared" si="90"/>
        <v>0</v>
      </c>
    </row>
    <row r="1274" spans="1:21" ht="15" thickBot="1" x14ac:dyDescent="0.4">
      <c r="B1274" s="3" t="s">
        <v>19</v>
      </c>
      <c r="C1274" s="31">
        <f>'8thR'!C$97</f>
        <v>0</v>
      </c>
      <c r="D1274" s="31">
        <f>'8thR'!D$97</f>
        <v>0</v>
      </c>
      <c r="E1274" s="31">
        <f>'8thR'!E$97</f>
        <v>0</v>
      </c>
      <c r="F1274" s="31">
        <f>'8thR'!F$97</f>
        <v>0</v>
      </c>
      <c r="G1274" s="31">
        <f>'8thR'!G$97</f>
        <v>0</v>
      </c>
      <c r="H1274" s="31">
        <f>'8thR'!H$97</f>
        <v>0</v>
      </c>
      <c r="I1274" s="31">
        <f>'8thR'!I$97</f>
        <v>0</v>
      </c>
      <c r="J1274" s="31">
        <f>'8thR'!J$97</f>
        <v>0</v>
      </c>
      <c r="K1274" s="31">
        <f>'8thR'!K$97</f>
        <v>0</v>
      </c>
      <c r="L1274" s="31">
        <f>'8thR'!L$97</f>
        <v>0</v>
      </c>
      <c r="M1274" s="31">
        <f>'8thR'!M$97</f>
        <v>0</v>
      </c>
      <c r="N1274" s="31">
        <f>'8thR'!N$97</f>
        <v>0</v>
      </c>
      <c r="O1274" s="31">
        <f>'8thR'!O$97</f>
        <v>0</v>
      </c>
      <c r="P1274" s="31">
        <f>'8thR'!P$97</f>
        <v>0</v>
      </c>
      <c r="Q1274" s="31">
        <f>'8thR'!Q$97</f>
        <v>0</v>
      </c>
      <c r="R1274" s="31">
        <f>'8thR'!R$97</f>
        <v>0</v>
      </c>
      <c r="S1274" s="31">
        <f>'8thR'!S$97</f>
        <v>0</v>
      </c>
      <c r="T1274" s="31">
        <f>'8thR'!T$97</f>
        <v>0</v>
      </c>
      <c r="U1274" s="9">
        <f t="shared" si="90"/>
        <v>0</v>
      </c>
    </row>
    <row r="1275" spans="1:21" ht="16" thickTop="1" x14ac:dyDescent="0.35">
      <c r="B1275" s="37" t="s">
        <v>12</v>
      </c>
      <c r="C1275" s="29">
        <f>score!H$97</f>
        <v>0</v>
      </c>
      <c r="D1275" s="29">
        <f>score!I$97</f>
        <v>0</v>
      </c>
      <c r="E1275" s="29">
        <f>score!J$97</f>
        <v>0</v>
      </c>
      <c r="F1275" s="29">
        <f>score!K$97</f>
        <v>0</v>
      </c>
      <c r="G1275" s="29">
        <f>score!L$97</f>
        <v>0</v>
      </c>
      <c r="H1275" s="29">
        <f>score!M$97</f>
        <v>0</v>
      </c>
      <c r="I1275" s="29">
        <f>score!N$97</f>
        <v>0</v>
      </c>
      <c r="J1275" s="29">
        <f>score!O$97</f>
        <v>0</v>
      </c>
      <c r="K1275" s="29">
        <f>score!P$97</f>
        <v>0</v>
      </c>
      <c r="L1275" s="29">
        <f>score!Q$97</f>
        <v>0</v>
      </c>
      <c r="M1275" s="29">
        <f>score!R$97</f>
        <v>0</v>
      </c>
      <c r="N1275" s="29">
        <f>score!S$97</f>
        <v>0</v>
      </c>
      <c r="O1275" s="29">
        <f>score!T$97</f>
        <v>0</v>
      </c>
      <c r="P1275" s="29">
        <f>score!U$97</f>
        <v>0</v>
      </c>
      <c r="Q1275" s="29">
        <f>score!V$97</f>
        <v>0</v>
      </c>
      <c r="R1275" s="29">
        <f>score!W$97</f>
        <v>0</v>
      </c>
      <c r="S1275" s="29">
        <f>score!X$97</f>
        <v>0</v>
      </c>
      <c r="T1275" s="29">
        <f>score!Y$97</f>
        <v>0</v>
      </c>
      <c r="U1275" s="33">
        <f t="shared" si="90"/>
        <v>0</v>
      </c>
    </row>
    <row r="1276" spans="1:21" ht="15.5" x14ac:dyDescent="0.35">
      <c r="B1276" s="38" t="s">
        <v>7</v>
      </c>
      <c r="C1276" s="39">
        <f>score!H$147</f>
        <v>4</v>
      </c>
      <c r="D1276" s="39">
        <f>score!$I$147</f>
        <v>3</v>
      </c>
      <c r="E1276" s="39">
        <f>score!$J$147</f>
        <v>3</v>
      </c>
      <c r="F1276" s="39">
        <f>score!$K$147</f>
        <v>4</v>
      </c>
      <c r="G1276" s="39">
        <f>score!$L$147</f>
        <v>4</v>
      </c>
      <c r="H1276" s="39">
        <f>score!$M$147</f>
        <v>4</v>
      </c>
      <c r="I1276" s="39">
        <f>score!$N$147</f>
        <v>3</v>
      </c>
      <c r="J1276" s="39">
        <f>score!$O$147</f>
        <v>4</v>
      </c>
      <c r="K1276" s="39">
        <f>score!$P$147</f>
        <v>3</v>
      </c>
      <c r="L1276" s="39">
        <f>score!$Q$147</f>
        <v>4</v>
      </c>
      <c r="M1276" s="39">
        <f>score!$R$147</f>
        <v>3</v>
      </c>
      <c r="N1276" s="39">
        <f>score!$S$147</f>
        <v>3</v>
      </c>
      <c r="O1276" s="39">
        <f>score!$T$147</f>
        <v>4</v>
      </c>
      <c r="P1276" s="39">
        <f>score!$U$147</f>
        <v>4</v>
      </c>
      <c r="Q1276" s="39">
        <f>score!$V$147</f>
        <v>4</v>
      </c>
      <c r="R1276" s="39">
        <f>score!$W$147</f>
        <v>3</v>
      </c>
      <c r="S1276" s="39">
        <f>score!$X$147</f>
        <v>4</v>
      </c>
      <c r="T1276" s="39">
        <f>score!$Y$147</f>
        <v>3</v>
      </c>
      <c r="U1276" s="12">
        <f t="shared" si="90"/>
        <v>64</v>
      </c>
    </row>
    <row r="1277" spans="1:21" x14ac:dyDescent="0.35">
      <c r="C1277" s="40"/>
      <c r="D1277" s="40"/>
      <c r="E1277" s="40"/>
      <c r="F1277" s="40"/>
      <c r="G1277" s="40"/>
      <c r="H1277" s="40"/>
      <c r="I1277" s="40"/>
      <c r="J1277" s="40"/>
      <c r="K1277" s="40"/>
      <c r="L1277" s="40"/>
      <c r="M1277" s="40"/>
      <c r="N1277" s="40"/>
      <c r="O1277" s="40"/>
      <c r="P1277" s="40"/>
      <c r="Q1277" s="40"/>
      <c r="R1277" s="40"/>
      <c r="S1277" s="40"/>
      <c r="T1277" s="40"/>
    </row>
    <row r="1278" spans="1:21" x14ac:dyDescent="0.35">
      <c r="C1278" s="154" t="s">
        <v>6</v>
      </c>
      <c r="D1278" s="154"/>
      <c r="E1278" s="154"/>
      <c r="F1278" s="154"/>
      <c r="G1278" s="154"/>
      <c r="H1278" s="154"/>
      <c r="I1278" s="154"/>
      <c r="J1278" s="154"/>
      <c r="K1278" s="154"/>
      <c r="L1278" s="154"/>
      <c r="M1278" s="154"/>
      <c r="N1278" s="154"/>
      <c r="O1278" s="154"/>
      <c r="P1278" s="154"/>
      <c r="Q1278" s="154"/>
      <c r="R1278" s="154"/>
      <c r="S1278" s="154"/>
      <c r="T1278" s="154"/>
    </row>
    <row r="1279" spans="1:21" x14ac:dyDescent="0.35">
      <c r="A1279" s="169">
        <f>score!A98</f>
        <v>92</v>
      </c>
      <c r="B1279" s="170" t="str">
        <f>score!F98</f>
        <v/>
      </c>
      <c r="C1279" s="158">
        <v>1</v>
      </c>
      <c r="D1279" s="158">
        <v>2</v>
      </c>
      <c r="E1279" s="158">
        <v>3</v>
      </c>
      <c r="F1279" s="158">
        <v>4</v>
      </c>
      <c r="G1279" s="158">
        <v>5</v>
      </c>
      <c r="H1279" s="158">
        <v>6</v>
      </c>
      <c r="I1279" s="158">
        <v>7</v>
      </c>
      <c r="J1279" s="158">
        <v>8</v>
      </c>
      <c r="K1279" s="158">
        <v>9</v>
      </c>
      <c r="L1279" s="158">
        <v>10</v>
      </c>
      <c r="M1279" s="158">
        <v>11</v>
      </c>
      <c r="N1279" s="158">
        <v>12</v>
      </c>
      <c r="O1279" s="158">
        <v>13</v>
      </c>
      <c r="P1279" s="158">
        <v>14</v>
      </c>
      <c r="Q1279" s="158">
        <v>15</v>
      </c>
      <c r="R1279" s="158">
        <v>16</v>
      </c>
      <c r="S1279" s="158">
        <v>17</v>
      </c>
      <c r="T1279" s="158">
        <v>18</v>
      </c>
      <c r="U1279" s="41" t="s">
        <v>1</v>
      </c>
    </row>
    <row r="1280" spans="1:21" x14ac:dyDescent="0.35">
      <c r="A1280" s="169"/>
      <c r="B1280" s="170"/>
      <c r="C1280" s="158"/>
      <c r="D1280" s="158"/>
      <c r="E1280" s="158"/>
      <c r="F1280" s="158"/>
      <c r="G1280" s="158"/>
      <c r="H1280" s="158"/>
      <c r="I1280" s="158"/>
      <c r="J1280" s="158"/>
      <c r="K1280" s="158"/>
      <c r="L1280" s="158"/>
      <c r="M1280" s="158"/>
      <c r="N1280" s="158"/>
      <c r="O1280" s="158"/>
      <c r="P1280" s="158"/>
      <c r="Q1280" s="158"/>
      <c r="R1280" s="158"/>
      <c r="S1280" s="158"/>
      <c r="T1280" s="158"/>
      <c r="U1280" s="42"/>
    </row>
    <row r="1281" spans="1:21" x14ac:dyDescent="0.35">
      <c r="B1281" s="3" t="s">
        <v>8</v>
      </c>
      <c r="C1281" s="2">
        <f>'1stR'!C$97</f>
        <v>0</v>
      </c>
      <c r="D1281" s="2">
        <f>'1stR'!D$97</f>
        <v>0</v>
      </c>
      <c r="E1281" s="2">
        <f>'1stR'!E$98</f>
        <v>0</v>
      </c>
      <c r="F1281" s="2">
        <f>'1stR'!F$98</f>
        <v>0</v>
      </c>
      <c r="G1281" s="2">
        <f>'1stR'!G$98</f>
        <v>0</v>
      </c>
      <c r="H1281" s="2">
        <f>'1stR'!H$98</f>
        <v>0</v>
      </c>
      <c r="I1281" s="2">
        <f>'1stR'!I$98</f>
        <v>0</v>
      </c>
      <c r="J1281" s="2">
        <f>'1stR'!J$98</f>
        <v>0</v>
      </c>
      <c r="K1281" s="2">
        <f>'1stR'!K$98</f>
        <v>0</v>
      </c>
      <c r="L1281" s="2">
        <f>'1stR'!L$98</f>
        <v>0</v>
      </c>
      <c r="M1281" s="2">
        <f>'1stR'!M$98</f>
        <v>0</v>
      </c>
      <c r="N1281" s="2">
        <f>'1stR'!N$98</f>
        <v>0</v>
      </c>
      <c r="O1281" s="2">
        <f>'1stR'!O$98</f>
        <v>0</v>
      </c>
      <c r="P1281" s="2">
        <f>'1stR'!P$98</f>
        <v>0</v>
      </c>
      <c r="Q1281" s="2">
        <f>'1stR'!Q$98</f>
        <v>0</v>
      </c>
      <c r="R1281" s="2">
        <f>'1stR'!R$98</f>
        <v>0</v>
      </c>
      <c r="S1281" s="2">
        <f>'1stR'!S$98</f>
        <v>0</v>
      </c>
      <c r="T1281" s="2">
        <f>'1stR'!T$98</f>
        <v>0</v>
      </c>
      <c r="U1281" s="9">
        <f>SUM(C1281:T1281)</f>
        <v>0</v>
      </c>
    </row>
    <row r="1282" spans="1:21" x14ac:dyDescent="0.35">
      <c r="B1282" s="3" t="s">
        <v>13</v>
      </c>
      <c r="C1282" s="2">
        <f>'2ndR'!C$97</f>
        <v>0</v>
      </c>
      <c r="D1282" s="2">
        <f>'2ndR'!D$97</f>
        <v>0</v>
      </c>
      <c r="E1282" s="2">
        <f>'2ndR'!E$98</f>
        <v>0</v>
      </c>
      <c r="F1282" s="2">
        <f>'2ndR'!F$98</f>
        <v>0</v>
      </c>
      <c r="G1282" s="2">
        <f>'2ndR'!G$98</f>
        <v>0</v>
      </c>
      <c r="H1282" s="2">
        <f>'2ndR'!H$98</f>
        <v>0</v>
      </c>
      <c r="I1282" s="2">
        <f>'2ndR'!I$98</f>
        <v>0</v>
      </c>
      <c r="J1282" s="2">
        <f>'2ndR'!J$98</f>
        <v>0</v>
      </c>
      <c r="K1282" s="2">
        <f>'2ndR'!K$98</f>
        <v>0</v>
      </c>
      <c r="L1282" s="2">
        <f>'2ndR'!L$98</f>
        <v>0</v>
      </c>
      <c r="M1282" s="2">
        <f>'2ndR'!M$98</f>
        <v>0</v>
      </c>
      <c r="N1282" s="2">
        <f>'2ndR'!N$98</f>
        <v>0</v>
      </c>
      <c r="O1282" s="2">
        <f>'2ndR'!O$98</f>
        <v>0</v>
      </c>
      <c r="P1282" s="2">
        <f>'2ndR'!P$98</f>
        <v>0</v>
      </c>
      <c r="Q1282" s="2">
        <f>'2ndR'!Q$98</f>
        <v>0</v>
      </c>
      <c r="R1282" s="2">
        <f>'2ndR'!R$98</f>
        <v>0</v>
      </c>
      <c r="S1282" s="2">
        <f>'2ndR'!S$98</f>
        <v>0</v>
      </c>
      <c r="T1282" s="2">
        <f>'2ndR'!T$98</f>
        <v>0</v>
      </c>
      <c r="U1282" s="9">
        <f t="shared" ref="U1282:U1290" si="91">SUM(C1282:T1282)</f>
        <v>0</v>
      </c>
    </row>
    <row r="1283" spans="1:21" x14ac:dyDescent="0.35">
      <c r="B1283" s="3" t="s">
        <v>14</v>
      </c>
      <c r="C1283" s="2">
        <f>'3rdR'!C$97</f>
        <v>0</v>
      </c>
      <c r="D1283" s="2">
        <f>'3rdR'!D$97</f>
        <v>0</v>
      </c>
      <c r="E1283" s="2">
        <f>'3rdR'!E$98</f>
        <v>0</v>
      </c>
      <c r="F1283" s="2">
        <f>'3rdR'!F$98</f>
        <v>0</v>
      </c>
      <c r="G1283" s="2">
        <f>'3rdR'!G$98</f>
        <v>0</v>
      </c>
      <c r="H1283" s="2">
        <f>'3rdR'!H$98</f>
        <v>0</v>
      </c>
      <c r="I1283" s="2">
        <f>'3rdR'!I$98</f>
        <v>0</v>
      </c>
      <c r="J1283" s="2">
        <f>'3rdR'!J$98</f>
        <v>0</v>
      </c>
      <c r="K1283" s="2">
        <f>'3rdR'!K$98</f>
        <v>0</v>
      </c>
      <c r="L1283" s="2">
        <f>'3rdR'!L$98</f>
        <v>0</v>
      </c>
      <c r="M1283" s="2">
        <f>'3rdR'!M$98</f>
        <v>0</v>
      </c>
      <c r="N1283" s="2">
        <f>'3rdR'!N$98</f>
        <v>0</v>
      </c>
      <c r="O1283" s="2">
        <f>'3rdR'!O$98</f>
        <v>0</v>
      </c>
      <c r="P1283" s="2">
        <f>'3rdR'!P$98</f>
        <v>0</v>
      </c>
      <c r="Q1283" s="2">
        <f>'3rdR'!Q$98</f>
        <v>0</v>
      </c>
      <c r="R1283" s="2">
        <f>'3rdR'!R$98</f>
        <v>0</v>
      </c>
      <c r="S1283" s="2">
        <f>'3rdR'!S$98</f>
        <v>0</v>
      </c>
      <c r="T1283" s="2">
        <f>'3rdR'!T$98</f>
        <v>0</v>
      </c>
      <c r="U1283" s="9">
        <f t="shared" si="91"/>
        <v>0</v>
      </c>
    </row>
    <row r="1284" spans="1:21" x14ac:dyDescent="0.35">
      <c r="B1284" s="3" t="s">
        <v>15</v>
      </c>
      <c r="C1284" s="2">
        <f>'4thR'!C$97</f>
        <v>0</v>
      </c>
      <c r="D1284" s="2">
        <f>'4thR'!D$97</f>
        <v>0</v>
      </c>
      <c r="E1284" s="2">
        <f>'4thR'!E$98</f>
        <v>0</v>
      </c>
      <c r="F1284" s="2">
        <f>'4thR'!F$98</f>
        <v>0</v>
      </c>
      <c r="G1284" s="2">
        <f>'4thR'!G$98</f>
        <v>0</v>
      </c>
      <c r="H1284" s="2">
        <f>'4thR'!H$98</f>
        <v>0</v>
      </c>
      <c r="I1284" s="2">
        <f>'4thR'!I$98</f>
        <v>0</v>
      </c>
      <c r="J1284" s="2">
        <f>'4thR'!J$98</f>
        <v>0</v>
      </c>
      <c r="K1284" s="2">
        <f>'4thR'!K$98</f>
        <v>0</v>
      </c>
      <c r="L1284" s="2">
        <f>'4thR'!L$98</f>
        <v>0</v>
      </c>
      <c r="M1284" s="2">
        <f>'4thR'!M$98</f>
        <v>0</v>
      </c>
      <c r="N1284" s="2">
        <f>'4thR'!N$98</f>
        <v>0</v>
      </c>
      <c r="O1284" s="2">
        <f>'4thR'!O$98</f>
        <v>0</v>
      </c>
      <c r="P1284" s="2">
        <f>'4thR'!P$98</f>
        <v>0</v>
      </c>
      <c r="Q1284" s="2">
        <f>'4thR'!Q$98</f>
        <v>0</v>
      </c>
      <c r="R1284" s="2">
        <f>'4thR'!R$98</f>
        <v>0</v>
      </c>
      <c r="S1284" s="2">
        <f>'4thR'!S$98</f>
        <v>0</v>
      </c>
      <c r="T1284" s="2">
        <f>'4thR'!T$98</f>
        <v>0</v>
      </c>
      <c r="U1284" s="9">
        <f t="shared" si="91"/>
        <v>0</v>
      </c>
    </row>
    <row r="1285" spans="1:21" x14ac:dyDescent="0.35">
      <c r="B1285" s="3" t="s">
        <v>16</v>
      </c>
      <c r="C1285" s="2">
        <f>'5thR'!C$97</f>
        <v>0</v>
      </c>
      <c r="D1285" s="2">
        <f>'5thR'!D$97</f>
        <v>0</v>
      </c>
      <c r="E1285" s="2">
        <f>'5thR'!E$98</f>
        <v>0</v>
      </c>
      <c r="F1285" s="2">
        <f>'5thR'!F$98</f>
        <v>0</v>
      </c>
      <c r="G1285" s="2">
        <f>'5thR'!G$98</f>
        <v>0</v>
      </c>
      <c r="H1285" s="2">
        <f>'5thR'!H$98</f>
        <v>0</v>
      </c>
      <c r="I1285" s="2">
        <f>'5thR'!I$98</f>
        <v>0</v>
      </c>
      <c r="J1285" s="2">
        <f>'5thR'!J$98</f>
        <v>0</v>
      </c>
      <c r="K1285" s="2">
        <f>'5thR'!K$98</f>
        <v>0</v>
      </c>
      <c r="L1285" s="2">
        <f>'5thR'!L$98</f>
        <v>0</v>
      </c>
      <c r="M1285" s="2">
        <f>'5thR'!M$98</f>
        <v>0</v>
      </c>
      <c r="N1285" s="2">
        <f>'5thR'!N$98</f>
        <v>0</v>
      </c>
      <c r="O1285" s="2">
        <f>'5thR'!O$98</f>
        <v>0</v>
      </c>
      <c r="P1285" s="2">
        <f>'5thR'!P$98</f>
        <v>0</v>
      </c>
      <c r="Q1285" s="2">
        <f>'5thR'!Q$98</f>
        <v>0</v>
      </c>
      <c r="R1285" s="2">
        <f>'5thR'!R$98</f>
        <v>0</v>
      </c>
      <c r="S1285" s="2">
        <f>'5thR'!S$98</f>
        <v>0</v>
      </c>
      <c r="T1285" s="2">
        <f>'5thR'!T$98</f>
        <v>0</v>
      </c>
      <c r="U1285" s="9">
        <f t="shared" si="91"/>
        <v>0</v>
      </c>
    </row>
    <row r="1286" spans="1:21" x14ac:dyDescent="0.35">
      <c r="B1286" s="3" t="s">
        <v>17</v>
      </c>
      <c r="C1286" s="2" t="e">
        <f>#REF!</f>
        <v>#REF!</v>
      </c>
      <c r="D1286" s="2" t="e">
        <f>#REF!</f>
        <v>#REF!</v>
      </c>
      <c r="E1286" s="2" t="e">
        <f>#REF!</f>
        <v>#REF!</v>
      </c>
      <c r="F1286" s="2" t="e">
        <f>#REF!</f>
        <v>#REF!</v>
      </c>
      <c r="G1286" s="2" t="e">
        <f>#REF!</f>
        <v>#REF!</v>
      </c>
      <c r="H1286" s="2" t="e">
        <f>#REF!</f>
        <v>#REF!</v>
      </c>
      <c r="I1286" s="2" t="e">
        <f>#REF!</f>
        <v>#REF!</v>
      </c>
      <c r="J1286" s="2" t="e">
        <f>#REF!</f>
        <v>#REF!</v>
      </c>
      <c r="K1286" s="2" t="e">
        <f>#REF!</f>
        <v>#REF!</v>
      </c>
      <c r="L1286" s="2" t="e">
        <f>#REF!</f>
        <v>#REF!</v>
      </c>
      <c r="M1286" s="2" t="e">
        <f>#REF!</f>
        <v>#REF!</v>
      </c>
      <c r="N1286" s="2" t="e">
        <f>#REF!</f>
        <v>#REF!</v>
      </c>
      <c r="O1286" s="2" t="e">
        <f>#REF!</f>
        <v>#REF!</v>
      </c>
      <c r="P1286" s="2" t="e">
        <f>#REF!</f>
        <v>#REF!</v>
      </c>
      <c r="Q1286" s="2" t="e">
        <f>#REF!</f>
        <v>#REF!</v>
      </c>
      <c r="R1286" s="2" t="e">
        <f>#REF!</f>
        <v>#REF!</v>
      </c>
      <c r="S1286" s="2" t="e">
        <f>#REF!</f>
        <v>#REF!</v>
      </c>
      <c r="T1286" s="2" t="e">
        <f>#REF!</f>
        <v>#REF!</v>
      </c>
      <c r="U1286" s="9" t="e">
        <f t="shared" si="91"/>
        <v>#REF!</v>
      </c>
    </row>
    <row r="1287" spans="1:21" x14ac:dyDescent="0.35">
      <c r="B1287" s="3" t="s">
        <v>18</v>
      </c>
      <c r="C1287" s="2">
        <f>'7thR'!C$97</f>
        <v>0</v>
      </c>
      <c r="D1287" s="2">
        <f>'7thR'!D$97</f>
        <v>0</v>
      </c>
      <c r="E1287" s="2">
        <f>'7thR'!E$98</f>
        <v>0</v>
      </c>
      <c r="F1287" s="2">
        <f>'7thR'!F$98</f>
        <v>0</v>
      </c>
      <c r="G1287" s="2">
        <f>'7thR'!G$98</f>
        <v>0</v>
      </c>
      <c r="H1287" s="2">
        <f>'7thR'!H$98</f>
        <v>0</v>
      </c>
      <c r="I1287" s="2">
        <f>'7thR'!I$98</f>
        <v>0</v>
      </c>
      <c r="J1287" s="2">
        <f>'7thR'!J$98</f>
        <v>0</v>
      </c>
      <c r="K1287" s="2">
        <f>'7thR'!K$98</f>
        <v>0</v>
      </c>
      <c r="L1287" s="2">
        <f>'7thR'!L$98</f>
        <v>0</v>
      </c>
      <c r="M1287" s="2">
        <f>'7thR'!M$98</f>
        <v>0</v>
      </c>
      <c r="N1287" s="2">
        <f>'7thR'!N$98</f>
        <v>0</v>
      </c>
      <c r="O1287" s="2">
        <f>'7thR'!O$98</f>
        <v>0</v>
      </c>
      <c r="P1287" s="2">
        <f>'7thR'!P$98</f>
        <v>0</v>
      </c>
      <c r="Q1287" s="2">
        <f>'7thR'!Q$98</f>
        <v>0</v>
      </c>
      <c r="R1287" s="2">
        <f>'7thR'!R$98</f>
        <v>0</v>
      </c>
      <c r="S1287" s="2">
        <f>'7thR'!S$98</f>
        <v>0</v>
      </c>
      <c r="T1287" s="2">
        <f>'7thR'!T$98</f>
        <v>0</v>
      </c>
      <c r="U1287" s="9">
        <f t="shared" si="91"/>
        <v>0</v>
      </c>
    </row>
    <row r="1288" spans="1:21" ht="15" thickBot="1" x14ac:dyDescent="0.4">
      <c r="B1288" s="3" t="s">
        <v>19</v>
      </c>
      <c r="C1288" s="31">
        <f>'8thR'!C$97</f>
        <v>0</v>
      </c>
      <c r="D1288" s="31">
        <f>'8thR'!D$97</f>
        <v>0</v>
      </c>
      <c r="E1288" s="31">
        <f>'8thR'!E$98</f>
        <v>0</v>
      </c>
      <c r="F1288" s="31">
        <f>'8thR'!F$98</f>
        <v>0</v>
      </c>
      <c r="G1288" s="31">
        <f>'8thR'!G$98</f>
        <v>0</v>
      </c>
      <c r="H1288" s="31">
        <f>'8thR'!H$98</f>
        <v>0</v>
      </c>
      <c r="I1288" s="31">
        <f>'8thR'!I$98</f>
        <v>0</v>
      </c>
      <c r="J1288" s="31">
        <f>'8thR'!J$98</f>
        <v>0</v>
      </c>
      <c r="K1288" s="31">
        <f>'8thR'!K$98</f>
        <v>0</v>
      </c>
      <c r="L1288" s="31">
        <f>'8thR'!L$98</f>
        <v>0</v>
      </c>
      <c r="M1288" s="31">
        <f>'8thR'!M$98</f>
        <v>0</v>
      </c>
      <c r="N1288" s="31">
        <f>'8thR'!N$98</f>
        <v>0</v>
      </c>
      <c r="O1288" s="31">
        <f>'8thR'!O$98</f>
        <v>0</v>
      </c>
      <c r="P1288" s="31">
        <f>'8thR'!P$98</f>
        <v>0</v>
      </c>
      <c r="Q1288" s="31">
        <f>'8thR'!Q$98</f>
        <v>0</v>
      </c>
      <c r="R1288" s="31">
        <f>'8thR'!R$98</f>
        <v>0</v>
      </c>
      <c r="S1288" s="31">
        <f>'8thR'!S$98</f>
        <v>0</v>
      </c>
      <c r="T1288" s="31">
        <f>'8thR'!T$98</f>
        <v>0</v>
      </c>
      <c r="U1288" s="9">
        <f t="shared" si="91"/>
        <v>0</v>
      </c>
    </row>
    <row r="1289" spans="1:21" ht="16" thickTop="1" x14ac:dyDescent="0.35">
      <c r="B1289" s="37" t="s">
        <v>12</v>
      </c>
      <c r="C1289" s="29">
        <f>score!H$97</f>
        <v>0</v>
      </c>
      <c r="D1289" s="29">
        <f>score!I$97</f>
        <v>0</v>
      </c>
      <c r="E1289" s="29">
        <f>score!J$98</f>
        <v>0</v>
      </c>
      <c r="F1289" s="29">
        <f>score!K$98</f>
        <v>0</v>
      </c>
      <c r="G1289" s="29">
        <f>score!L$98</f>
        <v>0</v>
      </c>
      <c r="H1289" s="29">
        <f>score!M$98</f>
        <v>0</v>
      </c>
      <c r="I1289" s="29">
        <f>score!N$98</f>
        <v>0</v>
      </c>
      <c r="J1289" s="29">
        <f>score!O$98</f>
        <v>0</v>
      </c>
      <c r="K1289" s="29">
        <f>score!P$98</f>
        <v>0</v>
      </c>
      <c r="L1289" s="29">
        <f>score!Q$98</f>
        <v>0</v>
      </c>
      <c r="M1289" s="29">
        <f>score!R$98</f>
        <v>0</v>
      </c>
      <c r="N1289" s="29">
        <f>score!S$98</f>
        <v>0</v>
      </c>
      <c r="O1289" s="29">
        <f>score!T$98</f>
        <v>0</v>
      </c>
      <c r="P1289" s="29">
        <f>score!U$98</f>
        <v>0</v>
      </c>
      <c r="Q1289" s="29">
        <f>score!V$98</f>
        <v>0</v>
      </c>
      <c r="R1289" s="29">
        <f>score!W$98</f>
        <v>0</v>
      </c>
      <c r="S1289" s="29">
        <f>score!X$98</f>
        <v>0</v>
      </c>
      <c r="T1289" s="29">
        <f>score!Y$98</f>
        <v>0</v>
      </c>
      <c r="U1289" s="33">
        <f t="shared" si="91"/>
        <v>0</v>
      </c>
    </row>
    <row r="1290" spans="1:21" ht="15.5" x14ac:dyDescent="0.35">
      <c r="B1290" s="38" t="s">
        <v>7</v>
      </c>
      <c r="C1290" s="39">
        <f>score!H$147</f>
        <v>4</v>
      </c>
      <c r="D1290" s="39">
        <f>score!$I$147</f>
        <v>3</v>
      </c>
      <c r="E1290" s="39">
        <f>score!$J$147</f>
        <v>3</v>
      </c>
      <c r="F1290" s="39">
        <f>score!$K$147</f>
        <v>4</v>
      </c>
      <c r="G1290" s="39">
        <f>score!$L$147</f>
        <v>4</v>
      </c>
      <c r="H1290" s="39">
        <f>score!$M$147</f>
        <v>4</v>
      </c>
      <c r="I1290" s="39">
        <f>score!$N$147</f>
        <v>3</v>
      </c>
      <c r="J1290" s="39">
        <f>score!$O$147</f>
        <v>4</v>
      </c>
      <c r="K1290" s="39">
        <f>score!$P$147</f>
        <v>3</v>
      </c>
      <c r="L1290" s="39">
        <f>score!$Q$147</f>
        <v>4</v>
      </c>
      <c r="M1290" s="39">
        <f>score!$R$147</f>
        <v>3</v>
      </c>
      <c r="N1290" s="39">
        <f>score!$S$147</f>
        <v>3</v>
      </c>
      <c r="O1290" s="39">
        <f>score!$T$147</f>
        <v>4</v>
      </c>
      <c r="P1290" s="39">
        <f>score!$U$147</f>
        <v>4</v>
      </c>
      <c r="Q1290" s="39">
        <f>score!$V$147</f>
        <v>4</v>
      </c>
      <c r="R1290" s="39">
        <f>score!$W$147</f>
        <v>3</v>
      </c>
      <c r="S1290" s="39">
        <f>score!$X$147</f>
        <v>4</v>
      </c>
      <c r="T1290" s="39">
        <f>score!$Y$147</f>
        <v>3</v>
      </c>
      <c r="U1290" s="12">
        <f t="shared" si="91"/>
        <v>64</v>
      </c>
    </row>
    <row r="1291" spans="1:21" x14ac:dyDescent="0.35">
      <c r="C1291" s="40"/>
      <c r="D1291" s="40"/>
      <c r="E1291" s="40"/>
      <c r="F1291" s="40"/>
      <c r="G1291" s="40"/>
      <c r="H1291" s="40"/>
      <c r="I1291" s="40"/>
      <c r="J1291" s="40"/>
      <c r="K1291" s="40"/>
      <c r="L1291" s="40"/>
      <c r="M1291" s="40"/>
      <c r="N1291" s="40"/>
      <c r="O1291" s="40"/>
      <c r="P1291" s="40"/>
      <c r="Q1291" s="40"/>
      <c r="R1291" s="40"/>
      <c r="S1291" s="40"/>
      <c r="T1291" s="40"/>
    </row>
    <row r="1292" spans="1:21" x14ac:dyDescent="0.35">
      <c r="C1292" s="154" t="s">
        <v>6</v>
      </c>
      <c r="D1292" s="154"/>
      <c r="E1292" s="154"/>
      <c r="F1292" s="154"/>
      <c r="G1292" s="154"/>
      <c r="H1292" s="154"/>
      <c r="I1292" s="154"/>
      <c r="J1292" s="154"/>
      <c r="K1292" s="154"/>
      <c r="L1292" s="154"/>
      <c r="M1292" s="154"/>
      <c r="N1292" s="154"/>
      <c r="O1292" s="154"/>
      <c r="P1292" s="154"/>
      <c r="Q1292" s="154"/>
      <c r="R1292" s="154"/>
      <c r="S1292" s="154"/>
      <c r="T1292" s="154"/>
    </row>
    <row r="1293" spans="1:21" x14ac:dyDescent="0.35">
      <c r="A1293" s="169">
        <f>score!A99</f>
        <v>93</v>
      </c>
      <c r="B1293" s="170" t="str">
        <f>score!F99</f>
        <v/>
      </c>
      <c r="C1293" s="158">
        <v>1</v>
      </c>
      <c r="D1293" s="158">
        <v>2</v>
      </c>
      <c r="E1293" s="158">
        <v>3</v>
      </c>
      <c r="F1293" s="158">
        <v>4</v>
      </c>
      <c r="G1293" s="158">
        <v>5</v>
      </c>
      <c r="H1293" s="158">
        <v>6</v>
      </c>
      <c r="I1293" s="158">
        <v>7</v>
      </c>
      <c r="J1293" s="158">
        <v>8</v>
      </c>
      <c r="K1293" s="158">
        <v>9</v>
      </c>
      <c r="L1293" s="158">
        <v>10</v>
      </c>
      <c r="M1293" s="158">
        <v>11</v>
      </c>
      <c r="N1293" s="158">
        <v>12</v>
      </c>
      <c r="O1293" s="158">
        <v>13</v>
      </c>
      <c r="P1293" s="158">
        <v>14</v>
      </c>
      <c r="Q1293" s="158">
        <v>15</v>
      </c>
      <c r="R1293" s="158">
        <v>16</v>
      </c>
      <c r="S1293" s="158">
        <v>17</v>
      </c>
      <c r="T1293" s="158">
        <v>18</v>
      </c>
      <c r="U1293" s="41" t="s">
        <v>1</v>
      </c>
    </row>
    <row r="1294" spans="1:21" x14ac:dyDescent="0.35">
      <c r="A1294" s="169"/>
      <c r="B1294" s="170"/>
      <c r="C1294" s="158"/>
      <c r="D1294" s="158"/>
      <c r="E1294" s="158"/>
      <c r="F1294" s="158"/>
      <c r="G1294" s="158"/>
      <c r="H1294" s="158"/>
      <c r="I1294" s="158"/>
      <c r="J1294" s="158"/>
      <c r="K1294" s="158"/>
      <c r="L1294" s="158"/>
      <c r="M1294" s="158"/>
      <c r="N1294" s="158"/>
      <c r="O1294" s="158"/>
      <c r="P1294" s="158"/>
      <c r="Q1294" s="158"/>
      <c r="R1294" s="158"/>
      <c r="S1294" s="158"/>
      <c r="T1294" s="158"/>
      <c r="U1294" s="42"/>
    </row>
    <row r="1295" spans="1:21" x14ac:dyDescent="0.35">
      <c r="B1295" s="3" t="s">
        <v>8</v>
      </c>
      <c r="C1295" s="2">
        <f>'1stR'!C$99</f>
        <v>0</v>
      </c>
      <c r="D1295" s="2">
        <f>'1stR'!D$99</f>
        <v>0</v>
      </c>
      <c r="E1295" s="2">
        <f>'1stR'!E$99</f>
        <v>0</v>
      </c>
      <c r="F1295" s="2">
        <f>'1stR'!F$99</f>
        <v>0</v>
      </c>
      <c r="G1295" s="2">
        <f>'1stR'!G$99</f>
        <v>0</v>
      </c>
      <c r="H1295" s="2">
        <f>'1stR'!H$99</f>
        <v>0</v>
      </c>
      <c r="I1295" s="2">
        <f>'1stR'!I$99</f>
        <v>0</v>
      </c>
      <c r="J1295" s="2">
        <f>'1stR'!J$99</f>
        <v>0</v>
      </c>
      <c r="K1295" s="2">
        <f>'1stR'!K$99</f>
        <v>0</v>
      </c>
      <c r="L1295" s="2">
        <f>'1stR'!L$99</f>
        <v>0</v>
      </c>
      <c r="M1295" s="2">
        <f>'1stR'!M$99</f>
        <v>0</v>
      </c>
      <c r="N1295" s="2">
        <f>'1stR'!N$99</f>
        <v>0</v>
      </c>
      <c r="O1295" s="2">
        <f>'1stR'!O$99</f>
        <v>0</v>
      </c>
      <c r="P1295" s="2">
        <f>'1stR'!P$99</f>
        <v>0</v>
      </c>
      <c r="Q1295" s="2">
        <f>'1stR'!Q$99</f>
        <v>0</v>
      </c>
      <c r="R1295" s="2">
        <f>'1stR'!R$99</f>
        <v>0</v>
      </c>
      <c r="S1295" s="2">
        <f>'1stR'!S$99</f>
        <v>0</v>
      </c>
      <c r="T1295" s="2">
        <f>'1stR'!T$99</f>
        <v>0</v>
      </c>
      <c r="U1295" s="9">
        <f>SUM(C1295:T1295)</f>
        <v>0</v>
      </c>
    </row>
    <row r="1296" spans="1:21" x14ac:dyDescent="0.35">
      <c r="B1296" s="3" t="s">
        <v>13</v>
      </c>
      <c r="C1296" s="2">
        <f>'2ndR'!C$99</f>
        <v>0</v>
      </c>
      <c r="D1296" s="2">
        <f>'2ndR'!D$99</f>
        <v>0</v>
      </c>
      <c r="E1296" s="2">
        <f>'2ndR'!E$99</f>
        <v>0</v>
      </c>
      <c r="F1296" s="2">
        <f>'2ndR'!F$99</f>
        <v>0</v>
      </c>
      <c r="G1296" s="2">
        <f>'2ndR'!G$99</f>
        <v>0</v>
      </c>
      <c r="H1296" s="2">
        <f>'2ndR'!H$99</f>
        <v>0</v>
      </c>
      <c r="I1296" s="2">
        <f>'2ndR'!I$99</f>
        <v>0</v>
      </c>
      <c r="J1296" s="2">
        <f>'2ndR'!J$99</f>
        <v>0</v>
      </c>
      <c r="K1296" s="2">
        <f>'2ndR'!K$99</f>
        <v>0</v>
      </c>
      <c r="L1296" s="2">
        <f>'2ndR'!L$99</f>
        <v>0</v>
      </c>
      <c r="M1296" s="2">
        <f>'2ndR'!M$99</f>
        <v>0</v>
      </c>
      <c r="N1296" s="2">
        <f>'2ndR'!N$99</f>
        <v>0</v>
      </c>
      <c r="O1296" s="2">
        <f>'2ndR'!O$99</f>
        <v>0</v>
      </c>
      <c r="P1296" s="2">
        <f>'2ndR'!P$99</f>
        <v>0</v>
      </c>
      <c r="Q1296" s="2">
        <f>'2ndR'!Q$99</f>
        <v>0</v>
      </c>
      <c r="R1296" s="2">
        <f>'2ndR'!R$99</f>
        <v>0</v>
      </c>
      <c r="S1296" s="2">
        <f>'2ndR'!S$99</f>
        <v>0</v>
      </c>
      <c r="T1296" s="2">
        <f>'2ndR'!T$99</f>
        <v>0</v>
      </c>
      <c r="U1296" s="9">
        <f t="shared" ref="U1296:U1304" si="92">SUM(C1296:T1296)</f>
        <v>0</v>
      </c>
    </row>
    <row r="1297" spans="1:21" x14ac:dyDescent="0.35">
      <c r="B1297" s="3" t="s">
        <v>14</v>
      </c>
      <c r="C1297" s="2">
        <f>'3rdR'!C$99</f>
        <v>0</v>
      </c>
      <c r="D1297" s="2">
        <f>'3rdR'!D$99</f>
        <v>0</v>
      </c>
      <c r="E1297" s="2">
        <f>'3rdR'!E$99</f>
        <v>0</v>
      </c>
      <c r="F1297" s="2">
        <f>'3rdR'!F$99</f>
        <v>0</v>
      </c>
      <c r="G1297" s="2">
        <f>'3rdR'!G$99</f>
        <v>0</v>
      </c>
      <c r="H1297" s="2">
        <f>'3rdR'!H$99</f>
        <v>0</v>
      </c>
      <c r="I1297" s="2">
        <f>'3rdR'!I$99</f>
        <v>0</v>
      </c>
      <c r="J1297" s="2">
        <f>'3rdR'!J$99</f>
        <v>0</v>
      </c>
      <c r="K1297" s="2">
        <f>'3rdR'!K$99</f>
        <v>0</v>
      </c>
      <c r="L1297" s="2">
        <f>'3rdR'!L$99</f>
        <v>0</v>
      </c>
      <c r="M1297" s="2">
        <f>'3rdR'!M$99</f>
        <v>0</v>
      </c>
      <c r="N1297" s="2">
        <f>'3rdR'!N$99</f>
        <v>0</v>
      </c>
      <c r="O1297" s="2">
        <f>'3rdR'!O$99</f>
        <v>0</v>
      </c>
      <c r="P1297" s="2">
        <f>'3rdR'!P$99</f>
        <v>0</v>
      </c>
      <c r="Q1297" s="2">
        <f>'3rdR'!Q$99</f>
        <v>0</v>
      </c>
      <c r="R1297" s="2">
        <f>'3rdR'!R$99</f>
        <v>0</v>
      </c>
      <c r="S1297" s="2">
        <f>'3rdR'!S$99</f>
        <v>0</v>
      </c>
      <c r="T1297" s="2">
        <f>'3rdR'!T$99</f>
        <v>0</v>
      </c>
      <c r="U1297" s="9">
        <f t="shared" si="92"/>
        <v>0</v>
      </c>
    </row>
    <row r="1298" spans="1:21" x14ac:dyDescent="0.35">
      <c r="B1298" s="3" t="s">
        <v>15</v>
      </c>
      <c r="C1298" s="2">
        <f>'4thR'!C$99</f>
        <v>0</v>
      </c>
      <c r="D1298" s="2">
        <f>'4thR'!D$99</f>
        <v>0</v>
      </c>
      <c r="E1298" s="2">
        <f>'4thR'!E$99</f>
        <v>0</v>
      </c>
      <c r="F1298" s="2">
        <f>'4thR'!F$99</f>
        <v>0</v>
      </c>
      <c r="G1298" s="2">
        <f>'4thR'!G$99</f>
        <v>0</v>
      </c>
      <c r="H1298" s="2">
        <f>'4thR'!H$99</f>
        <v>0</v>
      </c>
      <c r="I1298" s="2">
        <f>'4thR'!I$99</f>
        <v>0</v>
      </c>
      <c r="J1298" s="2">
        <f>'4thR'!J$99</f>
        <v>0</v>
      </c>
      <c r="K1298" s="2">
        <f>'4thR'!K$99</f>
        <v>0</v>
      </c>
      <c r="L1298" s="2">
        <f>'4thR'!L$99</f>
        <v>0</v>
      </c>
      <c r="M1298" s="2">
        <f>'4thR'!M$99</f>
        <v>0</v>
      </c>
      <c r="N1298" s="2">
        <f>'4thR'!N$99</f>
        <v>0</v>
      </c>
      <c r="O1298" s="2">
        <f>'4thR'!O$99</f>
        <v>0</v>
      </c>
      <c r="P1298" s="2">
        <f>'4thR'!P$99</f>
        <v>0</v>
      </c>
      <c r="Q1298" s="2">
        <f>'4thR'!Q$99</f>
        <v>0</v>
      </c>
      <c r="R1298" s="2">
        <f>'4thR'!R$99</f>
        <v>0</v>
      </c>
      <c r="S1298" s="2">
        <f>'4thR'!S$99</f>
        <v>0</v>
      </c>
      <c r="T1298" s="2">
        <f>'4thR'!T$99</f>
        <v>0</v>
      </c>
      <c r="U1298" s="9">
        <f t="shared" si="92"/>
        <v>0</v>
      </c>
    </row>
    <row r="1299" spans="1:21" x14ac:dyDescent="0.35">
      <c r="B1299" s="3" t="s">
        <v>16</v>
      </c>
      <c r="C1299" s="2">
        <f>'5thR'!C$99</f>
        <v>0</v>
      </c>
      <c r="D1299" s="2">
        <f>'5thR'!D$99</f>
        <v>0</v>
      </c>
      <c r="E1299" s="2">
        <f>'5thR'!E$99</f>
        <v>0</v>
      </c>
      <c r="F1299" s="2">
        <f>'5thR'!F$99</f>
        <v>0</v>
      </c>
      <c r="G1299" s="2">
        <f>'5thR'!G$99</f>
        <v>0</v>
      </c>
      <c r="H1299" s="2">
        <f>'5thR'!H$99</f>
        <v>0</v>
      </c>
      <c r="I1299" s="2">
        <f>'5thR'!I$99</f>
        <v>0</v>
      </c>
      <c r="J1299" s="2">
        <f>'5thR'!J$99</f>
        <v>0</v>
      </c>
      <c r="K1299" s="2">
        <f>'5thR'!K$99</f>
        <v>0</v>
      </c>
      <c r="L1299" s="2">
        <f>'5thR'!L$99</f>
        <v>0</v>
      </c>
      <c r="M1299" s="2">
        <f>'5thR'!M$99</f>
        <v>0</v>
      </c>
      <c r="N1299" s="2">
        <f>'5thR'!N$99</f>
        <v>0</v>
      </c>
      <c r="O1299" s="2">
        <f>'5thR'!O$99</f>
        <v>0</v>
      </c>
      <c r="P1299" s="2">
        <f>'5thR'!P$99</f>
        <v>0</v>
      </c>
      <c r="Q1299" s="2">
        <f>'5thR'!Q$99</f>
        <v>0</v>
      </c>
      <c r="R1299" s="2">
        <f>'5thR'!R$99</f>
        <v>0</v>
      </c>
      <c r="S1299" s="2">
        <f>'5thR'!S$99</f>
        <v>0</v>
      </c>
      <c r="T1299" s="2">
        <f>'5thR'!T$99</f>
        <v>0</v>
      </c>
      <c r="U1299" s="9">
        <f t="shared" si="92"/>
        <v>0</v>
      </c>
    </row>
    <row r="1300" spans="1:21" x14ac:dyDescent="0.35">
      <c r="B1300" s="3" t="s">
        <v>17</v>
      </c>
      <c r="C1300" s="2" t="e">
        <f>#REF!</f>
        <v>#REF!</v>
      </c>
      <c r="D1300" s="2" t="e">
        <f>#REF!</f>
        <v>#REF!</v>
      </c>
      <c r="E1300" s="2" t="e">
        <f>#REF!</f>
        <v>#REF!</v>
      </c>
      <c r="F1300" s="2" t="e">
        <f>#REF!</f>
        <v>#REF!</v>
      </c>
      <c r="G1300" s="2" t="e">
        <f>#REF!</f>
        <v>#REF!</v>
      </c>
      <c r="H1300" s="2" t="e">
        <f>#REF!</f>
        <v>#REF!</v>
      </c>
      <c r="I1300" s="2" t="e">
        <f>#REF!</f>
        <v>#REF!</v>
      </c>
      <c r="J1300" s="2" t="e">
        <f>#REF!</f>
        <v>#REF!</v>
      </c>
      <c r="K1300" s="2" t="e">
        <f>#REF!</f>
        <v>#REF!</v>
      </c>
      <c r="L1300" s="2" t="e">
        <f>#REF!</f>
        <v>#REF!</v>
      </c>
      <c r="M1300" s="2" t="e">
        <f>#REF!</f>
        <v>#REF!</v>
      </c>
      <c r="N1300" s="2" t="e">
        <f>#REF!</f>
        <v>#REF!</v>
      </c>
      <c r="O1300" s="2" t="e">
        <f>#REF!</f>
        <v>#REF!</v>
      </c>
      <c r="P1300" s="2" t="e">
        <f>#REF!</f>
        <v>#REF!</v>
      </c>
      <c r="Q1300" s="2" t="e">
        <f>#REF!</f>
        <v>#REF!</v>
      </c>
      <c r="R1300" s="2" t="e">
        <f>#REF!</f>
        <v>#REF!</v>
      </c>
      <c r="S1300" s="2" t="e">
        <f>#REF!</f>
        <v>#REF!</v>
      </c>
      <c r="T1300" s="2" t="e">
        <f>#REF!</f>
        <v>#REF!</v>
      </c>
      <c r="U1300" s="9" t="e">
        <f t="shared" si="92"/>
        <v>#REF!</v>
      </c>
    </row>
    <row r="1301" spans="1:21" x14ac:dyDescent="0.35">
      <c r="B1301" s="3" t="s">
        <v>18</v>
      </c>
      <c r="C1301" s="2">
        <f>'7thR'!C$99</f>
        <v>0</v>
      </c>
      <c r="D1301" s="2">
        <f>'7thR'!D$99</f>
        <v>0</v>
      </c>
      <c r="E1301" s="2">
        <f>'7thR'!E$99</f>
        <v>0</v>
      </c>
      <c r="F1301" s="2">
        <f>'7thR'!F$99</f>
        <v>0</v>
      </c>
      <c r="G1301" s="2">
        <f>'7thR'!G$99</f>
        <v>0</v>
      </c>
      <c r="H1301" s="2">
        <f>'7thR'!H$99</f>
        <v>0</v>
      </c>
      <c r="I1301" s="2">
        <f>'7thR'!I$99</f>
        <v>0</v>
      </c>
      <c r="J1301" s="2">
        <f>'7thR'!J$99</f>
        <v>0</v>
      </c>
      <c r="K1301" s="2">
        <f>'7thR'!K$99</f>
        <v>0</v>
      </c>
      <c r="L1301" s="2">
        <f>'7thR'!L$99</f>
        <v>0</v>
      </c>
      <c r="M1301" s="2">
        <f>'7thR'!M$99</f>
        <v>0</v>
      </c>
      <c r="N1301" s="2">
        <f>'7thR'!N$99</f>
        <v>0</v>
      </c>
      <c r="O1301" s="2">
        <f>'7thR'!O$99</f>
        <v>0</v>
      </c>
      <c r="P1301" s="2">
        <f>'7thR'!P$99</f>
        <v>0</v>
      </c>
      <c r="Q1301" s="2">
        <f>'7thR'!Q$99</f>
        <v>0</v>
      </c>
      <c r="R1301" s="2">
        <f>'7thR'!R$99</f>
        <v>0</v>
      </c>
      <c r="S1301" s="2">
        <f>'7thR'!S$99</f>
        <v>0</v>
      </c>
      <c r="T1301" s="2">
        <f>'7thR'!T$99</f>
        <v>0</v>
      </c>
      <c r="U1301" s="9">
        <f t="shared" si="92"/>
        <v>0</v>
      </c>
    </row>
    <row r="1302" spans="1:21" ht="15" thickBot="1" x14ac:dyDescent="0.4">
      <c r="B1302" s="3" t="s">
        <v>19</v>
      </c>
      <c r="C1302" s="31">
        <f>'8thR'!C$99</f>
        <v>0</v>
      </c>
      <c r="D1302" s="31">
        <f>'8thR'!D$99</f>
        <v>0</v>
      </c>
      <c r="E1302" s="31">
        <f>'8thR'!E$99</f>
        <v>0</v>
      </c>
      <c r="F1302" s="31">
        <f>'8thR'!F$99</f>
        <v>0</v>
      </c>
      <c r="G1302" s="31">
        <f>'8thR'!G$99</f>
        <v>0</v>
      </c>
      <c r="H1302" s="31">
        <f>'8thR'!H$99</f>
        <v>0</v>
      </c>
      <c r="I1302" s="31">
        <f>'8thR'!I$99</f>
        <v>0</v>
      </c>
      <c r="J1302" s="31">
        <f>'8thR'!J$99</f>
        <v>0</v>
      </c>
      <c r="K1302" s="31">
        <f>'8thR'!K$99</f>
        <v>0</v>
      </c>
      <c r="L1302" s="31">
        <f>'8thR'!L$99</f>
        <v>0</v>
      </c>
      <c r="M1302" s="31">
        <f>'8thR'!M$99</f>
        <v>0</v>
      </c>
      <c r="N1302" s="31">
        <f>'8thR'!N$99</f>
        <v>0</v>
      </c>
      <c r="O1302" s="31">
        <f>'8thR'!O$99</f>
        <v>0</v>
      </c>
      <c r="P1302" s="31">
        <f>'8thR'!P$99</f>
        <v>0</v>
      </c>
      <c r="Q1302" s="31">
        <f>'8thR'!Q$99</f>
        <v>0</v>
      </c>
      <c r="R1302" s="31">
        <f>'8thR'!R$99</f>
        <v>0</v>
      </c>
      <c r="S1302" s="31">
        <f>'8thR'!S$99</f>
        <v>0</v>
      </c>
      <c r="T1302" s="31">
        <f>'8thR'!T$99</f>
        <v>0</v>
      </c>
      <c r="U1302" s="9">
        <f t="shared" si="92"/>
        <v>0</v>
      </c>
    </row>
    <row r="1303" spans="1:21" ht="16" thickTop="1" x14ac:dyDescent="0.35">
      <c r="B1303" s="37" t="s">
        <v>12</v>
      </c>
      <c r="C1303" s="29">
        <f>score!H$99</f>
        <v>0</v>
      </c>
      <c r="D1303" s="29">
        <f>score!I$99</f>
        <v>0</v>
      </c>
      <c r="E1303" s="29">
        <f>score!J$99</f>
        <v>0</v>
      </c>
      <c r="F1303" s="29">
        <f>score!K$99</f>
        <v>0</v>
      </c>
      <c r="G1303" s="29">
        <f>score!L$99</f>
        <v>0</v>
      </c>
      <c r="H1303" s="29">
        <f>score!M$99</f>
        <v>0</v>
      </c>
      <c r="I1303" s="29">
        <f>score!N$99</f>
        <v>0</v>
      </c>
      <c r="J1303" s="29">
        <f>score!O$99</f>
        <v>0</v>
      </c>
      <c r="K1303" s="29">
        <f>score!P$99</f>
        <v>0</v>
      </c>
      <c r="L1303" s="29">
        <f>score!Q$99</f>
        <v>0</v>
      </c>
      <c r="M1303" s="29">
        <f>score!R$99</f>
        <v>0</v>
      </c>
      <c r="N1303" s="29">
        <f>score!S$99</f>
        <v>0</v>
      </c>
      <c r="O1303" s="29">
        <f>score!T$99</f>
        <v>0</v>
      </c>
      <c r="P1303" s="29">
        <f>score!U$99</f>
        <v>0</v>
      </c>
      <c r="Q1303" s="29">
        <f>score!V$99</f>
        <v>0</v>
      </c>
      <c r="R1303" s="29">
        <f>score!W$99</f>
        <v>0</v>
      </c>
      <c r="S1303" s="29">
        <f>score!X$99</f>
        <v>0</v>
      </c>
      <c r="T1303" s="29">
        <f>score!Y$99</f>
        <v>0</v>
      </c>
      <c r="U1303" s="33">
        <f t="shared" si="92"/>
        <v>0</v>
      </c>
    </row>
    <row r="1304" spans="1:21" ht="15.5" x14ac:dyDescent="0.35">
      <c r="B1304" s="38" t="s">
        <v>7</v>
      </c>
      <c r="C1304" s="39">
        <f>score!H$147</f>
        <v>4</v>
      </c>
      <c r="D1304" s="39">
        <f>score!$I$147</f>
        <v>3</v>
      </c>
      <c r="E1304" s="39">
        <f>score!$J$147</f>
        <v>3</v>
      </c>
      <c r="F1304" s="39">
        <f>score!$K$147</f>
        <v>4</v>
      </c>
      <c r="G1304" s="39">
        <f>score!$L$147</f>
        <v>4</v>
      </c>
      <c r="H1304" s="39">
        <f>score!$M$147</f>
        <v>4</v>
      </c>
      <c r="I1304" s="39">
        <f>score!$N$147</f>
        <v>3</v>
      </c>
      <c r="J1304" s="39">
        <f>score!$O$147</f>
        <v>4</v>
      </c>
      <c r="K1304" s="39">
        <f>score!$P$147</f>
        <v>3</v>
      </c>
      <c r="L1304" s="39">
        <f>score!$Q$147</f>
        <v>4</v>
      </c>
      <c r="M1304" s="39">
        <f>score!$R$147</f>
        <v>3</v>
      </c>
      <c r="N1304" s="39">
        <f>score!$S$147</f>
        <v>3</v>
      </c>
      <c r="O1304" s="39">
        <f>score!$T$147</f>
        <v>4</v>
      </c>
      <c r="P1304" s="39">
        <f>score!$U$147</f>
        <v>4</v>
      </c>
      <c r="Q1304" s="39">
        <f>score!$V$147</f>
        <v>4</v>
      </c>
      <c r="R1304" s="39">
        <f>score!$W$147</f>
        <v>3</v>
      </c>
      <c r="S1304" s="39">
        <f>score!$X$147</f>
        <v>4</v>
      </c>
      <c r="T1304" s="39">
        <f>score!$Y$147</f>
        <v>3</v>
      </c>
      <c r="U1304" s="12">
        <f t="shared" si="92"/>
        <v>64</v>
      </c>
    </row>
    <row r="1305" spans="1:21" x14ac:dyDescent="0.35">
      <c r="C1305" s="40"/>
      <c r="D1305" s="40"/>
      <c r="E1305" s="40"/>
      <c r="F1305" s="40"/>
      <c r="G1305" s="40"/>
      <c r="H1305" s="40"/>
      <c r="I1305" s="40"/>
      <c r="J1305" s="40"/>
      <c r="K1305" s="40"/>
      <c r="L1305" s="40"/>
      <c r="M1305" s="40"/>
      <c r="N1305" s="40"/>
      <c r="O1305" s="40"/>
      <c r="P1305" s="40"/>
      <c r="Q1305" s="40"/>
      <c r="R1305" s="40"/>
      <c r="S1305" s="40"/>
      <c r="T1305" s="40"/>
    </row>
    <row r="1306" spans="1:21" x14ac:dyDescent="0.35">
      <c r="C1306" s="154" t="s">
        <v>6</v>
      </c>
      <c r="D1306" s="154"/>
      <c r="E1306" s="154"/>
      <c r="F1306" s="154"/>
      <c r="G1306" s="154"/>
      <c r="H1306" s="154"/>
      <c r="I1306" s="154"/>
      <c r="J1306" s="154"/>
      <c r="K1306" s="154"/>
      <c r="L1306" s="154"/>
      <c r="M1306" s="154"/>
      <c r="N1306" s="154"/>
      <c r="O1306" s="154"/>
      <c r="P1306" s="154"/>
      <c r="Q1306" s="154"/>
      <c r="R1306" s="154"/>
      <c r="S1306" s="154"/>
      <c r="T1306" s="154"/>
    </row>
    <row r="1307" spans="1:21" x14ac:dyDescent="0.35">
      <c r="A1307" s="169">
        <f>score!A100</f>
        <v>94</v>
      </c>
      <c r="B1307" s="170" t="str">
        <f>score!F100</f>
        <v/>
      </c>
      <c r="C1307" s="158">
        <v>1</v>
      </c>
      <c r="D1307" s="158">
        <v>2</v>
      </c>
      <c r="E1307" s="158">
        <v>3</v>
      </c>
      <c r="F1307" s="158">
        <v>4</v>
      </c>
      <c r="G1307" s="158">
        <v>5</v>
      </c>
      <c r="H1307" s="158">
        <v>6</v>
      </c>
      <c r="I1307" s="158">
        <v>7</v>
      </c>
      <c r="J1307" s="158">
        <v>8</v>
      </c>
      <c r="K1307" s="158">
        <v>9</v>
      </c>
      <c r="L1307" s="158">
        <v>10</v>
      </c>
      <c r="M1307" s="158">
        <v>11</v>
      </c>
      <c r="N1307" s="158">
        <v>12</v>
      </c>
      <c r="O1307" s="158">
        <v>13</v>
      </c>
      <c r="P1307" s="158">
        <v>14</v>
      </c>
      <c r="Q1307" s="158">
        <v>15</v>
      </c>
      <c r="R1307" s="158">
        <v>16</v>
      </c>
      <c r="S1307" s="158">
        <v>17</v>
      </c>
      <c r="T1307" s="158">
        <v>18</v>
      </c>
      <c r="U1307" s="41" t="s">
        <v>1</v>
      </c>
    </row>
    <row r="1308" spans="1:21" x14ac:dyDescent="0.35">
      <c r="A1308" s="169"/>
      <c r="B1308" s="170"/>
      <c r="C1308" s="158"/>
      <c r="D1308" s="158"/>
      <c r="E1308" s="158"/>
      <c r="F1308" s="158"/>
      <c r="G1308" s="158"/>
      <c r="H1308" s="158"/>
      <c r="I1308" s="158"/>
      <c r="J1308" s="158"/>
      <c r="K1308" s="158"/>
      <c r="L1308" s="158"/>
      <c r="M1308" s="158"/>
      <c r="N1308" s="158"/>
      <c r="O1308" s="158"/>
      <c r="P1308" s="158"/>
      <c r="Q1308" s="158"/>
      <c r="R1308" s="158"/>
      <c r="S1308" s="158"/>
      <c r="T1308" s="158"/>
      <c r="U1308" s="42"/>
    </row>
    <row r="1309" spans="1:21" x14ac:dyDescent="0.35">
      <c r="B1309" s="3" t="s">
        <v>8</v>
      </c>
      <c r="C1309" s="2">
        <f>'1stR'!C$100</f>
        <v>0</v>
      </c>
      <c r="D1309" s="2">
        <f>'1stR'!D$100</f>
        <v>0</v>
      </c>
      <c r="E1309" s="2">
        <f>'1stR'!E$100</f>
        <v>0</v>
      </c>
      <c r="F1309" s="2">
        <f>'1stR'!F$100</f>
        <v>0</v>
      </c>
      <c r="G1309" s="2">
        <f>'1stR'!G$100</f>
        <v>0</v>
      </c>
      <c r="H1309" s="2">
        <f>'1stR'!H$100</f>
        <v>0</v>
      </c>
      <c r="I1309" s="2">
        <f>'1stR'!I$100</f>
        <v>0</v>
      </c>
      <c r="J1309" s="2">
        <f>'1stR'!J$100</f>
        <v>0</v>
      </c>
      <c r="K1309" s="2">
        <f>'1stR'!K$100</f>
        <v>0</v>
      </c>
      <c r="L1309" s="2">
        <f>'1stR'!L$100</f>
        <v>0</v>
      </c>
      <c r="M1309" s="2">
        <f>'1stR'!M$100</f>
        <v>0</v>
      </c>
      <c r="N1309" s="2">
        <f>'1stR'!N$100</f>
        <v>0</v>
      </c>
      <c r="O1309" s="2">
        <f>'1stR'!O$100</f>
        <v>0</v>
      </c>
      <c r="P1309" s="2">
        <f>'1stR'!P$100</f>
        <v>0</v>
      </c>
      <c r="Q1309" s="2">
        <f>'1stR'!Q$100</f>
        <v>0</v>
      </c>
      <c r="R1309" s="2">
        <f>'1stR'!R$100</f>
        <v>0</v>
      </c>
      <c r="S1309" s="2">
        <f>'1stR'!S$100</f>
        <v>0</v>
      </c>
      <c r="T1309" s="2">
        <f>'1stR'!T$100</f>
        <v>0</v>
      </c>
      <c r="U1309" s="9">
        <f>SUM(C1309:T1309)</f>
        <v>0</v>
      </c>
    </row>
    <row r="1310" spans="1:21" x14ac:dyDescent="0.35">
      <c r="B1310" s="3" t="s">
        <v>13</v>
      </c>
      <c r="C1310" s="2">
        <f>'2ndR'!C$100</f>
        <v>0</v>
      </c>
      <c r="D1310" s="2">
        <f>'2ndR'!D$100</f>
        <v>0</v>
      </c>
      <c r="E1310" s="2">
        <f>'2ndR'!E$100</f>
        <v>0</v>
      </c>
      <c r="F1310" s="2">
        <f>'2ndR'!F$100</f>
        <v>0</v>
      </c>
      <c r="G1310" s="2">
        <f>'2ndR'!G$100</f>
        <v>0</v>
      </c>
      <c r="H1310" s="2">
        <f>'2ndR'!H$100</f>
        <v>0</v>
      </c>
      <c r="I1310" s="2">
        <f>'2ndR'!I$100</f>
        <v>0</v>
      </c>
      <c r="J1310" s="2">
        <f>'2ndR'!J$100</f>
        <v>0</v>
      </c>
      <c r="K1310" s="2">
        <f>'2ndR'!K$100</f>
        <v>0</v>
      </c>
      <c r="L1310" s="2">
        <f>'2ndR'!L$100</f>
        <v>0</v>
      </c>
      <c r="M1310" s="2">
        <f>'2ndR'!M$100</f>
        <v>0</v>
      </c>
      <c r="N1310" s="2">
        <f>'2ndR'!N$100</f>
        <v>0</v>
      </c>
      <c r="O1310" s="2">
        <f>'2ndR'!O$100</f>
        <v>0</v>
      </c>
      <c r="P1310" s="2">
        <f>'2ndR'!P$100</f>
        <v>0</v>
      </c>
      <c r="Q1310" s="2">
        <f>'2ndR'!Q$100</f>
        <v>0</v>
      </c>
      <c r="R1310" s="2">
        <f>'2ndR'!R$100</f>
        <v>0</v>
      </c>
      <c r="S1310" s="2">
        <f>'2ndR'!S$100</f>
        <v>0</v>
      </c>
      <c r="T1310" s="2">
        <f>'2ndR'!T$100</f>
        <v>0</v>
      </c>
      <c r="U1310" s="9">
        <f t="shared" ref="U1310:U1318" si="93">SUM(C1310:T1310)</f>
        <v>0</v>
      </c>
    </row>
    <row r="1311" spans="1:21" x14ac:dyDescent="0.35">
      <c r="B1311" s="3" t="s">
        <v>14</v>
      </c>
      <c r="C1311" s="2">
        <f>'3rdR'!C$100</f>
        <v>0</v>
      </c>
      <c r="D1311" s="2">
        <f>'3rdR'!D$100</f>
        <v>0</v>
      </c>
      <c r="E1311" s="2">
        <f>'3rdR'!E$100</f>
        <v>0</v>
      </c>
      <c r="F1311" s="2">
        <f>'3rdR'!F$100</f>
        <v>0</v>
      </c>
      <c r="G1311" s="2">
        <f>'3rdR'!G$100</f>
        <v>0</v>
      </c>
      <c r="H1311" s="2">
        <f>'3rdR'!H$100</f>
        <v>0</v>
      </c>
      <c r="I1311" s="2">
        <f>'3rdR'!I$100</f>
        <v>0</v>
      </c>
      <c r="J1311" s="2">
        <f>'3rdR'!J$100</f>
        <v>0</v>
      </c>
      <c r="K1311" s="2">
        <f>'3rdR'!K$100</f>
        <v>0</v>
      </c>
      <c r="L1311" s="2">
        <f>'3rdR'!L$100</f>
        <v>0</v>
      </c>
      <c r="M1311" s="2">
        <f>'3rdR'!M$100</f>
        <v>0</v>
      </c>
      <c r="N1311" s="2">
        <f>'3rdR'!N$100</f>
        <v>0</v>
      </c>
      <c r="O1311" s="2">
        <f>'3rdR'!O$100</f>
        <v>0</v>
      </c>
      <c r="P1311" s="2">
        <f>'3rdR'!P$100</f>
        <v>0</v>
      </c>
      <c r="Q1311" s="2">
        <f>'3rdR'!Q$100</f>
        <v>0</v>
      </c>
      <c r="R1311" s="2">
        <f>'3rdR'!R$100</f>
        <v>0</v>
      </c>
      <c r="S1311" s="2">
        <f>'3rdR'!S$100</f>
        <v>0</v>
      </c>
      <c r="T1311" s="2">
        <f>'3rdR'!T$100</f>
        <v>0</v>
      </c>
      <c r="U1311" s="9">
        <f t="shared" si="93"/>
        <v>0</v>
      </c>
    </row>
    <row r="1312" spans="1:21" x14ac:dyDescent="0.35">
      <c r="B1312" s="3" t="s">
        <v>15</v>
      </c>
      <c r="C1312" s="2">
        <f>'4thR'!C$100</f>
        <v>0</v>
      </c>
      <c r="D1312" s="2">
        <f>'4thR'!D$100</f>
        <v>0</v>
      </c>
      <c r="E1312" s="2">
        <f>'4thR'!E$100</f>
        <v>0</v>
      </c>
      <c r="F1312" s="2">
        <f>'4thR'!F$100</f>
        <v>0</v>
      </c>
      <c r="G1312" s="2">
        <f>'4thR'!G$100</f>
        <v>0</v>
      </c>
      <c r="H1312" s="2">
        <f>'4thR'!H$100</f>
        <v>0</v>
      </c>
      <c r="I1312" s="2">
        <f>'4thR'!I$100</f>
        <v>0</v>
      </c>
      <c r="J1312" s="2">
        <f>'4thR'!J$100</f>
        <v>0</v>
      </c>
      <c r="K1312" s="2">
        <f>'4thR'!K$100</f>
        <v>0</v>
      </c>
      <c r="L1312" s="2">
        <f>'4thR'!L$100</f>
        <v>0</v>
      </c>
      <c r="M1312" s="2">
        <f>'4thR'!M$100</f>
        <v>0</v>
      </c>
      <c r="N1312" s="2">
        <f>'4thR'!N$100</f>
        <v>0</v>
      </c>
      <c r="O1312" s="2">
        <f>'4thR'!O$100</f>
        <v>0</v>
      </c>
      <c r="P1312" s="2">
        <f>'4thR'!P$100</f>
        <v>0</v>
      </c>
      <c r="Q1312" s="2">
        <f>'4thR'!Q$100</f>
        <v>0</v>
      </c>
      <c r="R1312" s="2">
        <f>'4thR'!R$100</f>
        <v>0</v>
      </c>
      <c r="S1312" s="2">
        <f>'4thR'!S$100</f>
        <v>0</v>
      </c>
      <c r="T1312" s="2">
        <f>'4thR'!T$100</f>
        <v>0</v>
      </c>
      <c r="U1312" s="9">
        <f t="shared" si="93"/>
        <v>0</v>
      </c>
    </row>
    <row r="1313" spans="1:27" x14ac:dyDescent="0.35">
      <c r="B1313" s="3" t="s">
        <v>16</v>
      </c>
      <c r="C1313" s="2">
        <f>'5thR'!C$100</f>
        <v>0</v>
      </c>
      <c r="D1313" s="2">
        <f>'5thR'!D$100</f>
        <v>0</v>
      </c>
      <c r="E1313" s="2">
        <f>'5thR'!E$100</f>
        <v>0</v>
      </c>
      <c r="F1313" s="2">
        <f>'5thR'!F$100</f>
        <v>0</v>
      </c>
      <c r="G1313" s="2">
        <f>'5thR'!G$100</f>
        <v>0</v>
      </c>
      <c r="H1313" s="2">
        <f>'5thR'!H$100</f>
        <v>0</v>
      </c>
      <c r="I1313" s="2">
        <f>'5thR'!I$100</f>
        <v>0</v>
      </c>
      <c r="J1313" s="2">
        <f>'5thR'!J$100</f>
        <v>0</v>
      </c>
      <c r="K1313" s="2">
        <f>'5thR'!K$100</f>
        <v>0</v>
      </c>
      <c r="L1313" s="2">
        <f>'5thR'!L$100</f>
        <v>0</v>
      </c>
      <c r="M1313" s="2">
        <f>'5thR'!M$100</f>
        <v>0</v>
      </c>
      <c r="N1313" s="2">
        <f>'5thR'!N$100</f>
        <v>0</v>
      </c>
      <c r="O1313" s="2">
        <f>'5thR'!O$100</f>
        <v>0</v>
      </c>
      <c r="P1313" s="2">
        <f>'5thR'!P$100</f>
        <v>0</v>
      </c>
      <c r="Q1313" s="2">
        <f>'5thR'!Q$100</f>
        <v>0</v>
      </c>
      <c r="R1313" s="2">
        <f>'5thR'!R$100</f>
        <v>0</v>
      </c>
      <c r="S1313" s="2">
        <f>'5thR'!S$100</f>
        <v>0</v>
      </c>
      <c r="T1313" s="2">
        <f>'5thR'!T$100</f>
        <v>0</v>
      </c>
      <c r="U1313" s="9">
        <f t="shared" si="93"/>
        <v>0</v>
      </c>
    </row>
    <row r="1314" spans="1:27" x14ac:dyDescent="0.35">
      <c r="B1314" s="3" t="s">
        <v>17</v>
      </c>
      <c r="C1314" s="2" t="e">
        <f>#REF!</f>
        <v>#REF!</v>
      </c>
      <c r="D1314" s="2" t="e">
        <f>#REF!</f>
        <v>#REF!</v>
      </c>
      <c r="E1314" s="2" t="e">
        <f>#REF!</f>
        <v>#REF!</v>
      </c>
      <c r="F1314" s="2" t="e">
        <f>#REF!</f>
        <v>#REF!</v>
      </c>
      <c r="G1314" s="2" t="e">
        <f>#REF!</f>
        <v>#REF!</v>
      </c>
      <c r="H1314" s="2" t="e">
        <f>#REF!</f>
        <v>#REF!</v>
      </c>
      <c r="I1314" s="2" t="e">
        <f>#REF!</f>
        <v>#REF!</v>
      </c>
      <c r="J1314" s="2" t="e">
        <f>#REF!</f>
        <v>#REF!</v>
      </c>
      <c r="K1314" s="2" t="e">
        <f>#REF!</f>
        <v>#REF!</v>
      </c>
      <c r="L1314" s="2" t="e">
        <f>#REF!</f>
        <v>#REF!</v>
      </c>
      <c r="M1314" s="2" t="e">
        <f>#REF!</f>
        <v>#REF!</v>
      </c>
      <c r="N1314" s="2" t="e">
        <f>#REF!</f>
        <v>#REF!</v>
      </c>
      <c r="O1314" s="2" t="e">
        <f>#REF!</f>
        <v>#REF!</v>
      </c>
      <c r="P1314" s="2" t="e">
        <f>#REF!</f>
        <v>#REF!</v>
      </c>
      <c r="Q1314" s="2" t="e">
        <f>#REF!</f>
        <v>#REF!</v>
      </c>
      <c r="R1314" s="2" t="e">
        <f>#REF!</f>
        <v>#REF!</v>
      </c>
      <c r="S1314" s="2" t="e">
        <f>#REF!</f>
        <v>#REF!</v>
      </c>
      <c r="T1314" s="2" t="e">
        <f>#REF!</f>
        <v>#REF!</v>
      </c>
      <c r="U1314" s="9" t="e">
        <f t="shared" si="93"/>
        <v>#REF!</v>
      </c>
    </row>
    <row r="1315" spans="1:27" x14ac:dyDescent="0.35">
      <c r="B1315" s="3" t="s">
        <v>18</v>
      </c>
      <c r="C1315" s="2">
        <f>'7thR'!C$100</f>
        <v>0</v>
      </c>
      <c r="D1315" s="2">
        <f>'7thR'!D$100</f>
        <v>0</v>
      </c>
      <c r="E1315" s="2">
        <f>'7thR'!E$100</f>
        <v>0</v>
      </c>
      <c r="F1315" s="2">
        <f>'7thR'!F$100</f>
        <v>0</v>
      </c>
      <c r="G1315" s="2">
        <f>'7thR'!G$100</f>
        <v>0</v>
      </c>
      <c r="H1315" s="2">
        <f>'7thR'!H$100</f>
        <v>0</v>
      </c>
      <c r="I1315" s="2">
        <f>'7thR'!I$100</f>
        <v>0</v>
      </c>
      <c r="J1315" s="2">
        <f>'7thR'!J$100</f>
        <v>0</v>
      </c>
      <c r="K1315" s="2">
        <f>'7thR'!K$100</f>
        <v>0</v>
      </c>
      <c r="L1315" s="2">
        <f>'7thR'!L$100</f>
        <v>0</v>
      </c>
      <c r="M1315" s="2">
        <f>'7thR'!M$100</f>
        <v>0</v>
      </c>
      <c r="N1315" s="2">
        <f>'7thR'!N$100</f>
        <v>0</v>
      </c>
      <c r="O1315" s="2">
        <f>'7thR'!O$100</f>
        <v>0</v>
      </c>
      <c r="P1315" s="2">
        <f>'7thR'!P$100</f>
        <v>0</v>
      </c>
      <c r="Q1315" s="2">
        <f>'7thR'!Q$100</f>
        <v>0</v>
      </c>
      <c r="R1315" s="2">
        <f>'7thR'!R$100</f>
        <v>0</v>
      </c>
      <c r="S1315" s="2">
        <f>'7thR'!S$100</f>
        <v>0</v>
      </c>
      <c r="T1315" s="2">
        <f>'7thR'!T$100</f>
        <v>0</v>
      </c>
      <c r="U1315" s="9">
        <f t="shared" si="93"/>
        <v>0</v>
      </c>
    </row>
    <row r="1316" spans="1:27" ht="15" thickBot="1" x14ac:dyDescent="0.4">
      <c r="B1316" s="3" t="s">
        <v>19</v>
      </c>
      <c r="C1316" s="31">
        <f>'8thR'!C$100</f>
        <v>0</v>
      </c>
      <c r="D1316" s="31">
        <f>'8thR'!D$100</f>
        <v>0</v>
      </c>
      <c r="E1316" s="31">
        <f>'8thR'!E$100</f>
        <v>0</v>
      </c>
      <c r="F1316" s="31">
        <f>'8thR'!F$100</f>
        <v>0</v>
      </c>
      <c r="G1316" s="31">
        <f>'8thR'!G$100</f>
        <v>0</v>
      </c>
      <c r="H1316" s="31">
        <f>'8thR'!H$100</f>
        <v>0</v>
      </c>
      <c r="I1316" s="31">
        <f>'8thR'!I$100</f>
        <v>0</v>
      </c>
      <c r="J1316" s="31">
        <f>'8thR'!J$100</f>
        <v>0</v>
      </c>
      <c r="K1316" s="31">
        <f>'8thR'!K$100</f>
        <v>0</v>
      </c>
      <c r="L1316" s="31">
        <f>'8thR'!L$100</f>
        <v>0</v>
      </c>
      <c r="M1316" s="31">
        <f>'8thR'!M$100</f>
        <v>0</v>
      </c>
      <c r="N1316" s="31">
        <f>'8thR'!N$100</f>
        <v>0</v>
      </c>
      <c r="O1316" s="31">
        <f>'8thR'!O$100</f>
        <v>0</v>
      </c>
      <c r="P1316" s="31">
        <f>'8thR'!P$100</f>
        <v>0</v>
      </c>
      <c r="Q1316" s="31">
        <f>'8thR'!Q$100</f>
        <v>0</v>
      </c>
      <c r="R1316" s="31">
        <f>'8thR'!R$100</f>
        <v>0</v>
      </c>
      <c r="S1316" s="31">
        <f>'8thR'!S$100</f>
        <v>0</v>
      </c>
      <c r="T1316" s="31">
        <f>'8thR'!T$100</f>
        <v>0</v>
      </c>
      <c r="U1316" s="9">
        <f t="shared" si="93"/>
        <v>0</v>
      </c>
    </row>
    <row r="1317" spans="1:27" ht="16" thickTop="1" x14ac:dyDescent="0.35">
      <c r="B1317" s="37" t="s">
        <v>12</v>
      </c>
      <c r="C1317" s="29">
        <f>score!H$100</f>
        <v>0</v>
      </c>
      <c r="D1317" s="29">
        <f>score!I$100</f>
        <v>0</v>
      </c>
      <c r="E1317" s="29">
        <f>score!J$100</f>
        <v>0</v>
      </c>
      <c r="F1317" s="29">
        <f>score!K$100</f>
        <v>0</v>
      </c>
      <c r="G1317" s="29">
        <f>score!L$100</f>
        <v>0</v>
      </c>
      <c r="H1317" s="29">
        <f>score!M$100</f>
        <v>0</v>
      </c>
      <c r="I1317" s="29">
        <f>score!N$100</f>
        <v>0</v>
      </c>
      <c r="J1317" s="29">
        <f>score!O$100</f>
        <v>0</v>
      </c>
      <c r="K1317" s="29">
        <f>score!P$100</f>
        <v>0</v>
      </c>
      <c r="L1317" s="29">
        <f>score!Q$100</f>
        <v>0</v>
      </c>
      <c r="M1317" s="29">
        <f>score!R$100</f>
        <v>0</v>
      </c>
      <c r="N1317" s="29">
        <f>score!S$100</f>
        <v>0</v>
      </c>
      <c r="O1317" s="29">
        <f>score!T$100</f>
        <v>0</v>
      </c>
      <c r="P1317" s="29">
        <f>score!U$100</f>
        <v>0</v>
      </c>
      <c r="Q1317" s="29">
        <f>score!V$100</f>
        <v>0</v>
      </c>
      <c r="R1317" s="29">
        <f>score!W$100</f>
        <v>0</v>
      </c>
      <c r="S1317" s="29">
        <f>score!X$100</f>
        <v>0</v>
      </c>
      <c r="T1317" s="29">
        <f>score!Y$100</f>
        <v>0</v>
      </c>
      <c r="U1317" s="33">
        <f t="shared" si="93"/>
        <v>0</v>
      </c>
    </row>
    <row r="1318" spans="1:27" ht="15.5" x14ac:dyDescent="0.35">
      <c r="B1318" s="38" t="s">
        <v>7</v>
      </c>
      <c r="C1318" s="39">
        <f>score!H$147</f>
        <v>4</v>
      </c>
      <c r="D1318" s="39">
        <f>score!$I$147</f>
        <v>3</v>
      </c>
      <c r="E1318" s="39">
        <f>score!$J$147</f>
        <v>3</v>
      </c>
      <c r="F1318" s="39">
        <f>score!$K$147</f>
        <v>4</v>
      </c>
      <c r="G1318" s="39">
        <f>score!$L$147</f>
        <v>4</v>
      </c>
      <c r="H1318" s="39">
        <f>score!$M$147</f>
        <v>4</v>
      </c>
      <c r="I1318" s="39">
        <f>score!$N$147</f>
        <v>3</v>
      </c>
      <c r="J1318" s="39">
        <f>score!$O$147</f>
        <v>4</v>
      </c>
      <c r="K1318" s="39">
        <f>score!$P$147</f>
        <v>3</v>
      </c>
      <c r="L1318" s="39">
        <f>score!$Q$147</f>
        <v>4</v>
      </c>
      <c r="M1318" s="39">
        <f>score!$R$147</f>
        <v>3</v>
      </c>
      <c r="N1318" s="39">
        <f>score!$S$147</f>
        <v>3</v>
      </c>
      <c r="O1318" s="39">
        <f>score!$T$147</f>
        <v>4</v>
      </c>
      <c r="P1318" s="39">
        <f>score!$U$147</f>
        <v>4</v>
      </c>
      <c r="Q1318" s="39">
        <f>score!$V$147</f>
        <v>4</v>
      </c>
      <c r="R1318" s="39">
        <f>score!$W$147</f>
        <v>3</v>
      </c>
      <c r="S1318" s="39">
        <f>score!$X$147</f>
        <v>4</v>
      </c>
      <c r="T1318" s="39">
        <f>score!$Y$147</f>
        <v>3</v>
      </c>
      <c r="U1318" s="12">
        <f t="shared" si="93"/>
        <v>64</v>
      </c>
    </row>
    <row r="1319" spans="1:27" x14ac:dyDescent="0.35">
      <c r="C1319" s="40"/>
      <c r="D1319" s="40"/>
      <c r="E1319" s="40"/>
      <c r="F1319" s="40"/>
      <c r="G1319" s="40"/>
      <c r="H1319" s="40"/>
      <c r="I1319" s="40"/>
      <c r="J1319" s="40"/>
      <c r="K1319" s="40"/>
      <c r="L1319" s="40"/>
      <c r="M1319" s="40"/>
      <c r="N1319" s="40"/>
      <c r="O1319" s="40"/>
      <c r="P1319" s="40"/>
      <c r="Q1319" s="40"/>
      <c r="R1319" s="40"/>
      <c r="S1319" s="40"/>
      <c r="T1319" s="40"/>
    </row>
    <row r="1320" spans="1:27" x14ac:dyDescent="0.35">
      <c r="C1320" s="171" t="s">
        <v>6</v>
      </c>
      <c r="D1320" s="171"/>
      <c r="E1320" s="171"/>
      <c r="F1320" s="171"/>
      <c r="G1320" s="171"/>
      <c r="H1320" s="171"/>
      <c r="I1320" s="171"/>
      <c r="J1320" s="171"/>
      <c r="K1320" s="171"/>
      <c r="L1320" s="171"/>
      <c r="M1320" s="171"/>
      <c r="N1320" s="171"/>
      <c r="O1320" s="171"/>
      <c r="P1320" s="171"/>
      <c r="Q1320" s="171"/>
      <c r="R1320" s="171"/>
      <c r="S1320" s="171"/>
      <c r="T1320" s="171"/>
    </row>
    <row r="1321" spans="1:27" ht="15" customHeight="1" x14ac:dyDescent="0.35">
      <c r="A1321" s="169">
        <f>score!A101</f>
        <v>95</v>
      </c>
      <c r="B1321" s="170" t="str">
        <f>score!F101</f>
        <v/>
      </c>
      <c r="C1321" s="173">
        <v>1</v>
      </c>
      <c r="D1321" s="173">
        <v>2</v>
      </c>
      <c r="E1321" s="173">
        <v>3</v>
      </c>
      <c r="F1321" s="173">
        <v>4</v>
      </c>
      <c r="G1321" s="173">
        <v>5</v>
      </c>
      <c r="H1321" s="173">
        <v>6</v>
      </c>
      <c r="I1321" s="173">
        <v>7</v>
      </c>
      <c r="J1321" s="173">
        <v>8</v>
      </c>
      <c r="K1321" s="173">
        <v>9</v>
      </c>
      <c r="L1321" s="173">
        <v>10</v>
      </c>
      <c r="M1321" s="173">
        <v>11</v>
      </c>
      <c r="N1321" s="173">
        <v>12</v>
      </c>
      <c r="O1321" s="173">
        <v>13</v>
      </c>
      <c r="P1321" s="173">
        <v>14</v>
      </c>
      <c r="Q1321" s="173">
        <v>15</v>
      </c>
      <c r="R1321" s="173">
        <v>16</v>
      </c>
      <c r="S1321" s="173">
        <v>17</v>
      </c>
      <c r="T1321" s="173">
        <v>18</v>
      </c>
      <c r="U1321" s="41" t="s">
        <v>1</v>
      </c>
    </row>
    <row r="1322" spans="1:27" ht="15" customHeight="1" x14ac:dyDescent="0.35">
      <c r="A1322" s="169"/>
      <c r="B1322" s="172"/>
      <c r="C1322" s="157"/>
      <c r="D1322" s="157"/>
      <c r="E1322" s="157"/>
      <c r="F1322" s="157"/>
      <c r="G1322" s="157"/>
      <c r="H1322" s="157"/>
      <c r="I1322" s="157"/>
      <c r="J1322" s="157"/>
      <c r="K1322" s="157"/>
      <c r="L1322" s="157"/>
      <c r="M1322" s="157"/>
      <c r="N1322" s="157"/>
      <c r="O1322" s="157"/>
      <c r="P1322" s="157"/>
      <c r="Q1322" s="157"/>
      <c r="R1322" s="157"/>
      <c r="S1322" s="157"/>
      <c r="T1322" s="157"/>
      <c r="U1322" s="42"/>
    </row>
    <row r="1323" spans="1:27" x14ac:dyDescent="0.35">
      <c r="B1323" s="3" t="s">
        <v>8</v>
      </c>
      <c r="C1323" s="2">
        <f>'1stR'!C$101</f>
        <v>0</v>
      </c>
      <c r="D1323" s="2">
        <f>'1stR'!D$101</f>
        <v>0</v>
      </c>
      <c r="E1323" s="2">
        <f>'1stR'!E$101</f>
        <v>0</v>
      </c>
      <c r="F1323" s="2">
        <f>'1stR'!F$101</f>
        <v>0</v>
      </c>
      <c r="G1323" s="2">
        <f>'1stR'!G$101</f>
        <v>0</v>
      </c>
      <c r="H1323" s="2">
        <f>'1stR'!H$101</f>
        <v>0</v>
      </c>
      <c r="I1323" s="2">
        <f>'1stR'!I$101</f>
        <v>0</v>
      </c>
      <c r="J1323" s="2">
        <f>'1stR'!J$101</f>
        <v>0</v>
      </c>
      <c r="K1323" s="2">
        <f>'1stR'!K$101</f>
        <v>0</v>
      </c>
      <c r="L1323" s="2">
        <f>'1stR'!L$101</f>
        <v>0</v>
      </c>
      <c r="M1323" s="2">
        <f>'1stR'!M$101</f>
        <v>0</v>
      </c>
      <c r="N1323" s="2">
        <f>'1stR'!N$101</f>
        <v>0</v>
      </c>
      <c r="O1323" s="2">
        <f>'1stR'!O$101</f>
        <v>0</v>
      </c>
      <c r="P1323" s="2">
        <f>'1stR'!P$101</f>
        <v>0</v>
      </c>
      <c r="Q1323" s="2">
        <f>'1stR'!Q$101</f>
        <v>0</v>
      </c>
      <c r="R1323" s="2">
        <f>'1stR'!R$101</f>
        <v>0</v>
      </c>
      <c r="S1323" s="2">
        <f>'1stR'!S$101</f>
        <v>0</v>
      </c>
      <c r="T1323" s="2">
        <f>'1stR'!T$101</f>
        <v>0</v>
      </c>
      <c r="U1323" s="9">
        <f>SUM(C1323:T1323)</f>
        <v>0</v>
      </c>
    </row>
    <row r="1324" spans="1:27" x14ac:dyDescent="0.35">
      <c r="B1324" s="3" t="s">
        <v>13</v>
      </c>
      <c r="C1324" s="2">
        <f>'2ndR'!C$101</f>
        <v>0</v>
      </c>
      <c r="D1324" s="2">
        <f>'2ndR'!D$101</f>
        <v>0</v>
      </c>
      <c r="E1324" s="2">
        <f>'2ndR'!E$101</f>
        <v>0</v>
      </c>
      <c r="F1324" s="2">
        <f>'2ndR'!F$101</f>
        <v>0</v>
      </c>
      <c r="G1324" s="2">
        <f>'2ndR'!G$101</f>
        <v>0</v>
      </c>
      <c r="H1324" s="2">
        <f>'2ndR'!H$101</f>
        <v>0</v>
      </c>
      <c r="I1324" s="2">
        <f>'2ndR'!I$101</f>
        <v>0</v>
      </c>
      <c r="J1324" s="2">
        <f>'2ndR'!J$101</f>
        <v>0</v>
      </c>
      <c r="K1324" s="2">
        <f>'2ndR'!K$101</f>
        <v>0</v>
      </c>
      <c r="L1324" s="2">
        <f>'2ndR'!L$101</f>
        <v>0</v>
      </c>
      <c r="M1324" s="2">
        <f>'2ndR'!M$101</f>
        <v>0</v>
      </c>
      <c r="N1324" s="2">
        <f>'2ndR'!N$101</f>
        <v>0</v>
      </c>
      <c r="O1324" s="2">
        <f>'2ndR'!O$101</f>
        <v>0</v>
      </c>
      <c r="P1324" s="2">
        <f>'2ndR'!P$101</f>
        <v>0</v>
      </c>
      <c r="Q1324" s="2">
        <f>'2ndR'!Q$101</f>
        <v>0</v>
      </c>
      <c r="R1324" s="2">
        <f>'2ndR'!R$101</f>
        <v>0</v>
      </c>
      <c r="S1324" s="2">
        <f>'2ndR'!S$101</f>
        <v>0</v>
      </c>
      <c r="T1324" s="2">
        <f>'2ndR'!T$101</f>
        <v>0</v>
      </c>
      <c r="U1324" s="9">
        <f t="shared" ref="U1324:U1332" si="94">SUM(C1324:T1324)</f>
        <v>0</v>
      </c>
      <c r="AA1324" s="34" t="s">
        <v>9</v>
      </c>
    </row>
    <row r="1325" spans="1:27" x14ac:dyDescent="0.35">
      <c r="B1325" s="3" t="s">
        <v>14</v>
      </c>
      <c r="C1325" s="2">
        <f>'3rdR'!C$101</f>
        <v>0</v>
      </c>
      <c r="D1325" s="2">
        <f>'3rdR'!D$101</f>
        <v>0</v>
      </c>
      <c r="E1325" s="2">
        <f>'3rdR'!E$101</f>
        <v>0</v>
      </c>
      <c r="F1325" s="2">
        <f>'3rdR'!F$101</f>
        <v>0</v>
      </c>
      <c r="G1325" s="2">
        <f>'3rdR'!G$101</f>
        <v>0</v>
      </c>
      <c r="H1325" s="2">
        <f>'3rdR'!H$101</f>
        <v>0</v>
      </c>
      <c r="I1325" s="2">
        <f>'3rdR'!I$101</f>
        <v>0</v>
      </c>
      <c r="J1325" s="2">
        <f>'3rdR'!J$101</f>
        <v>0</v>
      </c>
      <c r="K1325" s="2">
        <f>'3rdR'!K$101</f>
        <v>0</v>
      </c>
      <c r="L1325" s="2">
        <f>'3rdR'!L$101</f>
        <v>0</v>
      </c>
      <c r="M1325" s="2">
        <f>'3rdR'!M$101</f>
        <v>0</v>
      </c>
      <c r="N1325" s="2">
        <f>'3rdR'!N$101</f>
        <v>0</v>
      </c>
      <c r="O1325" s="2">
        <f>'3rdR'!O$101</f>
        <v>0</v>
      </c>
      <c r="P1325" s="2">
        <f>'3rdR'!P$101</f>
        <v>0</v>
      </c>
      <c r="Q1325" s="2">
        <f>'3rdR'!Q$101</f>
        <v>0</v>
      </c>
      <c r="R1325" s="2">
        <f>'3rdR'!R$101</f>
        <v>0</v>
      </c>
      <c r="S1325" s="2">
        <f>'3rdR'!S$101</f>
        <v>0</v>
      </c>
      <c r="T1325" s="2">
        <f>'3rdR'!T$101</f>
        <v>0</v>
      </c>
      <c r="U1325" s="9">
        <f t="shared" si="94"/>
        <v>0</v>
      </c>
    </row>
    <row r="1326" spans="1:27" x14ac:dyDescent="0.35">
      <c r="B1326" s="3" t="s">
        <v>15</v>
      </c>
      <c r="C1326" s="2">
        <f>'4thR'!C$101</f>
        <v>0</v>
      </c>
      <c r="D1326" s="2">
        <f>'4thR'!D$101</f>
        <v>0</v>
      </c>
      <c r="E1326" s="2">
        <f>'4thR'!E$101</f>
        <v>0</v>
      </c>
      <c r="F1326" s="2">
        <f>'4thR'!F$101</f>
        <v>0</v>
      </c>
      <c r="G1326" s="2">
        <f>'4thR'!G$101</f>
        <v>0</v>
      </c>
      <c r="H1326" s="2">
        <f>'4thR'!H$101</f>
        <v>0</v>
      </c>
      <c r="I1326" s="2">
        <f>'4thR'!I$101</f>
        <v>0</v>
      </c>
      <c r="J1326" s="2">
        <f>'4thR'!J$101</f>
        <v>0</v>
      </c>
      <c r="K1326" s="2">
        <f>'4thR'!K$101</f>
        <v>0</v>
      </c>
      <c r="L1326" s="2">
        <f>'4thR'!L$101</f>
        <v>0</v>
      </c>
      <c r="M1326" s="2">
        <f>'4thR'!M$101</f>
        <v>0</v>
      </c>
      <c r="N1326" s="2">
        <f>'4thR'!N$101</f>
        <v>0</v>
      </c>
      <c r="O1326" s="2">
        <f>'4thR'!O$101</f>
        <v>0</v>
      </c>
      <c r="P1326" s="2">
        <f>'4thR'!P$101</f>
        <v>0</v>
      </c>
      <c r="Q1326" s="2">
        <f>'4thR'!Q$101</f>
        <v>0</v>
      </c>
      <c r="R1326" s="2">
        <f>'4thR'!R$101</f>
        <v>0</v>
      </c>
      <c r="S1326" s="2">
        <f>'4thR'!S$101</f>
        <v>0</v>
      </c>
      <c r="T1326" s="2">
        <f>'4thR'!T$101</f>
        <v>0</v>
      </c>
      <c r="U1326" s="9">
        <f t="shared" si="94"/>
        <v>0</v>
      </c>
      <c r="AA1326" s="34" t="s">
        <v>9</v>
      </c>
    </row>
    <row r="1327" spans="1:27" x14ac:dyDescent="0.35">
      <c r="B1327" s="3" t="s">
        <v>16</v>
      </c>
      <c r="C1327" s="2">
        <f>'5thR'!C$101</f>
        <v>0</v>
      </c>
      <c r="D1327" s="2">
        <f>'5thR'!D$101</f>
        <v>0</v>
      </c>
      <c r="E1327" s="2">
        <f>'5thR'!E$101</f>
        <v>0</v>
      </c>
      <c r="F1327" s="2">
        <f>'5thR'!F$101</f>
        <v>0</v>
      </c>
      <c r="G1327" s="2">
        <f>'5thR'!G$101</f>
        <v>0</v>
      </c>
      <c r="H1327" s="2">
        <f>'5thR'!H$101</f>
        <v>0</v>
      </c>
      <c r="I1327" s="2">
        <f>'5thR'!I$101</f>
        <v>0</v>
      </c>
      <c r="J1327" s="2">
        <f>'5thR'!J$101</f>
        <v>0</v>
      </c>
      <c r="K1327" s="2">
        <f>'5thR'!K$101</f>
        <v>0</v>
      </c>
      <c r="L1327" s="2">
        <f>'5thR'!L$101</f>
        <v>0</v>
      </c>
      <c r="M1327" s="2">
        <f>'5thR'!M$101</f>
        <v>0</v>
      </c>
      <c r="N1327" s="2">
        <f>'5thR'!N$101</f>
        <v>0</v>
      </c>
      <c r="O1327" s="2">
        <f>'5thR'!O$101</f>
        <v>0</v>
      </c>
      <c r="P1327" s="2">
        <f>'5thR'!P$101</f>
        <v>0</v>
      </c>
      <c r="Q1327" s="2">
        <f>'5thR'!Q$101</f>
        <v>0</v>
      </c>
      <c r="R1327" s="2">
        <f>'5thR'!R$101</f>
        <v>0</v>
      </c>
      <c r="S1327" s="2">
        <f>'5thR'!S$101</f>
        <v>0</v>
      </c>
      <c r="T1327" s="2">
        <f>'5thR'!T$101</f>
        <v>0</v>
      </c>
      <c r="U1327" s="9">
        <f t="shared" si="94"/>
        <v>0</v>
      </c>
    </row>
    <row r="1328" spans="1:27" x14ac:dyDescent="0.35">
      <c r="B1328" s="3" t="s">
        <v>17</v>
      </c>
      <c r="C1328" s="2" t="e">
        <f>#REF!</f>
        <v>#REF!</v>
      </c>
      <c r="D1328" s="2" t="e">
        <f>#REF!</f>
        <v>#REF!</v>
      </c>
      <c r="E1328" s="2" t="e">
        <f>#REF!</f>
        <v>#REF!</v>
      </c>
      <c r="F1328" s="2" t="e">
        <f>#REF!</f>
        <v>#REF!</v>
      </c>
      <c r="G1328" s="2" t="e">
        <f>#REF!</f>
        <v>#REF!</v>
      </c>
      <c r="H1328" s="2" t="e">
        <f>#REF!</f>
        <v>#REF!</v>
      </c>
      <c r="I1328" s="2" t="e">
        <f>#REF!</f>
        <v>#REF!</v>
      </c>
      <c r="J1328" s="2" t="e">
        <f>#REF!</f>
        <v>#REF!</v>
      </c>
      <c r="K1328" s="2" t="e">
        <f>#REF!</f>
        <v>#REF!</v>
      </c>
      <c r="L1328" s="2" t="e">
        <f>#REF!</f>
        <v>#REF!</v>
      </c>
      <c r="M1328" s="2" t="e">
        <f>#REF!</f>
        <v>#REF!</v>
      </c>
      <c r="N1328" s="2" t="e">
        <f>#REF!</f>
        <v>#REF!</v>
      </c>
      <c r="O1328" s="2" t="e">
        <f>#REF!</f>
        <v>#REF!</v>
      </c>
      <c r="P1328" s="2" t="e">
        <f>#REF!</f>
        <v>#REF!</v>
      </c>
      <c r="Q1328" s="2" t="e">
        <f>#REF!</f>
        <v>#REF!</v>
      </c>
      <c r="R1328" s="2" t="e">
        <f>#REF!</f>
        <v>#REF!</v>
      </c>
      <c r="S1328" s="2" t="e">
        <f>#REF!</f>
        <v>#REF!</v>
      </c>
      <c r="T1328" s="2" t="e">
        <f>#REF!</f>
        <v>#REF!</v>
      </c>
      <c r="U1328" s="9" t="e">
        <f t="shared" si="94"/>
        <v>#REF!</v>
      </c>
    </row>
    <row r="1329" spans="1:21" x14ac:dyDescent="0.35">
      <c r="B1329" s="3" t="s">
        <v>18</v>
      </c>
      <c r="C1329" s="2">
        <f>'7thR'!C$101</f>
        <v>0</v>
      </c>
      <c r="D1329" s="2">
        <f>'7thR'!D$101</f>
        <v>0</v>
      </c>
      <c r="E1329" s="2">
        <f>'7thR'!E$101</f>
        <v>0</v>
      </c>
      <c r="F1329" s="2">
        <f>'7thR'!F$101</f>
        <v>0</v>
      </c>
      <c r="G1329" s="2">
        <f>'7thR'!G$101</f>
        <v>0</v>
      </c>
      <c r="H1329" s="2">
        <f>'7thR'!H$101</f>
        <v>0</v>
      </c>
      <c r="I1329" s="2">
        <f>'7thR'!I$101</f>
        <v>0</v>
      </c>
      <c r="J1329" s="2">
        <f>'7thR'!J$101</f>
        <v>0</v>
      </c>
      <c r="K1329" s="2">
        <f>'7thR'!K$101</f>
        <v>0</v>
      </c>
      <c r="L1329" s="2">
        <f>'7thR'!L$101</f>
        <v>0</v>
      </c>
      <c r="M1329" s="2">
        <f>'7thR'!M$101</f>
        <v>0</v>
      </c>
      <c r="N1329" s="2">
        <f>'7thR'!N$101</f>
        <v>0</v>
      </c>
      <c r="O1329" s="2">
        <f>'7thR'!O$101</f>
        <v>0</v>
      </c>
      <c r="P1329" s="2">
        <f>'7thR'!P$101</f>
        <v>0</v>
      </c>
      <c r="Q1329" s="2">
        <f>'7thR'!Q$101</f>
        <v>0</v>
      </c>
      <c r="R1329" s="2">
        <f>'7thR'!R$101</f>
        <v>0</v>
      </c>
      <c r="S1329" s="2">
        <f>'7thR'!S$101</f>
        <v>0</v>
      </c>
      <c r="T1329" s="2">
        <f>'7thR'!T$101</f>
        <v>0</v>
      </c>
      <c r="U1329" s="9">
        <f t="shared" si="94"/>
        <v>0</v>
      </c>
    </row>
    <row r="1330" spans="1:21" ht="15" thickBot="1" x14ac:dyDescent="0.4">
      <c r="B1330" s="3" t="s">
        <v>19</v>
      </c>
      <c r="C1330" s="31">
        <f>'8thR'!C$101</f>
        <v>0</v>
      </c>
      <c r="D1330" s="31">
        <f>'8thR'!D$101</f>
        <v>0</v>
      </c>
      <c r="E1330" s="31">
        <f>'8thR'!E$101</f>
        <v>0</v>
      </c>
      <c r="F1330" s="31">
        <f>'8thR'!F$101</f>
        <v>0</v>
      </c>
      <c r="G1330" s="31">
        <f>'8thR'!G$101</f>
        <v>0</v>
      </c>
      <c r="H1330" s="31">
        <f>'8thR'!H$101</f>
        <v>0</v>
      </c>
      <c r="I1330" s="31">
        <f>'8thR'!I$101</f>
        <v>0</v>
      </c>
      <c r="J1330" s="31">
        <f>'8thR'!J$101</f>
        <v>0</v>
      </c>
      <c r="K1330" s="31">
        <f>'8thR'!K$101</f>
        <v>0</v>
      </c>
      <c r="L1330" s="31">
        <f>'8thR'!L$101</f>
        <v>0</v>
      </c>
      <c r="M1330" s="31">
        <f>'8thR'!M$101</f>
        <v>0</v>
      </c>
      <c r="N1330" s="31">
        <f>'8thR'!N$101</f>
        <v>0</v>
      </c>
      <c r="O1330" s="31">
        <f>'8thR'!O$101</f>
        <v>0</v>
      </c>
      <c r="P1330" s="31">
        <f>'8thR'!P$101</f>
        <v>0</v>
      </c>
      <c r="Q1330" s="31">
        <f>'8thR'!Q$101</f>
        <v>0</v>
      </c>
      <c r="R1330" s="31">
        <f>'8thR'!R$101</f>
        <v>0</v>
      </c>
      <c r="S1330" s="31">
        <f>'8thR'!S$101</f>
        <v>0</v>
      </c>
      <c r="T1330" s="31">
        <f>'8thR'!T$101</f>
        <v>0</v>
      </c>
      <c r="U1330" s="9">
        <f t="shared" si="94"/>
        <v>0</v>
      </c>
    </row>
    <row r="1331" spans="1:21" ht="16" thickTop="1" x14ac:dyDescent="0.35">
      <c r="B1331" s="37" t="s">
        <v>12</v>
      </c>
      <c r="C1331" s="29">
        <f>score!H$101</f>
        <v>0</v>
      </c>
      <c r="D1331" s="29">
        <f>score!I$101</f>
        <v>0</v>
      </c>
      <c r="E1331" s="29">
        <f>score!J$101</f>
        <v>0</v>
      </c>
      <c r="F1331" s="29">
        <f>score!K$101</f>
        <v>0</v>
      </c>
      <c r="G1331" s="29">
        <f>score!L$101</f>
        <v>0</v>
      </c>
      <c r="H1331" s="29">
        <f>score!M$101</f>
        <v>0</v>
      </c>
      <c r="I1331" s="29">
        <f>score!N$101</f>
        <v>0</v>
      </c>
      <c r="J1331" s="29">
        <f>score!O$101</f>
        <v>0</v>
      </c>
      <c r="K1331" s="29">
        <f>score!P$101</f>
        <v>0</v>
      </c>
      <c r="L1331" s="29">
        <f>score!Q$101</f>
        <v>0</v>
      </c>
      <c r="M1331" s="29">
        <f>score!R$101</f>
        <v>0</v>
      </c>
      <c r="N1331" s="29">
        <f>score!S$101</f>
        <v>0</v>
      </c>
      <c r="O1331" s="29">
        <f>score!T$101</f>
        <v>0</v>
      </c>
      <c r="P1331" s="29">
        <f>score!U$101</f>
        <v>0</v>
      </c>
      <c r="Q1331" s="29">
        <f>score!V$101</f>
        <v>0</v>
      </c>
      <c r="R1331" s="29">
        <f>score!W$101</f>
        <v>0</v>
      </c>
      <c r="S1331" s="29">
        <f>score!X$101</f>
        <v>0</v>
      </c>
      <c r="T1331" s="29">
        <f>score!Y$101</f>
        <v>0</v>
      </c>
      <c r="U1331" s="33">
        <f t="shared" si="94"/>
        <v>0</v>
      </c>
    </row>
    <row r="1332" spans="1:21" ht="15.5" x14ac:dyDescent="0.35">
      <c r="B1332" s="38" t="s">
        <v>7</v>
      </c>
      <c r="C1332" s="39">
        <f>score!H$147</f>
        <v>4</v>
      </c>
      <c r="D1332" s="39">
        <f>score!$I$147</f>
        <v>3</v>
      </c>
      <c r="E1332" s="39">
        <f>score!$J$147</f>
        <v>3</v>
      </c>
      <c r="F1332" s="39">
        <f>score!$K$147</f>
        <v>4</v>
      </c>
      <c r="G1332" s="39">
        <f>score!$L$147</f>
        <v>4</v>
      </c>
      <c r="H1332" s="39">
        <f>score!$M$147</f>
        <v>4</v>
      </c>
      <c r="I1332" s="39">
        <f>score!$N$147</f>
        <v>3</v>
      </c>
      <c r="J1332" s="39">
        <f>score!$O$147</f>
        <v>4</v>
      </c>
      <c r="K1332" s="39">
        <f>score!$P$147</f>
        <v>3</v>
      </c>
      <c r="L1332" s="39">
        <f>score!$Q$147</f>
        <v>4</v>
      </c>
      <c r="M1332" s="39">
        <f>score!$R$147</f>
        <v>3</v>
      </c>
      <c r="N1332" s="39">
        <f>score!$S$147</f>
        <v>3</v>
      </c>
      <c r="O1332" s="39">
        <f>score!$T$147</f>
        <v>4</v>
      </c>
      <c r="P1332" s="39">
        <f>score!$U$147</f>
        <v>4</v>
      </c>
      <c r="Q1332" s="39">
        <f>score!$V$147</f>
        <v>4</v>
      </c>
      <c r="R1332" s="39">
        <f>score!$W$147</f>
        <v>3</v>
      </c>
      <c r="S1332" s="39">
        <f>score!$X$147</f>
        <v>4</v>
      </c>
      <c r="T1332" s="39">
        <f>score!$Y$147</f>
        <v>3</v>
      </c>
      <c r="U1332" s="12">
        <f t="shared" si="94"/>
        <v>64</v>
      </c>
    </row>
    <row r="1333" spans="1:21" x14ac:dyDescent="0.35">
      <c r="C1333" s="40"/>
      <c r="D1333" s="40"/>
      <c r="E1333" s="40"/>
      <c r="F1333" s="40"/>
      <c r="G1333" s="40"/>
      <c r="H1333" s="40"/>
      <c r="I1333" s="40"/>
      <c r="J1333" s="40"/>
      <c r="K1333" s="40"/>
      <c r="L1333" s="40"/>
      <c r="M1333" s="40"/>
      <c r="N1333" s="40"/>
      <c r="O1333" s="40"/>
      <c r="P1333" s="40"/>
      <c r="Q1333" s="40"/>
      <c r="R1333" s="40"/>
      <c r="S1333" s="40"/>
      <c r="T1333" s="40"/>
    </row>
    <row r="1334" spans="1:21" x14ac:dyDescent="0.35">
      <c r="C1334" s="154" t="s">
        <v>6</v>
      </c>
      <c r="D1334" s="154"/>
      <c r="E1334" s="154"/>
      <c r="F1334" s="154"/>
      <c r="G1334" s="154"/>
      <c r="H1334" s="154"/>
      <c r="I1334" s="154"/>
      <c r="J1334" s="154"/>
      <c r="K1334" s="154"/>
      <c r="L1334" s="154"/>
      <c r="M1334" s="154"/>
      <c r="N1334" s="154"/>
      <c r="O1334" s="154"/>
      <c r="P1334" s="154"/>
      <c r="Q1334" s="154"/>
      <c r="R1334" s="154"/>
      <c r="S1334" s="154"/>
      <c r="T1334" s="154"/>
    </row>
    <row r="1335" spans="1:21" x14ac:dyDescent="0.35">
      <c r="A1335" s="169">
        <f>score!A102</f>
        <v>96</v>
      </c>
      <c r="B1335" s="170" t="str">
        <f>score!F102</f>
        <v/>
      </c>
      <c r="C1335" s="158">
        <v>1</v>
      </c>
      <c r="D1335" s="158">
        <v>2</v>
      </c>
      <c r="E1335" s="158">
        <v>3</v>
      </c>
      <c r="F1335" s="158">
        <v>4</v>
      </c>
      <c r="G1335" s="158">
        <v>5</v>
      </c>
      <c r="H1335" s="158">
        <v>6</v>
      </c>
      <c r="I1335" s="158">
        <v>7</v>
      </c>
      <c r="J1335" s="158">
        <v>8</v>
      </c>
      <c r="K1335" s="158">
        <v>9</v>
      </c>
      <c r="L1335" s="158">
        <v>10</v>
      </c>
      <c r="M1335" s="158">
        <v>11</v>
      </c>
      <c r="N1335" s="158">
        <v>12</v>
      </c>
      <c r="O1335" s="158">
        <v>13</v>
      </c>
      <c r="P1335" s="158">
        <v>14</v>
      </c>
      <c r="Q1335" s="158">
        <v>15</v>
      </c>
      <c r="R1335" s="158">
        <v>16</v>
      </c>
      <c r="S1335" s="158">
        <v>17</v>
      </c>
      <c r="T1335" s="158">
        <v>18</v>
      </c>
      <c r="U1335" s="41" t="s">
        <v>1</v>
      </c>
    </row>
    <row r="1336" spans="1:21" x14ac:dyDescent="0.35">
      <c r="A1336" s="169"/>
      <c r="B1336" s="170"/>
      <c r="C1336" s="158"/>
      <c r="D1336" s="158"/>
      <c r="E1336" s="158"/>
      <c r="F1336" s="158"/>
      <c r="G1336" s="158"/>
      <c r="H1336" s="158"/>
      <c r="I1336" s="158"/>
      <c r="J1336" s="158"/>
      <c r="K1336" s="158"/>
      <c r="L1336" s="158"/>
      <c r="M1336" s="158"/>
      <c r="N1336" s="158"/>
      <c r="O1336" s="158"/>
      <c r="P1336" s="158"/>
      <c r="Q1336" s="158"/>
      <c r="R1336" s="158"/>
      <c r="S1336" s="158"/>
      <c r="T1336" s="158"/>
      <c r="U1336" s="42"/>
    </row>
    <row r="1337" spans="1:21" x14ac:dyDescent="0.35">
      <c r="B1337" s="3" t="s">
        <v>8</v>
      </c>
      <c r="C1337" s="2">
        <f>'1stR'!C$102</f>
        <v>0</v>
      </c>
      <c r="D1337" s="2">
        <f>'1stR'!D$102</f>
        <v>0</v>
      </c>
      <c r="E1337" s="2">
        <f>'1stR'!E$102</f>
        <v>0</v>
      </c>
      <c r="F1337" s="2">
        <f>'1stR'!F$102</f>
        <v>0</v>
      </c>
      <c r="G1337" s="2">
        <f>'1stR'!G$102</f>
        <v>0</v>
      </c>
      <c r="H1337" s="2">
        <f>'1stR'!H$102</f>
        <v>0</v>
      </c>
      <c r="I1337" s="2">
        <f>'1stR'!I$102</f>
        <v>0</v>
      </c>
      <c r="J1337" s="2">
        <f>'1stR'!J$102</f>
        <v>0</v>
      </c>
      <c r="K1337" s="2">
        <f>'1stR'!K$102</f>
        <v>0</v>
      </c>
      <c r="L1337" s="2">
        <f>'1stR'!L$102</f>
        <v>0</v>
      </c>
      <c r="M1337" s="2">
        <f>'1stR'!M$102</f>
        <v>0</v>
      </c>
      <c r="N1337" s="2">
        <f>'1stR'!N$102</f>
        <v>0</v>
      </c>
      <c r="O1337" s="2">
        <f>'1stR'!O$102</f>
        <v>0</v>
      </c>
      <c r="P1337" s="2">
        <f>'1stR'!P$102</f>
        <v>0</v>
      </c>
      <c r="Q1337" s="2">
        <f>'1stR'!Q$102</f>
        <v>0</v>
      </c>
      <c r="R1337" s="2">
        <f>'1stR'!R$102</f>
        <v>0</v>
      </c>
      <c r="S1337" s="2">
        <f>'1stR'!S$102</f>
        <v>0</v>
      </c>
      <c r="T1337" s="2">
        <f>'1stR'!T$102</f>
        <v>0</v>
      </c>
      <c r="U1337" s="9">
        <f>SUM(C1337:T1337)</f>
        <v>0</v>
      </c>
    </row>
    <row r="1338" spans="1:21" x14ac:dyDescent="0.35">
      <c r="B1338" s="3" t="s">
        <v>13</v>
      </c>
      <c r="C1338" s="2">
        <f>'2ndR'!C$102</f>
        <v>0</v>
      </c>
      <c r="D1338" s="2">
        <f>'2ndR'!D$102</f>
        <v>0</v>
      </c>
      <c r="E1338" s="2">
        <f>'2ndR'!E$102</f>
        <v>0</v>
      </c>
      <c r="F1338" s="2">
        <f>'2ndR'!F$102</f>
        <v>0</v>
      </c>
      <c r="G1338" s="2">
        <f>'2ndR'!G$102</f>
        <v>0</v>
      </c>
      <c r="H1338" s="2">
        <f>'2ndR'!H$102</f>
        <v>0</v>
      </c>
      <c r="I1338" s="2">
        <f>'2ndR'!I$102</f>
        <v>0</v>
      </c>
      <c r="J1338" s="2">
        <f>'2ndR'!J$102</f>
        <v>0</v>
      </c>
      <c r="K1338" s="2">
        <f>'2ndR'!K$102</f>
        <v>0</v>
      </c>
      <c r="L1338" s="2">
        <f>'2ndR'!L$102</f>
        <v>0</v>
      </c>
      <c r="M1338" s="2">
        <f>'2ndR'!M$102</f>
        <v>0</v>
      </c>
      <c r="N1338" s="2">
        <f>'2ndR'!N$102</f>
        <v>0</v>
      </c>
      <c r="O1338" s="2">
        <f>'2ndR'!O$102</f>
        <v>0</v>
      </c>
      <c r="P1338" s="2">
        <f>'2ndR'!P$102</f>
        <v>0</v>
      </c>
      <c r="Q1338" s="2">
        <f>'2ndR'!Q$102</f>
        <v>0</v>
      </c>
      <c r="R1338" s="2">
        <f>'2ndR'!R$102</f>
        <v>0</v>
      </c>
      <c r="S1338" s="2">
        <f>'2ndR'!S$102</f>
        <v>0</v>
      </c>
      <c r="T1338" s="2">
        <f>'2ndR'!T$102</f>
        <v>0</v>
      </c>
      <c r="U1338" s="9">
        <f t="shared" ref="U1338:U1346" si="95">SUM(C1338:T1338)</f>
        <v>0</v>
      </c>
    </row>
    <row r="1339" spans="1:21" x14ac:dyDescent="0.35">
      <c r="B1339" s="3" t="s">
        <v>14</v>
      </c>
      <c r="C1339" s="2">
        <f>'3rdR'!C$102</f>
        <v>0</v>
      </c>
      <c r="D1339" s="2">
        <f>'3rdR'!D$102</f>
        <v>0</v>
      </c>
      <c r="E1339" s="2">
        <f>'3rdR'!E$102</f>
        <v>0</v>
      </c>
      <c r="F1339" s="2">
        <f>'3rdR'!F$102</f>
        <v>0</v>
      </c>
      <c r="G1339" s="2">
        <f>'3rdR'!G$102</f>
        <v>0</v>
      </c>
      <c r="H1339" s="2">
        <f>'3rdR'!H$102</f>
        <v>0</v>
      </c>
      <c r="I1339" s="2">
        <f>'3rdR'!I$102</f>
        <v>0</v>
      </c>
      <c r="J1339" s="2">
        <f>'3rdR'!J$102</f>
        <v>0</v>
      </c>
      <c r="K1339" s="2">
        <f>'3rdR'!K$102</f>
        <v>0</v>
      </c>
      <c r="L1339" s="2">
        <f>'3rdR'!L$102</f>
        <v>0</v>
      </c>
      <c r="M1339" s="2">
        <f>'3rdR'!M$102</f>
        <v>0</v>
      </c>
      <c r="N1339" s="2">
        <f>'3rdR'!N$102</f>
        <v>0</v>
      </c>
      <c r="O1339" s="2">
        <f>'3rdR'!O$102</f>
        <v>0</v>
      </c>
      <c r="P1339" s="2">
        <f>'3rdR'!P$102</f>
        <v>0</v>
      </c>
      <c r="Q1339" s="2">
        <f>'3rdR'!Q$102</f>
        <v>0</v>
      </c>
      <c r="R1339" s="2">
        <f>'3rdR'!R$102</f>
        <v>0</v>
      </c>
      <c r="S1339" s="2">
        <f>'3rdR'!S$102</f>
        <v>0</v>
      </c>
      <c r="T1339" s="2">
        <f>'3rdR'!T$102</f>
        <v>0</v>
      </c>
      <c r="U1339" s="9">
        <f t="shared" si="95"/>
        <v>0</v>
      </c>
    </row>
    <row r="1340" spans="1:21" x14ac:dyDescent="0.35">
      <c r="B1340" s="3" t="s">
        <v>15</v>
      </c>
      <c r="C1340" s="2">
        <f>'4thR'!C$102</f>
        <v>0</v>
      </c>
      <c r="D1340" s="2">
        <f>'4thR'!D$102</f>
        <v>0</v>
      </c>
      <c r="E1340" s="2">
        <f>'4thR'!E$102</f>
        <v>0</v>
      </c>
      <c r="F1340" s="2">
        <f>'4thR'!F$102</f>
        <v>0</v>
      </c>
      <c r="G1340" s="2">
        <f>'4thR'!G$102</f>
        <v>0</v>
      </c>
      <c r="H1340" s="2">
        <f>'4thR'!H$102</f>
        <v>0</v>
      </c>
      <c r="I1340" s="2">
        <f>'4thR'!I$102</f>
        <v>0</v>
      </c>
      <c r="J1340" s="2">
        <f>'4thR'!J$102</f>
        <v>0</v>
      </c>
      <c r="K1340" s="2">
        <f>'4thR'!K$102</f>
        <v>0</v>
      </c>
      <c r="L1340" s="2">
        <f>'4thR'!L$102</f>
        <v>0</v>
      </c>
      <c r="M1340" s="2">
        <f>'4thR'!M$102</f>
        <v>0</v>
      </c>
      <c r="N1340" s="2">
        <f>'4thR'!N$102</f>
        <v>0</v>
      </c>
      <c r="O1340" s="2">
        <f>'4thR'!O$102</f>
        <v>0</v>
      </c>
      <c r="P1340" s="2">
        <f>'4thR'!P$102</f>
        <v>0</v>
      </c>
      <c r="Q1340" s="2">
        <f>'4thR'!Q$102</f>
        <v>0</v>
      </c>
      <c r="R1340" s="2">
        <f>'4thR'!R$102</f>
        <v>0</v>
      </c>
      <c r="S1340" s="2">
        <f>'4thR'!S$102</f>
        <v>0</v>
      </c>
      <c r="T1340" s="2">
        <f>'4thR'!T$102</f>
        <v>0</v>
      </c>
      <c r="U1340" s="9">
        <f t="shared" si="95"/>
        <v>0</v>
      </c>
    </row>
    <row r="1341" spans="1:21" x14ac:dyDescent="0.35">
      <c r="B1341" s="3" t="s">
        <v>16</v>
      </c>
      <c r="C1341" s="2">
        <f>'5thR'!C$102</f>
        <v>0</v>
      </c>
      <c r="D1341" s="2">
        <f>'5thR'!D$102</f>
        <v>0</v>
      </c>
      <c r="E1341" s="2">
        <f>'5thR'!E$102</f>
        <v>0</v>
      </c>
      <c r="F1341" s="2">
        <f>'5thR'!F$102</f>
        <v>0</v>
      </c>
      <c r="G1341" s="2">
        <f>'5thR'!G$102</f>
        <v>0</v>
      </c>
      <c r="H1341" s="2">
        <f>'5thR'!H$102</f>
        <v>0</v>
      </c>
      <c r="I1341" s="2">
        <f>'5thR'!I$102</f>
        <v>0</v>
      </c>
      <c r="J1341" s="2">
        <f>'5thR'!J$102</f>
        <v>0</v>
      </c>
      <c r="K1341" s="2">
        <f>'5thR'!K$102</f>
        <v>0</v>
      </c>
      <c r="L1341" s="2">
        <f>'5thR'!L$102</f>
        <v>0</v>
      </c>
      <c r="M1341" s="2">
        <f>'5thR'!M$102</f>
        <v>0</v>
      </c>
      <c r="N1341" s="2">
        <f>'5thR'!N$102</f>
        <v>0</v>
      </c>
      <c r="O1341" s="2">
        <f>'5thR'!O$102</f>
        <v>0</v>
      </c>
      <c r="P1341" s="2">
        <f>'5thR'!P$102</f>
        <v>0</v>
      </c>
      <c r="Q1341" s="2">
        <f>'5thR'!Q$102</f>
        <v>0</v>
      </c>
      <c r="R1341" s="2">
        <f>'5thR'!R$102</f>
        <v>0</v>
      </c>
      <c r="S1341" s="2">
        <f>'5thR'!S$102</f>
        <v>0</v>
      </c>
      <c r="T1341" s="2">
        <f>'5thR'!T$102</f>
        <v>0</v>
      </c>
      <c r="U1341" s="9">
        <f t="shared" si="95"/>
        <v>0</v>
      </c>
    </row>
    <row r="1342" spans="1:21" x14ac:dyDescent="0.35">
      <c r="B1342" s="3" t="s">
        <v>17</v>
      </c>
      <c r="C1342" s="2" t="e">
        <f>#REF!</f>
        <v>#REF!</v>
      </c>
      <c r="D1342" s="2" t="e">
        <f>#REF!</f>
        <v>#REF!</v>
      </c>
      <c r="E1342" s="2" t="e">
        <f>#REF!</f>
        <v>#REF!</v>
      </c>
      <c r="F1342" s="2" t="e">
        <f>#REF!</f>
        <v>#REF!</v>
      </c>
      <c r="G1342" s="2" t="e">
        <f>#REF!</f>
        <v>#REF!</v>
      </c>
      <c r="H1342" s="2" t="e">
        <f>#REF!</f>
        <v>#REF!</v>
      </c>
      <c r="I1342" s="2" t="e">
        <f>#REF!</f>
        <v>#REF!</v>
      </c>
      <c r="J1342" s="2" t="e">
        <f>#REF!</f>
        <v>#REF!</v>
      </c>
      <c r="K1342" s="2" t="e">
        <f>#REF!</f>
        <v>#REF!</v>
      </c>
      <c r="L1342" s="2" t="e">
        <f>#REF!</f>
        <v>#REF!</v>
      </c>
      <c r="M1342" s="2" t="e">
        <f>#REF!</f>
        <v>#REF!</v>
      </c>
      <c r="N1342" s="2" t="e">
        <f>#REF!</f>
        <v>#REF!</v>
      </c>
      <c r="O1342" s="2" t="e">
        <f>#REF!</f>
        <v>#REF!</v>
      </c>
      <c r="P1342" s="2" t="e">
        <f>#REF!</f>
        <v>#REF!</v>
      </c>
      <c r="Q1342" s="2" t="e">
        <f>#REF!</f>
        <v>#REF!</v>
      </c>
      <c r="R1342" s="2" t="e">
        <f>#REF!</f>
        <v>#REF!</v>
      </c>
      <c r="S1342" s="2" t="e">
        <f>#REF!</f>
        <v>#REF!</v>
      </c>
      <c r="T1342" s="2" t="e">
        <f>#REF!</f>
        <v>#REF!</v>
      </c>
      <c r="U1342" s="9" t="e">
        <f t="shared" si="95"/>
        <v>#REF!</v>
      </c>
    </row>
    <row r="1343" spans="1:21" x14ac:dyDescent="0.35">
      <c r="B1343" s="3" t="s">
        <v>18</v>
      </c>
      <c r="C1343" s="2">
        <f>'7thR'!C$102</f>
        <v>0</v>
      </c>
      <c r="D1343" s="2">
        <f>'7thR'!D$102</f>
        <v>0</v>
      </c>
      <c r="E1343" s="2">
        <f>'7thR'!E$102</f>
        <v>0</v>
      </c>
      <c r="F1343" s="2">
        <f>'7thR'!F$102</f>
        <v>0</v>
      </c>
      <c r="G1343" s="2">
        <f>'7thR'!G$102</f>
        <v>0</v>
      </c>
      <c r="H1343" s="2">
        <f>'7thR'!H$102</f>
        <v>0</v>
      </c>
      <c r="I1343" s="2">
        <f>'7thR'!I$102</f>
        <v>0</v>
      </c>
      <c r="J1343" s="2">
        <f>'7thR'!J$102</f>
        <v>0</v>
      </c>
      <c r="K1343" s="2">
        <f>'7thR'!K$102</f>
        <v>0</v>
      </c>
      <c r="L1343" s="2">
        <f>'7thR'!L$102</f>
        <v>0</v>
      </c>
      <c r="M1343" s="2">
        <f>'7thR'!M$102</f>
        <v>0</v>
      </c>
      <c r="N1343" s="2">
        <f>'7thR'!N$102</f>
        <v>0</v>
      </c>
      <c r="O1343" s="2">
        <f>'7thR'!O$102</f>
        <v>0</v>
      </c>
      <c r="P1343" s="2">
        <f>'7thR'!P$102</f>
        <v>0</v>
      </c>
      <c r="Q1343" s="2">
        <f>'7thR'!Q$102</f>
        <v>0</v>
      </c>
      <c r="R1343" s="2">
        <f>'7thR'!R$102</f>
        <v>0</v>
      </c>
      <c r="S1343" s="2">
        <f>'7thR'!S$102</f>
        <v>0</v>
      </c>
      <c r="T1343" s="2">
        <f>'7thR'!T$102</f>
        <v>0</v>
      </c>
      <c r="U1343" s="9">
        <f t="shared" si="95"/>
        <v>0</v>
      </c>
    </row>
    <row r="1344" spans="1:21" ht="15" thickBot="1" x14ac:dyDescent="0.4">
      <c r="B1344" s="3" t="s">
        <v>19</v>
      </c>
      <c r="C1344" s="31">
        <f>'8thR'!C$102</f>
        <v>0</v>
      </c>
      <c r="D1344" s="31">
        <f>'8thR'!D$102</f>
        <v>0</v>
      </c>
      <c r="E1344" s="31">
        <f>'8thR'!E$102</f>
        <v>0</v>
      </c>
      <c r="F1344" s="31">
        <f>'8thR'!F$102</f>
        <v>0</v>
      </c>
      <c r="G1344" s="31">
        <f>'8thR'!G$102</f>
        <v>0</v>
      </c>
      <c r="H1344" s="31">
        <f>'8thR'!H$102</f>
        <v>0</v>
      </c>
      <c r="I1344" s="31">
        <f>'8thR'!I$102</f>
        <v>0</v>
      </c>
      <c r="J1344" s="31">
        <f>'8thR'!J$102</f>
        <v>0</v>
      </c>
      <c r="K1344" s="31">
        <f>'8thR'!K$102</f>
        <v>0</v>
      </c>
      <c r="L1344" s="31">
        <f>'8thR'!L$102</f>
        <v>0</v>
      </c>
      <c r="M1344" s="31">
        <f>'8thR'!M$102</f>
        <v>0</v>
      </c>
      <c r="N1344" s="31">
        <f>'8thR'!N$102</f>
        <v>0</v>
      </c>
      <c r="O1344" s="31">
        <f>'8thR'!O$102</f>
        <v>0</v>
      </c>
      <c r="P1344" s="31">
        <f>'8thR'!P$102</f>
        <v>0</v>
      </c>
      <c r="Q1344" s="31">
        <f>'8thR'!Q$102</f>
        <v>0</v>
      </c>
      <c r="R1344" s="31">
        <f>'8thR'!R$102</f>
        <v>0</v>
      </c>
      <c r="S1344" s="31">
        <f>'8thR'!S$102</f>
        <v>0</v>
      </c>
      <c r="T1344" s="31">
        <f>'8thR'!T$102</f>
        <v>0</v>
      </c>
      <c r="U1344" s="9">
        <f t="shared" si="95"/>
        <v>0</v>
      </c>
    </row>
    <row r="1345" spans="1:27" ht="16" thickTop="1" x14ac:dyDescent="0.35">
      <c r="B1345" s="37" t="s">
        <v>12</v>
      </c>
      <c r="C1345" s="29">
        <f>score!H$102</f>
        <v>0</v>
      </c>
      <c r="D1345" s="29">
        <f>score!I$102</f>
        <v>0</v>
      </c>
      <c r="E1345" s="29">
        <f>score!J$102</f>
        <v>0</v>
      </c>
      <c r="F1345" s="29">
        <f>score!K$102</f>
        <v>0</v>
      </c>
      <c r="G1345" s="29">
        <f>score!L$102</f>
        <v>0</v>
      </c>
      <c r="H1345" s="29">
        <f>score!M$102</f>
        <v>0</v>
      </c>
      <c r="I1345" s="29">
        <f>score!N$102</f>
        <v>0</v>
      </c>
      <c r="J1345" s="29">
        <f>score!O$102</f>
        <v>0</v>
      </c>
      <c r="K1345" s="29">
        <f>score!P$102</f>
        <v>0</v>
      </c>
      <c r="L1345" s="29">
        <f>score!Q$102</f>
        <v>0</v>
      </c>
      <c r="M1345" s="29">
        <f>score!R$102</f>
        <v>0</v>
      </c>
      <c r="N1345" s="29">
        <f>score!S$102</f>
        <v>0</v>
      </c>
      <c r="O1345" s="29">
        <f>score!T$102</f>
        <v>0</v>
      </c>
      <c r="P1345" s="29">
        <f>score!U$102</f>
        <v>0</v>
      </c>
      <c r="Q1345" s="29">
        <f>score!V$102</f>
        <v>0</v>
      </c>
      <c r="R1345" s="29">
        <f>score!W$102</f>
        <v>0</v>
      </c>
      <c r="S1345" s="29">
        <f>score!X$102</f>
        <v>0</v>
      </c>
      <c r="T1345" s="29">
        <f>score!Y$102</f>
        <v>0</v>
      </c>
      <c r="U1345" s="33">
        <f t="shared" si="95"/>
        <v>0</v>
      </c>
    </row>
    <row r="1346" spans="1:27" ht="15.5" x14ac:dyDescent="0.35">
      <c r="B1346" s="38" t="s">
        <v>7</v>
      </c>
      <c r="C1346" s="39">
        <f>score!H$147</f>
        <v>4</v>
      </c>
      <c r="D1346" s="39">
        <f>score!$I$147</f>
        <v>3</v>
      </c>
      <c r="E1346" s="39">
        <f>score!$J$147</f>
        <v>3</v>
      </c>
      <c r="F1346" s="39">
        <f>score!$K$147</f>
        <v>4</v>
      </c>
      <c r="G1346" s="39">
        <f>score!$L$147</f>
        <v>4</v>
      </c>
      <c r="H1346" s="39">
        <f>score!$M$147</f>
        <v>4</v>
      </c>
      <c r="I1346" s="39">
        <f>score!$N$147</f>
        <v>3</v>
      </c>
      <c r="J1346" s="39">
        <f>score!$O$147</f>
        <v>4</v>
      </c>
      <c r="K1346" s="39">
        <f>score!$P$147</f>
        <v>3</v>
      </c>
      <c r="L1346" s="39">
        <f>score!$Q$147</f>
        <v>4</v>
      </c>
      <c r="M1346" s="39">
        <f>score!$R$147</f>
        <v>3</v>
      </c>
      <c r="N1346" s="39">
        <f>score!$S$147</f>
        <v>3</v>
      </c>
      <c r="O1346" s="39">
        <f>score!$T$147</f>
        <v>4</v>
      </c>
      <c r="P1346" s="39">
        <f>score!$U$147</f>
        <v>4</v>
      </c>
      <c r="Q1346" s="39">
        <f>score!$V$147</f>
        <v>4</v>
      </c>
      <c r="R1346" s="39">
        <f>score!$W$147</f>
        <v>3</v>
      </c>
      <c r="S1346" s="39">
        <f>score!$X$147</f>
        <v>4</v>
      </c>
      <c r="T1346" s="39">
        <f>score!$Y$147</f>
        <v>3</v>
      </c>
      <c r="U1346" s="12">
        <f t="shared" si="95"/>
        <v>64</v>
      </c>
    </row>
    <row r="1347" spans="1:27" x14ac:dyDescent="0.35">
      <c r="C1347" s="40"/>
      <c r="D1347" s="40"/>
      <c r="E1347" s="40"/>
      <c r="F1347" s="40"/>
      <c r="G1347" s="40"/>
      <c r="H1347" s="40"/>
      <c r="I1347" s="40"/>
      <c r="J1347" s="40"/>
      <c r="K1347" s="40"/>
      <c r="L1347" s="40"/>
      <c r="M1347" s="40"/>
      <c r="N1347" s="40"/>
      <c r="O1347" s="40"/>
      <c r="P1347" s="40"/>
      <c r="Q1347" s="40"/>
      <c r="R1347" s="40"/>
      <c r="S1347" s="40"/>
      <c r="T1347" s="40"/>
    </row>
    <row r="1348" spans="1:27" x14ac:dyDescent="0.35">
      <c r="C1348" s="171" t="s">
        <v>6</v>
      </c>
      <c r="D1348" s="171"/>
      <c r="E1348" s="171"/>
      <c r="F1348" s="171"/>
      <c r="G1348" s="171"/>
      <c r="H1348" s="171"/>
      <c r="I1348" s="171"/>
      <c r="J1348" s="171"/>
      <c r="K1348" s="171"/>
      <c r="L1348" s="171"/>
      <c r="M1348" s="171"/>
      <c r="N1348" s="171"/>
      <c r="O1348" s="171"/>
      <c r="P1348" s="171"/>
      <c r="Q1348" s="171"/>
      <c r="R1348" s="171"/>
      <c r="S1348" s="171"/>
      <c r="T1348" s="171"/>
    </row>
    <row r="1349" spans="1:27" ht="15" customHeight="1" x14ac:dyDescent="0.35">
      <c r="A1349" s="169">
        <f>score!A103</f>
        <v>97</v>
      </c>
      <c r="B1349" s="170" t="str">
        <f>score!F103</f>
        <v/>
      </c>
      <c r="C1349" s="173">
        <v>1</v>
      </c>
      <c r="D1349" s="173">
        <v>2</v>
      </c>
      <c r="E1349" s="173">
        <v>3</v>
      </c>
      <c r="F1349" s="173">
        <v>4</v>
      </c>
      <c r="G1349" s="173">
        <v>5</v>
      </c>
      <c r="H1349" s="173">
        <v>6</v>
      </c>
      <c r="I1349" s="173">
        <v>7</v>
      </c>
      <c r="J1349" s="173">
        <v>8</v>
      </c>
      <c r="K1349" s="173">
        <v>9</v>
      </c>
      <c r="L1349" s="173">
        <v>10</v>
      </c>
      <c r="M1349" s="173">
        <v>11</v>
      </c>
      <c r="N1349" s="173">
        <v>12</v>
      </c>
      <c r="O1349" s="173">
        <v>13</v>
      </c>
      <c r="P1349" s="173">
        <v>14</v>
      </c>
      <c r="Q1349" s="173">
        <v>15</v>
      </c>
      <c r="R1349" s="173">
        <v>16</v>
      </c>
      <c r="S1349" s="173">
        <v>17</v>
      </c>
      <c r="T1349" s="173">
        <v>18</v>
      </c>
      <c r="U1349" s="41" t="s">
        <v>1</v>
      </c>
    </row>
    <row r="1350" spans="1:27" ht="15" customHeight="1" x14ac:dyDescent="0.35">
      <c r="A1350" s="169"/>
      <c r="B1350" s="172"/>
      <c r="C1350" s="157"/>
      <c r="D1350" s="157"/>
      <c r="E1350" s="157"/>
      <c r="F1350" s="157"/>
      <c r="G1350" s="157"/>
      <c r="H1350" s="157"/>
      <c r="I1350" s="157"/>
      <c r="J1350" s="157"/>
      <c r="K1350" s="157"/>
      <c r="L1350" s="157"/>
      <c r="M1350" s="157"/>
      <c r="N1350" s="157"/>
      <c r="O1350" s="157"/>
      <c r="P1350" s="157"/>
      <c r="Q1350" s="157"/>
      <c r="R1350" s="157"/>
      <c r="S1350" s="157"/>
      <c r="T1350" s="157"/>
      <c r="U1350" s="42"/>
    </row>
    <row r="1351" spans="1:27" x14ac:dyDescent="0.35">
      <c r="B1351" s="3" t="s">
        <v>8</v>
      </c>
      <c r="C1351" s="2">
        <f>'1stR'!C$103</f>
        <v>0</v>
      </c>
      <c r="D1351" s="2">
        <f>'1stR'!D$103</f>
        <v>0</v>
      </c>
      <c r="E1351" s="2">
        <f>'1stR'!E$103</f>
        <v>0</v>
      </c>
      <c r="F1351" s="2">
        <f>'1stR'!F$103</f>
        <v>0</v>
      </c>
      <c r="G1351" s="2">
        <f>'1stR'!G$103</f>
        <v>0</v>
      </c>
      <c r="H1351" s="2">
        <f>'1stR'!H$103</f>
        <v>0</v>
      </c>
      <c r="I1351" s="2">
        <f>'1stR'!I$103</f>
        <v>0</v>
      </c>
      <c r="J1351" s="2">
        <f>'1stR'!J$103</f>
        <v>0</v>
      </c>
      <c r="K1351" s="2">
        <f>'1stR'!K$103</f>
        <v>0</v>
      </c>
      <c r="L1351" s="2">
        <f>'1stR'!L$103</f>
        <v>0</v>
      </c>
      <c r="M1351" s="2">
        <f>'1stR'!M$103</f>
        <v>0</v>
      </c>
      <c r="N1351" s="2">
        <f>'1stR'!N$103</f>
        <v>0</v>
      </c>
      <c r="O1351" s="2">
        <f>'1stR'!O$103</f>
        <v>0</v>
      </c>
      <c r="P1351" s="2">
        <f>'1stR'!P$103</f>
        <v>0</v>
      </c>
      <c r="Q1351" s="2">
        <f>'1stR'!Q$103</f>
        <v>0</v>
      </c>
      <c r="R1351" s="2">
        <f>'1stR'!R$103</f>
        <v>0</v>
      </c>
      <c r="S1351" s="2">
        <f>'1stR'!S$103</f>
        <v>0</v>
      </c>
      <c r="T1351" s="2">
        <f>'1stR'!T$103</f>
        <v>0</v>
      </c>
      <c r="U1351" s="9">
        <f>SUM(C1351:T1351)</f>
        <v>0</v>
      </c>
    </row>
    <row r="1352" spans="1:27" x14ac:dyDescent="0.35">
      <c r="B1352" s="3" t="s">
        <v>13</v>
      </c>
      <c r="C1352" s="2">
        <f>'2ndR'!C$103</f>
        <v>0</v>
      </c>
      <c r="D1352" s="2">
        <f>'2ndR'!D$103</f>
        <v>0</v>
      </c>
      <c r="E1352" s="2">
        <f>'2ndR'!E$103</f>
        <v>0</v>
      </c>
      <c r="F1352" s="2">
        <f>'2ndR'!F$103</f>
        <v>0</v>
      </c>
      <c r="G1352" s="2">
        <f>'2ndR'!G$103</f>
        <v>0</v>
      </c>
      <c r="H1352" s="2">
        <f>'2ndR'!H$103</f>
        <v>0</v>
      </c>
      <c r="I1352" s="2">
        <f>'2ndR'!I$103</f>
        <v>0</v>
      </c>
      <c r="J1352" s="2">
        <f>'2ndR'!J$103</f>
        <v>0</v>
      </c>
      <c r="K1352" s="2">
        <f>'2ndR'!K$103</f>
        <v>0</v>
      </c>
      <c r="L1352" s="2">
        <f>'2ndR'!L$103</f>
        <v>0</v>
      </c>
      <c r="M1352" s="2">
        <f>'2ndR'!M$103</f>
        <v>0</v>
      </c>
      <c r="N1352" s="2">
        <f>'2ndR'!N$103</f>
        <v>0</v>
      </c>
      <c r="O1352" s="2">
        <f>'2ndR'!O$103</f>
        <v>0</v>
      </c>
      <c r="P1352" s="2">
        <f>'2ndR'!P$103</f>
        <v>0</v>
      </c>
      <c r="Q1352" s="2">
        <f>'2ndR'!Q$103</f>
        <v>0</v>
      </c>
      <c r="R1352" s="2">
        <f>'2ndR'!R$103</f>
        <v>0</v>
      </c>
      <c r="S1352" s="2">
        <f>'2ndR'!S$103</f>
        <v>0</v>
      </c>
      <c r="T1352" s="2">
        <f>'2ndR'!T$103</f>
        <v>0</v>
      </c>
      <c r="U1352" s="9">
        <f t="shared" ref="U1352:U1360" si="96">SUM(C1352:T1352)</f>
        <v>0</v>
      </c>
      <c r="AA1352" s="34" t="s">
        <v>9</v>
      </c>
    </row>
    <row r="1353" spans="1:27" x14ac:dyDescent="0.35">
      <c r="B1353" s="3" t="s">
        <v>14</v>
      </c>
      <c r="C1353" s="2">
        <f>'3rdR'!C$103</f>
        <v>0</v>
      </c>
      <c r="D1353" s="2">
        <f>'3rdR'!D$103</f>
        <v>0</v>
      </c>
      <c r="E1353" s="2">
        <f>'3rdR'!E$103</f>
        <v>0</v>
      </c>
      <c r="F1353" s="2">
        <f>'3rdR'!F$103</f>
        <v>0</v>
      </c>
      <c r="G1353" s="2">
        <f>'3rdR'!G$103</f>
        <v>0</v>
      </c>
      <c r="H1353" s="2">
        <f>'3rdR'!H$103</f>
        <v>0</v>
      </c>
      <c r="I1353" s="2">
        <f>'3rdR'!I$103</f>
        <v>0</v>
      </c>
      <c r="J1353" s="2">
        <f>'3rdR'!J$103</f>
        <v>0</v>
      </c>
      <c r="K1353" s="2">
        <f>'3rdR'!K$103</f>
        <v>0</v>
      </c>
      <c r="L1353" s="2">
        <f>'3rdR'!L$103</f>
        <v>0</v>
      </c>
      <c r="M1353" s="2">
        <f>'3rdR'!M$103</f>
        <v>0</v>
      </c>
      <c r="N1353" s="2">
        <f>'3rdR'!N$103</f>
        <v>0</v>
      </c>
      <c r="O1353" s="2">
        <f>'3rdR'!O$103</f>
        <v>0</v>
      </c>
      <c r="P1353" s="2">
        <f>'3rdR'!P$103</f>
        <v>0</v>
      </c>
      <c r="Q1353" s="2">
        <f>'3rdR'!Q$103</f>
        <v>0</v>
      </c>
      <c r="R1353" s="2">
        <f>'3rdR'!R$103</f>
        <v>0</v>
      </c>
      <c r="S1353" s="2">
        <f>'3rdR'!S$103</f>
        <v>0</v>
      </c>
      <c r="T1353" s="2">
        <f>'3rdR'!T$103</f>
        <v>0</v>
      </c>
      <c r="U1353" s="9">
        <f t="shared" si="96"/>
        <v>0</v>
      </c>
    </row>
    <row r="1354" spans="1:27" x14ac:dyDescent="0.35">
      <c r="B1354" s="3" t="s">
        <v>15</v>
      </c>
      <c r="C1354" s="2">
        <f>'4thR'!C$103</f>
        <v>0</v>
      </c>
      <c r="D1354" s="2">
        <f>'4thR'!D$103</f>
        <v>0</v>
      </c>
      <c r="E1354" s="2">
        <f>'4thR'!E$103</f>
        <v>0</v>
      </c>
      <c r="F1354" s="2">
        <f>'4thR'!F$103</f>
        <v>0</v>
      </c>
      <c r="G1354" s="2">
        <f>'4thR'!G$103</f>
        <v>0</v>
      </c>
      <c r="H1354" s="2">
        <f>'4thR'!H$103</f>
        <v>0</v>
      </c>
      <c r="I1354" s="2">
        <f>'4thR'!I$103</f>
        <v>0</v>
      </c>
      <c r="J1354" s="2">
        <f>'4thR'!J$103</f>
        <v>0</v>
      </c>
      <c r="K1354" s="2">
        <f>'4thR'!K$103</f>
        <v>0</v>
      </c>
      <c r="L1354" s="2">
        <f>'4thR'!L$103</f>
        <v>0</v>
      </c>
      <c r="M1354" s="2">
        <f>'4thR'!M$103</f>
        <v>0</v>
      </c>
      <c r="N1354" s="2">
        <f>'4thR'!N$103</f>
        <v>0</v>
      </c>
      <c r="O1354" s="2">
        <f>'4thR'!O$103</f>
        <v>0</v>
      </c>
      <c r="P1354" s="2">
        <f>'4thR'!P$103</f>
        <v>0</v>
      </c>
      <c r="Q1354" s="2">
        <f>'4thR'!Q$103</f>
        <v>0</v>
      </c>
      <c r="R1354" s="2">
        <f>'4thR'!R$103</f>
        <v>0</v>
      </c>
      <c r="S1354" s="2">
        <f>'4thR'!S$103</f>
        <v>0</v>
      </c>
      <c r="T1354" s="2">
        <f>'4thR'!T$103</f>
        <v>0</v>
      </c>
      <c r="U1354" s="9">
        <f t="shared" si="96"/>
        <v>0</v>
      </c>
      <c r="AA1354" s="34" t="s">
        <v>9</v>
      </c>
    </row>
    <row r="1355" spans="1:27" x14ac:dyDescent="0.35">
      <c r="B1355" s="3" t="s">
        <v>16</v>
      </c>
      <c r="C1355" s="2">
        <f>'5thR'!C$103</f>
        <v>0</v>
      </c>
      <c r="D1355" s="2">
        <f>'5thR'!D$103</f>
        <v>0</v>
      </c>
      <c r="E1355" s="2">
        <f>'5thR'!E$103</f>
        <v>0</v>
      </c>
      <c r="F1355" s="2">
        <f>'5thR'!F$103</f>
        <v>0</v>
      </c>
      <c r="G1355" s="2">
        <f>'5thR'!G$103</f>
        <v>0</v>
      </c>
      <c r="H1355" s="2">
        <f>'5thR'!H$103</f>
        <v>0</v>
      </c>
      <c r="I1355" s="2">
        <f>'5thR'!I$103</f>
        <v>0</v>
      </c>
      <c r="J1355" s="2">
        <f>'5thR'!J$103</f>
        <v>0</v>
      </c>
      <c r="K1355" s="2">
        <f>'5thR'!K$103</f>
        <v>0</v>
      </c>
      <c r="L1355" s="2">
        <f>'5thR'!L$103</f>
        <v>0</v>
      </c>
      <c r="M1355" s="2">
        <f>'5thR'!M$103</f>
        <v>0</v>
      </c>
      <c r="N1355" s="2">
        <f>'5thR'!N$103</f>
        <v>0</v>
      </c>
      <c r="O1355" s="2">
        <f>'5thR'!O$103</f>
        <v>0</v>
      </c>
      <c r="P1355" s="2">
        <f>'5thR'!P$103</f>
        <v>0</v>
      </c>
      <c r="Q1355" s="2">
        <f>'5thR'!Q$103</f>
        <v>0</v>
      </c>
      <c r="R1355" s="2">
        <f>'5thR'!R$103</f>
        <v>0</v>
      </c>
      <c r="S1355" s="2">
        <f>'5thR'!S$103</f>
        <v>0</v>
      </c>
      <c r="T1355" s="2">
        <f>'5thR'!T$103</f>
        <v>0</v>
      </c>
      <c r="U1355" s="9">
        <f t="shared" si="96"/>
        <v>0</v>
      </c>
    </row>
    <row r="1356" spans="1:27" x14ac:dyDescent="0.35">
      <c r="B1356" s="3" t="s">
        <v>17</v>
      </c>
      <c r="C1356" s="2" t="e">
        <f>#REF!</f>
        <v>#REF!</v>
      </c>
      <c r="D1356" s="2" t="e">
        <f>#REF!</f>
        <v>#REF!</v>
      </c>
      <c r="E1356" s="2" t="e">
        <f>#REF!</f>
        <v>#REF!</v>
      </c>
      <c r="F1356" s="2" t="e">
        <f>#REF!</f>
        <v>#REF!</v>
      </c>
      <c r="G1356" s="2" t="e">
        <f>#REF!</f>
        <v>#REF!</v>
      </c>
      <c r="H1356" s="2" t="e">
        <f>#REF!</f>
        <v>#REF!</v>
      </c>
      <c r="I1356" s="2" t="e">
        <f>#REF!</f>
        <v>#REF!</v>
      </c>
      <c r="J1356" s="2" t="e">
        <f>#REF!</f>
        <v>#REF!</v>
      </c>
      <c r="K1356" s="2" t="e">
        <f>#REF!</f>
        <v>#REF!</v>
      </c>
      <c r="L1356" s="2" t="e">
        <f>#REF!</f>
        <v>#REF!</v>
      </c>
      <c r="M1356" s="2" t="e">
        <f>#REF!</f>
        <v>#REF!</v>
      </c>
      <c r="N1356" s="2" t="e">
        <f>#REF!</f>
        <v>#REF!</v>
      </c>
      <c r="O1356" s="2" t="e">
        <f>#REF!</f>
        <v>#REF!</v>
      </c>
      <c r="P1356" s="2" t="e">
        <f>#REF!</f>
        <v>#REF!</v>
      </c>
      <c r="Q1356" s="2" t="e">
        <f>#REF!</f>
        <v>#REF!</v>
      </c>
      <c r="R1356" s="2" t="e">
        <f>#REF!</f>
        <v>#REF!</v>
      </c>
      <c r="S1356" s="2" t="e">
        <f>#REF!</f>
        <v>#REF!</v>
      </c>
      <c r="T1356" s="2" t="e">
        <f>#REF!</f>
        <v>#REF!</v>
      </c>
      <c r="U1356" s="9" t="e">
        <f t="shared" si="96"/>
        <v>#REF!</v>
      </c>
    </row>
    <row r="1357" spans="1:27" x14ac:dyDescent="0.35">
      <c r="B1357" s="3" t="s">
        <v>18</v>
      </c>
      <c r="C1357" s="2">
        <f>'7thR'!C$103</f>
        <v>0</v>
      </c>
      <c r="D1357" s="2">
        <f>'7thR'!D$103</f>
        <v>0</v>
      </c>
      <c r="E1357" s="2">
        <f>'7thR'!E$103</f>
        <v>0</v>
      </c>
      <c r="F1357" s="2">
        <f>'7thR'!F$103</f>
        <v>0</v>
      </c>
      <c r="G1357" s="2">
        <f>'7thR'!G$103</f>
        <v>0</v>
      </c>
      <c r="H1357" s="2">
        <f>'7thR'!H$103</f>
        <v>0</v>
      </c>
      <c r="I1357" s="2">
        <f>'7thR'!I$103</f>
        <v>0</v>
      </c>
      <c r="J1357" s="2">
        <f>'7thR'!J$103</f>
        <v>0</v>
      </c>
      <c r="K1357" s="2">
        <f>'7thR'!K$103</f>
        <v>0</v>
      </c>
      <c r="L1357" s="2">
        <f>'7thR'!L$103</f>
        <v>0</v>
      </c>
      <c r="M1357" s="2">
        <f>'7thR'!M$103</f>
        <v>0</v>
      </c>
      <c r="N1357" s="2">
        <f>'7thR'!N$103</f>
        <v>0</v>
      </c>
      <c r="O1357" s="2">
        <f>'7thR'!O$103</f>
        <v>0</v>
      </c>
      <c r="P1357" s="2">
        <f>'7thR'!P$103</f>
        <v>0</v>
      </c>
      <c r="Q1357" s="2">
        <f>'7thR'!Q$103</f>
        <v>0</v>
      </c>
      <c r="R1357" s="2">
        <f>'7thR'!R$103</f>
        <v>0</v>
      </c>
      <c r="S1357" s="2">
        <f>'7thR'!S$103</f>
        <v>0</v>
      </c>
      <c r="T1357" s="2">
        <f>'7thR'!T$103</f>
        <v>0</v>
      </c>
      <c r="U1357" s="9">
        <f t="shared" si="96"/>
        <v>0</v>
      </c>
    </row>
    <row r="1358" spans="1:27" ht="15" thickBot="1" x14ac:dyDescent="0.4">
      <c r="B1358" s="3" t="s">
        <v>19</v>
      </c>
      <c r="C1358" s="31">
        <f>'8thR'!C$103</f>
        <v>0</v>
      </c>
      <c r="D1358" s="31">
        <f>'8thR'!D$103</f>
        <v>0</v>
      </c>
      <c r="E1358" s="31">
        <f>'8thR'!E$103</f>
        <v>0</v>
      </c>
      <c r="F1358" s="31">
        <f>'8thR'!F$103</f>
        <v>0</v>
      </c>
      <c r="G1358" s="31">
        <f>'8thR'!G$103</f>
        <v>0</v>
      </c>
      <c r="H1358" s="31">
        <f>'8thR'!H$103</f>
        <v>0</v>
      </c>
      <c r="I1358" s="31">
        <f>'8thR'!I$103</f>
        <v>0</v>
      </c>
      <c r="J1358" s="31">
        <f>'8thR'!J$103</f>
        <v>0</v>
      </c>
      <c r="K1358" s="31">
        <f>'8thR'!K$103</f>
        <v>0</v>
      </c>
      <c r="L1358" s="31">
        <f>'8thR'!L$103</f>
        <v>0</v>
      </c>
      <c r="M1358" s="31">
        <f>'8thR'!M$103</f>
        <v>0</v>
      </c>
      <c r="N1358" s="31">
        <f>'8thR'!N$103</f>
        <v>0</v>
      </c>
      <c r="O1358" s="31">
        <f>'8thR'!O$103</f>
        <v>0</v>
      </c>
      <c r="P1358" s="31">
        <f>'8thR'!P$103</f>
        <v>0</v>
      </c>
      <c r="Q1358" s="31">
        <f>'8thR'!Q$103</f>
        <v>0</v>
      </c>
      <c r="R1358" s="31">
        <f>'8thR'!R$103</f>
        <v>0</v>
      </c>
      <c r="S1358" s="31">
        <f>'8thR'!S$103</f>
        <v>0</v>
      </c>
      <c r="T1358" s="31">
        <f>'8thR'!T$103</f>
        <v>0</v>
      </c>
      <c r="U1358" s="9">
        <f t="shared" si="96"/>
        <v>0</v>
      </c>
    </row>
    <row r="1359" spans="1:27" ht="16" thickTop="1" x14ac:dyDescent="0.35">
      <c r="B1359" s="37" t="s">
        <v>12</v>
      </c>
      <c r="C1359" s="29">
        <f>score!H$103</f>
        <v>0</v>
      </c>
      <c r="D1359" s="29">
        <f>score!I$103</f>
        <v>0</v>
      </c>
      <c r="E1359" s="29">
        <f>score!J$103</f>
        <v>0</v>
      </c>
      <c r="F1359" s="29">
        <f>score!K$103</f>
        <v>0</v>
      </c>
      <c r="G1359" s="29">
        <f>score!L$103</f>
        <v>0</v>
      </c>
      <c r="H1359" s="29">
        <f>score!M$103</f>
        <v>0</v>
      </c>
      <c r="I1359" s="29">
        <f>score!N$103</f>
        <v>0</v>
      </c>
      <c r="J1359" s="29">
        <f>score!O$103</f>
        <v>0</v>
      </c>
      <c r="K1359" s="29">
        <f>score!P$103</f>
        <v>0</v>
      </c>
      <c r="L1359" s="29">
        <f>score!Q$103</f>
        <v>0</v>
      </c>
      <c r="M1359" s="29">
        <f>score!R$103</f>
        <v>0</v>
      </c>
      <c r="N1359" s="29">
        <f>score!S$103</f>
        <v>0</v>
      </c>
      <c r="O1359" s="29">
        <f>score!T$103</f>
        <v>0</v>
      </c>
      <c r="P1359" s="29">
        <f>score!U$103</f>
        <v>0</v>
      </c>
      <c r="Q1359" s="29">
        <f>score!V$103</f>
        <v>0</v>
      </c>
      <c r="R1359" s="29">
        <f>score!W$103</f>
        <v>0</v>
      </c>
      <c r="S1359" s="29">
        <f>score!X$103</f>
        <v>0</v>
      </c>
      <c r="T1359" s="29">
        <f>score!Y$103</f>
        <v>0</v>
      </c>
      <c r="U1359" s="33">
        <f t="shared" si="96"/>
        <v>0</v>
      </c>
    </row>
    <row r="1360" spans="1:27" ht="15.5" x14ac:dyDescent="0.35">
      <c r="B1360" s="38" t="s">
        <v>7</v>
      </c>
      <c r="C1360" s="39">
        <f>score!H$147</f>
        <v>4</v>
      </c>
      <c r="D1360" s="39">
        <f>score!$I$147</f>
        <v>3</v>
      </c>
      <c r="E1360" s="39">
        <f>score!$J$147</f>
        <v>3</v>
      </c>
      <c r="F1360" s="39">
        <f>score!$K$147</f>
        <v>4</v>
      </c>
      <c r="G1360" s="39">
        <f>score!$L$147</f>
        <v>4</v>
      </c>
      <c r="H1360" s="39">
        <f>score!$M$147</f>
        <v>4</v>
      </c>
      <c r="I1360" s="39">
        <f>score!$N$147</f>
        <v>3</v>
      </c>
      <c r="J1360" s="39">
        <f>score!$O$147</f>
        <v>4</v>
      </c>
      <c r="K1360" s="39">
        <f>score!$P$147</f>
        <v>3</v>
      </c>
      <c r="L1360" s="39">
        <f>score!$Q$147</f>
        <v>4</v>
      </c>
      <c r="M1360" s="39">
        <f>score!$R$147</f>
        <v>3</v>
      </c>
      <c r="N1360" s="39">
        <f>score!$S$147</f>
        <v>3</v>
      </c>
      <c r="O1360" s="39">
        <f>score!$T$147</f>
        <v>4</v>
      </c>
      <c r="P1360" s="39">
        <f>score!$U$147</f>
        <v>4</v>
      </c>
      <c r="Q1360" s="39">
        <f>score!$V$147</f>
        <v>4</v>
      </c>
      <c r="R1360" s="39">
        <f>score!$W$147</f>
        <v>3</v>
      </c>
      <c r="S1360" s="39">
        <f>score!$X$147</f>
        <v>4</v>
      </c>
      <c r="T1360" s="39">
        <f>score!$Y$147</f>
        <v>3</v>
      </c>
      <c r="U1360" s="12">
        <f t="shared" si="96"/>
        <v>64</v>
      </c>
    </row>
    <row r="1361" spans="1:21" x14ac:dyDescent="0.35">
      <c r="C1361" s="40"/>
      <c r="D1361" s="40"/>
      <c r="E1361" s="40"/>
      <c r="F1361" s="40"/>
      <c r="G1361" s="40"/>
      <c r="H1361" s="40"/>
      <c r="I1361" s="40"/>
      <c r="J1361" s="40"/>
      <c r="K1361" s="40"/>
      <c r="L1361" s="40"/>
      <c r="M1361" s="40"/>
      <c r="N1361" s="40"/>
      <c r="O1361" s="40"/>
      <c r="P1361" s="40"/>
      <c r="Q1361" s="40"/>
      <c r="R1361" s="40"/>
      <c r="S1361" s="40"/>
      <c r="T1361" s="40"/>
    </row>
    <row r="1362" spans="1:21" x14ac:dyDescent="0.35">
      <c r="C1362" s="154" t="s">
        <v>6</v>
      </c>
      <c r="D1362" s="154"/>
      <c r="E1362" s="154"/>
      <c r="F1362" s="154"/>
      <c r="G1362" s="154"/>
      <c r="H1362" s="154"/>
      <c r="I1362" s="154"/>
      <c r="J1362" s="154"/>
      <c r="K1362" s="154"/>
      <c r="L1362" s="154"/>
      <c r="M1362" s="154"/>
      <c r="N1362" s="154"/>
      <c r="O1362" s="154"/>
      <c r="P1362" s="154"/>
      <c r="Q1362" s="154"/>
      <c r="R1362" s="154"/>
      <c r="S1362" s="154"/>
      <c r="T1362" s="154"/>
    </row>
    <row r="1363" spans="1:21" x14ac:dyDescent="0.35">
      <c r="A1363" s="169">
        <f>score!A104</f>
        <v>98</v>
      </c>
      <c r="B1363" s="170" t="str">
        <f>score!F104</f>
        <v/>
      </c>
      <c r="C1363" s="158">
        <v>1</v>
      </c>
      <c r="D1363" s="158">
        <v>2</v>
      </c>
      <c r="E1363" s="158">
        <v>3</v>
      </c>
      <c r="F1363" s="158">
        <v>4</v>
      </c>
      <c r="G1363" s="158">
        <v>5</v>
      </c>
      <c r="H1363" s="158">
        <v>6</v>
      </c>
      <c r="I1363" s="158">
        <v>7</v>
      </c>
      <c r="J1363" s="158">
        <v>8</v>
      </c>
      <c r="K1363" s="158">
        <v>9</v>
      </c>
      <c r="L1363" s="158">
        <v>10</v>
      </c>
      <c r="M1363" s="158">
        <v>11</v>
      </c>
      <c r="N1363" s="158">
        <v>12</v>
      </c>
      <c r="O1363" s="158">
        <v>13</v>
      </c>
      <c r="P1363" s="158">
        <v>14</v>
      </c>
      <c r="Q1363" s="158">
        <v>15</v>
      </c>
      <c r="R1363" s="158">
        <v>16</v>
      </c>
      <c r="S1363" s="158">
        <v>17</v>
      </c>
      <c r="T1363" s="158">
        <v>18</v>
      </c>
      <c r="U1363" s="41" t="s">
        <v>1</v>
      </c>
    </row>
    <row r="1364" spans="1:21" x14ac:dyDescent="0.35">
      <c r="A1364" s="169"/>
      <c r="B1364" s="170"/>
      <c r="C1364" s="158"/>
      <c r="D1364" s="158"/>
      <c r="E1364" s="158"/>
      <c r="F1364" s="158"/>
      <c r="G1364" s="158"/>
      <c r="H1364" s="158"/>
      <c r="I1364" s="158"/>
      <c r="J1364" s="158"/>
      <c r="K1364" s="158"/>
      <c r="L1364" s="158"/>
      <c r="M1364" s="158"/>
      <c r="N1364" s="158"/>
      <c r="O1364" s="158"/>
      <c r="P1364" s="158"/>
      <c r="Q1364" s="158"/>
      <c r="R1364" s="158"/>
      <c r="S1364" s="158"/>
      <c r="T1364" s="158"/>
      <c r="U1364" s="42"/>
    </row>
    <row r="1365" spans="1:21" x14ac:dyDescent="0.35">
      <c r="B1365" s="3" t="s">
        <v>8</v>
      </c>
      <c r="C1365" s="2">
        <f>'1stR'!C$104</f>
        <v>0</v>
      </c>
      <c r="D1365" s="2">
        <f>'1stR'!D$104</f>
        <v>0</v>
      </c>
      <c r="E1365" s="2">
        <f>'1stR'!E$104</f>
        <v>0</v>
      </c>
      <c r="F1365" s="2">
        <f>'1stR'!F$104</f>
        <v>0</v>
      </c>
      <c r="G1365" s="2">
        <f>'1stR'!G$104</f>
        <v>0</v>
      </c>
      <c r="H1365" s="2">
        <f>'1stR'!H$104</f>
        <v>0</v>
      </c>
      <c r="I1365" s="2">
        <f>'1stR'!I$104</f>
        <v>0</v>
      </c>
      <c r="J1365" s="2">
        <f>'1stR'!J$104</f>
        <v>0</v>
      </c>
      <c r="K1365" s="2">
        <f>'1stR'!K$104</f>
        <v>0</v>
      </c>
      <c r="L1365" s="2">
        <f>'1stR'!L$104</f>
        <v>0</v>
      </c>
      <c r="M1365" s="2">
        <f>'1stR'!M$104</f>
        <v>0</v>
      </c>
      <c r="N1365" s="2">
        <f>'1stR'!N$104</f>
        <v>0</v>
      </c>
      <c r="O1365" s="2">
        <f>'1stR'!O$104</f>
        <v>0</v>
      </c>
      <c r="P1365" s="2">
        <f>'1stR'!P$104</f>
        <v>0</v>
      </c>
      <c r="Q1365" s="2">
        <f>'1stR'!Q$104</f>
        <v>0</v>
      </c>
      <c r="R1365" s="2">
        <f>'1stR'!R$104</f>
        <v>0</v>
      </c>
      <c r="S1365" s="2">
        <f>'1stR'!S$104</f>
        <v>0</v>
      </c>
      <c r="T1365" s="2">
        <f>'1stR'!T$104</f>
        <v>0</v>
      </c>
      <c r="U1365" s="9">
        <f>SUM(C1365:T1365)</f>
        <v>0</v>
      </c>
    </row>
    <row r="1366" spans="1:21" x14ac:dyDescent="0.35">
      <c r="B1366" s="3" t="s">
        <v>13</v>
      </c>
      <c r="C1366" s="2">
        <f>'2ndR'!C$104</f>
        <v>0</v>
      </c>
      <c r="D1366" s="2">
        <f>'2ndR'!D$104</f>
        <v>0</v>
      </c>
      <c r="E1366" s="2">
        <f>'2ndR'!E$104</f>
        <v>0</v>
      </c>
      <c r="F1366" s="2">
        <f>'2ndR'!F$104</f>
        <v>0</v>
      </c>
      <c r="G1366" s="2">
        <f>'2ndR'!G$104</f>
        <v>0</v>
      </c>
      <c r="H1366" s="2">
        <f>'2ndR'!H$104</f>
        <v>0</v>
      </c>
      <c r="I1366" s="2">
        <f>'2ndR'!I$104</f>
        <v>0</v>
      </c>
      <c r="J1366" s="2">
        <f>'2ndR'!J$104</f>
        <v>0</v>
      </c>
      <c r="K1366" s="2">
        <f>'2ndR'!K$104</f>
        <v>0</v>
      </c>
      <c r="L1366" s="2">
        <f>'2ndR'!L$104</f>
        <v>0</v>
      </c>
      <c r="M1366" s="2">
        <f>'2ndR'!M$104</f>
        <v>0</v>
      </c>
      <c r="N1366" s="2">
        <f>'2ndR'!N$104</f>
        <v>0</v>
      </c>
      <c r="O1366" s="2">
        <f>'2ndR'!O$104</f>
        <v>0</v>
      </c>
      <c r="P1366" s="2">
        <f>'2ndR'!P$104</f>
        <v>0</v>
      </c>
      <c r="Q1366" s="2">
        <f>'2ndR'!Q$104</f>
        <v>0</v>
      </c>
      <c r="R1366" s="2">
        <f>'2ndR'!R$104</f>
        <v>0</v>
      </c>
      <c r="S1366" s="2">
        <f>'2ndR'!S$104</f>
        <v>0</v>
      </c>
      <c r="T1366" s="2">
        <f>'2ndR'!T$104</f>
        <v>0</v>
      </c>
      <c r="U1366" s="9">
        <f t="shared" ref="U1366:U1374" si="97">SUM(C1366:T1366)</f>
        <v>0</v>
      </c>
    </row>
    <row r="1367" spans="1:21" x14ac:dyDescent="0.35">
      <c r="B1367" s="3" t="s">
        <v>14</v>
      </c>
      <c r="C1367" s="2">
        <f>'3rdR'!C$104</f>
        <v>0</v>
      </c>
      <c r="D1367" s="2">
        <f>'3rdR'!D$104</f>
        <v>0</v>
      </c>
      <c r="E1367" s="2">
        <f>'3rdR'!E$104</f>
        <v>0</v>
      </c>
      <c r="F1367" s="2">
        <f>'3rdR'!F$104</f>
        <v>0</v>
      </c>
      <c r="G1367" s="2">
        <f>'3rdR'!G$104</f>
        <v>0</v>
      </c>
      <c r="H1367" s="2">
        <f>'3rdR'!H$104</f>
        <v>0</v>
      </c>
      <c r="I1367" s="2">
        <f>'3rdR'!I$104</f>
        <v>0</v>
      </c>
      <c r="J1367" s="2">
        <f>'3rdR'!J$104</f>
        <v>0</v>
      </c>
      <c r="K1367" s="2">
        <f>'3rdR'!K$104</f>
        <v>0</v>
      </c>
      <c r="L1367" s="2">
        <f>'3rdR'!L$104</f>
        <v>0</v>
      </c>
      <c r="M1367" s="2">
        <f>'3rdR'!M$104</f>
        <v>0</v>
      </c>
      <c r="N1367" s="2">
        <f>'3rdR'!N$104</f>
        <v>0</v>
      </c>
      <c r="O1367" s="2">
        <f>'3rdR'!O$104</f>
        <v>0</v>
      </c>
      <c r="P1367" s="2">
        <f>'3rdR'!P$104</f>
        <v>0</v>
      </c>
      <c r="Q1367" s="2">
        <f>'3rdR'!Q$104</f>
        <v>0</v>
      </c>
      <c r="R1367" s="2">
        <f>'3rdR'!R$104</f>
        <v>0</v>
      </c>
      <c r="S1367" s="2">
        <f>'3rdR'!S$104</f>
        <v>0</v>
      </c>
      <c r="T1367" s="2">
        <f>'3rdR'!T$104</f>
        <v>0</v>
      </c>
      <c r="U1367" s="9">
        <f t="shared" si="97"/>
        <v>0</v>
      </c>
    </row>
    <row r="1368" spans="1:21" x14ac:dyDescent="0.35">
      <c r="B1368" s="3" t="s">
        <v>15</v>
      </c>
      <c r="C1368" s="2">
        <f>'4thR'!C$104</f>
        <v>0</v>
      </c>
      <c r="D1368" s="2">
        <f>'4thR'!D$104</f>
        <v>0</v>
      </c>
      <c r="E1368" s="2">
        <f>'4thR'!E$104</f>
        <v>0</v>
      </c>
      <c r="F1368" s="2">
        <f>'4thR'!F$104</f>
        <v>0</v>
      </c>
      <c r="G1368" s="2">
        <f>'4thR'!G$104</f>
        <v>0</v>
      </c>
      <c r="H1368" s="2">
        <f>'4thR'!H$104</f>
        <v>0</v>
      </c>
      <c r="I1368" s="2">
        <f>'4thR'!I$104</f>
        <v>0</v>
      </c>
      <c r="J1368" s="2">
        <f>'4thR'!J$104</f>
        <v>0</v>
      </c>
      <c r="K1368" s="2">
        <f>'4thR'!K$104</f>
        <v>0</v>
      </c>
      <c r="L1368" s="2">
        <f>'4thR'!L$104</f>
        <v>0</v>
      </c>
      <c r="M1368" s="2">
        <f>'4thR'!M$104</f>
        <v>0</v>
      </c>
      <c r="N1368" s="2">
        <f>'4thR'!N$104</f>
        <v>0</v>
      </c>
      <c r="O1368" s="2">
        <f>'4thR'!O$104</f>
        <v>0</v>
      </c>
      <c r="P1368" s="2">
        <f>'4thR'!P$104</f>
        <v>0</v>
      </c>
      <c r="Q1368" s="2">
        <f>'4thR'!Q$104</f>
        <v>0</v>
      </c>
      <c r="R1368" s="2">
        <f>'4thR'!R$104</f>
        <v>0</v>
      </c>
      <c r="S1368" s="2">
        <f>'4thR'!S$104</f>
        <v>0</v>
      </c>
      <c r="T1368" s="2">
        <f>'4thR'!T$104</f>
        <v>0</v>
      </c>
      <c r="U1368" s="9">
        <f t="shared" si="97"/>
        <v>0</v>
      </c>
    </row>
    <row r="1369" spans="1:21" x14ac:dyDescent="0.35">
      <c r="B1369" s="3" t="s">
        <v>16</v>
      </c>
      <c r="C1369" s="2">
        <f>'5thR'!C$104</f>
        <v>0</v>
      </c>
      <c r="D1369" s="2">
        <f>'5thR'!D$104</f>
        <v>0</v>
      </c>
      <c r="E1369" s="2">
        <f>'5thR'!E$104</f>
        <v>0</v>
      </c>
      <c r="F1369" s="2">
        <f>'5thR'!F$104</f>
        <v>0</v>
      </c>
      <c r="G1369" s="2">
        <f>'5thR'!G$104</f>
        <v>0</v>
      </c>
      <c r="H1369" s="2">
        <f>'5thR'!H$104</f>
        <v>0</v>
      </c>
      <c r="I1369" s="2">
        <f>'5thR'!I$104</f>
        <v>0</v>
      </c>
      <c r="J1369" s="2">
        <f>'5thR'!J$104</f>
        <v>0</v>
      </c>
      <c r="K1369" s="2">
        <f>'5thR'!K$104</f>
        <v>0</v>
      </c>
      <c r="L1369" s="2">
        <f>'5thR'!L$104</f>
        <v>0</v>
      </c>
      <c r="M1369" s="2">
        <f>'5thR'!M$104</f>
        <v>0</v>
      </c>
      <c r="N1369" s="2">
        <f>'5thR'!N$104</f>
        <v>0</v>
      </c>
      <c r="O1369" s="2">
        <f>'5thR'!O$104</f>
        <v>0</v>
      </c>
      <c r="P1369" s="2">
        <f>'5thR'!P$104</f>
        <v>0</v>
      </c>
      <c r="Q1369" s="2">
        <f>'5thR'!Q$104</f>
        <v>0</v>
      </c>
      <c r="R1369" s="2">
        <f>'5thR'!R$104</f>
        <v>0</v>
      </c>
      <c r="S1369" s="2">
        <f>'5thR'!S$104</f>
        <v>0</v>
      </c>
      <c r="T1369" s="2">
        <f>'5thR'!T$104</f>
        <v>0</v>
      </c>
      <c r="U1369" s="9">
        <f t="shared" si="97"/>
        <v>0</v>
      </c>
    </row>
    <row r="1370" spans="1:21" x14ac:dyDescent="0.35">
      <c r="B1370" s="3" t="s">
        <v>17</v>
      </c>
      <c r="C1370" s="2" t="e">
        <f>#REF!</f>
        <v>#REF!</v>
      </c>
      <c r="D1370" s="2" t="e">
        <f>#REF!</f>
        <v>#REF!</v>
      </c>
      <c r="E1370" s="2" t="e">
        <f>#REF!</f>
        <v>#REF!</v>
      </c>
      <c r="F1370" s="2" t="e">
        <f>#REF!</f>
        <v>#REF!</v>
      </c>
      <c r="G1370" s="2" t="e">
        <f>#REF!</f>
        <v>#REF!</v>
      </c>
      <c r="H1370" s="2" t="e">
        <f>#REF!</f>
        <v>#REF!</v>
      </c>
      <c r="I1370" s="2" t="e">
        <f>#REF!</f>
        <v>#REF!</v>
      </c>
      <c r="J1370" s="2" t="e">
        <f>#REF!</f>
        <v>#REF!</v>
      </c>
      <c r="K1370" s="2" t="e">
        <f>#REF!</f>
        <v>#REF!</v>
      </c>
      <c r="L1370" s="2" t="e">
        <f>#REF!</f>
        <v>#REF!</v>
      </c>
      <c r="M1370" s="2" t="e">
        <f>#REF!</f>
        <v>#REF!</v>
      </c>
      <c r="N1370" s="2" t="e">
        <f>#REF!</f>
        <v>#REF!</v>
      </c>
      <c r="O1370" s="2" t="e">
        <f>#REF!</f>
        <v>#REF!</v>
      </c>
      <c r="P1370" s="2" t="e">
        <f>#REF!</f>
        <v>#REF!</v>
      </c>
      <c r="Q1370" s="2" t="e">
        <f>#REF!</f>
        <v>#REF!</v>
      </c>
      <c r="R1370" s="2" t="e">
        <f>#REF!</f>
        <v>#REF!</v>
      </c>
      <c r="S1370" s="2" t="e">
        <f>#REF!</f>
        <v>#REF!</v>
      </c>
      <c r="T1370" s="2" t="e">
        <f>#REF!</f>
        <v>#REF!</v>
      </c>
      <c r="U1370" s="9" t="e">
        <f t="shared" si="97"/>
        <v>#REF!</v>
      </c>
    </row>
    <row r="1371" spans="1:21" x14ac:dyDescent="0.35">
      <c r="B1371" s="3" t="s">
        <v>18</v>
      </c>
      <c r="C1371" s="2">
        <f>'7thR'!C$104</f>
        <v>0</v>
      </c>
      <c r="D1371" s="2">
        <f>'7thR'!D$104</f>
        <v>0</v>
      </c>
      <c r="E1371" s="2">
        <f>'7thR'!E$104</f>
        <v>0</v>
      </c>
      <c r="F1371" s="2">
        <f>'7thR'!F$104</f>
        <v>0</v>
      </c>
      <c r="G1371" s="2">
        <f>'7thR'!G$104</f>
        <v>0</v>
      </c>
      <c r="H1371" s="2">
        <f>'7thR'!H$104</f>
        <v>0</v>
      </c>
      <c r="I1371" s="2">
        <f>'7thR'!I$104</f>
        <v>0</v>
      </c>
      <c r="J1371" s="2">
        <f>'7thR'!J$104</f>
        <v>0</v>
      </c>
      <c r="K1371" s="2">
        <f>'7thR'!K$104</f>
        <v>0</v>
      </c>
      <c r="L1371" s="2">
        <f>'7thR'!L$104</f>
        <v>0</v>
      </c>
      <c r="M1371" s="2">
        <f>'7thR'!M$104</f>
        <v>0</v>
      </c>
      <c r="N1371" s="2">
        <f>'7thR'!N$104</f>
        <v>0</v>
      </c>
      <c r="O1371" s="2">
        <f>'7thR'!O$104</f>
        <v>0</v>
      </c>
      <c r="P1371" s="2">
        <f>'7thR'!P$104</f>
        <v>0</v>
      </c>
      <c r="Q1371" s="2">
        <f>'7thR'!Q$104</f>
        <v>0</v>
      </c>
      <c r="R1371" s="2">
        <f>'7thR'!R$104</f>
        <v>0</v>
      </c>
      <c r="S1371" s="2">
        <f>'7thR'!S$104</f>
        <v>0</v>
      </c>
      <c r="T1371" s="2">
        <f>'7thR'!T$104</f>
        <v>0</v>
      </c>
      <c r="U1371" s="9">
        <f t="shared" si="97"/>
        <v>0</v>
      </c>
    </row>
    <row r="1372" spans="1:21" ht="15" thickBot="1" x14ac:dyDescent="0.4">
      <c r="B1372" s="3" t="s">
        <v>19</v>
      </c>
      <c r="C1372" s="31">
        <f>'8thR'!C$104</f>
        <v>0</v>
      </c>
      <c r="D1372" s="31">
        <f>'8thR'!D$104</f>
        <v>0</v>
      </c>
      <c r="E1372" s="31">
        <f>'8thR'!E$104</f>
        <v>0</v>
      </c>
      <c r="F1372" s="31">
        <f>'8thR'!F$104</f>
        <v>0</v>
      </c>
      <c r="G1372" s="31">
        <f>'8thR'!G$104</f>
        <v>0</v>
      </c>
      <c r="H1372" s="31">
        <f>'8thR'!H$104</f>
        <v>0</v>
      </c>
      <c r="I1372" s="31">
        <f>'8thR'!I$104</f>
        <v>0</v>
      </c>
      <c r="J1372" s="31">
        <f>'8thR'!J$104</f>
        <v>0</v>
      </c>
      <c r="K1372" s="31">
        <f>'8thR'!K$104</f>
        <v>0</v>
      </c>
      <c r="L1372" s="31">
        <f>'8thR'!L$104</f>
        <v>0</v>
      </c>
      <c r="M1372" s="31">
        <f>'8thR'!M$104</f>
        <v>0</v>
      </c>
      <c r="N1372" s="31">
        <f>'8thR'!N$104</f>
        <v>0</v>
      </c>
      <c r="O1372" s="31">
        <f>'8thR'!O$104</f>
        <v>0</v>
      </c>
      <c r="P1372" s="31">
        <f>'8thR'!P$104</f>
        <v>0</v>
      </c>
      <c r="Q1372" s="31">
        <f>'8thR'!Q$104</f>
        <v>0</v>
      </c>
      <c r="R1372" s="31">
        <f>'8thR'!R$104</f>
        <v>0</v>
      </c>
      <c r="S1372" s="31">
        <f>'8thR'!S$104</f>
        <v>0</v>
      </c>
      <c r="T1372" s="31">
        <f>'8thR'!T$104</f>
        <v>0</v>
      </c>
      <c r="U1372" s="9">
        <f t="shared" si="97"/>
        <v>0</v>
      </c>
    </row>
    <row r="1373" spans="1:21" ht="16" thickTop="1" x14ac:dyDescent="0.35">
      <c r="B1373" s="37" t="s">
        <v>12</v>
      </c>
      <c r="C1373" s="29">
        <f>score!H$104</f>
        <v>0</v>
      </c>
      <c r="D1373" s="29">
        <f>score!I$104</f>
        <v>0</v>
      </c>
      <c r="E1373" s="29">
        <f>score!J$104</f>
        <v>0</v>
      </c>
      <c r="F1373" s="29">
        <f>score!K$104</f>
        <v>0</v>
      </c>
      <c r="G1373" s="29">
        <f>score!L$104</f>
        <v>0</v>
      </c>
      <c r="H1373" s="29">
        <f>score!M$104</f>
        <v>0</v>
      </c>
      <c r="I1373" s="29">
        <f>score!N$104</f>
        <v>0</v>
      </c>
      <c r="J1373" s="29">
        <f>score!O$104</f>
        <v>0</v>
      </c>
      <c r="K1373" s="29">
        <f>score!P$104</f>
        <v>0</v>
      </c>
      <c r="L1373" s="29">
        <f>score!Q$104</f>
        <v>0</v>
      </c>
      <c r="M1373" s="29">
        <f>score!R$104</f>
        <v>0</v>
      </c>
      <c r="N1373" s="29">
        <f>score!S$104</f>
        <v>0</v>
      </c>
      <c r="O1373" s="29">
        <f>score!T$104</f>
        <v>0</v>
      </c>
      <c r="P1373" s="29">
        <f>score!U$104</f>
        <v>0</v>
      </c>
      <c r="Q1373" s="29">
        <f>score!V$104</f>
        <v>0</v>
      </c>
      <c r="R1373" s="29">
        <f>score!W$104</f>
        <v>0</v>
      </c>
      <c r="S1373" s="29">
        <f>score!X$104</f>
        <v>0</v>
      </c>
      <c r="T1373" s="29">
        <f>score!Y$104</f>
        <v>0</v>
      </c>
      <c r="U1373" s="33">
        <f t="shared" si="97"/>
        <v>0</v>
      </c>
    </row>
    <row r="1374" spans="1:21" ht="15.5" x14ac:dyDescent="0.35">
      <c r="B1374" s="38" t="s">
        <v>7</v>
      </c>
      <c r="C1374" s="39">
        <f>score!H$147</f>
        <v>4</v>
      </c>
      <c r="D1374" s="39">
        <f>score!$I$147</f>
        <v>3</v>
      </c>
      <c r="E1374" s="39">
        <f>score!$J$147</f>
        <v>3</v>
      </c>
      <c r="F1374" s="39">
        <f>score!$K$147</f>
        <v>4</v>
      </c>
      <c r="G1374" s="39">
        <f>score!$L$147</f>
        <v>4</v>
      </c>
      <c r="H1374" s="39">
        <f>score!$M$147</f>
        <v>4</v>
      </c>
      <c r="I1374" s="39">
        <f>score!$N$147</f>
        <v>3</v>
      </c>
      <c r="J1374" s="39">
        <f>score!$O$147</f>
        <v>4</v>
      </c>
      <c r="K1374" s="39">
        <f>score!$P$147</f>
        <v>3</v>
      </c>
      <c r="L1374" s="39">
        <f>score!$Q$147</f>
        <v>4</v>
      </c>
      <c r="M1374" s="39">
        <f>score!$R$147</f>
        <v>3</v>
      </c>
      <c r="N1374" s="39">
        <f>score!$S$147</f>
        <v>3</v>
      </c>
      <c r="O1374" s="39">
        <f>score!$T$147</f>
        <v>4</v>
      </c>
      <c r="P1374" s="39">
        <f>score!$U$147</f>
        <v>4</v>
      </c>
      <c r="Q1374" s="39">
        <f>score!$V$147</f>
        <v>4</v>
      </c>
      <c r="R1374" s="39">
        <f>score!$W$147</f>
        <v>3</v>
      </c>
      <c r="S1374" s="39">
        <f>score!$X$147</f>
        <v>4</v>
      </c>
      <c r="T1374" s="39">
        <f>score!$Y$147</f>
        <v>3</v>
      </c>
      <c r="U1374" s="12">
        <f t="shared" si="97"/>
        <v>64</v>
      </c>
    </row>
    <row r="1375" spans="1:21" x14ac:dyDescent="0.35">
      <c r="C1375" s="40"/>
      <c r="D1375" s="40"/>
      <c r="E1375" s="40"/>
      <c r="F1375" s="40"/>
      <c r="G1375" s="40"/>
      <c r="H1375" s="40"/>
      <c r="I1375" s="40"/>
      <c r="J1375" s="40"/>
      <c r="K1375" s="40"/>
      <c r="L1375" s="40"/>
      <c r="M1375" s="40"/>
      <c r="N1375" s="40"/>
      <c r="O1375" s="40"/>
      <c r="P1375" s="40"/>
      <c r="Q1375" s="40"/>
      <c r="R1375" s="40"/>
      <c r="S1375" s="40"/>
      <c r="T1375" s="40"/>
    </row>
    <row r="1376" spans="1:21" x14ac:dyDescent="0.35">
      <c r="C1376" s="154" t="s">
        <v>6</v>
      </c>
      <c r="D1376" s="154"/>
      <c r="E1376" s="154"/>
      <c r="F1376" s="154"/>
      <c r="G1376" s="154"/>
      <c r="H1376" s="154"/>
      <c r="I1376" s="154"/>
      <c r="J1376" s="154"/>
      <c r="K1376" s="154"/>
      <c r="L1376" s="154"/>
      <c r="M1376" s="154"/>
      <c r="N1376" s="154"/>
      <c r="O1376" s="154"/>
      <c r="P1376" s="154"/>
      <c r="Q1376" s="154"/>
      <c r="R1376" s="154"/>
      <c r="S1376" s="154"/>
      <c r="T1376" s="154"/>
    </row>
    <row r="1377" spans="1:21" ht="15" customHeight="1" x14ac:dyDescent="0.35">
      <c r="A1377" s="169">
        <f>score!A105</f>
        <v>99</v>
      </c>
      <c r="B1377" s="170" t="str">
        <f>score!F105</f>
        <v/>
      </c>
      <c r="C1377" s="158">
        <v>1</v>
      </c>
      <c r="D1377" s="158">
        <v>2</v>
      </c>
      <c r="E1377" s="158">
        <v>3</v>
      </c>
      <c r="F1377" s="158">
        <v>4</v>
      </c>
      <c r="G1377" s="158">
        <v>5</v>
      </c>
      <c r="H1377" s="158">
        <v>6</v>
      </c>
      <c r="I1377" s="158">
        <v>7</v>
      </c>
      <c r="J1377" s="158">
        <v>8</v>
      </c>
      <c r="K1377" s="158">
        <v>9</v>
      </c>
      <c r="L1377" s="158">
        <v>10</v>
      </c>
      <c r="M1377" s="158">
        <v>11</v>
      </c>
      <c r="N1377" s="158">
        <v>12</v>
      </c>
      <c r="O1377" s="158">
        <v>13</v>
      </c>
      <c r="P1377" s="158">
        <v>14</v>
      </c>
      <c r="Q1377" s="158">
        <v>15</v>
      </c>
      <c r="R1377" s="158">
        <v>16</v>
      </c>
      <c r="S1377" s="158">
        <v>17</v>
      </c>
      <c r="T1377" s="158">
        <v>18</v>
      </c>
      <c r="U1377" s="41" t="s">
        <v>1</v>
      </c>
    </row>
    <row r="1378" spans="1:21" ht="15" customHeight="1" x14ac:dyDescent="0.35">
      <c r="A1378" s="169"/>
      <c r="B1378" s="170"/>
      <c r="C1378" s="158"/>
      <c r="D1378" s="158"/>
      <c r="E1378" s="158"/>
      <c r="F1378" s="158"/>
      <c r="G1378" s="158"/>
      <c r="H1378" s="158"/>
      <c r="I1378" s="158"/>
      <c r="J1378" s="158"/>
      <c r="K1378" s="158"/>
      <c r="L1378" s="158"/>
      <c r="M1378" s="158"/>
      <c r="N1378" s="158"/>
      <c r="O1378" s="158"/>
      <c r="P1378" s="158"/>
      <c r="Q1378" s="158"/>
      <c r="R1378" s="158"/>
      <c r="S1378" s="158"/>
      <c r="T1378" s="158"/>
      <c r="U1378" s="42"/>
    </row>
    <row r="1379" spans="1:21" x14ac:dyDescent="0.35">
      <c r="B1379" s="3" t="s">
        <v>8</v>
      </c>
      <c r="C1379" s="2">
        <f>'1stR'!C$105</f>
        <v>0</v>
      </c>
      <c r="D1379" s="2">
        <f>'1stR'!D$105</f>
        <v>0</v>
      </c>
      <c r="E1379" s="2">
        <f>'1stR'!E$105</f>
        <v>0</v>
      </c>
      <c r="F1379" s="2">
        <f>'1stR'!F$105</f>
        <v>0</v>
      </c>
      <c r="G1379" s="2">
        <f>'1stR'!G$105</f>
        <v>0</v>
      </c>
      <c r="H1379" s="2">
        <f>'1stR'!H$105</f>
        <v>0</v>
      </c>
      <c r="I1379" s="2">
        <f>'1stR'!I$105</f>
        <v>0</v>
      </c>
      <c r="J1379" s="2">
        <f>'1stR'!J$105</f>
        <v>0</v>
      </c>
      <c r="K1379" s="2">
        <f>'1stR'!K$105</f>
        <v>0</v>
      </c>
      <c r="L1379" s="2">
        <f>'1stR'!L$105</f>
        <v>0</v>
      </c>
      <c r="M1379" s="2">
        <f>'1stR'!M$105</f>
        <v>0</v>
      </c>
      <c r="N1379" s="2">
        <f>'1stR'!N$105</f>
        <v>0</v>
      </c>
      <c r="O1379" s="2">
        <f>'1stR'!O$105</f>
        <v>0</v>
      </c>
      <c r="P1379" s="2">
        <f>'1stR'!P$105</f>
        <v>0</v>
      </c>
      <c r="Q1379" s="2">
        <f>'1stR'!Q$105</f>
        <v>0</v>
      </c>
      <c r="R1379" s="2">
        <f>'1stR'!R$105</f>
        <v>0</v>
      </c>
      <c r="S1379" s="2">
        <f>'1stR'!S$105</f>
        <v>0</v>
      </c>
      <c r="T1379" s="2">
        <f>'1stR'!T$105</f>
        <v>0</v>
      </c>
      <c r="U1379" s="9">
        <f>SUM(C1379:T1379)</f>
        <v>0</v>
      </c>
    </row>
    <row r="1380" spans="1:21" x14ac:dyDescent="0.35">
      <c r="B1380" s="3" t="s">
        <v>13</v>
      </c>
      <c r="C1380" s="2">
        <f>'2ndR'!C$105</f>
        <v>0</v>
      </c>
      <c r="D1380" s="2">
        <f>'2ndR'!D$105</f>
        <v>0</v>
      </c>
      <c r="E1380" s="2">
        <f>'2ndR'!E$105</f>
        <v>0</v>
      </c>
      <c r="F1380" s="2">
        <f>'2ndR'!F$105</f>
        <v>0</v>
      </c>
      <c r="G1380" s="2">
        <f>'2ndR'!G$105</f>
        <v>0</v>
      </c>
      <c r="H1380" s="2">
        <f>'2ndR'!H$105</f>
        <v>0</v>
      </c>
      <c r="I1380" s="2">
        <f>'2ndR'!I$105</f>
        <v>0</v>
      </c>
      <c r="J1380" s="2">
        <f>'2ndR'!J$105</f>
        <v>0</v>
      </c>
      <c r="K1380" s="2">
        <f>'2ndR'!K$105</f>
        <v>0</v>
      </c>
      <c r="L1380" s="2">
        <f>'2ndR'!L$105</f>
        <v>0</v>
      </c>
      <c r="M1380" s="2">
        <f>'2ndR'!M$105</f>
        <v>0</v>
      </c>
      <c r="N1380" s="2">
        <f>'2ndR'!N$105</f>
        <v>0</v>
      </c>
      <c r="O1380" s="2">
        <f>'2ndR'!O$105</f>
        <v>0</v>
      </c>
      <c r="P1380" s="2">
        <f>'2ndR'!P$105</f>
        <v>0</v>
      </c>
      <c r="Q1380" s="2">
        <f>'2ndR'!Q$105</f>
        <v>0</v>
      </c>
      <c r="R1380" s="2">
        <f>'2ndR'!R$105</f>
        <v>0</v>
      </c>
      <c r="S1380" s="2">
        <f>'2ndR'!S$105</f>
        <v>0</v>
      </c>
      <c r="T1380" s="2">
        <f>'2ndR'!T$105</f>
        <v>0</v>
      </c>
      <c r="U1380" s="9">
        <f t="shared" ref="U1380:U1388" si="98">SUM(C1380:T1380)</f>
        <v>0</v>
      </c>
    </row>
    <row r="1381" spans="1:21" x14ac:dyDescent="0.35">
      <c r="B1381" s="3" t="s">
        <v>14</v>
      </c>
      <c r="C1381" s="2">
        <f>'3rdR'!C$105</f>
        <v>0</v>
      </c>
      <c r="D1381" s="2">
        <f>'3rdR'!D$105</f>
        <v>0</v>
      </c>
      <c r="E1381" s="2">
        <f>'3rdR'!E$105</f>
        <v>0</v>
      </c>
      <c r="F1381" s="2">
        <f>'3rdR'!F$105</f>
        <v>0</v>
      </c>
      <c r="G1381" s="2">
        <f>'3rdR'!G$105</f>
        <v>0</v>
      </c>
      <c r="H1381" s="2">
        <f>'3rdR'!H$105</f>
        <v>0</v>
      </c>
      <c r="I1381" s="2">
        <f>'3rdR'!I$105</f>
        <v>0</v>
      </c>
      <c r="J1381" s="2">
        <f>'3rdR'!J$105</f>
        <v>0</v>
      </c>
      <c r="K1381" s="2">
        <f>'3rdR'!K$105</f>
        <v>0</v>
      </c>
      <c r="L1381" s="2">
        <f>'3rdR'!L$105</f>
        <v>0</v>
      </c>
      <c r="M1381" s="2">
        <f>'3rdR'!M$105</f>
        <v>0</v>
      </c>
      <c r="N1381" s="2">
        <f>'3rdR'!N$105</f>
        <v>0</v>
      </c>
      <c r="O1381" s="2">
        <f>'3rdR'!O$105</f>
        <v>0</v>
      </c>
      <c r="P1381" s="2">
        <f>'3rdR'!P$105</f>
        <v>0</v>
      </c>
      <c r="Q1381" s="2">
        <f>'3rdR'!Q$105</f>
        <v>0</v>
      </c>
      <c r="R1381" s="2">
        <f>'3rdR'!R$105</f>
        <v>0</v>
      </c>
      <c r="S1381" s="2">
        <f>'3rdR'!S$105</f>
        <v>0</v>
      </c>
      <c r="T1381" s="2">
        <f>'3rdR'!T$105</f>
        <v>0</v>
      </c>
      <c r="U1381" s="9">
        <f t="shared" si="98"/>
        <v>0</v>
      </c>
    </row>
    <row r="1382" spans="1:21" x14ac:dyDescent="0.35">
      <c r="B1382" s="3" t="s">
        <v>15</v>
      </c>
      <c r="C1382" s="2">
        <f>'4thR'!C$105</f>
        <v>0</v>
      </c>
      <c r="D1382" s="2">
        <f>'4thR'!D$105</f>
        <v>0</v>
      </c>
      <c r="E1382" s="2">
        <f>'4thR'!E$105</f>
        <v>0</v>
      </c>
      <c r="F1382" s="2">
        <f>'4thR'!F$105</f>
        <v>0</v>
      </c>
      <c r="G1382" s="2">
        <f>'4thR'!G$105</f>
        <v>0</v>
      </c>
      <c r="H1382" s="2">
        <f>'4thR'!H$105</f>
        <v>0</v>
      </c>
      <c r="I1382" s="2">
        <f>'4thR'!I$105</f>
        <v>0</v>
      </c>
      <c r="J1382" s="2">
        <f>'4thR'!J$105</f>
        <v>0</v>
      </c>
      <c r="K1382" s="2">
        <f>'4thR'!K$105</f>
        <v>0</v>
      </c>
      <c r="L1382" s="2">
        <f>'4thR'!L$105</f>
        <v>0</v>
      </c>
      <c r="M1382" s="2">
        <f>'4thR'!M$105</f>
        <v>0</v>
      </c>
      <c r="N1382" s="2">
        <f>'4thR'!N$105</f>
        <v>0</v>
      </c>
      <c r="O1382" s="2">
        <f>'4thR'!O$105</f>
        <v>0</v>
      </c>
      <c r="P1382" s="2">
        <f>'4thR'!P$105</f>
        <v>0</v>
      </c>
      <c r="Q1382" s="2">
        <f>'4thR'!Q$105</f>
        <v>0</v>
      </c>
      <c r="R1382" s="2">
        <f>'4thR'!R$105</f>
        <v>0</v>
      </c>
      <c r="S1382" s="2">
        <f>'4thR'!S$105</f>
        <v>0</v>
      </c>
      <c r="T1382" s="2">
        <f>'4thR'!T$105</f>
        <v>0</v>
      </c>
      <c r="U1382" s="9">
        <f t="shared" si="98"/>
        <v>0</v>
      </c>
    </row>
    <row r="1383" spans="1:21" x14ac:dyDescent="0.35">
      <c r="B1383" s="3" t="s">
        <v>16</v>
      </c>
      <c r="C1383" s="2">
        <f>'5thR'!C$105</f>
        <v>0</v>
      </c>
      <c r="D1383" s="2">
        <f>'5thR'!D$105</f>
        <v>0</v>
      </c>
      <c r="E1383" s="2">
        <f>'5thR'!E$105</f>
        <v>0</v>
      </c>
      <c r="F1383" s="2">
        <f>'5thR'!F$105</f>
        <v>0</v>
      </c>
      <c r="G1383" s="2">
        <f>'5thR'!G$105</f>
        <v>0</v>
      </c>
      <c r="H1383" s="2">
        <f>'5thR'!H$105</f>
        <v>0</v>
      </c>
      <c r="I1383" s="2">
        <f>'5thR'!I$105</f>
        <v>0</v>
      </c>
      <c r="J1383" s="2">
        <f>'5thR'!J$105</f>
        <v>0</v>
      </c>
      <c r="K1383" s="2">
        <f>'5thR'!K$105</f>
        <v>0</v>
      </c>
      <c r="L1383" s="2">
        <f>'5thR'!L$105</f>
        <v>0</v>
      </c>
      <c r="M1383" s="2">
        <f>'5thR'!M$105</f>
        <v>0</v>
      </c>
      <c r="N1383" s="2">
        <f>'5thR'!N$105</f>
        <v>0</v>
      </c>
      <c r="O1383" s="2">
        <f>'5thR'!O$105</f>
        <v>0</v>
      </c>
      <c r="P1383" s="2">
        <f>'5thR'!P$105</f>
        <v>0</v>
      </c>
      <c r="Q1383" s="2">
        <f>'5thR'!Q$105</f>
        <v>0</v>
      </c>
      <c r="R1383" s="2">
        <f>'5thR'!R$105</f>
        <v>0</v>
      </c>
      <c r="S1383" s="2">
        <f>'5thR'!S$105</f>
        <v>0</v>
      </c>
      <c r="T1383" s="2">
        <f>'5thR'!T$105</f>
        <v>0</v>
      </c>
      <c r="U1383" s="9">
        <f t="shared" si="98"/>
        <v>0</v>
      </c>
    </row>
    <row r="1384" spans="1:21" x14ac:dyDescent="0.35">
      <c r="B1384" s="3" t="s">
        <v>17</v>
      </c>
      <c r="C1384" s="2" t="e">
        <f>#REF!</f>
        <v>#REF!</v>
      </c>
      <c r="D1384" s="2" t="e">
        <f>#REF!</f>
        <v>#REF!</v>
      </c>
      <c r="E1384" s="2" t="e">
        <f>#REF!</f>
        <v>#REF!</v>
      </c>
      <c r="F1384" s="2" t="e">
        <f>#REF!</f>
        <v>#REF!</v>
      </c>
      <c r="G1384" s="2" t="e">
        <f>#REF!</f>
        <v>#REF!</v>
      </c>
      <c r="H1384" s="2" t="e">
        <f>#REF!</f>
        <v>#REF!</v>
      </c>
      <c r="I1384" s="2" t="e">
        <f>#REF!</f>
        <v>#REF!</v>
      </c>
      <c r="J1384" s="2" t="e">
        <f>#REF!</f>
        <v>#REF!</v>
      </c>
      <c r="K1384" s="2" t="e">
        <f>#REF!</f>
        <v>#REF!</v>
      </c>
      <c r="L1384" s="2" t="e">
        <f>#REF!</f>
        <v>#REF!</v>
      </c>
      <c r="M1384" s="2" t="e">
        <f>#REF!</f>
        <v>#REF!</v>
      </c>
      <c r="N1384" s="2" t="e">
        <f>#REF!</f>
        <v>#REF!</v>
      </c>
      <c r="O1384" s="2" t="e">
        <f>#REF!</f>
        <v>#REF!</v>
      </c>
      <c r="P1384" s="2" t="e">
        <f>#REF!</f>
        <v>#REF!</v>
      </c>
      <c r="Q1384" s="2" t="e">
        <f>#REF!</f>
        <v>#REF!</v>
      </c>
      <c r="R1384" s="2" t="e">
        <f>#REF!</f>
        <v>#REF!</v>
      </c>
      <c r="S1384" s="2" t="e">
        <f>#REF!</f>
        <v>#REF!</v>
      </c>
      <c r="T1384" s="2" t="e">
        <f>#REF!</f>
        <v>#REF!</v>
      </c>
      <c r="U1384" s="9" t="e">
        <f t="shared" si="98"/>
        <v>#REF!</v>
      </c>
    </row>
    <row r="1385" spans="1:21" x14ac:dyDescent="0.35">
      <c r="B1385" s="3" t="s">
        <v>18</v>
      </c>
      <c r="C1385" s="2">
        <f>'7thR'!C$105</f>
        <v>0</v>
      </c>
      <c r="D1385" s="2">
        <f>'7thR'!D$105</f>
        <v>0</v>
      </c>
      <c r="E1385" s="2">
        <f>'7thR'!E$105</f>
        <v>0</v>
      </c>
      <c r="F1385" s="2">
        <f>'7thR'!F$105</f>
        <v>0</v>
      </c>
      <c r="G1385" s="2">
        <f>'7thR'!G$105</f>
        <v>0</v>
      </c>
      <c r="H1385" s="2">
        <f>'7thR'!H$105</f>
        <v>0</v>
      </c>
      <c r="I1385" s="2">
        <f>'7thR'!I$105</f>
        <v>0</v>
      </c>
      <c r="J1385" s="2">
        <f>'7thR'!J$105</f>
        <v>0</v>
      </c>
      <c r="K1385" s="2">
        <f>'7thR'!K$105</f>
        <v>0</v>
      </c>
      <c r="L1385" s="2">
        <f>'7thR'!L$105</f>
        <v>0</v>
      </c>
      <c r="M1385" s="2">
        <f>'7thR'!M$105</f>
        <v>0</v>
      </c>
      <c r="N1385" s="2">
        <f>'7thR'!N$105</f>
        <v>0</v>
      </c>
      <c r="O1385" s="2">
        <f>'7thR'!O$105</f>
        <v>0</v>
      </c>
      <c r="P1385" s="2">
        <f>'7thR'!P$105</f>
        <v>0</v>
      </c>
      <c r="Q1385" s="2">
        <f>'7thR'!Q$105</f>
        <v>0</v>
      </c>
      <c r="R1385" s="2">
        <f>'7thR'!R$105</f>
        <v>0</v>
      </c>
      <c r="S1385" s="2">
        <f>'7thR'!S$105</f>
        <v>0</v>
      </c>
      <c r="T1385" s="2">
        <f>'7thR'!T$105</f>
        <v>0</v>
      </c>
      <c r="U1385" s="9">
        <f t="shared" si="98"/>
        <v>0</v>
      </c>
    </row>
    <row r="1386" spans="1:21" ht="15" thickBot="1" x14ac:dyDescent="0.4">
      <c r="B1386" s="3" t="s">
        <v>19</v>
      </c>
      <c r="C1386" s="31">
        <f>'8thR'!C$105</f>
        <v>0</v>
      </c>
      <c r="D1386" s="31">
        <f>'8thR'!D$105</f>
        <v>0</v>
      </c>
      <c r="E1386" s="31">
        <f>'8thR'!E$105</f>
        <v>0</v>
      </c>
      <c r="F1386" s="31">
        <f>'8thR'!F$105</f>
        <v>0</v>
      </c>
      <c r="G1386" s="31">
        <f>'8thR'!G$105</f>
        <v>0</v>
      </c>
      <c r="H1386" s="31">
        <f>'8thR'!H$105</f>
        <v>0</v>
      </c>
      <c r="I1386" s="31">
        <f>'8thR'!I$105</f>
        <v>0</v>
      </c>
      <c r="J1386" s="31">
        <f>'8thR'!J$105</f>
        <v>0</v>
      </c>
      <c r="K1386" s="31">
        <f>'8thR'!K$105</f>
        <v>0</v>
      </c>
      <c r="L1386" s="31">
        <f>'8thR'!L$105</f>
        <v>0</v>
      </c>
      <c r="M1386" s="31">
        <f>'8thR'!M$105</f>
        <v>0</v>
      </c>
      <c r="N1386" s="31">
        <f>'8thR'!N$105</f>
        <v>0</v>
      </c>
      <c r="O1386" s="31">
        <f>'8thR'!O$105</f>
        <v>0</v>
      </c>
      <c r="P1386" s="31">
        <f>'8thR'!P$105</f>
        <v>0</v>
      </c>
      <c r="Q1386" s="31">
        <f>'8thR'!Q$105</f>
        <v>0</v>
      </c>
      <c r="R1386" s="31">
        <f>'8thR'!R$105</f>
        <v>0</v>
      </c>
      <c r="S1386" s="31">
        <f>'8thR'!S$105</f>
        <v>0</v>
      </c>
      <c r="T1386" s="31">
        <f>'8thR'!T$105</f>
        <v>0</v>
      </c>
      <c r="U1386" s="9">
        <f t="shared" si="98"/>
        <v>0</v>
      </c>
    </row>
    <row r="1387" spans="1:21" ht="16" thickTop="1" x14ac:dyDescent="0.35">
      <c r="B1387" s="37" t="s">
        <v>12</v>
      </c>
      <c r="C1387" s="29">
        <f>score!H$105</f>
        <v>0</v>
      </c>
      <c r="D1387" s="29">
        <f>score!I$105</f>
        <v>0</v>
      </c>
      <c r="E1387" s="29">
        <f>score!J$105</f>
        <v>0</v>
      </c>
      <c r="F1387" s="29">
        <f>score!K$105</f>
        <v>0</v>
      </c>
      <c r="G1387" s="29">
        <f>score!L$105</f>
        <v>0</v>
      </c>
      <c r="H1387" s="29">
        <f>score!M$105</f>
        <v>0</v>
      </c>
      <c r="I1387" s="29">
        <f>score!N$105</f>
        <v>0</v>
      </c>
      <c r="J1387" s="29">
        <f>score!O$105</f>
        <v>0</v>
      </c>
      <c r="K1387" s="29">
        <f>score!P$105</f>
        <v>0</v>
      </c>
      <c r="L1387" s="29">
        <f>score!Q$105</f>
        <v>0</v>
      </c>
      <c r="M1387" s="29">
        <f>score!R$105</f>
        <v>0</v>
      </c>
      <c r="N1387" s="29">
        <f>score!S$105</f>
        <v>0</v>
      </c>
      <c r="O1387" s="29">
        <f>score!T$105</f>
        <v>0</v>
      </c>
      <c r="P1387" s="29">
        <f>score!U$105</f>
        <v>0</v>
      </c>
      <c r="Q1387" s="29">
        <f>score!V$105</f>
        <v>0</v>
      </c>
      <c r="R1387" s="29">
        <f>score!W$105</f>
        <v>0</v>
      </c>
      <c r="S1387" s="29">
        <f>score!X$105</f>
        <v>0</v>
      </c>
      <c r="T1387" s="29">
        <f>score!Y$105</f>
        <v>0</v>
      </c>
      <c r="U1387" s="33">
        <f t="shared" si="98"/>
        <v>0</v>
      </c>
    </row>
    <row r="1388" spans="1:21" ht="15.5" x14ac:dyDescent="0.35">
      <c r="B1388" s="38" t="s">
        <v>7</v>
      </c>
      <c r="C1388" s="39">
        <f>score!H$147</f>
        <v>4</v>
      </c>
      <c r="D1388" s="39">
        <f>score!$I$147</f>
        <v>3</v>
      </c>
      <c r="E1388" s="39">
        <f>score!$J$147</f>
        <v>3</v>
      </c>
      <c r="F1388" s="39">
        <f>score!$K$147</f>
        <v>4</v>
      </c>
      <c r="G1388" s="39">
        <f>score!$L$147</f>
        <v>4</v>
      </c>
      <c r="H1388" s="39">
        <f>score!$M$147</f>
        <v>4</v>
      </c>
      <c r="I1388" s="39">
        <f>score!$N$147</f>
        <v>3</v>
      </c>
      <c r="J1388" s="39">
        <f>score!$O$147</f>
        <v>4</v>
      </c>
      <c r="K1388" s="39">
        <f>score!$P$147</f>
        <v>3</v>
      </c>
      <c r="L1388" s="39">
        <f>score!$Q$147</f>
        <v>4</v>
      </c>
      <c r="M1388" s="39">
        <f>score!$R$147</f>
        <v>3</v>
      </c>
      <c r="N1388" s="39">
        <f>score!$S$147</f>
        <v>3</v>
      </c>
      <c r="O1388" s="39">
        <f>score!$T$147</f>
        <v>4</v>
      </c>
      <c r="P1388" s="39">
        <f>score!$U$147</f>
        <v>4</v>
      </c>
      <c r="Q1388" s="39">
        <f>score!$V$147</f>
        <v>4</v>
      </c>
      <c r="R1388" s="39">
        <f>score!$W$147</f>
        <v>3</v>
      </c>
      <c r="S1388" s="39">
        <f>score!$X$147</f>
        <v>4</v>
      </c>
      <c r="T1388" s="39">
        <f>score!$Y$147</f>
        <v>3</v>
      </c>
      <c r="U1388" s="12">
        <f t="shared" si="98"/>
        <v>64</v>
      </c>
    </row>
    <row r="1389" spans="1:21" x14ac:dyDescent="0.35">
      <c r="C1389" s="40"/>
      <c r="D1389" s="40"/>
      <c r="E1389" s="40"/>
      <c r="F1389" s="40"/>
      <c r="G1389" s="40"/>
      <c r="H1389" s="40"/>
      <c r="I1389" s="40"/>
      <c r="J1389" s="40"/>
      <c r="K1389" s="40"/>
      <c r="L1389" s="40"/>
      <c r="M1389" s="40"/>
      <c r="N1389" s="40"/>
      <c r="O1389" s="40"/>
      <c r="P1389" s="40"/>
      <c r="Q1389" s="40"/>
      <c r="R1389" s="40"/>
      <c r="S1389" s="40"/>
      <c r="T1389" s="40"/>
    </row>
    <row r="1390" spans="1:21" x14ac:dyDescent="0.35">
      <c r="C1390" s="154" t="s">
        <v>6</v>
      </c>
      <c r="D1390" s="154"/>
      <c r="E1390" s="154"/>
      <c r="F1390" s="154"/>
      <c r="G1390" s="154"/>
      <c r="H1390" s="154"/>
      <c r="I1390" s="154"/>
      <c r="J1390" s="154"/>
      <c r="K1390" s="154"/>
      <c r="L1390" s="154"/>
      <c r="M1390" s="154"/>
      <c r="N1390" s="154"/>
      <c r="O1390" s="154"/>
      <c r="P1390" s="154"/>
      <c r="Q1390" s="154"/>
      <c r="R1390" s="154"/>
      <c r="S1390" s="154"/>
      <c r="T1390" s="154"/>
    </row>
    <row r="1391" spans="1:21" ht="15" customHeight="1" x14ac:dyDescent="0.35">
      <c r="A1391" s="169">
        <f>score!A106</f>
        <v>100</v>
      </c>
      <c r="B1391" s="170" t="str">
        <f>score!F106</f>
        <v/>
      </c>
      <c r="C1391" s="158">
        <v>1</v>
      </c>
      <c r="D1391" s="158">
        <v>2</v>
      </c>
      <c r="E1391" s="158">
        <v>3</v>
      </c>
      <c r="F1391" s="158">
        <v>4</v>
      </c>
      <c r="G1391" s="158">
        <v>5</v>
      </c>
      <c r="H1391" s="158">
        <v>6</v>
      </c>
      <c r="I1391" s="158">
        <v>7</v>
      </c>
      <c r="J1391" s="158">
        <v>8</v>
      </c>
      <c r="K1391" s="158">
        <v>9</v>
      </c>
      <c r="L1391" s="158">
        <v>10</v>
      </c>
      <c r="M1391" s="158">
        <v>11</v>
      </c>
      <c r="N1391" s="158">
        <v>12</v>
      </c>
      <c r="O1391" s="158">
        <v>13</v>
      </c>
      <c r="P1391" s="158">
        <v>14</v>
      </c>
      <c r="Q1391" s="158">
        <v>15</v>
      </c>
      <c r="R1391" s="158">
        <v>16</v>
      </c>
      <c r="S1391" s="158">
        <v>17</v>
      </c>
      <c r="T1391" s="158">
        <v>18</v>
      </c>
      <c r="U1391" s="41" t="s">
        <v>1</v>
      </c>
    </row>
    <row r="1392" spans="1:21" ht="15" customHeight="1" x14ac:dyDescent="0.35">
      <c r="A1392" s="169"/>
      <c r="B1392" s="170"/>
      <c r="C1392" s="158"/>
      <c r="D1392" s="158"/>
      <c r="E1392" s="158"/>
      <c r="F1392" s="158"/>
      <c r="G1392" s="158"/>
      <c r="H1392" s="158"/>
      <c r="I1392" s="158"/>
      <c r="J1392" s="158"/>
      <c r="K1392" s="158"/>
      <c r="L1392" s="158"/>
      <c r="M1392" s="158"/>
      <c r="N1392" s="158"/>
      <c r="O1392" s="158"/>
      <c r="P1392" s="158"/>
      <c r="Q1392" s="158"/>
      <c r="R1392" s="158"/>
      <c r="S1392" s="158"/>
      <c r="T1392" s="158"/>
      <c r="U1392" s="42"/>
    </row>
    <row r="1393" spans="1:21" x14ac:dyDescent="0.35">
      <c r="B1393" s="3" t="s">
        <v>8</v>
      </c>
      <c r="C1393" s="2">
        <f>'1stR'!C$106</f>
        <v>0</v>
      </c>
      <c r="D1393" s="2">
        <f>'1stR'!D$106</f>
        <v>0</v>
      </c>
      <c r="E1393" s="2">
        <f>'1stR'!E$106</f>
        <v>0</v>
      </c>
      <c r="F1393" s="2">
        <f>'1stR'!F$106</f>
        <v>0</v>
      </c>
      <c r="G1393" s="2">
        <f>'1stR'!G$106</f>
        <v>0</v>
      </c>
      <c r="H1393" s="2">
        <f>'1stR'!H$106</f>
        <v>0</v>
      </c>
      <c r="I1393" s="2">
        <f>'1stR'!I$106</f>
        <v>0</v>
      </c>
      <c r="J1393" s="2">
        <f>'1stR'!J$106</f>
        <v>0</v>
      </c>
      <c r="K1393" s="2">
        <f>'1stR'!K$106</f>
        <v>0</v>
      </c>
      <c r="L1393" s="2">
        <f>'1stR'!L$106</f>
        <v>0</v>
      </c>
      <c r="M1393" s="2">
        <f>'1stR'!M$106</f>
        <v>0</v>
      </c>
      <c r="N1393" s="2">
        <f>'1stR'!N$106</f>
        <v>0</v>
      </c>
      <c r="O1393" s="2">
        <f>'1stR'!O$106</f>
        <v>0</v>
      </c>
      <c r="P1393" s="2">
        <f>'1stR'!P$106</f>
        <v>0</v>
      </c>
      <c r="Q1393" s="2">
        <f>'1stR'!Q$106</f>
        <v>0</v>
      </c>
      <c r="R1393" s="2">
        <f>'1stR'!R$106</f>
        <v>0</v>
      </c>
      <c r="S1393" s="2">
        <f>'1stR'!S$106</f>
        <v>0</v>
      </c>
      <c r="T1393" s="2">
        <f>'1stR'!T$106</f>
        <v>0</v>
      </c>
      <c r="U1393" s="9">
        <f>SUM(C1393:T1393)</f>
        <v>0</v>
      </c>
    </row>
    <row r="1394" spans="1:21" x14ac:dyDescent="0.35">
      <c r="B1394" s="3" t="s">
        <v>13</v>
      </c>
      <c r="C1394" s="2">
        <f>'2ndR'!C$106</f>
        <v>0</v>
      </c>
      <c r="D1394" s="2">
        <f>'2ndR'!D$106</f>
        <v>0</v>
      </c>
      <c r="E1394" s="2">
        <f>'2ndR'!E$106</f>
        <v>0</v>
      </c>
      <c r="F1394" s="2">
        <f>'2ndR'!F$106</f>
        <v>0</v>
      </c>
      <c r="G1394" s="2">
        <f>'2ndR'!G$106</f>
        <v>0</v>
      </c>
      <c r="H1394" s="2">
        <f>'2ndR'!H$106</f>
        <v>0</v>
      </c>
      <c r="I1394" s="2">
        <f>'2ndR'!I$106</f>
        <v>0</v>
      </c>
      <c r="J1394" s="2">
        <f>'2ndR'!J$106</f>
        <v>0</v>
      </c>
      <c r="K1394" s="2">
        <f>'2ndR'!K$106</f>
        <v>0</v>
      </c>
      <c r="L1394" s="2">
        <f>'2ndR'!L$106</f>
        <v>0</v>
      </c>
      <c r="M1394" s="2">
        <f>'2ndR'!M$106</f>
        <v>0</v>
      </c>
      <c r="N1394" s="2">
        <f>'2ndR'!N$106</f>
        <v>0</v>
      </c>
      <c r="O1394" s="2">
        <f>'2ndR'!O$106</f>
        <v>0</v>
      </c>
      <c r="P1394" s="2">
        <f>'2ndR'!P$106</f>
        <v>0</v>
      </c>
      <c r="Q1394" s="2">
        <f>'2ndR'!Q$106</f>
        <v>0</v>
      </c>
      <c r="R1394" s="2">
        <f>'2ndR'!R$106</f>
        <v>0</v>
      </c>
      <c r="S1394" s="2">
        <f>'2ndR'!S$106</f>
        <v>0</v>
      </c>
      <c r="T1394" s="2">
        <f>'2ndR'!T$106</f>
        <v>0</v>
      </c>
      <c r="U1394" s="9">
        <f t="shared" ref="U1394:U1402" si="99">SUM(C1394:T1394)</f>
        <v>0</v>
      </c>
    </row>
    <row r="1395" spans="1:21" x14ac:dyDescent="0.35">
      <c r="B1395" s="3" t="s">
        <v>14</v>
      </c>
      <c r="C1395" s="2">
        <f>'3rdR'!C$106</f>
        <v>0</v>
      </c>
      <c r="D1395" s="2">
        <f>'3rdR'!D$106</f>
        <v>0</v>
      </c>
      <c r="E1395" s="2">
        <f>'3rdR'!E$106</f>
        <v>0</v>
      </c>
      <c r="F1395" s="2">
        <f>'3rdR'!F$106</f>
        <v>0</v>
      </c>
      <c r="G1395" s="2">
        <f>'3rdR'!G$106</f>
        <v>0</v>
      </c>
      <c r="H1395" s="2">
        <f>'3rdR'!H$106</f>
        <v>0</v>
      </c>
      <c r="I1395" s="2">
        <f>'3rdR'!I$106</f>
        <v>0</v>
      </c>
      <c r="J1395" s="2">
        <f>'3rdR'!J$106</f>
        <v>0</v>
      </c>
      <c r="K1395" s="2">
        <f>'3rdR'!K$106</f>
        <v>0</v>
      </c>
      <c r="L1395" s="2">
        <f>'3rdR'!L$106</f>
        <v>0</v>
      </c>
      <c r="M1395" s="2">
        <f>'3rdR'!M$106</f>
        <v>0</v>
      </c>
      <c r="N1395" s="2">
        <f>'3rdR'!N$106</f>
        <v>0</v>
      </c>
      <c r="O1395" s="2">
        <f>'3rdR'!O$106</f>
        <v>0</v>
      </c>
      <c r="P1395" s="2">
        <f>'3rdR'!P$106</f>
        <v>0</v>
      </c>
      <c r="Q1395" s="2">
        <f>'3rdR'!Q$106</f>
        <v>0</v>
      </c>
      <c r="R1395" s="2">
        <f>'3rdR'!R$106</f>
        <v>0</v>
      </c>
      <c r="S1395" s="2">
        <f>'3rdR'!S$106</f>
        <v>0</v>
      </c>
      <c r="T1395" s="2">
        <f>'3rdR'!T$106</f>
        <v>0</v>
      </c>
      <c r="U1395" s="9">
        <f t="shared" si="99"/>
        <v>0</v>
      </c>
    </row>
    <row r="1396" spans="1:21" x14ac:dyDescent="0.35">
      <c r="B1396" s="3" t="s">
        <v>15</v>
      </c>
      <c r="C1396" s="2">
        <f>'4thR'!C$106</f>
        <v>0</v>
      </c>
      <c r="D1396" s="2">
        <f>'4thR'!D$106</f>
        <v>0</v>
      </c>
      <c r="E1396" s="2">
        <f>'4thR'!E$106</f>
        <v>0</v>
      </c>
      <c r="F1396" s="2">
        <f>'4thR'!F$106</f>
        <v>0</v>
      </c>
      <c r="G1396" s="2">
        <f>'4thR'!G$106</f>
        <v>0</v>
      </c>
      <c r="H1396" s="2">
        <f>'4thR'!H$106</f>
        <v>0</v>
      </c>
      <c r="I1396" s="2">
        <f>'4thR'!I$106</f>
        <v>0</v>
      </c>
      <c r="J1396" s="2">
        <f>'4thR'!J$106</f>
        <v>0</v>
      </c>
      <c r="K1396" s="2">
        <f>'4thR'!K$106</f>
        <v>0</v>
      </c>
      <c r="L1396" s="2">
        <f>'4thR'!L$106</f>
        <v>0</v>
      </c>
      <c r="M1396" s="2">
        <f>'4thR'!M$106</f>
        <v>0</v>
      </c>
      <c r="N1396" s="2">
        <f>'4thR'!N$106</f>
        <v>0</v>
      </c>
      <c r="O1396" s="2">
        <f>'4thR'!O$106</f>
        <v>0</v>
      </c>
      <c r="P1396" s="2">
        <f>'4thR'!P$106</f>
        <v>0</v>
      </c>
      <c r="Q1396" s="2">
        <f>'4thR'!Q$106</f>
        <v>0</v>
      </c>
      <c r="R1396" s="2">
        <f>'4thR'!R$106</f>
        <v>0</v>
      </c>
      <c r="S1396" s="2">
        <f>'4thR'!S$106</f>
        <v>0</v>
      </c>
      <c r="T1396" s="2">
        <f>'4thR'!T$106</f>
        <v>0</v>
      </c>
      <c r="U1396" s="9">
        <f t="shared" si="99"/>
        <v>0</v>
      </c>
    </row>
    <row r="1397" spans="1:21" x14ac:dyDescent="0.35">
      <c r="B1397" s="3" t="s">
        <v>16</v>
      </c>
      <c r="C1397" s="2">
        <f>'5thR'!C$106</f>
        <v>0</v>
      </c>
      <c r="D1397" s="2">
        <f>'5thR'!D$106</f>
        <v>0</v>
      </c>
      <c r="E1397" s="2">
        <f>'5thR'!E$106</f>
        <v>0</v>
      </c>
      <c r="F1397" s="2">
        <f>'5thR'!F$106</f>
        <v>0</v>
      </c>
      <c r="G1397" s="2">
        <f>'5thR'!G$106</f>
        <v>0</v>
      </c>
      <c r="H1397" s="2">
        <f>'5thR'!H$106</f>
        <v>0</v>
      </c>
      <c r="I1397" s="2">
        <f>'5thR'!I$106</f>
        <v>0</v>
      </c>
      <c r="J1397" s="2">
        <f>'5thR'!J$106</f>
        <v>0</v>
      </c>
      <c r="K1397" s="2">
        <f>'5thR'!K$106</f>
        <v>0</v>
      </c>
      <c r="L1397" s="2">
        <f>'5thR'!L$106</f>
        <v>0</v>
      </c>
      <c r="M1397" s="2">
        <f>'5thR'!M$106</f>
        <v>0</v>
      </c>
      <c r="N1397" s="2">
        <f>'5thR'!N$106</f>
        <v>0</v>
      </c>
      <c r="O1397" s="2">
        <f>'5thR'!O$106</f>
        <v>0</v>
      </c>
      <c r="P1397" s="2">
        <f>'5thR'!P$106</f>
        <v>0</v>
      </c>
      <c r="Q1397" s="2">
        <f>'5thR'!Q$106</f>
        <v>0</v>
      </c>
      <c r="R1397" s="2">
        <f>'5thR'!R$106</f>
        <v>0</v>
      </c>
      <c r="S1397" s="2">
        <f>'5thR'!S$106</f>
        <v>0</v>
      </c>
      <c r="T1397" s="2">
        <f>'5thR'!T$106</f>
        <v>0</v>
      </c>
      <c r="U1397" s="9">
        <f t="shared" si="99"/>
        <v>0</v>
      </c>
    </row>
    <row r="1398" spans="1:21" x14ac:dyDescent="0.35">
      <c r="B1398" s="3" t="s">
        <v>17</v>
      </c>
      <c r="C1398" s="2" t="e">
        <f>#REF!</f>
        <v>#REF!</v>
      </c>
      <c r="D1398" s="2" t="e">
        <f>#REF!</f>
        <v>#REF!</v>
      </c>
      <c r="E1398" s="2" t="e">
        <f>#REF!</f>
        <v>#REF!</v>
      </c>
      <c r="F1398" s="2" t="e">
        <f>#REF!</f>
        <v>#REF!</v>
      </c>
      <c r="G1398" s="2" t="e">
        <f>#REF!</f>
        <v>#REF!</v>
      </c>
      <c r="H1398" s="2" t="e">
        <f>#REF!</f>
        <v>#REF!</v>
      </c>
      <c r="I1398" s="2" t="e">
        <f>#REF!</f>
        <v>#REF!</v>
      </c>
      <c r="J1398" s="2" t="e">
        <f>#REF!</f>
        <v>#REF!</v>
      </c>
      <c r="K1398" s="2" t="e">
        <f>#REF!</f>
        <v>#REF!</v>
      </c>
      <c r="L1398" s="2" t="e">
        <f>#REF!</f>
        <v>#REF!</v>
      </c>
      <c r="M1398" s="2" t="e">
        <f>#REF!</f>
        <v>#REF!</v>
      </c>
      <c r="N1398" s="2" t="e">
        <f>#REF!</f>
        <v>#REF!</v>
      </c>
      <c r="O1398" s="2" t="e">
        <f>#REF!</f>
        <v>#REF!</v>
      </c>
      <c r="P1398" s="2" t="e">
        <f>#REF!</f>
        <v>#REF!</v>
      </c>
      <c r="Q1398" s="2" t="e">
        <f>#REF!</f>
        <v>#REF!</v>
      </c>
      <c r="R1398" s="2" t="e">
        <f>#REF!</f>
        <v>#REF!</v>
      </c>
      <c r="S1398" s="2" t="e">
        <f>#REF!</f>
        <v>#REF!</v>
      </c>
      <c r="T1398" s="2" t="e">
        <f>#REF!</f>
        <v>#REF!</v>
      </c>
      <c r="U1398" s="9" t="e">
        <f t="shared" si="99"/>
        <v>#REF!</v>
      </c>
    </row>
    <row r="1399" spans="1:21" x14ac:dyDescent="0.35">
      <c r="B1399" s="3" t="s">
        <v>18</v>
      </c>
      <c r="C1399" s="2">
        <f>'7thR'!C$106</f>
        <v>0</v>
      </c>
      <c r="D1399" s="2">
        <f>'7thR'!D$106</f>
        <v>0</v>
      </c>
      <c r="E1399" s="2">
        <f>'7thR'!E$106</f>
        <v>0</v>
      </c>
      <c r="F1399" s="2">
        <f>'7thR'!F$106</f>
        <v>0</v>
      </c>
      <c r="G1399" s="2">
        <f>'7thR'!G$106</f>
        <v>0</v>
      </c>
      <c r="H1399" s="2">
        <f>'7thR'!H$106</f>
        <v>0</v>
      </c>
      <c r="I1399" s="2">
        <f>'7thR'!I$106</f>
        <v>0</v>
      </c>
      <c r="J1399" s="2">
        <f>'7thR'!J$106</f>
        <v>0</v>
      </c>
      <c r="K1399" s="2">
        <f>'7thR'!K$106</f>
        <v>0</v>
      </c>
      <c r="L1399" s="2">
        <f>'7thR'!L$106</f>
        <v>0</v>
      </c>
      <c r="M1399" s="2">
        <f>'7thR'!M$106</f>
        <v>0</v>
      </c>
      <c r="N1399" s="2">
        <f>'7thR'!N$106</f>
        <v>0</v>
      </c>
      <c r="O1399" s="2">
        <f>'7thR'!O$106</f>
        <v>0</v>
      </c>
      <c r="P1399" s="2">
        <f>'7thR'!P$106</f>
        <v>0</v>
      </c>
      <c r="Q1399" s="2">
        <f>'7thR'!Q$106</f>
        <v>0</v>
      </c>
      <c r="R1399" s="2">
        <f>'7thR'!R$106</f>
        <v>0</v>
      </c>
      <c r="S1399" s="2">
        <f>'7thR'!S$106</f>
        <v>0</v>
      </c>
      <c r="T1399" s="2">
        <f>'7thR'!T$106</f>
        <v>0</v>
      </c>
      <c r="U1399" s="9">
        <f t="shared" si="99"/>
        <v>0</v>
      </c>
    </row>
    <row r="1400" spans="1:21" ht="15" thickBot="1" x14ac:dyDescent="0.4">
      <c r="B1400" s="3" t="s">
        <v>19</v>
      </c>
      <c r="C1400" s="31">
        <f>'8thR'!C$106</f>
        <v>0</v>
      </c>
      <c r="D1400" s="31">
        <f>'8thR'!D$106</f>
        <v>0</v>
      </c>
      <c r="E1400" s="31">
        <f>'8thR'!E$106</f>
        <v>0</v>
      </c>
      <c r="F1400" s="31">
        <f>'8thR'!F$106</f>
        <v>0</v>
      </c>
      <c r="G1400" s="31">
        <f>'8thR'!G$106</f>
        <v>0</v>
      </c>
      <c r="H1400" s="31">
        <f>'8thR'!H$106</f>
        <v>0</v>
      </c>
      <c r="I1400" s="31">
        <f>'8thR'!I$106</f>
        <v>0</v>
      </c>
      <c r="J1400" s="31">
        <f>'8thR'!J$106</f>
        <v>0</v>
      </c>
      <c r="K1400" s="31">
        <f>'8thR'!K$106</f>
        <v>0</v>
      </c>
      <c r="L1400" s="31">
        <f>'8thR'!L$106</f>
        <v>0</v>
      </c>
      <c r="M1400" s="31">
        <f>'8thR'!M$106</f>
        <v>0</v>
      </c>
      <c r="N1400" s="31">
        <f>'8thR'!N$106</f>
        <v>0</v>
      </c>
      <c r="O1400" s="31">
        <f>'8thR'!O$106</f>
        <v>0</v>
      </c>
      <c r="P1400" s="31">
        <f>'8thR'!P$106</f>
        <v>0</v>
      </c>
      <c r="Q1400" s="31">
        <f>'8thR'!Q$106</f>
        <v>0</v>
      </c>
      <c r="R1400" s="31">
        <f>'8thR'!R$106</f>
        <v>0</v>
      </c>
      <c r="S1400" s="31">
        <f>'8thR'!S$106</f>
        <v>0</v>
      </c>
      <c r="T1400" s="31">
        <f>'8thR'!T$106</f>
        <v>0</v>
      </c>
      <c r="U1400" s="9">
        <f t="shared" si="99"/>
        <v>0</v>
      </c>
    </row>
    <row r="1401" spans="1:21" ht="16" thickTop="1" x14ac:dyDescent="0.35">
      <c r="B1401" s="37" t="s">
        <v>12</v>
      </c>
      <c r="C1401" s="29">
        <f>score!H$106</f>
        <v>0</v>
      </c>
      <c r="D1401" s="29">
        <f>score!I$106</f>
        <v>0</v>
      </c>
      <c r="E1401" s="29">
        <f>score!J$106</f>
        <v>0</v>
      </c>
      <c r="F1401" s="29">
        <f>score!K$106</f>
        <v>0</v>
      </c>
      <c r="G1401" s="29">
        <f>score!L$106</f>
        <v>0</v>
      </c>
      <c r="H1401" s="29">
        <f>score!M$106</f>
        <v>0</v>
      </c>
      <c r="I1401" s="29">
        <f>score!N$106</f>
        <v>0</v>
      </c>
      <c r="J1401" s="29">
        <f>score!O$106</f>
        <v>0</v>
      </c>
      <c r="K1401" s="29">
        <f>score!P$106</f>
        <v>0</v>
      </c>
      <c r="L1401" s="29">
        <f>score!Q$106</f>
        <v>0</v>
      </c>
      <c r="M1401" s="29">
        <f>score!R$106</f>
        <v>0</v>
      </c>
      <c r="N1401" s="29">
        <f>score!S$106</f>
        <v>0</v>
      </c>
      <c r="O1401" s="29">
        <f>score!T$106</f>
        <v>0</v>
      </c>
      <c r="P1401" s="29">
        <f>score!U$106</f>
        <v>0</v>
      </c>
      <c r="Q1401" s="29">
        <f>score!V$106</f>
        <v>0</v>
      </c>
      <c r="R1401" s="29">
        <f>score!W$106</f>
        <v>0</v>
      </c>
      <c r="S1401" s="29">
        <f>score!X$106</f>
        <v>0</v>
      </c>
      <c r="T1401" s="29">
        <f>score!Y$106</f>
        <v>0</v>
      </c>
      <c r="U1401" s="33">
        <f t="shared" si="99"/>
        <v>0</v>
      </c>
    </row>
    <row r="1402" spans="1:21" ht="15.5" x14ac:dyDescent="0.35">
      <c r="B1402" s="38" t="s">
        <v>7</v>
      </c>
      <c r="C1402" s="39">
        <f>score!H$147</f>
        <v>4</v>
      </c>
      <c r="D1402" s="39">
        <f>score!$I$147</f>
        <v>3</v>
      </c>
      <c r="E1402" s="39">
        <f>score!$J$147</f>
        <v>3</v>
      </c>
      <c r="F1402" s="39">
        <f>score!$K$147</f>
        <v>4</v>
      </c>
      <c r="G1402" s="39">
        <f>score!$L$147</f>
        <v>4</v>
      </c>
      <c r="H1402" s="39">
        <f>score!$M$147</f>
        <v>4</v>
      </c>
      <c r="I1402" s="39">
        <f>score!$N$147</f>
        <v>3</v>
      </c>
      <c r="J1402" s="39">
        <f>score!$O$147</f>
        <v>4</v>
      </c>
      <c r="K1402" s="39">
        <f>score!$P$147</f>
        <v>3</v>
      </c>
      <c r="L1402" s="39">
        <f>score!$Q$147</f>
        <v>4</v>
      </c>
      <c r="M1402" s="39">
        <f>score!$R$147</f>
        <v>3</v>
      </c>
      <c r="N1402" s="39">
        <f>score!$S$147</f>
        <v>3</v>
      </c>
      <c r="O1402" s="39">
        <f>score!$T$147</f>
        <v>4</v>
      </c>
      <c r="P1402" s="39">
        <f>score!$U$147</f>
        <v>4</v>
      </c>
      <c r="Q1402" s="39">
        <f>score!$V$147</f>
        <v>4</v>
      </c>
      <c r="R1402" s="39">
        <f>score!$W$147</f>
        <v>3</v>
      </c>
      <c r="S1402" s="39">
        <f>score!$X$147</f>
        <v>4</v>
      </c>
      <c r="T1402" s="39">
        <f>score!$Y$147</f>
        <v>3</v>
      </c>
      <c r="U1402" s="12">
        <f t="shared" si="99"/>
        <v>64</v>
      </c>
    </row>
    <row r="1403" spans="1:21" x14ac:dyDescent="0.35">
      <c r="C1403" s="40"/>
      <c r="D1403" s="40"/>
      <c r="E1403" s="40"/>
      <c r="F1403" s="40"/>
      <c r="G1403" s="40"/>
      <c r="H1403" s="40"/>
      <c r="I1403" s="40"/>
      <c r="J1403" s="40"/>
      <c r="K1403" s="40"/>
      <c r="L1403" s="40"/>
      <c r="M1403" s="40"/>
      <c r="N1403" s="40"/>
      <c r="O1403" s="40"/>
      <c r="P1403" s="40"/>
      <c r="Q1403" s="40"/>
      <c r="R1403" s="40"/>
      <c r="S1403" s="40"/>
      <c r="T1403" s="40"/>
    </row>
    <row r="1404" spans="1:21" x14ac:dyDescent="0.35">
      <c r="C1404" s="171" t="s">
        <v>6</v>
      </c>
      <c r="D1404" s="171"/>
      <c r="E1404" s="171"/>
      <c r="F1404" s="171"/>
      <c r="G1404" s="171"/>
      <c r="H1404" s="171"/>
      <c r="I1404" s="171"/>
      <c r="J1404" s="171"/>
      <c r="K1404" s="171"/>
      <c r="L1404" s="171"/>
      <c r="M1404" s="171"/>
      <c r="N1404" s="171"/>
      <c r="O1404" s="171"/>
      <c r="P1404" s="171"/>
      <c r="Q1404" s="171"/>
      <c r="R1404" s="171"/>
      <c r="S1404" s="171"/>
      <c r="T1404" s="171"/>
    </row>
    <row r="1405" spans="1:21" x14ac:dyDescent="0.35">
      <c r="A1405" s="169">
        <f>score!A107</f>
        <v>101</v>
      </c>
      <c r="B1405" s="170" t="str">
        <f>score!F107</f>
        <v/>
      </c>
      <c r="C1405" s="173">
        <v>1</v>
      </c>
      <c r="D1405" s="173">
        <v>2</v>
      </c>
      <c r="E1405" s="173">
        <v>3</v>
      </c>
      <c r="F1405" s="173">
        <v>4</v>
      </c>
      <c r="G1405" s="173">
        <v>5</v>
      </c>
      <c r="H1405" s="173">
        <v>6</v>
      </c>
      <c r="I1405" s="173">
        <v>7</v>
      </c>
      <c r="J1405" s="173">
        <v>8</v>
      </c>
      <c r="K1405" s="173">
        <v>9</v>
      </c>
      <c r="L1405" s="173">
        <v>10</v>
      </c>
      <c r="M1405" s="173">
        <v>11</v>
      </c>
      <c r="N1405" s="173">
        <v>12</v>
      </c>
      <c r="O1405" s="173">
        <v>13</v>
      </c>
      <c r="P1405" s="173">
        <v>14</v>
      </c>
      <c r="Q1405" s="173">
        <v>15</v>
      </c>
      <c r="R1405" s="173">
        <v>16</v>
      </c>
      <c r="S1405" s="173">
        <v>17</v>
      </c>
      <c r="T1405" s="173">
        <v>18</v>
      </c>
      <c r="U1405" s="41" t="s">
        <v>1</v>
      </c>
    </row>
    <row r="1406" spans="1:21" x14ac:dyDescent="0.35">
      <c r="A1406" s="169"/>
      <c r="B1406" s="172"/>
      <c r="C1406" s="157"/>
      <c r="D1406" s="157"/>
      <c r="E1406" s="157"/>
      <c r="F1406" s="157"/>
      <c r="G1406" s="157"/>
      <c r="H1406" s="157"/>
      <c r="I1406" s="157"/>
      <c r="J1406" s="157"/>
      <c r="K1406" s="157"/>
      <c r="L1406" s="157"/>
      <c r="M1406" s="157"/>
      <c r="N1406" s="157"/>
      <c r="O1406" s="157"/>
      <c r="P1406" s="157"/>
      <c r="Q1406" s="157"/>
      <c r="R1406" s="157"/>
      <c r="S1406" s="157"/>
      <c r="T1406" s="157"/>
      <c r="U1406" s="42"/>
    </row>
    <row r="1407" spans="1:21" x14ac:dyDescent="0.35">
      <c r="B1407" s="3" t="s">
        <v>8</v>
      </c>
      <c r="C1407" s="2">
        <f>'1stR'!C$107</f>
        <v>0</v>
      </c>
      <c r="D1407" s="2">
        <f>'1stR'!D$107</f>
        <v>0</v>
      </c>
      <c r="E1407" s="2">
        <f>'1stR'!E$107</f>
        <v>0</v>
      </c>
      <c r="F1407" s="2">
        <f>'1stR'!F$107</f>
        <v>0</v>
      </c>
      <c r="G1407" s="2">
        <f>'1stR'!G$107</f>
        <v>0</v>
      </c>
      <c r="H1407" s="2">
        <f>'1stR'!H$107</f>
        <v>0</v>
      </c>
      <c r="I1407" s="2">
        <f>'1stR'!I$107</f>
        <v>0</v>
      </c>
      <c r="J1407" s="2">
        <f>'1stR'!J$107</f>
        <v>0</v>
      </c>
      <c r="K1407" s="2">
        <f>'1stR'!K$107</f>
        <v>0</v>
      </c>
      <c r="L1407" s="2">
        <f>'1stR'!L$107</f>
        <v>0</v>
      </c>
      <c r="M1407" s="2">
        <f>'1stR'!M$107</f>
        <v>0</v>
      </c>
      <c r="N1407" s="2">
        <f>'1stR'!N$107</f>
        <v>0</v>
      </c>
      <c r="O1407" s="2">
        <f>'1stR'!O$107</f>
        <v>0</v>
      </c>
      <c r="P1407" s="2">
        <f>'1stR'!P$107</f>
        <v>0</v>
      </c>
      <c r="Q1407" s="2">
        <f>'1stR'!Q$107</f>
        <v>0</v>
      </c>
      <c r="R1407" s="2">
        <f>'1stR'!R$107</f>
        <v>0</v>
      </c>
      <c r="S1407" s="2">
        <f>'1stR'!S$107</f>
        <v>0</v>
      </c>
      <c r="T1407" s="2">
        <f>'1stR'!T$107</f>
        <v>0</v>
      </c>
      <c r="U1407" s="9">
        <f>SUM(C1407:T1407)</f>
        <v>0</v>
      </c>
    </row>
    <row r="1408" spans="1:21" x14ac:dyDescent="0.35">
      <c r="B1408" s="3" t="s">
        <v>13</v>
      </c>
      <c r="C1408" s="2">
        <f>'2ndR'!C$107</f>
        <v>0</v>
      </c>
      <c r="D1408" s="2">
        <f>'2ndR'!D$107</f>
        <v>0</v>
      </c>
      <c r="E1408" s="2">
        <f>'2ndR'!E$107</f>
        <v>0</v>
      </c>
      <c r="F1408" s="2">
        <f>'2ndR'!F$107</f>
        <v>0</v>
      </c>
      <c r="G1408" s="2">
        <f>'2ndR'!G$107</f>
        <v>0</v>
      </c>
      <c r="H1408" s="2">
        <f>'2ndR'!H$107</f>
        <v>0</v>
      </c>
      <c r="I1408" s="2">
        <f>'2ndR'!I$107</f>
        <v>0</v>
      </c>
      <c r="J1408" s="2">
        <f>'2ndR'!J$107</f>
        <v>0</v>
      </c>
      <c r="K1408" s="2">
        <f>'2ndR'!K$107</f>
        <v>0</v>
      </c>
      <c r="L1408" s="2">
        <f>'2ndR'!L$107</f>
        <v>0</v>
      </c>
      <c r="M1408" s="2">
        <f>'2ndR'!M$107</f>
        <v>0</v>
      </c>
      <c r="N1408" s="2">
        <f>'2ndR'!N$107</f>
        <v>0</v>
      </c>
      <c r="O1408" s="2">
        <f>'2ndR'!O$107</f>
        <v>0</v>
      </c>
      <c r="P1408" s="2">
        <f>'2ndR'!P$107</f>
        <v>0</v>
      </c>
      <c r="Q1408" s="2">
        <f>'2ndR'!Q$107</f>
        <v>0</v>
      </c>
      <c r="R1408" s="2">
        <f>'2ndR'!R$107</f>
        <v>0</v>
      </c>
      <c r="S1408" s="2">
        <f>'2ndR'!S$107</f>
        <v>0</v>
      </c>
      <c r="T1408" s="2">
        <f>'2ndR'!T$107</f>
        <v>0</v>
      </c>
      <c r="U1408" s="9">
        <f t="shared" ref="U1408:U1416" si="100">SUM(C1408:T1408)</f>
        <v>0</v>
      </c>
    </row>
    <row r="1409" spans="1:21" x14ac:dyDescent="0.35">
      <c r="B1409" s="3" t="s">
        <v>14</v>
      </c>
      <c r="C1409" s="2">
        <f>'3rdR'!C$107</f>
        <v>0</v>
      </c>
      <c r="D1409" s="2">
        <f>'3rdR'!D$107</f>
        <v>0</v>
      </c>
      <c r="E1409" s="2">
        <f>'3rdR'!E$107</f>
        <v>0</v>
      </c>
      <c r="F1409" s="2">
        <f>'3rdR'!F$107</f>
        <v>0</v>
      </c>
      <c r="G1409" s="2">
        <f>'3rdR'!G$107</f>
        <v>0</v>
      </c>
      <c r="H1409" s="2">
        <f>'3rdR'!H$107</f>
        <v>0</v>
      </c>
      <c r="I1409" s="2">
        <f>'3rdR'!I$107</f>
        <v>0</v>
      </c>
      <c r="J1409" s="2">
        <f>'3rdR'!J$107</f>
        <v>0</v>
      </c>
      <c r="K1409" s="2">
        <f>'3rdR'!K$107</f>
        <v>0</v>
      </c>
      <c r="L1409" s="2">
        <f>'3rdR'!L$107</f>
        <v>0</v>
      </c>
      <c r="M1409" s="2">
        <f>'3rdR'!M$107</f>
        <v>0</v>
      </c>
      <c r="N1409" s="2">
        <f>'3rdR'!N$107</f>
        <v>0</v>
      </c>
      <c r="O1409" s="2">
        <f>'3rdR'!O$107</f>
        <v>0</v>
      </c>
      <c r="P1409" s="2">
        <f>'3rdR'!P$107</f>
        <v>0</v>
      </c>
      <c r="Q1409" s="2">
        <f>'3rdR'!Q$107</f>
        <v>0</v>
      </c>
      <c r="R1409" s="2">
        <f>'3rdR'!R$107</f>
        <v>0</v>
      </c>
      <c r="S1409" s="2">
        <f>'3rdR'!S$107</f>
        <v>0</v>
      </c>
      <c r="T1409" s="2">
        <f>'3rdR'!T$107</f>
        <v>0</v>
      </c>
      <c r="U1409" s="9">
        <f t="shared" si="100"/>
        <v>0</v>
      </c>
    </row>
    <row r="1410" spans="1:21" x14ac:dyDescent="0.35">
      <c r="B1410" s="3" t="s">
        <v>15</v>
      </c>
      <c r="C1410" s="2">
        <f>'4thR'!C$107</f>
        <v>0</v>
      </c>
      <c r="D1410" s="2">
        <f>'4thR'!D$107</f>
        <v>0</v>
      </c>
      <c r="E1410" s="2">
        <f>'4thR'!E$107</f>
        <v>0</v>
      </c>
      <c r="F1410" s="2">
        <f>'4thR'!F$107</f>
        <v>0</v>
      </c>
      <c r="G1410" s="2">
        <f>'4thR'!G$107</f>
        <v>0</v>
      </c>
      <c r="H1410" s="2">
        <f>'4thR'!H$107</f>
        <v>0</v>
      </c>
      <c r="I1410" s="2">
        <f>'4thR'!I$107</f>
        <v>0</v>
      </c>
      <c r="J1410" s="2">
        <f>'4thR'!J$107</f>
        <v>0</v>
      </c>
      <c r="K1410" s="2">
        <f>'4thR'!K$107</f>
        <v>0</v>
      </c>
      <c r="L1410" s="2">
        <f>'4thR'!L$107</f>
        <v>0</v>
      </c>
      <c r="M1410" s="2">
        <f>'4thR'!M$107</f>
        <v>0</v>
      </c>
      <c r="N1410" s="2">
        <f>'4thR'!N$107</f>
        <v>0</v>
      </c>
      <c r="O1410" s="2">
        <f>'4thR'!O$107</f>
        <v>0</v>
      </c>
      <c r="P1410" s="2">
        <f>'4thR'!P$107</f>
        <v>0</v>
      </c>
      <c r="Q1410" s="2">
        <f>'4thR'!Q$107</f>
        <v>0</v>
      </c>
      <c r="R1410" s="2">
        <f>'4thR'!R$107</f>
        <v>0</v>
      </c>
      <c r="S1410" s="2">
        <f>'4thR'!S$107</f>
        <v>0</v>
      </c>
      <c r="T1410" s="2">
        <f>'4thR'!T$107</f>
        <v>0</v>
      </c>
      <c r="U1410" s="9">
        <f t="shared" si="100"/>
        <v>0</v>
      </c>
    </row>
    <row r="1411" spans="1:21" x14ac:dyDescent="0.35">
      <c r="B1411" s="3" t="s">
        <v>16</v>
      </c>
      <c r="C1411" s="2">
        <f>'5thR'!C$107</f>
        <v>0</v>
      </c>
      <c r="D1411" s="2">
        <f>'5thR'!D$107</f>
        <v>0</v>
      </c>
      <c r="E1411" s="2">
        <f>'5thR'!E$107</f>
        <v>0</v>
      </c>
      <c r="F1411" s="2">
        <f>'5thR'!F$107</f>
        <v>0</v>
      </c>
      <c r="G1411" s="2">
        <f>'5thR'!G$107</f>
        <v>0</v>
      </c>
      <c r="H1411" s="2">
        <f>'5thR'!H$107</f>
        <v>0</v>
      </c>
      <c r="I1411" s="2">
        <f>'5thR'!I$107</f>
        <v>0</v>
      </c>
      <c r="J1411" s="2">
        <f>'5thR'!J$107</f>
        <v>0</v>
      </c>
      <c r="K1411" s="2">
        <f>'5thR'!K$107</f>
        <v>0</v>
      </c>
      <c r="L1411" s="2">
        <f>'5thR'!L$107</f>
        <v>0</v>
      </c>
      <c r="M1411" s="2">
        <f>'5thR'!M$107</f>
        <v>0</v>
      </c>
      <c r="N1411" s="2">
        <f>'5thR'!N$107</f>
        <v>0</v>
      </c>
      <c r="O1411" s="2">
        <f>'5thR'!O$107</f>
        <v>0</v>
      </c>
      <c r="P1411" s="2">
        <f>'5thR'!P$107</f>
        <v>0</v>
      </c>
      <c r="Q1411" s="2">
        <f>'5thR'!Q$107</f>
        <v>0</v>
      </c>
      <c r="R1411" s="2">
        <f>'5thR'!R$107</f>
        <v>0</v>
      </c>
      <c r="S1411" s="2">
        <f>'5thR'!S$107</f>
        <v>0</v>
      </c>
      <c r="T1411" s="2">
        <f>'5thR'!T$107</f>
        <v>0</v>
      </c>
      <c r="U1411" s="9">
        <f t="shared" si="100"/>
        <v>0</v>
      </c>
    </row>
    <row r="1412" spans="1:21" x14ac:dyDescent="0.35">
      <c r="B1412" s="3" t="s">
        <v>17</v>
      </c>
      <c r="C1412" s="2" t="e">
        <f>#REF!</f>
        <v>#REF!</v>
      </c>
      <c r="D1412" s="2" t="e">
        <f>#REF!</f>
        <v>#REF!</v>
      </c>
      <c r="E1412" s="2" t="e">
        <f>#REF!</f>
        <v>#REF!</v>
      </c>
      <c r="F1412" s="2" t="e">
        <f>#REF!</f>
        <v>#REF!</v>
      </c>
      <c r="G1412" s="2" t="e">
        <f>#REF!</f>
        <v>#REF!</v>
      </c>
      <c r="H1412" s="2" t="e">
        <f>#REF!</f>
        <v>#REF!</v>
      </c>
      <c r="I1412" s="2" t="e">
        <f>#REF!</f>
        <v>#REF!</v>
      </c>
      <c r="J1412" s="2" t="e">
        <f>#REF!</f>
        <v>#REF!</v>
      </c>
      <c r="K1412" s="2" t="e">
        <f>#REF!</f>
        <v>#REF!</v>
      </c>
      <c r="L1412" s="2" t="e">
        <f>#REF!</f>
        <v>#REF!</v>
      </c>
      <c r="M1412" s="2" t="e">
        <f>#REF!</f>
        <v>#REF!</v>
      </c>
      <c r="N1412" s="2" t="e">
        <f>#REF!</f>
        <v>#REF!</v>
      </c>
      <c r="O1412" s="2" t="e">
        <f>#REF!</f>
        <v>#REF!</v>
      </c>
      <c r="P1412" s="2" t="e">
        <f>#REF!</f>
        <v>#REF!</v>
      </c>
      <c r="Q1412" s="2" t="e">
        <f>#REF!</f>
        <v>#REF!</v>
      </c>
      <c r="R1412" s="2" t="e">
        <f>#REF!</f>
        <v>#REF!</v>
      </c>
      <c r="S1412" s="2" t="e">
        <f>#REF!</f>
        <v>#REF!</v>
      </c>
      <c r="T1412" s="2" t="e">
        <f>#REF!</f>
        <v>#REF!</v>
      </c>
      <c r="U1412" s="9" t="e">
        <f t="shared" si="100"/>
        <v>#REF!</v>
      </c>
    </row>
    <row r="1413" spans="1:21" x14ac:dyDescent="0.35">
      <c r="B1413" s="3" t="s">
        <v>18</v>
      </c>
      <c r="C1413" s="2">
        <f>'7thR'!C$107</f>
        <v>0</v>
      </c>
      <c r="D1413" s="2">
        <f>'7thR'!D$107</f>
        <v>0</v>
      </c>
      <c r="E1413" s="2">
        <f>'7thR'!E$107</f>
        <v>0</v>
      </c>
      <c r="F1413" s="2">
        <f>'7thR'!F$107</f>
        <v>0</v>
      </c>
      <c r="G1413" s="2">
        <f>'7thR'!G$107</f>
        <v>0</v>
      </c>
      <c r="H1413" s="2">
        <f>'7thR'!H$107</f>
        <v>0</v>
      </c>
      <c r="I1413" s="2">
        <f>'7thR'!I$107</f>
        <v>0</v>
      </c>
      <c r="J1413" s="2">
        <f>'7thR'!J$107</f>
        <v>0</v>
      </c>
      <c r="K1413" s="2">
        <f>'7thR'!K$107</f>
        <v>0</v>
      </c>
      <c r="L1413" s="2">
        <f>'7thR'!L$107</f>
        <v>0</v>
      </c>
      <c r="M1413" s="2">
        <f>'7thR'!M$107</f>
        <v>0</v>
      </c>
      <c r="N1413" s="2">
        <f>'7thR'!N$107</f>
        <v>0</v>
      </c>
      <c r="O1413" s="2">
        <f>'7thR'!O$107</f>
        <v>0</v>
      </c>
      <c r="P1413" s="2">
        <f>'7thR'!P$107</f>
        <v>0</v>
      </c>
      <c r="Q1413" s="2">
        <f>'7thR'!Q$107</f>
        <v>0</v>
      </c>
      <c r="R1413" s="2">
        <f>'7thR'!R$107</f>
        <v>0</v>
      </c>
      <c r="S1413" s="2">
        <f>'7thR'!S$107</f>
        <v>0</v>
      </c>
      <c r="T1413" s="2">
        <f>'7thR'!T$107</f>
        <v>0</v>
      </c>
      <c r="U1413" s="9">
        <f t="shared" si="100"/>
        <v>0</v>
      </c>
    </row>
    <row r="1414" spans="1:21" ht="16" thickBot="1" x14ac:dyDescent="0.4">
      <c r="B1414" s="37" t="s">
        <v>12</v>
      </c>
      <c r="C1414" s="31">
        <f>'8thR'!C$107</f>
        <v>0</v>
      </c>
      <c r="D1414" s="31">
        <f>'8thR'!D$107</f>
        <v>0</v>
      </c>
      <c r="E1414" s="31">
        <f>'8thR'!E$107</f>
        <v>0</v>
      </c>
      <c r="F1414" s="31">
        <f>'8thR'!F$107</f>
        <v>0</v>
      </c>
      <c r="G1414" s="31">
        <f>'8thR'!G$107</f>
        <v>0</v>
      </c>
      <c r="H1414" s="31">
        <f>'8thR'!H$107</f>
        <v>0</v>
      </c>
      <c r="I1414" s="31">
        <f>'8thR'!I$107</f>
        <v>0</v>
      </c>
      <c r="J1414" s="31">
        <f>'8thR'!J$107</f>
        <v>0</v>
      </c>
      <c r="K1414" s="31">
        <f>'8thR'!K$107</f>
        <v>0</v>
      </c>
      <c r="L1414" s="31">
        <f>'8thR'!L$107</f>
        <v>0</v>
      </c>
      <c r="M1414" s="31">
        <f>'8thR'!M$107</f>
        <v>0</v>
      </c>
      <c r="N1414" s="31">
        <f>'8thR'!N$107</f>
        <v>0</v>
      </c>
      <c r="O1414" s="31">
        <f>'8thR'!O$107</f>
        <v>0</v>
      </c>
      <c r="P1414" s="31">
        <f>'8thR'!P$107</f>
        <v>0</v>
      </c>
      <c r="Q1414" s="31">
        <f>'8thR'!Q$107</f>
        <v>0</v>
      </c>
      <c r="R1414" s="31">
        <f>'8thR'!R$107</f>
        <v>0</v>
      </c>
      <c r="S1414" s="31">
        <f>'8thR'!S$107</f>
        <v>0</v>
      </c>
      <c r="T1414" s="31">
        <f>'8thR'!T$107</f>
        <v>0</v>
      </c>
      <c r="U1414" s="9">
        <f t="shared" si="100"/>
        <v>0</v>
      </c>
    </row>
    <row r="1415" spans="1:21" ht="16" thickTop="1" x14ac:dyDescent="0.35">
      <c r="B1415" s="37" t="s">
        <v>12</v>
      </c>
      <c r="C1415" s="29">
        <f>score!H$107</f>
        <v>0</v>
      </c>
      <c r="D1415" s="29">
        <f>score!I$107</f>
        <v>0</v>
      </c>
      <c r="E1415" s="29">
        <f>score!J$107</f>
        <v>0</v>
      </c>
      <c r="F1415" s="29">
        <f>score!K$107</f>
        <v>0</v>
      </c>
      <c r="G1415" s="29">
        <f>score!L$107</f>
        <v>0</v>
      </c>
      <c r="H1415" s="29">
        <f>score!M$107</f>
        <v>0</v>
      </c>
      <c r="I1415" s="29">
        <f>score!N$107</f>
        <v>0</v>
      </c>
      <c r="J1415" s="29">
        <f>score!O$107</f>
        <v>0</v>
      </c>
      <c r="K1415" s="29">
        <f>score!P$107</f>
        <v>0</v>
      </c>
      <c r="L1415" s="29">
        <f>score!Q$107</f>
        <v>0</v>
      </c>
      <c r="M1415" s="29">
        <f>score!R$107</f>
        <v>0</v>
      </c>
      <c r="N1415" s="29">
        <f>score!S$107</f>
        <v>0</v>
      </c>
      <c r="O1415" s="29">
        <f>score!T$107</f>
        <v>0</v>
      </c>
      <c r="P1415" s="29">
        <f>score!U$107</f>
        <v>0</v>
      </c>
      <c r="Q1415" s="29">
        <f>score!V$107</f>
        <v>0</v>
      </c>
      <c r="R1415" s="29">
        <f>score!W$107</f>
        <v>0</v>
      </c>
      <c r="S1415" s="29">
        <f>score!X$107</f>
        <v>0</v>
      </c>
      <c r="T1415" s="29">
        <f>score!Y$107</f>
        <v>0</v>
      </c>
      <c r="U1415" s="33">
        <f t="shared" si="100"/>
        <v>0</v>
      </c>
    </row>
    <row r="1416" spans="1:21" ht="15.5" x14ac:dyDescent="0.35">
      <c r="B1416" s="38" t="s">
        <v>7</v>
      </c>
      <c r="C1416" s="39">
        <f>score!H$147</f>
        <v>4</v>
      </c>
      <c r="D1416" s="39">
        <f>score!$I$147</f>
        <v>3</v>
      </c>
      <c r="E1416" s="39">
        <f>score!$J$147</f>
        <v>3</v>
      </c>
      <c r="F1416" s="39">
        <f>score!$K$147</f>
        <v>4</v>
      </c>
      <c r="G1416" s="39">
        <f>score!$L$147</f>
        <v>4</v>
      </c>
      <c r="H1416" s="39">
        <f>score!$M$147</f>
        <v>4</v>
      </c>
      <c r="I1416" s="39">
        <f>score!$N$147</f>
        <v>3</v>
      </c>
      <c r="J1416" s="39">
        <f>score!$O$147</f>
        <v>4</v>
      </c>
      <c r="K1416" s="39">
        <f>score!$P$147</f>
        <v>3</v>
      </c>
      <c r="L1416" s="39">
        <f>score!$Q$147</f>
        <v>4</v>
      </c>
      <c r="M1416" s="39">
        <f>score!$R$147</f>
        <v>3</v>
      </c>
      <c r="N1416" s="39">
        <f>score!$S$147</f>
        <v>3</v>
      </c>
      <c r="O1416" s="39">
        <f>score!$T$147</f>
        <v>4</v>
      </c>
      <c r="P1416" s="39">
        <f>score!$U$147</f>
        <v>4</v>
      </c>
      <c r="Q1416" s="39">
        <f>score!$V$147</f>
        <v>4</v>
      </c>
      <c r="R1416" s="39">
        <f>score!$W$147</f>
        <v>3</v>
      </c>
      <c r="S1416" s="39">
        <f>score!$X$147</f>
        <v>4</v>
      </c>
      <c r="T1416" s="39">
        <f>score!$Y$147</f>
        <v>3</v>
      </c>
      <c r="U1416" s="12">
        <f t="shared" si="100"/>
        <v>64</v>
      </c>
    </row>
    <row r="1417" spans="1:21" x14ac:dyDescent="0.35">
      <c r="C1417" s="40"/>
      <c r="D1417" s="40"/>
      <c r="E1417" s="40"/>
      <c r="F1417" s="40"/>
      <c r="G1417" s="40"/>
      <c r="H1417" s="40"/>
      <c r="I1417" s="40"/>
      <c r="J1417" s="40"/>
      <c r="K1417" s="40"/>
      <c r="L1417" s="40"/>
      <c r="M1417" s="40"/>
      <c r="N1417" s="40"/>
      <c r="O1417" s="40"/>
      <c r="P1417" s="40"/>
      <c r="Q1417" s="40"/>
      <c r="R1417" s="40"/>
      <c r="S1417" s="40"/>
      <c r="T1417" s="40"/>
    </row>
    <row r="1418" spans="1:21" x14ac:dyDescent="0.35">
      <c r="C1418" s="154" t="s">
        <v>6</v>
      </c>
      <c r="D1418" s="154"/>
      <c r="E1418" s="154"/>
      <c r="F1418" s="154"/>
      <c r="G1418" s="154"/>
      <c r="H1418" s="154"/>
      <c r="I1418" s="154"/>
      <c r="J1418" s="154"/>
      <c r="K1418" s="154"/>
      <c r="L1418" s="154"/>
      <c r="M1418" s="154"/>
      <c r="N1418" s="154"/>
      <c r="O1418" s="154"/>
      <c r="P1418" s="154"/>
      <c r="Q1418" s="154"/>
      <c r="R1418" s="154"/>
      <c r="S1418" s="154"/>
      <c r="T1418" s="154"/>
    </row>
    <row r="1419" spans="1:21" x14ac:dyDescent="0.35">
      <c r="A1419" s="169">
        <f>score!A108</f>
        <v>102</v>
      </c>
      <c r="B1419" s="170" t="str">
        <f>score!F108</f>
        <v/>
      </c>
      <c r="C1419" s="158">
        <v>1</v>
      </c>
      <c r="D1419" s="158">
        <v>2</v>
      </c>
      <c r="E1419" s="158">
        <v>3</v>
      </c>
      <c r="F1419" s="158">
        <v>4</v>
      </c>
      <c r="G1419" s="158">
        <v>5</v>
      </c>
      <c r="H1419" s="158">
        <v>6</v>
      </c>
      <c r="I1419" s="158">
        <v>7</v>
      </c>
      <c r="J1419" s="158">
        <v>8</v>
      </c>
      <c r="K1419" s="158">
        <v>9</v>
      </c>
      <c r="L1419" s="158">
        <v>10</v>
      </c>
      <c r="M1419" s="158">
        <v>11</v>
      </c>
      <c r="N1419" s="158">
        <v>12</v>
      </c>
      <c r="O1419" s="158">
        <v>13</v>
      </c>
      <c r="P1419" s="158">
        <v>14</v>
      </c>
      <c r="Q1419" s="158">
        <v>15</v>
      </c>
      <c r="R1419" s="158">
        <v>16</v>
      </c>
      <c r="S1419" s="158">
        <v>17</v>
      </c>
      <c r="T1419" s="158">
        <v>18</v>
      </c>
      <c r="U1419" s="41" t="s">
        <v>1</v>
      </c>
    </row>
    <row r="1420" spans="1:21" x14ac:dyDescent="0.35">
      <c r="A1420" s="169"/>
      <c r="B1420" s="170"/>
      <c r="C1420" s="158"/>
      <c r="D1420" s="158"/>
      <c r="E1420" s="158"/>
      <c r="F1420" s="158"/>
      <c r="G1420" s="158"/>
      <c r="H1420" s="158"/>
      <c r="I1420" s="158"/>
      <c r="J1420" s="158"/>
      <c r="K1420" s="158"/>
      <c r="L1420" s="158"/>
      <c r="M1420" s="158"/>
      <c r="N1420" s="158"/>
      <c r="O1420" s="158"/>
      <c r="P1420" s="158"/>
      <c r="Q1420" s="158"/>
      <c r="R1420" s="158"/>
      <c r="S1420" s="158"/>
      <c r="T1420" s="158"/>
      <c r="U1420" s="42"/>
    </row>
    <row r="1421" spans="1:21" x14ac:dyDescent="0.35">
      <c r="B1421" s="3" t="s">
        <v>8</v>
      </c>
      <c r="C1421" s="2">
        <f>'1stR'!C$108</f>
        <v>0</v>
      </c>
      <c r="D1421" s="2">
        <f>'1stR'!D$108</f>
        <v>0</v>
      </c>
      <c r="E1421" s="2">
        <f>'1stR'!E$108</f>
        <v>0</v>
      </c>
      <c r="F1421" s="2">
        <f>'1stR'!F$108</f>
        <v>0</v>
      </c>
      <c r="G1421" s="2">
        <f>'1stR'!G$108</f>
        <v>0</v>
      </c>
      <c r="H1421" s="2">
        <f>'1stR'!H$108</f>
        <v>0</v>
      </c>
      <c r="I1421" s="2">
        <f>'1stR'!I$108</f>
        <v>0</v>
      </c>
      <c r="J1421" s="2">
        <f>'1stR'!J$108</f>
        <v>0</v>
      </c>
      <c r="K1421" s="2">
        <f>'1stR'!K$108</f>
        <v>0</v>
      </c>
      <c r="L1421" s="2">
        <f>'1stR'!L$108</f>
        <v>0</v>
      </c>
      <c r="M1421" s="2">
        <f>'1stR'!M$108</f>
        <v>0</v>
      </c>
      <c r="N1421" s="2">
        <f>'1stR'!N$108</f>
        <v>0</v>
      </c>
      <c r="O1421" s="2">
        <f>'1stR'!O$108</f>
        <v>0</v>
      </c>
      <c r="P1421" s="2">
        <f>'1stR'!P$108</f>
        <v>0</v>
      </c>
      <c r="Q1421" s="2">
        <f>'1stR'!Q$108</f>
        <v>0</v>
      </c>
      <c r="R1421" s="2">
        <f>'1stR'!R$108</f>
        <v>0</v>
      </c>
      <c r="S1421" s="2">
        <f>'1stR'!S$108</f>
        <v>0</v>
      </c>
      <c r="T1421" s="2">
        <f>'1stR'!T$108</f>
        <v>0</v>
      </c>
      <c r="U1421" s="9">
        <f>SUM(C1421:T1421)</f>
        <v>0</v>
      </c>
    </row>
    <row r="1422" spans="1:21" x14ac:dyDescent="0.35">
      <c r="B1422" s="3" t="s">
        <v>13</v>
      </c>
      <c r="C1422" s="2">
        <f>'2ndR'!C$108</f>
        <v>0</v>
      </c>
      <c r="D1422" s="2">
        <f>'2ndR'!D$108</f>
        <v>0</v>
      </c>
      <c r="E1422" s="2">
        <f>'2ndR'!E$108</f>
        <v>0</v>
      </c>
      <c r="F1422" s="2">
        <f>'2ndR'!F$108</f>
        <v>0</v>
      </c>
      <c r="G1422" s="2">
        <f>'2ndR'!G$108</f>
        <v>0</v>
      </c>
      <c r="H1422" s="2">
        <f>'2ndR'!H$108</f>
        <v>0</v>
      </c>
      <c r="I1422" s="2">
        <f>'2ndR'!I$108</f>
        <v>0</v>
      </c>
      <c r="J1422" s="2">
        <f>'2ndR'!J$108</f>
        <v>0</v>
      </c>
      <c r="K1422" s="2">
        <f>'2ndR'!K$108</f>
        <v>0</v>
      </c>
      <c r="L1422" s="2">
        <f>'2ndR'!L$108</f>
        <v>0</v>
      </c>
      <c r="M1422" s="2">
        <f>'2ndR'!M$108</f>
        <v>0</v>
      </c>
      <c r="N1422" s="2">
        <f>'2ndR'!N$108</f>
        <v>0</v>
      </c>
      <c r="O1422" s="2">
        <f>'2ndR'!O$108</f>
        <v>0</v>
      </c>
      <c r="P1422" s="2">
        <f>'2ndR'!P$108</f>
        <v>0</v>
      </c>
      <c r="Q1422" s="2">
        <f>'2ndR'!Q$108</f>
        <v>0</v>
      </c>
      <c r="R1422" s="2">
        <f>'2ndR'!R$108</f>
        <v>0</v>
      </c>
      <c r="S1422" s="2">
        <f>'2ndR'!S$108</f>
        <v>0</v>
      </c>
      <c r="T1422" s="2">
        <f>'2ndR'!T$108</f>
        <v>0</v>
      </c>
      <c r="U1422" s="9">
        <f t="shared" ref="U1422:U1430" si="101">SUM(C1422:T1422)</f>
        <v>0</v>
      </c>
    </row>
    <row r="1423" spans="1:21" x14ac:dyDescent="0.35">
      <c r="B1423" s="3" t="s">
        <v>14</v>
      </c>
      <c r="C1423" s="2">
        <f>'3rdR'!C$108</f>
        <v>0</v>
      </c>
      <c r="D1423" s="2">
        <f>'3rdR'!D$108</f>
        <v>0</v>
      </c>
      <c r="E1423" s="2">
        <f>'3rdR'!E$108</f>
        <v>0</v>
      </c>
      <c r="F1423" s="2">
        <f>'3rdR'!F$108</f>
        <v>0</v>
      </c>
      <c r="G1423" s="2">
        <f>'3rdR'!G$108</f>
        <v>0</v>
      </c>
      <c r="H1423" s="2">
        <f>'3rdR'!H$108</f>
        <v>0</v>
      </c>
      <c r="I1423" s="2">
        <f>'3rdR'!I$108</f>
        <v>0</v>
      </c>
      <c r="J1423" s="2">
        <f>'3rdR'!J$108</f>
        <v>0</v>
      </c>
      <c r="K1423" s="2">
        <f>'3rdR'!K$108</f>
        <v>0</v>
      </c>
      <c r="L1423" s="2">
        <f>'3rdR'!L$108</f>
        <v>0</v>
      </c>
      <c r="M1423" s="2">
        <f>'3rdR'!M$108</f>
        <v>0</v>
      </c>
      <c r="N1423" s="2">
        <f>'3rdR'!N$108</f>
        <v>0</v>
      </c>
      <c r="O1423" s="2">
        <f>'3rdR'!O$108</f>
        <v>0</v>
      </c>
      <c r="P1423" s="2">
        <f>'3rdR'!P$108</f>
        <v>0</v>
      </c>
      <c r="Q1423" s="2">
        <f>'3rdR'!Q$108</f>
        <v>0</v>
      </c>
      <c r="R1423" s="2">
        <f>'3rdR'!R$108</f>
        <v>0</v>
      </c>
      <c r="S1423" s="2">
        <f>'3rdR'!S$108</f>
        <v>0</v>
      </c>
      <c r="T1423" s="2">
        <f>'3rdR'!T$108</f>
        <v>0</v>
      </c>
      <c r="U1423" s="9">
        <f t="shared" si="101"/>
        <v>0</v>
      </c>
    </row>
    <row r="1424" spans="1:21" x14ac:dyDescent="0.35">
      <c r="B1424" s="3" t="s">
        <v>15</v>
      </c>
      <c r="C1424" s="2">
        <f>'4thR'!C$108</f>
        <v>0</v>
      </c>
      <c r="D1424" s="2">
        <f>'4thR'!D$108</f>
        <v>0</v>
      </c>
      <c r="E1424" s="2">
        <f>'4thR'!E$108</f>
        <v>0</v>
      </c>
      <c r="F1424" s="2">
        <f>'4thR'!F$108</f>
        <v>0</v>
      </c>
      <c r="G1424" s="2">
        <f>'4thR'!G$108</f>
        <v>0</v>
      </c>
      <c r="H1424" s="2">
        <f>'4thR'!H$108</f>
        <v>0</v>
      </c>
      <c r="I1424" s="2">
        <f>'4thR'!I$108</f>
        <v>0</v>
      </c>
      <c r="J1424" s="2">
        <f>'4thR'!J$108</f>
        <v>0</v>
      </c>
      <c r="K1424" s="2">
        <f>'4thR'!K$108</f>
        <v>0</v>
      </c>
      <c r="L1424" s="2">
        <f>'4thR'!L$108</f>
        <v>0</v>
      </c>
      <c r="M1424" s="2">
        <f>'4thR'!M$108</f>
        <v>0</v>
      </c>
      <c r="N1424" s="2">
        <f>'4thR'!N$108</f>
        <v>0</v>
      </c>
      <c r="O1424" s="2">
        <f>'4thR'!O$108</f>
        <v>0</v>
      </c>
      <c r="P1424" s="2">
        <f>'4thR'!P$108</f>
        <v>0</v>
      </c>
      <c r="Q1424" s="2">
        <f>'4thR'!Q$108</f>
        <v>0</v>
      </c>
      <c r="R1424" s="2">
        <f>'4thR'!R$108</f>
        <v>0</v>
      </c>
      <c r="S1424" s="2">
        <f>'4thR'!S$108</f>
        <v>0</v>
      </c>
      <c r="T1424" s="2">
        <f>'4thR'!T$108</f>
        <v>0</v>
      </c>
      <c r="U1424" s="9">
        <f t="shared" si="101"/>
        <v>0</v>
      </c>
    </row>
    <row r="1425" spans="1:21" x14ac:dyDescent="0.35">
      <c r="B1425" s="3" t="s">
        <v>16</v>
      </c>
      <c r="C1425" s="2">
        <f>'5thR'!C$108</f>
        <v>0</v>
      </c>
      <c r="D1425" s="2">
        <f>'5thR'!D$108</f>
        <v>0</v>
      </c>
      <c r="E1425" s="2">
        <f>'5thR'!E$108</f>
        <v>0</v>
      </c>
      <c r="F1425" s="2">
        <f>'5thR'!F$108</f>
        <v>0</v>
      </c>
      <c r="G1425" s="2">
        <f>'5thR'!G$108</f>
        <v>0</v>
      </c>
      <c r="H1425" s="2">
        <f>'5thR'!H$108</f>
        <v>0</v>
      </c>
      <c r="I1425" s="2">
        <f>'5thR'!I$108</f>
        <v>0</v>
      </c>
      <c r="J1425" s="2">
        <f>'5thR'!J$108</f>
        <v>0</v>
      </c>
      <c r="K1425" s="2">
        <f>'5thR'!K$108</f>
        <v>0</v>
      </c>
      <c r="L1425" s="2">
        <f>'5thR'!L$108</f>
        <v>0</v>
      </c>
      <c r="M1425" s="2">
        <f>'5thR'!M$108</f>
        <v>0</v>
      </c>
      <c r="N1425" s="2">
        <f>'5thR'!N$108</f>
        <v>0</v>
      </c>
      <c r="O1425" s="2">
        <f>'5thR'!O$108</f>
        <v>0</v>
      </c>
      <c r="P1425" s="2">
        <f>'5thR'!P$108</f>
        <v>0</v>
      </c>
      <c r="Q1425" s="2">
        <f>'5thR'!Q$108</f>
        <v>0</v>
      </c>
      <c r="R1425" s="2">
        <f>'5thR'!R$108</f>
        <v>0</v>
      </c>
      <c r="S1425" s="2">
        <f>'5thR'!S$108</f>
        <v>0</v>
      </c>
      <c r="T1425" s="2">
        <f>'5thR'!T$108</f>
        <v>0</v>
      </c>
      <c r="U1425" s="9">
        <f t="shared" si="101"/>
        <v>0</v>
      </c>
    </row>
    <row r="1426" spans="1:21" x14ac:dyDescent="0.35">
      <c r="B1426" s="3" t="s">
        <v>17</v>
      </c>
      <c r="C1426" s="2" t="e">
        <f>#REF!</f>
        <v>#REF!</v>
      </c>
      <c r="D1426" s="2" t="e">
        <f>#REF!</f>
        <v>#REF!</v>
      </c>
      <c r="E1426" s="2" t="e">
        <f>#REF!</f>
        <v>#REF!</v>
      </c>
      <c r="F1426" s="2" t="e">
        <f>#REF!</f>
        <v>#REF!</v>
      </c>
      <c r="G1426" s="2" t="e">
        <f>#REF!</f>
        <v>#REF!</v>
      </c>
      <c r="H1426" s="2" t="e">
        <f>#REF!</f>
        <v>#REF!</v>
      </c>
      <c r="I1426" s="2" t="e">
        <f>#REF!</f>
        <v>#REF!</v>
      </c>
      <c r="J1426" s="2" t="e">
        <f>#REF!</f>
        <v>#REF!</v>
      </c>
      <c r="K1426" s="2" t="e">
        <f>#REF!</f>
        <v>#REF!</v>
      </c>
      <c r="L1426" s="2" t="e">
        <f>#REF!</f>
        <v>#REF!</v>
      </c>
      <c r="M1426" s="2" t="e">
        <f>#REF!</f>
        <v>#REF!</v>
      </c>
      <c r="N1426" s="2" t="e">
        <f>#REF!</f>
        <v>#REF!</v>
      </c>
      <c r="O1426" s="2" t="e">
        <f>#REF!</f>
        <v>#REF!</v>
      </c>
      <c r="P1426" s="2" t="e">
        <f>#REF!</f>
        <v>#REF!</v>
      </c>
      <c r="Q1426" s="2" t="e">
        <f>#REF!</f>
        <v>#REF!</v>
      </c>
      <c r="R1426" s="2" t="e">
        <f>#REF!</f>
        <v>#REF!</v>
      </c>
      <c r="S1426" s="2" t="e">
        <f>#REF!</f>
        <v>#REF!</v>
      </c>
      <c r="T1426" s="2" t="e">
        <f>#REF!</f>
        <v>#REF!</v>
      </c>
      <c r="U1426" s="9" t="e">
        <f t="shared" si="101"/>
        <v>#REF!</v>
      </c>
    </row>
    <row r="1427" spans="1:21" x14ac:dyDescent="0.35">
      <c r="B1427" s="3" t="s">
        <v>18</v>
      </c>
      <c r="C1427" s="2">
        <f>'7thR'!C$108</f>
        <v>0</v>
      </c>
      <c r="D1427" s="2">
        <f>'7thR'!D$108</f>
        <v>0</v>
      </c>
      <c r="E1427" s="2">
        <f>'7thR'!E$108</f>
        <v>0</v>
      </c>
      <c r="F1427" s="2">
        <f>'7thR'!F$108</f>
        <v>0</v>
      </c>
      <c r="G1427" s="2">
        <f>'7thR'!G$108</f>
        <v>0</v>
      </c>
      <c r="H1427" s="2">
        <f>'7thR'!H$108</f>
        <v>0</v>
      </c>
      <c r="I1427" s="2">
        <f>'7thR'!I$108</f>
        <v>0</v>
      </c>
      <c r="J1427" s="2">
        <f>'7thR'!J$108</f>
        <v>0</v>
      </c>
      <c r="K1427" s="2">
        <f>'7thR'!K$108</f>
        <v>0</v>
      </c>
      <c r="L1427" s="2">
        <f>'7thR'!L$108</f>
        <v>0</v>
      </c>
      <c r="M1427" s="2">
        <f>'7thR'!M$108</f>
        <v>0</v>
      </c>
      <c r="N1427" s="2">
        <f>'7thR'!N$108</f>
        <v>0</v>
      </c>
      <c r="O1427" s="2">
        <f>'7thR'!O$108</f>
        <v>0</v>
      </c>
      <c r="P1427" s="2">
        <f>'7thR'!P$108</f>
        <v>0</v>
      </c>
      <c r="Q1427" s="2">
        <f>'7thR'!Q$108</f>
        <v>0</v>
      </c>
      <c r="R1427" s="2">
        <f>'7thR'!R$108</f>
        <v>0</v>
      </c>
      <c r="S1427" s="2">
        <f>'7thR'!S$108</f>
        <v>0</v>
      </c>
      <c r="T1427" s="2">
        <f>'7thR'!T$108</f>
        <v>0</v>
      </c>
      <c r="U1427" s="9">
        <f t="shared" si="101"/>
        <v>0</v>
      </c>
    </row>
    <row r="1428" spans="1:21" ht="15" thickBot="1" x14ac:dyDescent="0.4">
      <c r="B1428" s="3" t="s">
        <v>19</v>
      </c>
      <c r="C1428" s="31">
        <f>'8thR'!C$108</f>
        <v>0</v>
      </c>
      <c r="D1428" s="31">
        <f>'8thR'!D$108</f>
        <v>0</v>
      </c>
      <c r="E1428" s="31">
        <f>'8thR'!E$108</f>
        <v>0</v>
      </c>
      <c r="F1428" s="31">
        <f>'8thR'!F$108</f>
        <v>0</v>
      </c>
      <c r="G1428" s="31">
        <f>'8thR'!G$108</f>
        <v>0</v>
      </c>
      <c r="H1428" s="31">
        <f>'8thR'!H$108</f>
        <v>0</v>
      </c>
      <c r="I1428" s="31">
        <f>'8thR'!I$108</f>
        <v>0</v>
      </c>
      <c r="J1428" s="31">
        <f>'8thR'!J$108</f>
        <v>0</v>
      </c>
      <c r="K1428" s="31">
        <f>'8thR'!K$108</f>
        <v>0</v>
      </c>
      <c r="L1428" s="31">
        <f>'8thR'!L$108</f>
        <v>0</v>
      </c>
      <c r="M1428" s="31">
        <f>'8thR'!M$108</f>
        <v>0</v>
      </c>
      <c r="N1428" s="31">
        <f>'8thR'!N$108</f>
        <v>0</v>
      </c>
      <c r="O1428" s="31">
        <f>'8thR'!O$108</f>
        <v>0</v>
      </c>
      <c r="P1428" s="31">
        <f>'8thR'!P$108</f>
        <v>0</v>
      </c>
      <c r="Q1428" s="31">
        <f>'8thR'!Q$108</f>
        <v>0</v>
      </c>
      <c r="R1428" s="31">
        <f>'8thR'!R$108</f>
        <v>0</v>
      </c>
      <c r="S1428" s="31">
        <f>'8thR'!S$108</f>
        <v>0</v>
      </c>
      <c r="T1428" s="31">
        <f>'8thR'!T$108</f>
        <v>0</v>
      </c>
      <c r="U1428" s="9">
        <f t="shared" si="101"/>
        <v>0</v>
      </c>
    </row>
    <row r="1429" spans="1:21" ht="16" thickTop="1" x14ac:dyDescent="0.35">
      <c r="B1429" s="37" t="s">
        <v>12</v>
      </c>
      <c r="C1429" s="29">
        <f>score!H$108</f>
        <v>0</v>
      </c>
      <c r="D1429" s="29">
        <f>score!I$108</f>
        <v>0</v>
      </c>
      <c r="E1429" s="29">
        <f>score!J$108</f>
        <v>0</v>
      </c>
      <c r="F1429" s="29">
        <f>score!K$108</f>
        <v>0</v>
      </c>
      <c r="G1429" s="29">
        <f>score!L$108</f>
        <v>0</v>
      </c>
      <c r="H1429" s="29">
        <f>score!M$108</f>
        <v>0</v>
      </c>
      <c r="I1429" s="29">
        <f>score!N$108</f>
        <v>0</v>
      </c>
      <c r="J1429" s="29">
        <f>score!O$108</f>
        <v>0</v>
      </c>
      <c r="K1429" s="29">
        <f>score!P$108</f>
        <v>0</v>
      </c>
      <c r="L1429" s="29">
        <f>score!Q$108</f>
        <v>0</v>
      </c>
      <c r="M1429" s="29">
        <f>score!R$108</f>
        <v>0</v>
      </c>
      <c r="N1429" s="29">
        <f>score!S$108</f>
        <v>0</v>
      </c>
      <c r="O1429" s="29">
        <f>score!T$108</f>
        <v>0</v>
      </c>
      <c r="P1429" s="29">
        <f>score!U$108</f>
        <v>0</v>
      </c>
      <c r="Q1429" s="29">
        <f>score!V$108</f>
        <v>0</v>
      </c>
      <c r="R1429" s="29">
        <f>score!W$108</f>
        <v>0</v>
      </c>
      <c r="S1429" s="29">
        <f>score!X$108</f>
        <v>0</v>
      </c>
      <c r="T1429" s="29">
        <f>score!Y$108</f>
        <v>0</v>
      </c>
      <c r="U1429" s="33">
        <f t="shared" si="101"/>
        <v>0</v>
      </c>
    </row>
    <row r="1430" spans="1:21" ht="15.5" x14ac:dyDescent="0.35">
      <c r="B1430" s="38" t="s">
        <v>7</v>
      </c>
      <c r="C1430" s="39">
        <f>score!H$147</f>
        <v>4</v>
      </c>
      <c r="D1430" s="39">
        <f>score!$I$147</f>
        <v>3</v>
      </c>
      <c r="E1430" s="39">
        <f>score!$J$147</f>
        <v>3</v>
      </c>
      <c r="F1430" s="39">
        <f>score!$K$147</f>
        <v>4</v>
      </c>
      <c r="G1430" s="39">
        <f>score!$L$147</f>
        <v>4</v>
      </c>
      <c r="H1430" s="39">
        <f>score!$M$147</f>
        <v>4</v>
      </c>
      <c r="I1430" s="39">
        <f>score!$N$147</f>
        <v>3</v>
      </c>
      <c r="J1430" s="39">
        <f>score!$O$147</f>
        <v>4</v>
      </c>
      <c r="K1430" s="39">
        <f>score!$P$147</f>
        <v>3</v>
      </c>
      <c r="L1430" s="39">
        <f>score!$Q$147</f>
        <v>4</v>
      </c>
      <c r="M1430" s="39">
        <f>score!$R$147</f>
        <v>3</v>
      </c>
      <c r="N1430" s="39">
        <f>score!$S$147</f>
        <v>3</v>
      </c>
      <c r="O1430" s="39">
        <f>score!$T$147</f>
        <v>4</v>
      </c>
      <c r="P1430" s="39">
        <f>score!$U$147</f>
        <v>4</v>
      </c>
      <c r="Q1430" s="39">
        <f>score!$V$147</f>
        <v>4</v>
      </c>
      <c r="R1430" s="39">
        <f>score!$W$147</f>
        <v>3</v>
      </c>
      <c r="S1430" s="39">
        <f>score!$X$147</f>
        <v>4</v>
      </c>
      <c r="T1430" s="39">
        <f>score!$Y$147</f>
        <v>3</v>
      </c>
      <c r="U1430" s="12">
        <f t="shared" si="101"/>
        <v>64</v>
      </c>
    </row>
    <row r="1431" spans="1:21" x14ac:dyDescent="0.35">
      <c r="C1431" s="40"/>
      <c r="D1431" s="40"/>
      <c r="E1431" s="40"/>
      <c r="F1431" s="40"/>
      <c r="G1431" s="40"/>
      <c r="H1431" s="40"/>
      <c r="I1431" s="40"/>
      <c r="J1431" s="40"/>
      <c r="K1431" s="40"/>
      <c r="L1431" s="40"/>
      <c r="M1431" s="40"/>
      <c r="N1431" s="40"/>
      <c r="O1431" s="40"/>
      <c r="P1431" s="40"/>
      <c r="Q1431" s="40"/>
      <c r="R1431" s="40"/>
      <c r="S1431" s="40"/>
      <c r="T1431" s="40"/>
    </row>
    <row r="1432" spans="1:21" x14ac:dyDescent="0.35">
      <c r="C1432" s="154" t="s">
        <v>6</v>
      </c>
      <c r="D1432" s="154"/>
      <c r="E1432" s="154"/>
      <c r="F1432" s="154"/>
      <c r="G1432" s="154"/>
      <c r="H1432" s="154"/>
      <c r="I1432" s="154"/>
      <c r="J1432" s="154"/>
      <c r="K1432" s="154"/>
      <c r="L1432" s="154"/>
      <c r="M1432" s="154"/>
      <c r="N1432" s="154"/>
      <c r="O1432" s="154"/>
      <c r="P1432" s="154"/>
      <c r="Q1432" s="154"/>
      <c r="R1432" s="154"/>
      <c r="S1432" s="154"/>
      <c r="T1432" s="154"/>
    </row>
    <row r="1433" spans="1:21" x14ac:dyDescent="0.35">
      <c r="A1433" s="169">
        <f>score!A109</f>
        <v>103</v>
      </c>
      <c r="B1433" s="170" t="str">
        <f>score!F109</f>
        <v/>
      </c>
      <c r="C1433" s="158">
        <v>1</v>
      </c>
      <c r="D1433" s="158">
        <v>2</v>
      </c>
      <c r="E1433" s="158">
        <v>3</v>
      </c>
      <c r="F1433" s="158">
        <v>4</v>
      </c>
      <c r="G1433" s="158">
        <v>5</v>
      </c>
      <c r="H1433" s="158">
        <v>6</v>
      </c>
      <c r="I1433" s="158">
        <v>7</v>
      </c>
      <c r="J1433" s="158">
        <v>8</v>
      </c>
      <c r="K1433" s="158">
        <v>9</v>
      </c>
      <c r="L1433" s="158">
        <v>10</v>
      </c>
      <c r="M1433" s="158">
        <v>11</v>
      </c>
      <c r="N1433" s="158">
        <v>12</v>
      </c>
      <c r="O1433" s="158">
        <v>13</v>
      </c>
      <c r="P1433" s="158">
        <v>14</v>
      </c>
      <c r="Q1433" s="158">
        <v>15</v>
      </c>
      <c r="R1433" s="158">
        <v>16</v>
      </c>
      <c r="S1433" s="158">
        <v>17</v>
      </c>
      <c r="T1433" s="158">
        <v>18</v>
      </c>
      <c r="U1433" s="41" t="s">
        <v>1</v>
      </c>
    </row>
    <row r="1434" spans="1:21" x14ac:dyDescent="0.35">
      <c r="A1434" s="169"/>
      <c r="B1434" s="170"/>
      <c r="C1434" s="158"/>
      <c r="D1434" s="158"/>
      <c r="E1434" s="158"/>
      <c r="F1434" s="158"/>
      <c r="G1434" s="158"/>
      <c r="H1434" s="158"/>
      <c r="I1434" s="158"/>
      <c r="J1434" s="158"/>
      <c r="K1434" s="158"/>
      <c r="L1434" s="158"/>
      <c r="M1434" s="158"/>
      <c r="N1434" s="158"/>
      <c r="O1434" s="158"/>
      <c r="P1434" s="158"/>
      <c r="Q1434" s="158"/>
      <c r="R1434" s="158"/>
      <c r="S1434" s="158"/>
      <c r="T1434" s="158"/>
      <c r="U1434" s="42"/>
    </row>
    <row r="1435" spans="1:21" x14ac:dyDescent="0.35">
      <c r="B1435" s="3" t="s">
        <v>8</v>
      </c>
      <c r="C1435" s="2">
        <f>'1stR'!C$109</f>
        <v>0</v>
      </c>
      <c r="D1435" s="2">
        <f>'1stR'!D$109</f>
        <v>0</v>
      </c>
      <c r="E1435" s="2">
        <f>'1stR'!E$109</f>
        <v>0</v>
      </c>
      <c r="F1435" s="2">
        <f>'1stR'!F$109</f>
        <v>0</v>
      </c>
      <c r="G1435" s="2">
        <f>'1stR'!G$109</f>
        <v>0</v>
      </c>
      <c r="H1435" s="2">
        <f>'1stR'!H$109</f>
        <v>0</v>
      </c>
      <c r="I1435" s="2">
        <f>'1stR'!I$109</f>
        <v>0</v>
      </c>
      <c r="J1435" s="2">
        <f>'1stR'!J$109</f>
        <v>0</v>
      </c>
      <c r="K1435" s="2">
        <f>'1stR'!K$109</f>
        <v>0</v>
      </c>
      <c r="L1435" s="2">
        <f>'1stR'!L$109</f>
        <v>0</v>
      </c>
      <c r="M1435" s="2">
        <f>'1stR'!M$109</f>
        <v>0</v>
      </c>
      <c r="N1435" s="2">
        <f>'1stR'!N$109</f>
        <v>0</v>
      </c>
      <c r="O1435" s="2">
        <f>'1stR'!O$109</f>
        <v>0</v>
      </c>
      <c r="P1435" s="2">
        <f>'1stR'!P$109</f>
        <v>0</v>
      </c>
      <c r="Q1435" s="2">
        <f>'1stR'!Q$109</f>
        <v>0</v>
      </c>
      <c r="R1435" s="2">
        <f>'1stR'!R$109</f>
        <v>0</v>
      </c>
      <c r="S1435" s="2">
        <f>'1stR'!S$109</f>
        <v>0</v>
      </c>
      <c r="T1435" s="2">
        <f>'1stR'!T$109</f>
        <v>0</v>
      </c>
      <c r="U1435" s="9">
        <f>SUM(C1435:T1435)</f>
        <v>0</v>
      </c>
    </row>
    <row r="1436" spans="1:21" x14ac:dyDescent="0.35">
      <c r="B1436" s="3" t="s">
        <v>13</v>
      </c>
      <c r="C1436" s="2">
        <f>'2ndR'!C$109</f>
        <v>0</v>
      </c>
      <c r="D1436" s="2">
        <f>'2ndR'!D$109</f>
        <v>0</v>
      </c>
      <c r="E1436" s="2">
        <f>'2ndR'!E$109</f>
        <v>0</v>
      </c>
      <c r="F1436" s="2">
        <f>'2ndR'!F$109</f>
        <v>0</v>
      </c>
      <c r="G1436" s="2">
        <f>'2ndR'!G$109</f>
        <v>0</v>
      </c>
      <c r="H1436" s="2">
        <f>'2ndR'!H$109</f>
        <v>0</v>
      </c>
      <c r="I1436" s="2">
        <f>'2ndR'!I$109</f>
        <v>0</v>
      </c>
      <c r="J1436" s="2">
        <f>'2ndR'!J$109</f>
        <v>0</v>
      </c>
      <c r="K1436" s="2">
        <f>'2ndR'!K$109</f>
        <v>0</v>
      </c>
      <c r="L1436" s="2">
        <f>'2ndR'!L$109</f>
        <v>0</v>
      </c>
      <c r="M1436" s="2">
        <f>'2ndR'!M$109</f>
        <v>0</v>
      </c>
      <c r="N1436" s="2">
        <f>'2ndR'!N$109</f>
        <v>0</v>
      </c>
      <c r="O1436" s="2">
        <f>'2ndR'!O$109</f>
        <v>0</v>
      </c>
      <c r="P1436" s="2">
        <f>'2ndR'!P$109</f>
        <v>0</v>
      </c>
      <c r="Q1436" s="2">
        <f>'2ndR'!Q$109</f>
        <v>0</v>
      </c>
      <c r="R1436" s="2">
        <f>'2ndR'!R$109</f>
        <v>0</v>
      </c>
      <c r="S1436" s="2">
        <f>'2ndR'!S$109</f>
        <v>0</v>
      </c>
      <c r="T1436" s="2">
        <f>'2ndR'!T$109</f>
        <v>0</v>
      </c>
      <c r="U1436" s="9">
        <f t="shared" ref="U1436:U1444" si="102">SUM(C1436:T1436)</f>
        <v>0</v>
      </c>
    </row>
    <row r="1437" spans="1:21" x14ac:dyDescent="0.35">
      <c r="B1437" s="3" t="s">
        <v>14</v>
      </c>
      <c r="C1437" s="2">
        <f>'3rdR'!C$109</f>
        <v>0</v>
      </c>
      <c r="D1437" s="2">
        <f>'3rdR'!D$109</f>
        <v>0</v>
      </c>
      <c r="E1437" s="2">
        <f>'3rdR'!E$109</f>
        <v>0</v>
      </c>
      <c r="F1437" s="2">
        <f>'3rdR'!F$109</f>
        <v>0</v>
      </c>
      <c r="G1437" s="2">
        <f>'3rdR'!G$109</f>
        <v>0</v>
      </c>
      <c r="H1437" s="2">
        <f>'3rdR'!H$109</f>
        <v>0</v>
      </c>
      <c r="I1437" s="2">
        <f>'3rdR'!I$109</f>
        <v>0</v>
      </c>
      <c r="J1437" s="2">
        <f>'3rdR'!J$109</f>
        <v>0</v>
      </c>
      <c r="K1437" s="2">
        <f>'3rdR'!K$109</f>
        <v>0</v>
      </c>
      <c r="L1437" s="2">
        <f>'3rdR'!L$109</f>
        <v>0</v>
      </c>
      <c r="M1437" s="2">
        <f>'3rdR'!M$109</f>
        <v>0</v>
      </c>
      <c r="N1437" s="2">
        <f>'3rdR'!N$109</f>
        <v>0</v>
      </c>
      <c r="O1437" s="2">
        <f>'3rdR'!O$109</f>
        <v>0</v>
      </c>
      <c r="P1437" s="2">
        <f>'3rdR'!P$109</f>
        <v>0</v>
      </c>
      <c r="Q1437" s="2">
        <f>'3rdR'!Q$109</f>
        <v>0</v>
      </c>
      <c r="R1437" s="2">
        <f>'3rdR'!R$109</f>
        <v>0</v>
      </c>
      <c r="S1437" s="2">
        <f>'3rdR'!S$109</f>
        <v>0</v>
      </c>
      <c r="T1437" s="2">
        <f>'3rdR'!T$109</f>
        <v>0</v>
      </c>
      <c r="U1437" s="9">
        <f t="shared" si="102"/>
        <v>0</v>
      </c>
    </row>
    <row r="1438" spans="1:21" x14ac:dyDescent="0.35">
      <c r="B1438" s="3" t="s">
        <v>15</v>
      </c>
      <c r="C1438" s="2">
        <f>'4thR'!C$109</f>
        <v>0</v>
      </c>
      <c r="D1438" s="2">
        <f>'4thR'!D$109</f>
        <v>0</v>
      </c>
      <c r="E1438" s="2">
        <f>'4thR'!E$109</f>
        <v>0</v>
      </c>
      <c r="F1438" s="2">
        <f>'4thR'!F$109</f>
        <v>0</v>
      </c>
      <c r="G1438" s="2">
        <f>'4thR'!G$109</f>
        <v>0</v>
      </c>
      <c r="H1438" s="2">
        <f>'4thR'!H$109</f>
        <v>0</v>
      </c>
      <c r="I1438" s="2">
        <f>'4thR'!I$109</f>
        <v>0</v>
      </c>
      <c r="J1438" s="2">
        <f>'4thR'!J$109</f>
        <v>0</v>
      </c>
      <c r="K1438" s="2">
        <f>'4thR'!K$109</f>
        <v>0</v>
      </c>
      <c r="L1438" s="2">
        <f>'4thR'!L$109</f>
        <v>0</v>
      </c>
      <c r="M1438" s="2">
        <f>'4thR'!M$109</f>
        <v>0</v>
      </c>
      <c r="N1438" s="2">
        <f>'4thR'!N$109</f>
        <v>0</v>
      </c>
      <c r="O1438" s="2">
        <f>'4thR'!O$109</f>
        <v>0</v>
      </c>
      <c r="P1438" s="2">
        <f>'4thR'!P$109</f>
        <v>0</v>
      </c>
      <c r="Q1438" s="2">
        <f>'4thR'!Q$109</f>
        <v>0</v>
      </c>
      <c r="R1438" s="2">
        <f>'4thR'!R$109</f>
        <v>0</v>
      </c>
      <c r="S1438" s="2">
        <f>'4thR'!S$109</f>
        <v>0</v>
      </c>
      <c r="T1438" s="2">
        <f>'4thR'!T$109</f>
        <v>0</v>
      </c>
      <c r="U1438" s="9">
        <f t="shared" si="102"/>
        <v>0</v>
      </c>
    </row>
    <row r="1439" spans="1:21" x14ac:dyDescent="0.35">
      <c r="B1439" s="3" t="s">
        <v>16</v>
      </c>
      <c r="C1439" s="2">
        <f>'5thR'!C$109</f>
        <v>0</v>
      </c>
      <c r="D1439" s="2">
        <f>'5thR'!D$109</f>
        <v>0</v>
      </c>
      <c r="E1439" s="2">
        <f>'5thR'!E$109</f>
        <v>0</v>
      </c>
      <c r="F1439" s="2">
        <f>'5thR'!F$109</f>
        <v>0</v>
      </c>
      <c r="G1439" s="2">
        <f>'5thR'!G$109</f>
        <v>0</v>
      </c>
      <c r="H1439" s="2">
        <f>'5thR'!H$109</f>
        <v>0</v>
      </c>
      <c r="I1439" s="2">
        <f>'5thR'!I$109</f>
        <v>0</v>
      </c>
      <c r="J1439" s="2">
        <f>'5thR'!J$109</f>
        <v>0</v>
      </c>
      <c r="K1439" s="2">
        <f>'5thR'!K$109</f>
        <v>0</v>
      </c>
      <c r="L1439" s="2">
        <f>'5thR'!L$109</f>
        <v>0</v>
      </c>
      <c r="M1439" s="2">
        <f>'5thR'!M$109</f>
        <v>0</v>
      </c>
      <c r="N1439" s="2">
        <f>'5thR'!N$109</f>
        <v>0</v>
      </c>
      <c r="O1439" s="2">
        <f>'5thR'!O$109</f>
        <v>0</v>
      </c>
      <c r="P1439" s="2">
        <f>'5thR'!P$109</f>
        <v>0</v>
      </c>
      <c r="Q1439" s="2">
        <f>'5thR'!Q$109</f>
        <v>0</v>
      </c>
      <c r="R1439" s="2">
        <f>'5thR'!R$109</f>
        <v>0</v>
      </c>
      <c r="S1439" s="2">
        <f>'5thR'!S$109</f>
        <v>0</v>
      </c>
      <c r="T1439" s="2">
        <f>'5thR'!T$109</f>
        <v>0</v>
      </c>
      <c r="U1439" s="9">
        <f t="shared" si="102"/>
        <v>0</v>
      </c>
    </row>
    <row r="1440" spans="1:21" x14ac:dyDescent="0.35">
      <c r="B1440" s="3" t="s">
        <v>17</v>
      </c>
      <c r="C1440" s="2" t="e">
        <f>#REF!</f>
        <v>#REF!</v>
      </c>
      <c r="D1440" s="2" t="e">
        <f>#REF!</f>
        <v>#REF!</v>
      </c>
      <c r="E1440" s="2" t="e">
        <f>#REF!</f>
        <v>#REF!</v>
      </c>
      <c r="F1440" s="2" t="e">
        <f>#REF!</f>
        <v>#REF!</v>
      </c>
      <c r="G1440" s="2" t="e">
        <f>#REF!</f>
        <v>#REF!</v>
      </c>
      <c r="H1440" s="2" t="e">
        <f>#REF!</f>
        <v>#REF!</v>
      </c>
      <c r="I1440" s="2" t="e">
        <f>#REF!</f>
        <v>#REF!</v>
      </c>
      <c r="J1440" s="2" t="e">
        <f>#REF!</f>
        <v>#REF!</v>
      </c>
      <c r="K1440" s="2" t="e">
        <f>#REF!</f>
        <v>#REF!</v>
      </c>
      <c r="L1440" s="2" t="e">
        <f>#REF!</f>
        <v>#REF!</v>
      </c>
      <c r="M1440" s="2" t="e">
        <f>#REF!</f>
        <v>#REF!</v>
      </c>
      <c r="N1440" s="2" t="e">
        <f>#REF!</f>
        <v>#REF!</v>
      </c>
      <c r="O1440" s="2" t="e">
        <f>#REF!</f>
        <v>#REF!</v>
      </c>
      <c r="P1440" s="2" t="e">
        <f>#REF!</f>
        <v>#REF!</v>
      </c>
      <c r="Q1440" s="2" t="e">
        <f>#REF!</f>
        <v>#REF!</v>
      </c>
      <c r="R1440" s="2" t="e">
        <f>#REF!</f>
        <v>#REF!</v>
      </c>
      <c r="S1440" s="2" t="e">
        <f>#REF!</f>
        <v>#REF!</v>
      </c>
      <c r="T1440" s="2" t="e">
        <f>#REF!</f>
        <v>#REF!</v>
      </c>
      <c r="U1440" s="9" t="e">
        <f t="shared" si="102"/>
        <v>#REF!</v>
      </c>
    </row>
    <row r="1441" spans="1:21" x14ac:dyDescent="0.35">
      <c r="B1441" s="3" t="s">
        <v>18</v>
      </c>
      <c r="C1441" s="2">
        <f>'7thR'!C$109</f>
        <v>0</v>
      </c>
      <c r="D1441" s="2">
        <f>'7thR'!D$109</f>
        <v>0</v>
      </c>
      <c r="E1441" s="2">
        <f>'7thR'!E$109</f>
        <v>0</v>
      </c>
      <c r="F1441" s="2">
        <f>'7thR'!F$109</f>
        <v>0</v>
      </c>
      <c r="G1441" s="2">
        <f>'7thR'!G$109</f>
        <v>0</v>
      </c>
      <c r="H1441" s="2">
        <f>'7thR'!H$109</f>
        <v>0</v>
      </c>
      <c r="I1441" s="2">
        <f>'7thR'!I$109</f>
        <v>0</v>
      </c>
      <c r="J1441" s="2">
        <f>'7thR'!J$109</f>
        <v>0</v>
      </c>
      <c r="K1441" s="2">
        <f>'7thR'!K$109</f>
        <v>0</v>
      </c>
      <c r="L1441" s="2">
        <f>'7thR'!L$109</f>
        <v>0</v>
      </c>
      <c r="M1441" s="2">
        <f>'7thR'!M$109</f>
        <v>0</v>
      </c>
      <c r="N1441" s="2">
        <f>'7thR'!N$109</f>
        <v>0</v>
      </c>
      <c r="O1441" s="2">
        <f>'7thR'!O$109</f>
        <v>0</v>
      </c>
      <c r="P1441" s="2">
        <f>'7thR'!P$109</f>
        <v>0</v>
      </c>
      <c r="Q1441" s="2">
        <f>'7thR'!Q$109</f>
        <v>0</v>
      </c>
      <c r="R1441" s="2">
        <f>'7thR'!R$109</f>
        <v>0</v>
      </c>
      <c r="S1441" s="2">
        <f>'7thR'!S$109</f>
        <v>0</v>
      </c>
      <c r="T1441" s="2">
        <f>'7thR'!T$109</f>
        <v>0</v>
      </c>
      <c r="U1441" s="9">
        <f t="shared" si="102"/>
        <v>0</v>
      </c>
    </row>
    <row r="1442" spans="1:21" ht="15" thickBot="1" x14ac:dyDescent="0.4">
      <c r="B1442" s="3" t="s">
        <v>19</v>
      </c>
      <c r="C1442" s="31">
        <f>'8thR'!C$109</f>
        <v>0</v>
      </c>
      <c r="D1442" s="31">
        <f>'8thR'!D$109</f>
        <v>0</v>
      </c>
      <c r="E1442" s="31">
        <f>'8thR'!E$109</f>
        <v>0</v>
      </c>
      <c r="F1442" s="31">
        <f>'8thR'!F$109</f>
        <v>0</v>
      </c>
      <c r="G1442" s="31">
        <f>'8thR'!G$109</f>
        <v>0</v>
      </c>
      <c r="H1442" s="31">
        <f>'8thR'!H$109</f>
        <v>0</v>
      </c>
      <c r="I1442" s="31">
        <f>'8thR'!I$109</f>
        <v>0</v>
      </c>
      <c r="J1442" s="31">
        <f>'8thR'!J$109</f>
        <v>0</v>
      </c>
      <c r="K1442" s="31">
        <f>'8thR'!K$109</f>
        <v>0</v>
      </c>
      <c r="L1442" s="31">
        <f>'8thR'!L$109</f>
        <v>0</v>
      </c>
      <c r="M1442" s="31">
        <f>'8thR'!M$109</f>
        <v>0</v>
      </c>
      <c r="N1442" s="31">
        <f>'8thR'!N$109</f>
        <v>0</v>
      </c>
      <c r="O1442" s="31">
        <f>'8thR'!O$109</f>
        <v>0</v>
      </c>
      <c r="P1442" s="31">
        <f>'8thR'!P$109</f>
        <v>0</v>
      </c>
      <c r="Q1442" s="31">
        <f>'8thR'!Q$109</f>
        <v>0</v>
      </c>
      <c r="R1442" s="31">
        <f>'8thR'!R$109</f>
        <v>0</v>
      </c>
      <c r="S1442" s="31">
        <f>'8thR'!S$109</f>
        <v>0</v>
      </c>
      <c r="T1442" s="31">
        <f>'8thR'!T$109</f>
        <v>0</v>
      </c>
      <c r="U1442" s="9">
        <f t="shared" si="102"/>
        <v>0</v>
      </c>
    </row>
    <row r="1443" spans="1:21" ht="16" thickTop="1" x14ac:dyDescent="0.35">
      <c r="B1443" s="37" t="s">
        <v>12</v>
      </c>
      <c r="C1443" s="29">
        <f>score!H$109</f>
        <v>0</v>
      </c>
      <c r="D1443" s="29">
        <f>score!I$109</f>
        <v>0</v>
      </c>
      <c r="E1443" s="29">
        <f>score!J$109</f>
        <v>0</v>
      </c>
      <c r="F1443" s="29">
        <f>score!K$109</f>
        <v>0</v>
      </c>
      <c r="G1443" s="29">
        <f>score!L$109</f>
        <v>0</v>
      </c>
      <c r="H1443" s="29">
        <f>score!M$109</f>
        <v>0</v>
      </c>
      <c r="I1443" s="29">
        <f>score!N$109</f>
        <v>0</v>
      </c>
      <c r="J1443" s="29">
        <f>score!O$109</f>
        <v>0</v>
      </c>
      <c r="K1443" s="29">
        <f>score!P$109</f>
        <v>0</v>
      </c>
      <c r="L1443" s="29">
        <f>score!Q$109</f>
        <v>0</v>
      </c>
      <c r="M1443" s="29">
        <f>score!R$109</f>
        <v>0</v>
      </c>
      <c r="N1443" s="29">
        <f>score!S$109</f>
        <v>0</v>
      </c>
      <c r="O1443" s="29">
        <f>score!T$109</f>
        <v>0</v>
      </c>
      <c r="P1443" s="29">
        <f>score!U$109</f>
        <v>0</v>
      </c>
      <c r="Q1443" s="29">
        <f>score!V$109</f>
        <v>0</v>
      </c>
      <c r="R1443" s="29">
        <f>score!W$109</f>
        <v>0</v>
      </c>
      <c r="S1443" s="29">
        <f>score!X$109</f>
        <v>0</v>
      </c>
      <c r="T1443" s="29">
        <f>score!Y$109</f>
        <v>0</v>
      </c>
      <c r="U1443" s="33">
        <f t="shared" si="102"/>
        <v>0</v>
      </c>
    </row>
    <row r="1444" spans="1:21" ht="15.5" x14ac:dyDescent="0.35">
      <c r="B1444" s="38" t="s">
        <v>7</v>
      </c>
      <c r="C1444" s="39">
        <f>score!H$147</f>
        <v>4</v>
      </c>
      <c r="D1444" s="39">
        <f>score!$I$147</f>
        <v>3</v>
      </c>
      <c r="E1444" s="39">
        <f>score!$J$147</f>
        <v>3</v>
      </c>
      <c r="F1444" s="39">
        <f>score!$K$147</f>
        <v>4</v>
      </c>
      <c r="G1444" s="39">
        <f>score!$L$147</f>
        <v>4</v>
      </c>
      <c r="H1444" s="39">
        <f>score!$M$147</f>
        <v>4</v>
      </c>
      <c r="I1444" s="39">
        <f>score!$N$147</f>
        <v>3</v>
      </c>
      <c r="J1444" s="39">
        <f>score!$O$147</f>
        <v>4</v>
      </c>
      <c r="K1444" s="39">
        <f>score!$P$147</f>
        <v>3</v>
      </c>
      <c r="L1444" s="39">
        <f>score!$Q$147</f>
        <v>4</v>
      </c>
      <c r="M1444" s="39">
        <f>score!$R$147</f>
        <v>3</v>
      </c>
      <c r="N1444" s="39">
        <f>score!$S$147</f>
        <v>3</v>
      </c>
      <c r="O1444" s="39">
        <f>score!$T$147</f>
        <v>4</v>
      </c>
      <c r="P1444" s="39">
        <f>score!$U$147</f>
        <v>4</v>
      </c>
      <c r="Q1444" s="39">
        <f>score!$V$147</f>
        <v>4</v>
      </c>
      <c r="R1444" s="39">
        <f>score!$W$147</f>
        <v>3</v>
      </c>
      <c r="S1444" s="39">
        <f>score!$X$147</f>
        <v>4</v>
      </c>
      <c r="T1444" s="39">
        <f>score!$Y$147</f>
        <v>3</v>
      </c>
      <c r="U1444" s="12">
        <f t="shared" si="102"/>
        <v>64</v>
      </c>
    </row>
    <row r="1445" spans="1:21" x14ac:dyDescent="0.35">
      <c r="C1445" s="40"/>
      <c r="D1445" s="40"/>
      <c r="E1445" s="40"/>
      <c r="F1445" s="40"/>
      <c r="G1445" s="40"/>
      <c r="H1445" s="40"/>
      <c r="I1445" s="40"/>
      <c r="J1445" s="40"/>
      <c r="K1445" s="40"/>
      <c r="L1445" s="40"/>
      <c r="M1445" s="40"/>
      <c r="N1445" s="40"/>
      <c r="O1445" s="40"/>
      <c r="P1445" s="40"/>
      <c r="Q1445" s="40"/>
      <c r="R1445" s="40"/>
      <c r="S1445" s="40"/>
      <c r="T1445" s="40"/>
    </row>
    <row r="1446" spans="1:21" x14ac:dyDescent="0.35">
      <c r="C1446" s="154" t="s">
        <v>6</v>
      </c>
      <c r="D1446" s="154"/>
      <c r="E1446" s="154"/>
      <c r="F1446" s="154"/>
      <c r="G1446" s="154"/>
      <c r="H1446" s="154"/>
      <c r="I1446" s="154"/>
      <c r="J1446" s="154"/>
      <c r="K1446" s="154"/>
      <c r="L1446" s="154"/>
      <c r="M1446" s="154"/>
      <c r="N1446" s="154"/>
      <c r="O1446" s="154"/>
      <c r="P1446" s="154"/>
      <c r="Q1446" s="154"/>
      <c r="R1446" s="154"/>
      <c r="S1446" s="154"/>
      <c r="T1446" s="154"/>
    </row>
    <row r="1447" spans="1:21" x14ac:dyDescent="0.35">
      <c r="A1447" s="169">
        <f>score!A110</f>
        <v>104</v>
      </c>
      <c r="B1447" s="170" t="str">
        <f>score!F110</f>
        <v/>
      </c>
      <c r="C1447" s="158">
        <v>1</v>
      </c>
      <c r="D1447" s="158">
        <v>2</v>
      </c>
      <c r="E1447" s="158">
        <v>3</v>
      </c>
      <c r="F1447" s="158">
        <v>4</v>
      </c>
      <c r="G1447" s="158">
        <v>5</v>
      </c>
      <c r="H1447" s="158">
        <v>6</v>
      </c>
      <c r="I1447" s="158">
        <v>7</v>
      </c>
      <c r="J1447" s="158">
        <v>8</v>
      </c>
      <c r="K1447" s="158">
        <v>9</v>
      </c>
      <c r="L1447" s="158">
        <v>10</v>
      </c>
      <c r="M1447" s="158">
        <v>11</v>
      </c>
      <c r="N1447" s="158">
        <v>12</v>
      </c>
      <c r="O1447" s="158">
        <v>13</v>
      </c>
      <c r="P1447" s="158">
        <v>14</v>
      </c>
      <c r="Q1447" s="158">
        <v>15</v>
      </c>
      <c r="R1447" s="158">
        <v>16</v>
      </c>
      <c r="S1447" s="158">
        <v>17</v>
      </c>
      <c r="T1447" s="158">
        <v>18</v>
      </c>
      <c r="U1447" s="41" t="s">
        <v>1</v>
      </c>
    </row>
    <row r="1448" spans="1:21" x14ac:dyDescent="0.35">
      <c r="A1448" s="169"/>
      <c r="B1448" s="170"/>
      <c r="C1448" s="158"/>
      <c r="D1448" s="158"/>
      <c r="E1448" s="158"/>
      <c r="F1448" s="158"/>
      <c r="G1448" s="158"/>
      <c r="H1448" s="158"/>
      <c r="I1448" s="158"/>
      <c r="J1448" s="158"/>
      <c r="K1448" s="158"/>
      <c r="L1448" s="158"/>
      <c r="M1448" s="158"/>
      <c r="N1448" s="158"/>
      <c r="O1448" s="158"/>
      <c r="P1448" s="158"/>
      <c r="Q1448" s="158"/>
      <c r="R1448" s="158"/>
      <c r="S1448" s="158"/>
      <c r="T1448" s="158"/>
      <c r="U1448" s="42"/>
    </row>
    <row r="1449" spans="1:21" x14ac:dyDescent="0.35">
      <c r="B1449" s="3" t="s">
        <v>8</v>
      </c>
      <c r="C1449" s="2">
        <f>'1stR'!C$110</f>
        <v>0</v>
      </c>
      <c r="D1449" s="2">
        <f>'1stR'!D$110</f>
        <v>0</v>
      </c>
      <c r="E1449" s="2">
        <f>'1stR'!E$110</f>
        <v>0</v>
      </c>
      <c r="F1449" s="2">
        <f>'1stR'!F$110</f>
        <v>0</v>
      </c>
      <c r="G1449" s="2">
        <f>'1stR'!G$110</f>
        <v>0</v>
      </c>
      <c r="H1449" s="2">
        <f>'1stR'!H$110</f>
        <v>0</v>
      </c>
      <c r="I1449" s="2">
        <f>'1stR'!I$110</f>
        <v>0</v>
      </c>
      <c r="J1449" s="2">
        <f>'1stR'!J$110</f>
        <v>0</v>
      </c>
      <c r="K1449" s="2">
        <f>'1stR'!K$110</f>
        <v>0</v>
      </c>
      <c r="L1449" s="2">
        <f>'1stR'!L$110</f>
        <v>0</v>
      </c>
      <c r="M1449" s="2">
        <f>'1stR'!M$110</f>
        <v>0</v>
      </c>
      <c r="N1449" s="2">
        <f>'1stR'!N$110</f>
        <v>0</v>
      </c>
      <c r="O1449" s="2">
        <f>'1stR'!O$110</f>
        <v>0</v>
      </c>
      <c r="P1449" s="2">
        <f>'1stR'!P$110</f>
        <v>0</v>
      </c>
      <c r="Q1449" s="2">
        <f>'1stR'!Q$110</f>
        <v>0</v>
      </c>
      <c r="R1449" s="2">
        <f>'1stR'!R$110</f>
        <v>0</v>
      </c>
      <c r="S1449" s="2">
        <f>'1stR'!S$110</f>
        <v>0</v>
      </c>
      <c r="T1449" s="2">
        <f>'1stR'!T$110</f>
        <v>0</v>
      </c>
      <c r="U1449" s="9">
        <f>SUM(C1449:T1449)</f>
        <v>0</v>
      </c>
    </row>
    <row r="1450" spans="1:21" x14ac:dyDescent="0.35">
      <c r="B1450" s="3" t="s">
        <v>13</v>
      </c>
      <c r="C1450" s="2">
        <f>'2ndR'!C$110</f>
        <v>0</v>
      </c>
      <c r="D1450" s="2">
        <f>'2ndR'!D$110</f>
        <v>0</v>
      </c>
      <c r="E1450" s="2">
        <f>'2ndR'!E$110</f>
        <v>0</v>
      </c>
      <c r="F1450" s="2">
        <f>'2ndR'!F$110</f>
        <v>0</v>
      </c>
      <c r="G1450" s="2">
        <f>'2ndR'!G$110</f>
        <v>0</v>
      </c>
      <c r="H1450" s="2">
        <f>'2ndR'!H$110</f>
        <v>0</v>
      </c>
      <c r="I1450" s="2">
        <f>'2ndR'!I$110</f>
        <v>0</v>
      </c>
      <c r="J1450" s="2">
        <f>'2ndR'!J$110</f>
        <v>0</v>
      </c>
      <c r="K1450" s="2">
        <f>'2ndR'!K$110</f>
        <v>0</v>
      </c>
      <c r="L1450" s="2">
        <f>'2ndR'!L$110</f>
        <v>0</v>
      </c>
      <c r="M1450" s="2">
        <f>'2ndR'!M$110</f>
        <v>0</v>
      </c>
      <c r="N1450" s="2">
        <f>'2ndR'!N$110</f>
        <v>0</v>
      </c>
      <c r="O1450" s="2">
        <f>'2ndR'!O$110</f>
        <v>0</v>
      </c>
      <c r="P1450" s="2">
        <f>'2ndR'!P$110</f>
        <v>0</v>
      </c>
      <c r="Q1450" s="2">
        <f>'2ndR'!Q$110</f>
        <v>0</v>
      </c>
      <c r="R1450" s="2">
        <f>'2ndR'!R$110</f>
        <v>0</v>
      </c>
      <c r="S1450" s="2">
        <f>'2ndR'!S$110</f>
        <v>0</v>
      </c>
      <c r="T1450" s="2">
        <f>'2ndR'!T$110</f>
        <v>0</v>
      </c>
      <c r="U1450" s="9">
        <f t="shared" ref="U1450:U1458" si="103">SUM(C1450:T1450)</f>
        <v>0</v>
      </c>
    </row>
    <row r="1451" spans="1:21" x14ac:dyDescent="0.35">
      <c r="B1451" s="3" t="s">
        <v>14</v>
      </c>
      <c r="C1451" s="2">
        <f>'3rdR'!C$110</f>
        <v>0</v>
      </c>
      <c r="D1451" s="2">
        <f>'3rdR'!D$110</f>
        <v>0</v>
      </c>
      <c r="E1451" s="2">
        <f>'3rdR'!E$110</f>
        <v>0</v>
      </c>
      <c r="F1451" s="2">
        <f>'3rdR'!F$110</f>
        <v>0</v>
      </c>
      <c r="G1451" s="2">
        <f>'3rdR'!G$110</f>
        <v>0</v>
      </c>
      <c r="H1451" s="2">
        <f>'3rdR'!H$110</f>
        <v>0</v>
      </c>
      <c r="I1451" s="2">
        <f>'3rdR'!I$110</f>
        <v>0</v>
      </c>
      <c r="J1451" s="2">
        <f>'3rdR'!J$110</f>
        <v>0</v>
      </c>
      <c r="K1451" s="2">
        <f>'3rdR'!K$110</f>
        <v>0</v>
      </c>
      <c r="L1451" s="2">
        <f>'3rdR'!L$110</f>
        <v>0</v>
      </c>
      <c r="M1451" s="2">
        <f>'3rdR'!M$110</f>
        <v>0</v>
      </c>
      <c r="N1451" s="2">
        <f>'3rdR'!N$110</f>
        <v>0</v>
      </c>
      <c r="O1451" s="2">
        <f>'3rdR'!O$110</f>
        <v>0</v>
      </c>
      <c r="P1451" s="2">
        <f>'3rdR'!P$110</f>
        <v>0</v>
      </c>
      <c r="Q1451" s="2">
        <f>'3rdR'!Q$110</f>
        <v>0</v>
      </c>
      <c r="R1451" s="2">
        <f>'3rdR'!R$110</f>
        <v>0</v>
      </c>
      <c r="S1451" s="2">
        <f>'3rdR'!S$110</f>
        <v>0</v>
      </c>
      <c r="T1451" s="2">
        <f>'3rdR'!T$110</f>
        <v>0</v>
      </c>
      <c r="U1451" s="9">
        <f t="shared" si="103"/>
        <v>0</v>
      </c>
    </row>
    <row r="1452" spans="1:21" x14ac:dyDescent="0.35">
      <c r="B1452" s="3" t="s">
        <v>15</v>
      </c>
      <c r="C1452" s="2">
        <f>'4thR'!C$110</f>
        <v>0</v>
      </c>
      <c r="D1452" s="2">
        <f>'4thR'!D$110</f>
        <v>0</v>
      </c>
      <c r="E1452" s="2">
        <f>'4thR'!E$110</f>
        <v>0</v>
      </c>
      <c r="F1452" s="2">
        <f>'4thR'!F$110</f>
        <v>0</v>
      </c>
      <c r="G1452" s="2">
        <f>'4thR'!G$110</f>
        <v>0</v>
      </c>
      <c r="H1452" s="2">
        <f>'4thR'!H$110</f>
        <v>0</v>
      </c>
      <c r="I1452" s="2">
        <f>'4thR'!I$110</f>
        <v>0</v>
      </c>
      <c r="J1452" s="2">
        <f>'4thR'!J$110</f>
        <v>0</v>
      </c>
      <c r="K1452" s="2">
        <f>'4thR'!K$110</f>
        <v>0</v>
      </c>
      <c r="L1452" s="2">
        <f>'4thR'!L$110</f>
        <v>0</v>
      </c>
      <c r="M1452" s="2">
        <f>'4thR'!M$110</f>
        <v>0</v>
      </c>
      <c r="N1452" s="2">
        <f>'4thR'!N$110</f>
        <v>0</v>
      </c>
      <c r="O1452" s="2">
        <f>'4thR'!O$110</f>
        <v>0</v>
      </c>
      <c r="P1452" s="2">
        <f>'4thR'!P$110</f>
        <v>0</v>
      </c>
      <c r="Q1452" s="2">
        <f>'4thR'!Q$110</f>
        <v>0</v>
      </c>
      <c r="R1452" s="2">
        <f>'4thR'!R$110</f>
        <v>0</v>
      </c>
      <c r="S1452" s="2">
        <f>'4thR'!S$110</f>
        <v>0</v>
      </c>
      <c r="T1452" s="2">
        <f>'4thR'!T$110</f>
        <v>0</v>
      </c>
      <c r="U1452" s="9">
        <f t="shared" si="103"/>
        <v>0</v>
      </c>
    </row>
    <row r="1453" spans="1:21" x14ac:dyDescent="0.35">
      <c r="B1453" s="3" t="s">
        <v>16</v>
      </c>
      <c r="C1453" s="2">
        <f>'5thR'!C$110</f>
        <v>0</v>
      </c>
      <c r="D1453" s="2">
        <f>'5thR'!D$110</f>
        <v>0</v>
      </c>
      <c r="E1453" s="2">
        <f>'5thR'!E$110</f>
        <v>0</v>
      </c>
      <c r="F1453" s="2">
        <f>'5thR'!F$110</f>
        <v>0</v>
      </c>
      <c r="G1453" s="2">
        <f>'5thR'!G$110</f>
        <v>0</v>
      </c>
      <c r="H1453" s="2">
        <f>'5thR'!H$110</f>
        <v>0</v>
      </c>
      <c r="I1453" s="2">
        <f>'5thR'!I$110</f>
        <v>0</v>
      </c>
      <c r="J1453" s="2">
        <f>'5thR'!J$110</f>
        <v>0</v>
      </c>
      <c r="K1453" s="2">
        <f>'5thR'!K$110</f>
        <v>0</v>
      </c>
      <c r="L1453" s="2">
        <f>'5thR'!L$110</f>
        <v>0</v>
      </c>
      <c r="M1453" s="2">
        <f>'5thR'!M$110</f>
        <v>0</v>
      </c>
      <c r="N1453" s="2">
        <f>'5thR'!N$110</f>
        <v>0</v>
      </c>
      <c r="O1453" s="2">
        <f>'5thR'!O$110</f>
        <v>0</v>
      </c>
      <c r="P1453" s="2">
        <f>'5thR'!P$110</f>
        <v>0</v>
      </c>
      <c r="Q1453" s="2">
        <f>'5thR'!Q$110</f>
        <v>0</v>
      </c>
      <c r="R1453" s="2">
        <f>'5thR'!R$110</f>
        <v>0</v>
      </c>
      <c r="S1453" s="2">
        <f>'5thR'!S$110</f>
        <v>0</v>
      </c>
      <c r="T1453" s="2">
        <f>'5thR'!T$110</f>
        <v>0</v>
      </c>
      <c r="U1453" s="9">
        <f t="shared" si="103"/>
        <v>0</v>
      </c>
    </row>
    <row r="1454" spans="1:21" x14ac:dyDescent="0.35">
      <c r="B1454" s="3" t="s">
        <v>17</v>
      </c>
      <c r="C1454" s="2" t="e">
        <f>#REF!</f>
        <v>#REF!</v>
      </c>
      <c r="D1454" s="2" t="e">
        <f>#REF!</f>
        <v>#REF!</v>
      </c>
      <c r="E1454" s="2" t="e">
        <f>#REF!</f>
        <v>#REF!</v>
      </c>
      <c r="F1454" s="2" t="e">
        <f>#REF!</f>
        <v>#REF!</v>
      </c>
      <c r="G1454" s="2" t="e">
        <f>#REF!</f>
        <v>#REF!</v>
      </c>
      <c r="H1454" s="2" t="e">
        <f>#REF!</f>
        <v>#REF!</v>
      </c>
      <c r="I1454" s="2" t="e">
        <f>#REF!</f>
        <v>#REF!</v>
      </c>
      <c r="J1454" s="2" t="e">
        <f>#REF!</f>
        <v>#REF!</v>
      </c>
      <c r="K1454" s="2" t="e">
        <f>#REF!</f>
        <v>#REF!</v>
      </c>
      <c r="L1454" s="2" t="e">
        <f>#REF!</f>
        <v>#REF!</v>
      </c>
      <c r="M1454" s="2" t="e">
        <f>#REF!</f>
        <v>#REF!</v>
      </c>
      <c r="N1454" s="2" t="e">
        <f>#REF!</f>
        <v>#REF!</v>
      </c>
      <c r="O1454" s="2" t="e">
        <f>#REF!</f>
        <v>#REF!</v>
      </c>
      <c r="P1454" s="2" t="e">
        <f>#REF!</f>
        <v>#REF!</v>
      </c>
      <c r="Q1454" s="2" t="e">
        <f>#REF!</f>
        <v>#REF!</v>
      </c>
      <c r="R1454" s="2" t="e">
        <f>#REF!</f>
        <v>#REF!</v>
      </c>
      <c r="S1454" s="2" t="e">
        <f>#REF!</f>
        <v>#REF!</v>
      </c>
      <c r="T1454" s="2" t="e">
        <f>#REF!</f>
        <v>#REF!</v>
      </c>
      <c r="U1454" s="9" t="e">
        <f t="shared" si="103"/>
        <v>#REF!</v>
      </c>
    </row>
    <row r="1455" spans="1:21" x14ac:dyDescent="0.35">
      <c r="B1455" s="3" t="s">
        <v>18</v>
      </c>
      <c r="C1455" s="2">
        <f>'7thR'!C$110</f>
        <v>0</v>
      </c>
      <c r="D1455" s="2">
        <f>'7thR'!D$110</f>
        <v>0</v>
      </c>
      <c r="E1455" s="2">
        <f>'7thR'!E$110</f>
        <v>0</v>
      </c>
      <c r="F1455" s="2">
        <f>'7thR'!F$110</f>
        <v>0</v>
      </c>
      <c r="G1455" s="2">
        <f>'7thR'!G$110</f>
        <v>0</v>
      </c>
      <c r="H1455" s="2">
        <f>'7thR'!H$110</f>
        <v>0</v>
      </c>
      <c r="I1455" s="2">
        <f>'7thR'!I$110</f>
        <v>0</v>
      </c>
      <c r="J1455" s="2">
        <f>'7thR'!J$110</f>
        <v>0</v>
      </c>
      <c r="K1455" s="2">
        <f>'7thR'!K$110</f>
        <v>0</v>
      </c>
      <c r="L1455" s="2">
        <f>'7thR'!L$110</f>
        <v>0</v>
      </c>
      <c r="M1455" s="2">
        <f>'7thR'!M$110</f>
        <v>0</v>
      </c>
      <c r="N1455" s="2">
        <f>'7thR'!N$110</f>
        <v>0</v>
      </c>
      <c r="O1455" s="2">
        <f>'7thR'!O$110</f>
        <v>0</v>
      </c>
      <c r="P1455" s="2">
        <f>'7thR'!P$110</f>
        <v>0</v>
      </c>
      <c r="Q1455" s="2">
        <f>'7thR'!Q$110</f>
        <v>0</v>
      </c>
      <c r="R1455" s="2">
        <f>'7thR'!R$110</f>
        <v>0</v>
      </c>
      <c r="S1455" s="2">
        <f>'7thR'!S$110</f>
        <v>0</v>
      </c>
      <c r="T1455" s="2">
        <f>'7thR'!T$110</f>
        <v>0</v>
      </c>
      <c r="U1455" s="9">
        <f t="shared" si="103"/>
        <v>0</v>
      </c>
    </row>
    <row r="1456" spans="1:21" ht="15" thickBot="1" x14ac:dyDescent="0.4">
      <c r="B1456" s="3" t="s">
        <v>19</v>
      </c>
      <c r="C1456" s="31">
        <f>'8thR'!C$110</f>
        <v>0</v>
      </c>
      <c r="D1456" s="31">
        <f>'8thR'!D$110</f>
        <v>0</v>
      </c>
      <c r="E1456" s="31">
        <f>'8thR'!E$110</f>
        <v>0</v>
      </c>
      <c r="F1456" s="31">
        <f>'8thR'!F$110</f>
        <v>0</v>
      </c>
      <c r="G1456" s="31">
        <f>'8thR'!G$110</f>
        <v>0</v>
      </c>
      <c r="H1456" s="31">
        <f>'8thR'!H$110</f>
        <v>0</v>
      </c>
      <c r="I1456" s="31">
        <f>'8thR'!I$110</f>
        <v>0</v>
      </c>
      <c r="J1456" s="31">
        <f>'8thR'!J$110</f>
        <v>0</v>
      </c>
      <c r="K1456" s="31">
        <f>'8thR'!K$110</f>
        <v>0</v>
      </c>
      <c r="L1456" s="31">
        <f>'8thR'!L$110</f>
        <v>0</v>
      </c>
      <c r="M1456" s="31">
        <f>'8thR'!M$110</f>
        <v>0</v>
      </c>
      <c r="N1456" s="31">
        <f>'8thR'!N$110</f>
        <v>0</v>
      </c>
      <c r="O1456" s="31">
        <f>'8thR'!O$110</f>
        <v>0</v>
      </c>
      <c r="P1456" s="31">
        <f>'8thR'!P$110</f>
        <v>0</v>
      </c>
      <c r="Q1456" s="31">
        <f>'8thR'!Q$110</f>
        <v>0</v>
      </c>
      <c r="R1456" s="31">
        <f>'8thR'!R$110</f>
        <v>0</v>
      </c>
      <c r="S1456" s="31">
        <f>'8thR'!S$110</f>
        <v>0</v>
      </c>
      <c r="T1456" s="31">
        <f>'8thR'!T$110</f>
        <v>0</v>
      </c>
      <c r="U1456" s="9">
        <f t="shared" si="103"/>
        <v>0</v>
      </c>
    </row>
    <row r="1457" spans="1:27" ht="16" thickTop="1" x14ac:dyDescent="0.35">
      <c r="B1457" s="37" t="s">
        <v>12</v>
      </c>
      <c r="C1457" s="29">
        <f>score!H$110</f>
        <v>0</v>
      </c>
      <c r="D1457" s="29">
        <f>score!I$110</f>
        <v>0</v>
      </c>
      <c r="E1457" s="29">
        <f>score!J$110</f>
        <v>0</v>
      </c>
      <c r="F1457" s="29">
        <f>score!K$110</f>
        <v>0</v>
      </c>
      <c r="G1457" s="29">
        <f>score!L$110</f>
        <v>0</v>
      </c>
      <c r="H1457" s="29">
        <f>score!M$110</f>
        <v>0</v>
      </c>
      <c r="I1457" s="29">
        <f>score!N$110</f>
        <v>0</v>
      </c>
      <c r="J1457" s="29">
        <f>score!O$110</f>
        <v>0</v>
      </c>
      <c r="K1457" s="29">
        <f>score!P$110</f>
        <v>0</v>
      </c>
      <c r="L1457" s="29">
        <f>score!Q$110</f>
        <v>0</v>
      </c>
      <c r="M1457" s="29">
        <f>score!R$110</f>
        <v>0</v>
      </c>
      <c r="N1457" s="29">
        <f>score!S$110</f>
        <v>0</v>
      </c>
      <c r="O1457" s="29">
        <f>score!T$110</f>
        <v>0</v>
      </c>
      <c r="P1457" s="29">
        <f>score!U$110</f>
        <v>0</v>
      </c>
      <c r="Q1457" s="29">
        <f>score!V$110</f>
        <v>0</v>
      </c>
      <c r="R1457" s="29">
        <f>score!W$110</f>
        <v>0</v>
      </c>
      <c r="S1457" s="29">
        <f>score!X$110</f>
        <v>0</v>
      </c>
      <c r="T1457" s="29">
        <f>score!Y$110</f>
        <v>0</v>
      </c>
      <c r="U1457" s="33">
        <f t="shared" si="103"/>
        <v>0</v>
      </c>
    </row>
    <row r="1458" spans="1:27" ht="15.5" x14ac:dyDescent="0.35">
      <c r="B1458" s="38" t="s">
        <v>7</v>
      </c>
      <c r="C1458" s="39">
        <f>score!H$147</f>
        <v>4</v>
      </c>
      <c r="D1458" s="39">
        <f>score!$I$147</f>
        <v>3</v>
      </c>
      <c r="E1458" s="39">
        <f>score!$J$147</f>
        <v>3</v>
      </c>
      <c r="F1458" s="39">
        <f>score!$K$147</f>
        <v>4</v>
      </c>
      <c r="G1458" s="39">
        <f>score!$L$147</f>
        <v>4</v>
      </c>
      <c r="H1458" s="39">
        <f>score!$M$147</f>
        <v>4</v>
      </c>
      <c r="I1458" s="39">
        <f>score!$N$147</f>
        <v>3</v>
      </c>
      <c r="J1458" s="39">
        <f>score!$O$147</f>
        <v>4</v>
      </c>
      <c r="K1458" s="39">
        <f>score!$P$147</f>
        <v>3</v>
      </c>
      <c r="L1458" s="39">
        <f>score!$Q$147</f>
        <v>4</v>
      </c>
      <c r="M1458" s="39">
        <f>score!$R$147</f>
        <v>3</v>
      </c>
      <c r="N1458" s="39">
        <f>score!$S$147</f>
        <v>3</v>
      </c>
      <c r="O1458" s="39">
        <f>score!$T$147</f>
        <v>4</v>
      </c>
      <c r="P1458" s="39">
        <f>score!$U$147</f>
        <v>4</v>
      </c>
      <c r="Q1458" s="39">
        <f>score!$V$147</f>
        <v>4</v>
      </c>
      <c r="R1458" s="39">
        <f>score!$W$147</f>
        <v>3</v>
      </c>
      <c r="S1458" s="39">
        <f>score!$X$147</f>
        <v>4</v>
      </c>
      <c r="T1458" s="39">
        <f>score!$Y$147</f>
        <v>3</v>
      </c>
      <c r="U1458" s="12">
        <f t="shared" si="103"/>
        <v>64</v>
      </c>
    </row>
    <row r="1459" spans="1:27" x14ac:dyDescent="0.35">
      <c r="C1459" s="40"/>
      <c r="D1459" s="40"/>
      <c r="E1459" s="40"/>
      <c r="F1459" s="40"/>
      <c r="G1459" s="40"/>
      <c r="H1459" s="40"/>
      <c r="I1459" s="40"/>
      <c r="J1459" s="40"/>
      <c r="K1459" s="40"/>
      <c r="L1459" s="40"/>
      <c r="M1459" s="40"/>
      <c r="N1459" s="40"/>
      <c r="O1459" s="40"/>
      <c r="P1459" s="40"/>
      <c r="Q1459" s="40"/>
      <c r="R1459" s="40"/>
      <c r="S1459" s="40"/>
      <c r="T1459" s="40"/>
    </row>
    <row r="1460" spans="1:27" x14ac:dyDescent="0.35">
      <c r="C1460" s="171" t="s">
        <v>6</v>
      </c>
      <c r="D1460" s="171"/>
      <c r="E1460" s="171"/>
      <c r="F1460" s="171"/>
      <c r="G1460" s="171"/>
      <c r="H1460" s="171"/>
      <c r="I1460" s="171"/>
      <c r="J1460" s="171"/>
      <c r="K1460" s="171"/>
      <c r="L1460" s="171"/>
      <c r="M1460" s="171"/>
      <c r="N1460" s="171"/>
      <c r="O1460" s="171"/>
      <c r="P1460" s="171"/>
      <c r="Q1460" s="171"/>
      <c r="R1460" s="171"/>
      <c r="S1460" s="171"/>
      <c r="T1460" s="171"/>
    </row>
    <row r="1461" spans="1:27" ht="15" customHeight="1" x14ac:dyDescent="0.35">
      <c r="A1461" s="169">
        <f>score!A111</f>
        <v>105</v>
      </c>
      <c r="B1461" s="170" t="str">
        <f>score!F111</f>
        <v/>
      </c>
      <c r="C1461" s="173">
        <v>1</v>
      </c>
      <c r="D1461" s="173">
        <v>2</v>
      </c>
      <c r="E1461" s="173">
        <v>3</v>
      </c>
      <c r="F1461" s="173">
        <v>4</v>
      </c>
      <c r="G1461" s="173">
        <v>5</v>
      </c>
      <c r="H1461" s="173">
        <v>6</v>
      </c>
      <c r="I1461" s="173">
        <v>7</v>
      </c>
      <c r="J1461" s="173">
        <v>8</v>
      </c>
      <c r="K1461" s="173">
        <v>9</v>
      </c>
      <c r="L1461" s="173">
        <v>10</v>
      </c>
      <c r="M1461" s="173">
        <v>11</v>
      </c>
      <c r="N1461" s="173">
        <v>12</v>
      </c>
      <c r="O1461" s="173">
        <v>13</v>
      </c>
      <c r="P1461" s="173">
        <v>14</v>
      </c>
      <c r="Q1461" s="173">
        <v>15</v>
      </c>
      <c r="R1461" s="173">
        <v>16</v>
      </c>
      <c r="S1461" s="173">
        <v>17</v>
      </c>
      <c r="T1461" s="173">
        <v>18</v>
      </c>
      <c r="U1461" s="41" t="s">
        <v>1</v>
      </c>
    </row>
    <row r="1462" spans="1:27" ht="15" customHeight="1" x14ac:dyDescent="0.35">
      <c r="A1462" s="169"/>
      <c r="B1462" s="172"/>
      <c r="C1462" s="157"/>
      <c r="D1462" s="157"/>
      <c r="E1462" s="157"/>
      <c r="F1462" s="157"/>
      <c r="G1462" s="157"/>
      <c r="H1462" s="157"/>
      <c r="I1462" s="157"/>
      <c r="J1462" s="157"/>
      <c r="K1462" s="157"/>
      <c r="L1462" s="157"/>
      <c r="M1462" s="157"/>
      <c r="N1462" s="157"/>
      <c r="O1462" s="157"/>
      <c r="P1462" s="157"/>
      <c r="Q1462" s="157"/>
      <c r="R1462" s="157"/>
      <c r="S1462" s="157"/>
      <c r="T1462" s="157"/>
      <c r="U1462" s="42"/>
    </row>
    <row r="1463" spans="1:27" x14ac:dyDescent="0.35">
      <c r="B1463" s="3" t="s">
        <v>8</v>
      </c>
      <c r="C1463" s="2">
        <f>'1stR'!C$111</f>
        <v>0</v>
      </c>
      <c r="D1463" s="2">
        <f>'1stR'!D$111</f>
        <v>0</v>
      </c>
      <c r="E1463" s="2">
        <f>'1stR'!E$111</f>
        <v>0</v>
      </c>
      <c r="F1463" s="2">
        <f>'1stR'!F$111</f>
        <v>0</v>
      </c>
      <c r="G1463" s="2">
        <f>'1stR'!G$111</f>
        <v>0</v>
      </c>
      <c r="H1463" s="2">
        <f>'1stR'!H$111</f>
        <v>0</v>
      </c>
      <c r="I1463" s="2">
        <f>'1stR'!I$111</f>
        <v>0</v>
      </c>
      <c r="J1463" s="2">
        <f>'1stR'!J$111</f>
        <v>0</v>
      </c>
      <c r="K1463" s="2">
        <f>'1stR'!K$111</f>
        <v>0</v>
      </c>
      <c r="L1463" s="2">
        <f>'1stR'!L$111</f>
        <v>0</v>
      </c>
      <c r="M1463" s="2">
        <f>'1stR'!M$111</f>
        <v>0</v>
      </c>
      <c r="N1463" s="2">
        <f>'1stR'!N$111</f>
        <v>0</v>
      </c>
      <c r="O1463" s="2">
        <f>'1stR'!O$111</f>
        <v>0</v>
      </c>
      <c r="P1463" s="2">
        <f>'1stR'!P$111</f>
        <v>0</v>
      </c>
      <c r="Q1463" s="2">
        <f>'1stR'!Q$111</f>
        <v>0</v>
      </c>
      <c r="R1463" s="2">
        <f>'1stR'!R$111</f>
        <v>0</v>
      </c>
      <c r="S1463" s="2">
        <f>'1stR'!S$111</f>
        <v>0</v>
      </c>
      <c r="T1463" s="2">
        <f>'1stR'!T$111</f>
        <v>0</v>
      </c>
      <c r="U1463" s="9">
        <f>SUM(C1463:T1463)</f>
        <v>0</v>
      </c>
    </row>
    <row r="1464" spans="1:27" x14ac:dyDescent="0.35">
      <c r="B1464" s="3" t="s">
        <v>13</v>
      </c>
      <c r="C1464" s="2">
        <f>'2ndR'!C$111</f>
        <v>0</v>
      </c>
      <c r="D1464" s="2">
        <f>'2ndR'!D$111</f>
        <v>0</v>
      </c>
      <c r="E1464" s="2">
        <f>'2ndR'!E$111</f>
        <v>0</v>
      </c>
      <c r="F1464" s="2">
        <f>'2ndR'!F$111</f>
        <v>0</v>
      </c>
      <c r="G1464" s="2">
        <f>'2ndR'!G$111</f>
        <v>0</v>
      </c>
      <c r="H1464" s="2">
        <f>'2ndR'!H$111</f>
        <v>0</v>
      </c>
      <c r="I1464" s="2">
        <f>'2ndR'!I$111</f>
        <v>0</v>
      </c>
      <c r="J1464" s="2">
        <f>'2ndR'!J$111</f>
        <v>0</v>
      </c>
      <c r="K1464" s="2">
        <f>'2ndR'!K$111</f>
        <v>0</v>
      </c>
      <c r="L1464" s="2">
        <f>'2ndR'!L$111</f>
        <v>0</v>
      </c>
      <c r="M1464" s="2">
        <f>'2ndR'!M$111</f>
        <v>0</v>
      </c>
      <c r="N1464" s="2">
        <f>'2ndR'!N$111</f>
        <v>0</v>
      </c>
      <c r="O1464" s="2">
        <f>'2ndR'!O$111</f>
        <v>0</v>
      </c>
      <c r="P1464" s="2">
        <f>'2ndR'!P$111</f>
        <v>0</v>
      </c>
      <c r="Q1464" s="2">
        <f>'2ndR'!Q$111</f>
        <v>0</v>
      </c>
      <c r="R1464" s="2">
        <f>'2ndR'!R$111</f>
        <v>0</v>
      </c>
      <c r="S1464" s="2">
        <f>'2ndR'!S$111</f>
        <v>0</v>
      </c>
      <c r="T1464" s="2">
        <f>'2ndR'!T$111</f>
        <v>0</v>
      </c>
      <c r="U1464" s="9">
        <f t="shared" ref="U1464:U1472" si="104">SUM(C1464:T1464)</f>
        <v>0</v>
      </c>
      <c r="AA1464" s="34" t="s">
        <v>9</v>
      </c>
    </row>
    <row r="1465" spans="1:27" x14ac:dyDescent="0.35">
      <c r="B1465" s="3" t="s">
        <v>14</v>
      </c>
      <c r="C1465" s="2">
        <f>'3rdR'!C$111</f>
        <v>0</v>
      </c>
      <c r="D1465" s="2">
        <f>'3rdR'!D$111</f>
        <v>0</v>
      </c>
      <c r="E1465" s="2">
        <f>'3rdR'!E$111</f>
        <v>0</v>
      </c>
      <c r="F1465" s="2">
        <f>'3rdR'!F$111</f>
        <v>0</v>
      </c>
      <c r="G1465" s="2">
        <f>'3rdR'!G$111</f>
        <v>0</v>
      </c>
      <c r="H1465" s="2">
        <f>'3rdR'!H$111</f>
        <v>0</v>
      </c>
      <c r="I1465" s="2">
        <f>'3rdR'!I$111</f>
        <v>0</v>
      </c>
      <c r="J1465" s="2">
        <f>'3rdR'!J$111</f>
        <v>0</v>
      </c>
      <c r="K1465" s="2">
        <f>'3rdR'!K$111</f>
        <v>0</v>
      </c>
      <c r="L1465" s="2">
        <f>'3rdR'!L$111</f>
        <v>0</v>
      </c>
      <c r="M1465" s="2">
        <f>'3rdR'!M$111</f>
        <v>0</v>
      </c>
      <c r="N1465" s="2">
        <f>'3rdR'!N$111</f>
        <v>0</v>
      </c>
      <c r="O1465" s="2">
        <f>'3rdR'!O$111</f>
        <v>0</v>
      </c>
      <c r="P1465" s="2">
        <f>'3rdR'!P$111</f>
        <v>0</v>
      </c>
      <c r="Q1465" s="2">
        <f>'3rdR'!Q$111</f>
        <v>0</v>
      </c>
      <c r="R1465" s="2">
        <f>'3rdR'!R$111</f>
        <v>0</v>
      </c>
      <c r="S1465" s="2">
        <f>'3rdR'!S$111</f>
        <v>0</v>
      </c>
      <c r="T1465" s="2">
        <f>'3rdR'!T$111</f>
        <v>0</v>
      </c>
      <c r="U1465" s="9">
        <f t="shared" si="104"/>
        <v>0</v>
      </c>
    </row>
    <row r="1466" spans="1:27" x14ac:dyDescent="0.35">
      <c r="B1466" s="3" t="s">
        <v>15</v>
      </c>
      <c r="C1466" s="2">
        <f>'4thR'!C$111</f>
        <v>0</v>
      </c>
      <c r="D1466" s="2">
        <f>'4thR'!D$111</f>
        <v>0</v>
      </c>
      <c r="E1466" s="2">
        <f>'4thR'!E$111</f>
        <v>0</v>
      </c>
      <c r="F1466" s="2">
        <f>'4thR'!F$111</f>
        <v>0</v>
      </c>
      <c r="G1466" s="2">
        <f>'4thR'!G$111</f>
        <v>0</v>
      </c>
      <c r="H1466" s="2">
        <f>'4thR'!H$111</f>
        <v>0</v>
      </c>
      <c r="I1466" s="2">
        <f>'4thR'!I$111</f>
        <v>0</v>
      </c>
      <c r="J1466" s="2">
        <f>'4thR'!J$111</f>
        <v>0</v>
      </c>
      <c r="K1466" s="2">
        <f>'4thR'!K$111</f>
        <v>0</v>
      </c>
      <c r="L1466" s="2">
        <f>'4thR'!L$111</f>
        <v>0</v>
      </c>
      <c r="M1466" s="2">
        <f>'4thR'!M$111</f>
        <v>0</v>
      </c>
      <c r="N1466" s="2">
        <f>'4thR'!N$111</f>
        <v>0</v>
      </c>
      <c r="O1466" s="2">
        <f>'4thR'!O$111</f>
        <v>0</v>
      </c>
      <c r="P1466" s="2">
        <f>'4thR'!P$111</f>
        <v>0</v>
      </c>
      <c r="Q1466" s="2">
        <f>'4thR'!Q$111</f>
        <v>0</v>
      </c>
      <c r="R1466" s="2">
        <f>'4thR'!R$111</f>
        <v>0</v>
      </c>
      <c r="S1466" s="2">
        <f>'4thR'!S$111</f>
        <v>0</v>
      </c>
      <c r="T1466" s="2">
        <f>'4thR'!T$111</f>
        <v>0</v>
      </c>
      <c r="U1466" s="9">
        <f t="shared" si="104"/>
        <v>0</v>
      </c>
      <c r="AA1466" s="34" t="s">
        <v>9</v>
      </c>
    </row>
    <row r="1467" spans="1:27" x14ac:dyDescent="0.35">
      <c r="B1467" s="3" t="s">
        <v>16</v>
      </c>
      <c r="C1467" s="2">
        <f>'5thR'!C$111</f>
        <v>0</v>
      </c>
      <c r="D1467" s="2">
        <f>'5thR'!D$111</f>
        <v>0</v>
      </c>
      <c r="E1467" s="2">
        <f>'5thR'!E$111</f>
        <v>0</v>
      </c>
      <c r="F1467" s="2">
        <f>'5thR'!F$111</f>
        <v>0</v>
      </c>
      <c r="G1467" s="2">
        <f>'5thR'!G$111</f>
        <v>0</v>
      </c>
      <c r="H1467" s="2">
        <f>'5thR'!H$111</f>
        <v>0</v>
      </c>
      <c r="I1467" s="2">
        <f>'5thR'!I$111</f>
        <v>0</v>
      </c>
      <c r="J1467" s="2">
        <f>'5thR'!J$111</f>
        <v>0</v>
      </c>
      <c r="K1467" s="2">
        <f>'5thR'!K$111</f>
        <v>0</v>
      </c>
      <c r="L1467" s="2">
        <f>'5thR'!L$111</f>
        <v>0</v>
      </c>
      <c r="M1467" s="2">
        <f>'5thR'!M$111</f>
        <v>0</v>
      </c>
      <c r="N1467" s="2">
        <f>'5thR'!N$111</f>
        <v>0</v>
      </c>
      <c r="O1467" s="2">
        <f>'5thR'!O$111</f>
        <v>0</v>
      </c>
      <c r="P1467" s="2">
        <f>'5thR'!P$111</f>
        <v>0</v>
      </c>
      <c r="Q1467" s="2">
        <f>'5thR'!Q$111</f>
        <v>0</v>
      </c>
      <c r="R1467" s="2">
        <f>'5thR'!R$111</f>
        <v>0</v>
      </c>
      <c r="S1467" s="2">
        <f>'5thR'!S$111</f>
        <v>0</v>
      </c>
      <c r="T1467" s="2">
        <f>'5thR'!T$111</f>
        <v>0</v>
      </c>
      <c r="U1467" s="9">
        <f t="shared" si="104"/>
        <v>0</v>
      </c>
    </row>
    <row r="1468" spans="1:27" x14ac:dyDescent="0.35">
      <c r="B1468" s="3" t="s">
        <v>17</v>
      </c>
      <c r="C1468" s="2" t="e">
        <f>#REF!</f>
        <v>#REF!</v>
      </c>
      <c r="D1468" s="2" t="e">
        <f>#REF!</f>
        <v>#REF!</v>
      </c>
      <c r="E1468" s="2" t="e">
        <f>#REF!</f>
        <v>#REF!</v>
      </c>
      <c r="F1468" s="2" t="e">
        <f>#REF!</f>
        <v>#REF!</v>
      </c>
      <c r="G1468" s="2" t="e">
        <f>#REF!</f>
        <v>#REF!</v>
      </c>
      <c r="H1468" s="2" t="e">
        <f>#REF!</f>
        <v>#REF!</v>
      </c>
      <c r="I1468" s="2" t="e">
        <f>#REF!</f>
        <v>#REF!</v>
      </c>
      <c r="J1468" s="2" t="e">
        <f>#REF!</f>
        <v>#REF!</v>
      </c>
      <c r="K1468" s="2" t="e">
        <f>#REF!</f>
        <v>#REF!</v>
      </c>
      <c r="L1468" s="2" t="e">
        <f>#REF!</f>
        <v>#REF!</v>
      </c>
      <c r="M1468" s="2" t="e">
        <f>#REF!</f>
        <v>#REF!</v>
      </c>
      <c r="N1468" s="2" t="e">
        <f>#REF!</f>
        <v>#REF!</v>
      </c>
      <c r="O1468" s="2" t="e">
        <f>#REF!</f>
        <v>#REF!</v>
      </c>
      <c r="P1468" s="2" t="e">
        <f>#REF!</f>
        <v>#REF!</v>
      </c>
      <c r="Q1468" s="2" t="e">
        <f>#REF!</f>
        <v>#REF!</v>
      </c>
      <c r="R1468" s="2" t="e">
        <f>#REF!</f>
        <v>#REF!</v>
      </c>
      <c r="S1468" s="2" t="e">
        <f>#REF!</f>
        <v>#REF!</v>
      </c>
      <c r="T1468" s="2" t="e">
        <f>#REF!</f>
        <v>#REF!</v>
      </c>
      <c r="U1468" s="9" t="e">
        <f t="shared" si="104"/>
        <v>#REF!</v>
      </c>
    </row>
    <row r="1469" spans="1:27" x14ac:dyDescent="0.35">
      <c r="B1469" s="3" t="s">
        <v>18</v>
      </c>
      <c r="C1469" s="2">
        <f>'7thR'!C$111</f>
        <v>0</v>
      </c>
      <c r="D1469" s="2">
        <f>'7thR'!D$111</f>
        <v>0</v>
      </c>
      <c r="E1469" s="2">
        <f>'7thR'!E$111</f>
        <v>0</v>
      </c>
      <c r="F1469" s="2">
        <f>'7thR'!F$111</f>
        <v>0</v>
      </c>
      <c r="G1469" s="2">
        <f>'7thR'!G$111</f>
        <v>0</v>
      </c>
      <c r="H1469" s="2">
        <f>'7thR'!H$111</f>
        <v>0</v>
      </c>
      <c r="I1469" s="2">
        <f>'7thR'!I$111</f>
        <v>0</v>
      </c>
      <c r="J1469" s="2">
        <f>'7thR'!J$111</f>
        <v>0</v>
      </c>
      <c r="K1469" s="2">
        <f>'7thR'!K$111</f>
        <v>0</v>
      </c>
      <c r="L1469" s="2">
        <f>'7thR'!L$111</f>
        <v>0</v>
      </c>
      <c r="M1469" s="2">
        <f>'7thR'!M$111</f>
        <v>0</v>
      </c>
      <c r="N1469" s="2">
        <f>'7thR'!N$111</f>
        <v>0</v>
      </c>
      <c r="O1469" s="2">
        <f>'7thR'!O$111</f>
        <v>0</v>
      </c>
      <c r="P1469" s="2">
        <f>'7thR'!P$111</f>
        <v>0</v>
      </c>
      <c r="Q1469" s="2">
        <f>'7thR'!Q$111</f>
        <v>0</v>
      </c>
      <c r="R1469" s="2">
        <f>'7thR'!R$111</f>
        <v>0</v>
      </c>
      <c r="S1469" s="2">
        <f>'7thR'!S$111</f>
        <v>0</v>
      </c>
      <c r="T1469" s="2">
        <f>'7thR'!T$111</f>
        <v>0</v>
      </c>
      <c r="U1469" s="9">
        <f t="shared" si="104"/>
        <v>0</v>
      </c>
    </row>
    <row r="1470" spans="1:27" ht="15" thickBot="1" x14ac:dyDescent="0.4">
      <c r="B1470" s="3" t="s">
        <v>19</v>
      </c>
      <c r="C1470" s="31">
        <f>'8thR'!C$111</f>
        <v>0</v>
      </c>
      <c r="D1470" s="31">
        <f>'8thR'!D$111</f>
        <v>0</v>
      </c>
      <c r="E1470" s="31">
        <f>'8thR'!E$111</f>
        <v>0</v>
      </c>
      <c r="F1470" s="31">
        <f>'8thR'!F$111</f>
        <v>0</v>
      </c>
      <c r="G1470" s="31">
        <f>'8thR'!G$111</f>
        <v>0</v>
      </c>
      <c r="H1470" s="31">
        <f>'8thR'!H$111</f>
        <v>0</v>
      </c>
      <c r="I1470" s="31">
        <f>'8thR'!I$111</f>
        <v>0</v>
      </c>
      <c r="J1470" s="31">
        <f>'8thR'!J$111</f>
        <v>0</v>
      </c>
      <c r="K1470" s="31">
        <f>'8thR'!K$111</f>
        <v>0</v>
      </c>
      <c r="L1470" s="31">
        <f>'8thR'!L$111</f>
        <v>0</v>
      </c>
      <c r="M1470" s="31">
        <f>'8thR'!M$111</f>
        <v>0</v>
      </c>
      <c r="N1470" s="31">
        <f>'8thR'!N$111</f>
        <v>0</v>
      </c>
      <c r="O1470" s="31">
        <f>'8thR'!O$111</f>
        <v>0</v>
      </c>
      <c r="P1470" s="31">
        <f>'8thR'!P$111</f>
        <v>0</v>
      </c>
      <c r="Q1470" s="31">
        <f>'8thR'!Q$111</f>
        <v>0</v>
      </c>
      <c r="R1470" s="31">
        <f>'8thR'!R$111</f>
        <v>0</v>
      </c>
      <c r="S1470" s="31">
        <f>'8thR'!S$111</f>
        <v>0</v>
      </c>
      <c r="T1470" s="31">
        <f>'8thR'!T$111</f>
        <v>0</v>
      </c>
      <c r="U1470" s="9">
        <f t="shared" si="104"/>
        <v>0</v>
      </c>
    </row>
    <row r="1471" spans="1:27" ht="16" thickTop="1" x14ac:dyDescent="0.35">
      <c r="B1471" s="37" t="s">
        <v>12</v>
      </c>
      <c r="C1471" s="29">
        <f>score!H$111</f>
        <v>0</v>
      </c>
      <c r="D1471" s="29">
        <f>score!I$111</f>
        <v>0</v>
      </c>
      <c r="E1471" s="29">
        <f>score!J$111</f>
        <v>0</v>
      </c>
      <c r="F1471" s="29">
        <f>score!K$111</f>
        <v>0</v>
      </c>
      <c r="G1471" s="29">
        <f>score!L$111</f>
        <v>0</v>
      </c>
      <c r="H1471" s="29">
        <f>score!M$111</f>
        <v>0</v>
      </c>
      <c r="I1471" s="29">
        <f>score!N$111</f>
        <v>0</v>
      </c>
      <c r="J1471" s="29">
        <f>score!O$111</f>
        <v>0</v>
      </c>
      <c r="K1471" s="29">
        <f>score!P$111</f>
        <v>0</v>
      </c>
      <c r="L1471" s="29">
        <f>score!Q$111</f>
        <v>0</v>
      </c>
      <c r="M1471" s="29">
        <f>score!R$111</f>
        <v>0</v>
      </c>
      <c r="N1471" s="29">
        <f>score!S$111</f>
        <v>0</v>
      </c>
      <c r="O1471" s="29">
        <f>score!T$111</f>
        <v>0</v>
      </c>
      <c r="P1471" s="29">
        <f>score!U$111</f>
        <v>0</v>
      </c>
      <c r="Q1471" s="29">
        <f>score!V$111</f>
        <v>0</v>
      </c>
      <c r="R1471" s="29">
        <f>score!W$111</f>
        <v>0</v>
      </c>
      <c r="S1471" s="29">
        <f>score!X$111</f>
        <v>0</v>
      </c>
      <c r="T1471" s="29">
        <f>score!Y$111</f>
        <v>0</v>
      </c>
      <c r="U1471" s="33">
        <f t="shared" si="104"/>
        <v>0</v>
      </c>
    </row>
    <row r="1472" spans="1:27" ht="15.5" x14ac:dyDescent="0.35">
      <c r="B1472" s="38" t="s">
        <v>7</v>
      </c>
      <c r="C1472" s="39">
        <f>score!H$147</f>
        <v>4</v>
      </c>
      <c r="D1472" s="39">
        <f>score!$I$147</f>
        <v>3</v>
      </c>
      <c r="E1472" s="39">
        <f>score!$J$147</f>
        <v>3</v>
      </c>
      <c r="F1472" s="39">
        <f>score!$K$147</f>
        <v>4</v>
      </c>
      <c r="G1472" s="39">
        <f>score!$L$147</f>
        <v>4</v>
      </c>
      <c r="H1472" s="39">
        <f>score!$M$147</f>
        <v>4</v>
      </c>
      <c r="I1472" s="39">
        <f>score!$N$147</f>
        <v>3</v>
      </c>
      <c r="J1472" s="39">
        <f>score!$O$147</f>
        <v>4</v>
      </c>
      <c r="K1472" s="39">
        <f>score!$P$147</f>
        <v>3</v>
      </c>
      <c r="L1472" s="39">
        <f>score!$Q$147</f>
        <v>4</v>
      </c>
      <c r="M1472" s="39">
        <f>score!$R$147</f>
        <v>3</v>
      </c>
      <c r="N1472" s="39">
        <f>score!$S$147</f>
        <v>3</v>
      </c>
      <c r="O1472" s="39">
        <f>score!$T$147</f>
        <v>4</v>
      </c>
      <c r="P1472" s="39">
        <f>score!$U$147</f>
        <v>4</v>
      </c>
      <c r="Q1472" s="39">
        <f>score!$V$147</f>
        <v>4</v>
      </c>
      <c r="R1472" s="39">
        <f>score!$W$147</f>
        <v>3</v>
      </c>
      <c r="S1472" s="39">
        <f>score!$X$147</f>
        <v>4</v>
      </c>
      <c r="T1472" s="39">
        <f>score!$Y$147</f>
        <v>3</v>
      </c>
      <c r="U1472" s="12">
        <f t="shared" si="104"/>
        <v>64</v>
      </c>
    </row>
    <row r="1473" spans="1:21" x14ac:dyDescent="0.35">
      <c r="C1473" s="40"/>
      <c r="D1473" s="40"/>
      <c r="E1473" s="40"/>
      <c r="F1473" s="40"/>
      <c r="G1473" s="40"/>
      <c r="H1473" s="40"/>
      <c r="I1473" s="40"/>
      <c r="J1473" s="40"/>
      <c r="K1473" s="40"/>
      <c r="L1473" s="40"/>
      <c r="M1473" s="40"/>
      <c r="N1473" s="40"/>
      <c r="O1473" s="40"/>
      <c r="P1473" s="40"/>
      <c r="Q1473" s="40"/>
      <c r="R1473" s="40"/>
      <c r="S1473" s="40"/>
      <c r="T1473" s="40"/>
    </row>
    <row r="1474" spans="1:21" x14ac:dyDescent="0.35">
      <c r="C1474" s="154" t="s">
        <v>6</v>
      </c>
      <c r="D1474" s="154"/>
      <c r="E1474" s="154"/>
      <c r="F1474" s="154"/>
      <c r="G1474" s="154"/>
      <c r="H1474" s="154"/>
      <c r="I1474" s="154"/>
      <c r="J1474" s="154"/>
      <c r="K1474" s="154"/>
      <c r="L1474" s="154"/>
      <c r="M1474" s="154"/>
      <c r="N1474" s="154"/>
      <c r="O1474" s="154"/>
      <c r="P1474" s="154"/>
      <c r="Q1474" s="154"/>
      <c r="R1474" s="154"/>
      <c r="S1474" s="154"/>
      <c r="T1474" s="154"/>
    </row>
    <row r="1475" spans="1:21" x14ac:dyDescent="0.35">
      <c r="A1475" s="169">
        <f>score!A112</f>
        <v>106</v>
      </c>
      <c r="B1475" s="170" t="str">
        <f>score!F112</f>
        <v/>
      </c>
      <c r="C1475" s="158">
        <v>1</v>
      </c>
      <c r="D1475" s="158">
        <v>2</v>
      </c>
      <c r="E1475" s="158">
        <v>3</v>
      </c>
      <c r="F1475" s="158">
        <v>4</v>
      </c>
      <c r="G1475" s="158">
        <v>5</v>
      </c>
      <c r="H1475" s="158">
        <v>6</v>
      </c>
      <c r="I1475" s="158">
        <v>7</v>
      </c>
      <c r="J1475" s="158">
        <v>8</v>
      </c>
      <c r="K1475" s="158">
        <v>9</v>
      </c>
      <c r="L1475" s="158">
        <v>10</v>
      </c>
      <c r="M1475" s="158">
        <v>11</v>
      </c>
      <c r="N1475" s="158">
        <v>12</v>
      </c>
      <c r="O1475" s="158">
        <v>13</v>
      </c>
      <c r="P1475" s="158">
        <v>14</v>
      </c>
      <c r="Q1475" s="158">
        <v>15</v>
      </c>
      <c r="R1475" s="158">
        <v>16</v>
      </c>
      <c r="S1475" s="158">
        <v>17</v>
      </c>
      <c r="T1475" s="158">
        <v>18</v>
      </c>
      <c r="U1475" s="41" t="s">
        <v>1</v>
      </c>
    </row>
    <row r="1476" spans="1:21" x14ac:dyDescent="0.35">
      <c r="A1476" s="169"/>
      <c r="B1476" s="170"/>
      <c r="C1476" s="158"/>
      <c r="D1476" s="158"/>
      <c r="E1476" s="158"/>
      <c r="F1476" s="158"/>
      <c r="G1476" s="158"/>
      <c r="H1476" s="158"/>
      <c r="I1476" s="158"/>
      <c r="J1476" s="158"/>
      <c r="K1476" s="158"/>
      <c r="L1476" s="158"/>
      <c r="M1476" s="158"/>
      <c r="N1476" s="158"/>
      <c r="O1476" s="158"/>
      <c r="P1476" s="158"/>
      <c r="Q1476" s="158"/>
      <c r="R1476" s="158"/>
      <c r="S1476" s="158"/>
      <c r="T1476" s="158"/>
      <c r="U1476" s="42"/>
    </row>
    <row r="1477" spans="1:21" x14ac:dyDescent="0.35">
      <c r="B1477" s="3" t="s">
        <v>8</v>
      </c>
      <c r="C1477" s="2">
        <f>'1stR'!C$112</f>
        <v>0</v>
      </c>
      <c r="D1477" s="2">
        <f>'1stR'!D$112</f>
        <v>0</v>
      </c>
      <c r="E1477" s="2">
        <f>'1stR'!E$112</f>
        <v>0</v>
      </c>
      <c r="F1477" s="2">
        <f>'1stR'!F$112</f>
        <v>0</v>
      </c>
      <c r="G1477" s="2">
        <f>'1stR'!G$112</f>
        <v>0</v>
      </c>
      <c r="H1477" s="2">
        <f>'1stR'!H$112</f>
        <v>0</v>
      </c>
      <c r="I1477" s="2">
        <f>'1stR'!I$112</f>
        <v>0</v>
      </c>
      <c r="J1477" s="2">
        <f>'1stR'!J$112</f>
        <v>0</v>
      </c>
      <c r="K1477" s="2">
        <f>'1stR'!K$112</f>
        <v>0</v>
      </c>
      <c r="L1477" s="2">
        <f>'1stR'!L$112</f>
        <v>0</v>
      </c>
      <c r="M1477" s="2">
        <f>'1stR'!M$112</f>
        <v>0</v>
      </c>
      <c r="N1477" s="2">
        <f>'1stR'!N$112</f>
        <v>0</v>
      </c>
      <c r="O1477" s="2">
        <f>'1stR'!O$112</f>
        <v>0</v>
      </c>
      <c r="P1477" s="2">
        <f>'1stR'!P$112</f>
        <v>0</v>
      </c>
      <c r="Q1477" s="2">
        <f>'1stR'!Q$112</f>
        <v>0</v>
      </c>
      <c r="R1477" s="2">
        <f>'1stR'!R$112</f>
        <v>0</v>
      </c>
      <c r="S1477" s="2">
        <f>'1stR'!S$112</f>
        <v>0</v>
      </c>
      <c r="T1477" s="2">
        <f>'1stR'!T$112</f>
        <v>0</v>
      </c>
      <c r="U1477" s="9">
        <f>SUM(C1477:T1477)</f>
        <v>0</v>
      </c>
    </row>
    <row r="1478" spans="1:21" x14ac:dyDescent="0.35">
      <c r="B1478" s="3" t="s">
        <v>13</v>
      </c>
      <c r="C1478" s="2">
        <f>'2ndR'!C$112</f>
        <v>0</v>
      </c>
      <c r="D1478" s="2">
        <f>'2ndR'!D$112</f>
        <v>0</v>
      </c>
      <c r="E1478" s="2">
        <f>'2ndR'!E$112</f>
        <v>0</v>
      </c>
      <c r="F1478" s="2">
        <f>'2ndR'!F$112</f>
        <v>0</v>
      </c>
      <c r="G1478" s="2">
        <f>'2ndR'!G$112</f>
        <v>0</v>
      </c>
      <c r="H1478" s="2">
        <f>'2ndR'!H$112</f>
        <v>0</v>
      </c>
      <c r="I1478" s="2">
        <f>'2ndR'!I$112</f>
        <v>0</v>
      </c>
      <c r="J1478" s="2">
        <f>'2ndR'!J$112</f>
        <v>0</v>
      </c>
      <c r="K1478" s="2">
        <f>'2ndR'!K$112</f>
        <v>0</v>
      </c>
      <c r="L1478" s="2">
        <f>'2ndR'!L$112</f>
        <v>0</v>
      </c>
      <c r="M1478" s="2">
        <f>'2ndR'!M$112</f>
        <v>0</v>
      </c>
      <c r="N1478" s="2">
        <f>'2ndR'!N$112</f>
        <v>0</v>
      </c>
      <c r="O1478" s="2">
        <f>'2ndR'!O$112</f>
        <v>0</v>
      </c>
      <c r="P1478" s="2">
        <f>'2ndR'!P$112</f>
        <v>0</v>
      </c>
      <c r="Q1478" s="2">
        <f>'2ndR'!Q$112</f>
        <v>0</v>
      </c>
      <c r="R1478" s="2">
        <f>'2ndR'!R$112</f>
        <v>0</v>
      </c>
      <c r="S1478" s="2">
        <f>'2ndR'!S$112</f>
        <v>0</v>
      </c>
      <c r="T1478" s="2">
        <f>'2ndR'!T$112</f>
        <v>0</v>
      </c>
      <c r="U1478" s="9">
        <f t="shared" ref="U1478:U1486" si="105">SUM(C1478:T1478)</f>
        <v>0</v>
      </c>
    </row>
    <row r="1479" spans="1:21" x14ac:dyDescent="0.35">
      <c r="B1479" s="3" t="s">
        <v>14</v>
      </c>
      <c r="C1479" s="2">
        <f>'3rdR'!C$112</f>
        <v>0</v>
      </c>
      <c r="D1479" s="2">
        <f>'3rdR'!D$112</f>
        <v>0</v>
      </c>
      <c r="E1479" s="2">
        <f>'3rdR'!E$112</f>
        <v>0</v>
      </c>
      <c r="F1479" s="2">
        <f>'3rdR'!F$112</f>
        <v>0</v>
      </c>
      <c r="G1479" s="2">
        <f>'3rdR'!G$112</f>
        <v>0</v>
      </c>
      <c r="H1479" s="2">
        <f>'3rdR'!H$112</f>
        <v>0</v>
      </c>
      <c r="I1479" s="2">
        <f>'3rdR'!I$112</f>
        <v>0</v>
      </c>
      <c r="J1479" s="2">
        <f>'3rdR'!J$112</f>
        <v>0</v>
      </c>
      <c r="K1479" s="2">
        <f>'3rdR'!K$112</f>
        <v>0</v>
      </c>
      <c r="L1479" s="2">
        <f>'3rdR'!L$112</f>
        <v>0</v>
      </c>
      <c r="M1479" s="2">
        <f>'3rdR'!M$112</f>
        <v>0</v>
      </c>
      <c r="N1479" s="2">
        <f>'3rdR'!N$112</f>
        <v>0</v>
      </c>
      <c r="O1479" s="2">
        <f>'3rdR'!O$112</f>
        <v>0</v>
      </c>
      <c r="P1479" s="2">
        <f>'3rdR'!P$112</f>
        <v>0</v>
      </c>
      <c r="Q1479" s="2">
        <f>'3rdR'!Q$112</f>
        <v>0</v>
      </c>
      <c r="R1479" s="2">
        <f>'3rdR'!R$112</f>
        <v>0</v>
      </c>
      <c r="S1479" s="2">
        <f>'3rdR'!S$112</f>
        <v>0</v>
      </c>
      <c r="T1479" s="2">
        <f>'3rdR'!T$112</f>
        <v>0</v>
      </c>
      <c r="U1479" s="9">
        <f t="shared" si="105"/>
        <v>0</v>
      </c>
    </row>
    <row r="1480" spans="1:21" x14ac:dyDescent="0.35">
      <c r="B1480" s="3" t="s">
        <v>15</v>
      </c>
      <c r="C1480" s="2">
        <f>'4thR'!C$112</f>
        <v>0</v>
      </c>
      <c r="D1480" s="2">
        <f>'4thR'!D$112</f>
        <v>0</v>
      </c>
      <c r="E1480" s="2">
        <f>'4thR'!E$112</f>
        <v>0</v>
      </c>
      <c r="F1480" s="2">
        <f>'4thR'!F$112</f>
        <v>0</v>
      </c>
      <c r="G1480" s="2">
        <f>'4thR'!G$112</f>
        <v>0</v>
      </c>
      <c r="H1480" s="2">
        <f>'4thR'!H$112</f>
        <v>0</v>
      </c>
      <c r="I1480" s="2">
        <f>'4thR'!I$112</f>
        <v>0</v>
      </c>
      <c r="J1480" s="2">
        <f>'4thR'!J$112</f>
        <v>0</v>
      </c>
      <c r="K1480" s="2">
        <f>'4thR'!K$112</f>
        <v>0</v>
      </c>
      <c r="L1480" s="2">
        <f>'4thR'!L$112</f>
        <v>0</v>
      </c>
      <c r="M1480" s="2">
        <f>'4thR'!M$112</f>
        <v>0</v>
      </c>
      <c r="N1480" s="2">
        <f>'4thR'!N$112</f>
        <v>0</v>
      </c>
      <c r="O1480" s="2">
        <f>'4thR'!O$112</f>
        <v>0</v>
      </c>
      <c r="P1480" s="2">
        <f>'4thR'!P$112</f>
        <v>0</v>
      </c>
      <c r="Q1480" s="2">
        <f>'4thR'!Q$112</f>
        <v>0</v>
      </c>
      <c r="R1480" s="2">
        <f>'4thR'!R$112</f>
        <v>0</v>
      </c>
      <c r="S1480" s="2">
        <f>'4thR'!S$112</f>
        <v>0</v>
      </c>
      <c r="T1480" s="2">
        <f>'4thR'!T$112</f>
        <v>0</v>
      </c>
      <c r="U1480" s="9">
        <f t="shared" si="105"/>
        <v>0</v>
      </c>
    </row>
    <row r="1481" spans="1:21" x14ac:dyDescent="0.35">
      <c r="B1481" s="3" t="s">
        <v>16</v>
      </c>
      <c r="C1481" s="2">
        <f>'5thR'!C$112</f>
        <v>0</v>
      </c>
      <c r="D1481" s="2">
        <f>'5thR'!D$112</f>
        <v>0</v>
      </c>
      <c r="E1481" s="2">
        <f>'5thR'!E$112</f>
        <v>0</v>
      </c>
      <c r="F1481" s="2">
        <f>'5thR'!F$112</f>
        <v>0</v>
      </c>
      <c r="G1481" s="2">
        <f>'5thR'!G$112</f>
        <v>0</v>
      </c>
      <c r="H1481" s="2">
        <f>'5thR'!H$112</f>
        <v>0</v>
      </c>
      <c r="I1481" s="2">
        <f>'5thR'!I$112</f>
        <v>0</v>
      </c>
      <c r="J1481" s="2">
        <f>'5thR'!J$112</f>
        <v>0</v>
      </c>
      <c r="K1481" s="2">
        <f>'5thR'!K$112</f>
        <v>0</v>
      </c>
      <c r="L1481" s="2">
        <f>'5thR'!L$112</f>
        <v>0</v>
      </c>
      <c r="M1481" s="2">
        <f>'5thR'!M$112</f>
        <v>0</v>
      </c>
      <c r="N1481" s="2">
        <f>'5thR'!N$112</f>
        <v>0</v>
      </c>
      <c r="O1481" s="2">
        <f>'5thR'!O$112</f>
        <v>0</v>
      </c>
      <c r="P1481" s="2">
        <f>'5thR'!P$112</f>
        <v>0</v>
      </c>
      <c r="Q1481" s="2">
        <f>'5thR'!Q$112</f>
        <v>0</v>
      </c>
      <c r="R1481" s="2">
        <f>'5thR'!R$112</f>
        <v>0</v>
      </c>
      <c r="S1481" s="2">
        <f>'5thR'!S$112</f>
        <v>0</v>
      </c>
      <c r="T1481" s="2">
        <f>'5thR'!T$112</f>
        <v>0</v>
      </c>
      <c r="U1481" s="9">
        <f t="shared" si="105"/>
        <v>0</v>
      </c>
    </row>
    <row r="1482" spans="1:21" x14ac:dyDescent="0.35">
      <c r="B1482" s="3" t="s">
        <v>17</v>
      </c>
      <c r="C1482" s="2" t="e">
        <f>#REF!</f>
        <v>#REF!</v>
      </c>
      <c r="D1482" s="2" t="e">
        <f>#REF!</f>
        <v>#REF!</v>
      </c>
      <c r="E1482" s="2" t="e">
        <f>#REF!</f>
        <v>#REF!</v>
      </c>
      <c r="F1482" s="2" t="e">
        <f>#REF!</f>
        <v>#REF!</v>
      </c>
      <c r="G1482" s="2" t="e">
        <f>#REF!</f>
        <v>#REF!</v>
      </c>
      <c r="H1482" s="2" t="e">
        <f>#REF!</f>
        <v>#REF!</v>
      </c>
      <c r="I1482" s="2" t="e">
        <f>#REF!</f>
        <v>#REF!</v>
      </c>
      <c r="J1482" s="2" t="e">
        <f>#REF!</f>
        <v>#REF!</v>
      </c>
      <c r="K1482" s="2" t="e">
        <f>#REF!</f>
        <v>#REF!</v>
      </c>
      <c r="L1482" s="2" t="e">
        <f>#REF!</f>
        <v>#REF!</v>
      </c>
      <c r="M1482" s="2" t="e">
        <f>#REF!</f>
        <v>#REF!</v>
      </c>
      <c r="N1482" s="2" t="e">
        <f>#REF!</f>
        <v>#REF!</v>
      </c>
      <c r="O1482" s="2" t="e">
        <f>#REF!</f>
        <v>#REF!</v>
      </c>
      <c r="P1482" s="2" t="e">
        <f>#REF!</f>
        <v>#REF!</v>
      </c>
      <c r="Q1482" s="2" t="e">
        <f>#REF!</f>
        <v>#REF!</v>
      </c>
      <c r="R1482" s="2" t="e">
        <f>#REF!</f>
        <v>#REF!</v>
      </c>
      <c r="S1482" s="2" t="e">
        <f>#REF!</f>
        <v>#REF!</v>
      </c>
      <c r="T1482" s="2" t="e">
        <f>#REF!</f>
        <v>#REF!</v>
      </c>
      <c r="U1482" s="9" t="e">
        <f t="shared" si="105"/>
        <v>#REF!</v>
      </c>
    </row>
    <row r="1483" spans="1:21" x14ac:dyDescent="0.35">
      <c r="B1483" s="3" t="s">
        <v>18</v>
      </c>
      <c r="C1483" s="2">
        <f>'7thR'!C$112</f>
        <v>0</v>
      </c>
      <c r="D1483" s="2">
        <f>'7thR'!D$112</f>
        <v>0</v>
      </c>
      <c r="E1483" s="2">
        <f>'7thR'!E$112</f>
        <v>0</v>
      </c>
      <c r="F1483" s="2">
        <f>'7thR'!F$112</f>
        <v>0</v>
      </c>
      <c r="G1483" s="2">
        <f>'7thR'!G$112</f>
        <v>0</v>
      </c>
      <c r="H1483" s="2">
        <f>'7thR'!H$112</f>
        <v>0</v>
      </c>
      <c r="I1483" s="2">
        <f>'7thR'!I$112</f>
        <v>0</v>
      </c>
      <c r="J1483" s="2">
        <f>'7thR'!J$112</f>
        <v>0</v>
      </c>
      <c r="K1483" s="2">
        <f>'7thR'!K$112</f>
        <v>0</v>
      </c>
      <c r="L1483" s="2">
        <f>'7thR'!L$112</f>
        <v>0</v>
      </c>
      <c r="M1483" s="2">
        <f>'7thR'!M$112</f>
        <v>0</v>
      </c>
      <c r="N1483" s="2">
        <f>'7thR'!N$112</f>
        <v>0</v>
      </c>
      <c r="O1483" s="2">
        <f>'7thR'!O$112</f>
        <v>0</v>
      </c>
      <c r="P1483" s="2">
        <f>'7thR'!P$112</f>
        <v>0</v>
      </c>
      <c r="Q1483" s="2">
        <f>'7thR'!Q$112</f>
        <v>0</v>
      </c>
      <c r="R1483" s="2">
        <f>'7thR'!R$112</f>
        <v>0</v>
      </c>
      <c r="S1483" s="2">
        <f>'7thR'!S$112</f>
        <v>0</v>
      </c>
      <c r="T1483" s="2">
        <f>'7thR'!T$112</f>
        <v>0</v>
      </c>
      <c r="U1483" s="9">
        <f t="shared" si="105"/>
        <v>0</v>
      </c>
    </row>
    <row r="1484" spans="1:21" ht="15" thickBot="1" x14ac:dyDescent="0.4">
      <c r="B1484" s="3" t="s">
        <v>19</v>
      </c>
      <c r="C1484" s="31">
        <f>'8thR'!C$112</f>
        <v>0</v>
      </c>
      <c r="D1484" s="31">
        <f>'8thR'!D$112</f>
        <v>0</v>
      </c>
      <c r="E1484" s="31">
        <f>'8thR'!E$112</f>
        <v>0</v>
      </c>
      <c r="F1484" s="31">
        <f>'8thR'!F$112</f>
        <v>0</v>
      </c>
      <c r="G1484" s="31">
        <f>'8thR'!G$112</f>
        <v>0</v>
      </c>
      <c r="H1484" s="31">
        <f>'8thR'!H$112</f>
        <v>0</v>
      </c>
      <c r="I1484" s="31">
        <f>'8thR'!I$112</f>
        <v>0</v>
      </c>
      <c r="J1484" s="31">
        <f>'8thR'!J$112</f>
        <v>0</v>
      </c>
      <c r="K1484" s="31">
        <f>'8thR'!K$112</f>
        <v>0</v>
      </c>
      <c r="L1484" s="31">
        <f>'8thR'!L$112</f>
        <v>0</v>
      </c>
      <c r="M1484" s="31">
        <f>'8thR'!M$112</f>
        <v>0</v>
      </c>
      <c r="N1484" s="31">
        <f>'8thR'!N$112</f>
        <v>0</v>
      </c>
      <c r="O1484" s="31">
        <f>'8thR'!O$112</f>
        <v>0</v>
      </c>
      <c r="P1484" s="31">
        <f>'8thR'!P$112</f>
        <v>0</v>
      </c>
      <c r="Q1484" s="31">
        <f>'8thR'!Q$112</f>
        <v>0</v>
      </c>
      <c r="R1484" s="31">
        <f>'8thR'!R$112</f>
        <v>0</v>
      </c>
      <c r="S1484" s="31">
        <f>'8thR'!S$112</f>
        <v>0</v>
      </c>
      <c r="T1484" s="31">
        <f>'8thR'!T$112</f>
        <v>0</v>
      </c>
      <c r="U1484" s="9">
        <f t="shared" si="105"/>
        <v>0</v>
      </c>
    </row>
    <row r="1485" spans="1:21" ht="16" thickTop="1" x14ac:dyDescent="0.35">
      <c r="B1485" s="37" t="s">
        <v>12</v>
      </c>
      <c r="C1485" s="29">
        <f>score!H$112</f>
        <v>0</v>
      </c>
      <c r="D1485" s="29">
        <f>score!I$112</f>
        <v>0</v>
      </c>
      <c r="E1485" s="29">
        <f>score!J$112</f>
        <v>0</v>
      </c>
      <c r="F1485" s="29">
        <f>score!K$112</f>
        <v>0</v>
      </c>
      <c r="G1485" s="29">
        <f>score!L$112</f>
        <v>0</v>
      </c>
      <c r="H1485" s="29">
        <f>score!M$112</f>
        <v>0</v>
      </c>
      <c r="I1485" s="29">
        <f>score!N$112</f>
        <v>0</v>
      </c>
      <c r="J1485" s="29">
        <f>score!O$112</f>
        <v>0</v>
      </c>
      <c r="K1485" s="29">
        <f>score!P$112</f>
        <v>0</v>
      </c>
      <c r="L1485" s="29">
        <f>score!Q$112</f>
        <v>0</v>
      </c>
      <c r="M1485" s="29">
        <f>score!R$112</f>
        <v>0</v>
      </c>
      <c r="N1485" s="29">
        <f>score!S$112</f>
        <v>0</v>
      </c>
      <c r="O1485" s="29">
        <f>score!T$112</f>
        <v>0</v>
      </c>
      <c r="P1485" s="29">
        <f>score!U$112</f>
        <v>0</v>
      </c>
      <c r="Q1485" s="29">
        <f>score!V$112</f>
        <v>0</v>
      </c>
      <c r="R1485" s="29">
        <f>score!W$112</f>
        <v>0</v>
      </c>
      <c r="S1485" s="29">
        <f>score!X$112</f>
        <v>0</v>
      </c>
      <c r="T1485" s="29">
        <f>score!Y$112</f>
        <v>0</v>
      </c>
      <c r="U1485" s="33">
        <f t="shared" si="105"/>
        <v>0</v>
      </c>
    </row>
    <row r="1486" spans="1:21" ht="15.5" x14ac:dyDescent="0.35">
      <c r="B1486" s="38" t="s">
        <v>7</v>
      </c>
      <c r="C1486" s="39">
        <f>score!H$147</f>
        <v>4</v>
      </c>
      <c r="D1486" s="39">
        <f>score!$I$147</f>
        <v>3</v>
      </c>
      <c r="E1486" s="39">
        <f>score!$J$147</f>
        <v>3</v>
      </c>
      <c r="F1486" s="39">
        <f>score!$K$147</f>
        <v>4</v>
      </c>
      <c r="G1486" s="39">
        <f>score!$L$147</f>
        <v>4</v>
      </c>
      <c r="H1486" s="39">
        <f>score!$M$147</f>
        <v>4</v>
      </c>
      <c r="I1486" s="39">
        <f>score!$N$147</f>
        <v>3</v>
      </c>
      <c r="J1486" s="39">
        <f>score!$O$147</f>
        <v>4</v>
      </c>
      <c r="K1486" s="39">
        <f>score!$P$147</f>
        <v>3</v>
      </c>
      <c r="L1486" s="39">
        <f>score!$Q$147</f>
        <v>4</v>
      </c>
      <c r="M1486" s="39">
        <f>score!$R$147</f>
        <v>3</v>
      </c>
      <c r="N1486" s="39">
        <f>score!$S$147</f>
        <v>3</v>
      </c>
      <c r="O1486" s="39">
        <f>score!$T$147</f>
        <v>4</v>
      </c>
      <c r="P1486" s="39">
        <f>score!$U$147</f>
        <v>4</v>
      </c>
      <c r="Q1486" s="39">
        <f>score!$V$147</f>
        <v>4</v>
      </c>
      <c r="R1486" s="39">
        <f>score!$W$147</f>
        <v>3</v>
      </c>
      <c r="S1486" s="39">
        <f>score!$X$147</f>
        <v>4</v>
      </c>
      <c r="T1486" s="39">
        <f>score!$Y$147</f>
        <v>3</v>
      </c>
      <c r="U1486" s="12">
        <f t="shared" si="105"/>
        <v>64</v>
      </c>
    </row>
    <row r="1487" spans="1:21" x14ac:dyDescent="0.35">
      <c r="C1487" s="40"/>
      <c r="D1487" s="40"/>
      <c r="E1487" s="40"/>
      <c r="F1487" s="40"/>
      <c r="G1487" s="40"/>
      <c r="H1487" s="40"/>
      <c r="I1487" s="40"/>
      <c r="J1487" s="40"/>
      <c r="K1487" s="40"/>
      <c r="L1487" s="40"/>
      <c r="M1487" s="40"/>
      <c r="N1487" s="40"/>
      <c r="O1487" s="40"/>
      <c r="P1487" s="40"/>
      <c r="Q1487" s="40"/>
      <c r="R1487" s="40"/>
      <c r="S1487" s="40"/>
      <c r="T1487" s="40"/>
    </row>
    <row r="1488" spans="1:21" x14ac:dyDescent="0.35">
      <c r="C1488" s="171" t="s">
        <v>6</v>
      </c>
      <c r="D1488" s="171"/>
      <c r="E1488" s="171"/>
      <c r="F1488" s="171"/>
      <c r="G1488" s="171"/>
      <c r="H1488" s="171"/>
      <c r="I1488" s="171"/>
      <c r="J1488" s="171"/>
      <c r="K1488" s="171"/>
      <c r="L1488" s="171"/>
      <c r="M1488" s="171"/>
      <c r="N1488" s="171"/>
      <c r="O1488" s="171"/>
      <c r="P1488" s="171"/>
      <c r="Q1488" s="171"/>
      <c r="R1488" s="171"/>
      <c r="S1488" s="171"/>
      <c r="T1488" s="171"/>
    </row>
    <row r="1489" spans="1:27" ht="15" customHeight="1" x14ac:dyDescent="0.35">
      <c r="A1489" s="169">
        <f>score!A113</f>
        <v>107</v>
      </c>
      <c r="B1489" s="170" t="str">
        <f>score!F113</f>
        <v/>
      </c>
      <c r="C1489" s="173">
        <v>1</v>
      </c>
      <c r="D1489" s="173">
        <v>2</v>
      </c>
      <c r="E1489" s="173">
        <v>3</v>
      </c>
      <c r="F1489" s="173">
        <v>4</v>
      </c>
      <c r="G1489" s="173">
        <v>5</v>
      </c>
      <c r="H1489" s="173">
        <v>6</v>
      </c>
      <c r="I1489" s="173">
        <v>7</v>
      </c>
      <c r="J1489" s="173">
        <v>8</v>
      </c>
      <c r="K1489" s="173">
        <v>9</v>
      </c>
      <c r="L1489" s="173">
        <v>10</v>
      </c>
      <c r="M1489" s="173">
        <v>11</v>
      </c>
      <c r="N1489" s="173">
        <v>12</v>
      </c>
      <c r="O1489" s="173">
        <v>13</v>
      </c>
      <c r="P1489" s="173">
        <v>14</v>
      </c>
      <c r="Q1489" s="173">
        <v>15</v>
      </c>
      <c r="R1489" s="173">
        <v>16</v>
      </c>
      <c r="S1489" s="173">
        <v>17</v>
      </c>
      <c r="T1489" s="173">
        <v>18</v>
      </c>
      <c r="U1489" s="41" t="s">
        <v>1</v>
      </c>
    </row>
    <row r="1490" spans="1:27" ht="15" customHeight="1" x14ac:dyDescent="0.35">
      <c r="A1490" s="169"/>
      <c r="B1490" s="172"/>
      <c r="C1490" s="157"/>
      <c r="D1490" s="157"/>
      <c r="E1490" s="157"/>
      <c r="F1490" s="157"/>
      <c r="G1490" s="157"/>
      <c r="H1490" s="157"/>
      <c r="I1490" s="157"/>
      <c r="J1490" s="157"/>
      <c r="K1490" s="157"/>
      <c r="L1490" s="157"/>
      <c r="M1490" s="157"/>
      <c r="N1490" s="157"/>
      <c r="O1490" s="157"/>
      <c r="P1490" s="157"/>
      <c r="Q1490" s="157"/>
      <c r="R1490" s="157"/>
      <c r="S1490" s="157"/>
      <c r="T1490" s="157"/>
      <c r="U1490" s="42"/>
    </row>
    <row r="1491" spans="1:27" x14ac:dyDescent="0.35">
      <c r="B1491" s="3" t="s">
        <v>8</v>
      </c>
      <c r="C1491" s="2">
        <f>'1stR'!C$113</f>
        <v>0</v>
      </c>
      <c r="D1491" s="2">
        <f>'1stR'!D$113</f>
        <v>0</v>
      </c>
      <c r="E1491" s="2">
        <f>'1stR'!E$113</f>
        <v>0</v>
      </c>
      <c r="F1491" s="2">
        <f>'1stR'!F$113</f>
        <v>0</v>
      </c>
      <c r="G1491" s="2">
        <f>'1stR'!G$113</f>
        <v>0</v>
      </c>
      <c r="H1491" s="2">
        <f>'1stR'!H$113</f>
        <v>0</v>
      </c>
      <c r="I1491" s="2">
        <f>'1stR'!I$113</f>
        <v>0</v>
      </c>
      <c r="J1491" s="2">
        <f>'1stR'!J$113</f>
        <v>0</v>
      </c>
      <c r="K1491" s="2">
        <f>'1stR'!K$113</f>
        <v>0</v>
      </c>
      <c r="L1491" s="2">
        <f>'1stR'!L$113</f>
        <v>0</v>
      </c>
      <c r="M1491" s="2">
        <f>'1stR'!M$113</f>
        <v>0</v>
      </c>
      <c r="N1491" s="2">
        <f>'1stR'!N$113</f>
        <v>0</v>
      </c>
      <c r="O1491" s="2">
        <f>'1stR'!O$113</f>
        <v>0</v>
      </c>
      <c r="P1491" s="2">
        <f>'1stR'!P$113</f>
        <v>0</v>
      </c>
      <c r="Q1491" s="2">
        <f>'1stR'!Q$113</f>
        <v>0</v>
      </c>
      <c r="R1491" s="2">
        <f>'1stR'!R$113</f>
        <v>0</v>
      </c>
      <c r="S1491" s="2">
        <f>'1stR'!S$113</f>
        <v>0</v>
      </c>
      <c r="T1491" s="2">
        <f>'1stR'!T$113</f>
        <v>0</v>
      </c>
      <c r="U1491" s="9">
        <f>SUM(C1491:T1491)</f>
        <v>0</v>
      </c>
    </row>
    <row r="1492" spans="1:27" x14ac:dyDescent="0.35">
      <c r="B1492" s="3" t="s">
        <v>13</v>
      </c>
      <c r="C1492" s="2">
        <f>'2ndR'!C$113</f>
        <v>0</v>
      </c>
      <c r="D1492" s="2">
        <f>'2ndR'!D$113</f>
        <v>0</v>
      </c>
      <c r="E1492" s="2">
        <f>'2ndR'!E$113</f>
        <v>0</v>
      </c>
      <c r="F1492" s="2">
        <f>'2ndR'!F$113</f>
        <v>0</v>
      </c>
      <c r="G1492" s="2">
        <f>'2ndR'!G$113</f>
        <v>0</v>
      </c>
      <c r="H1492" s="2">
        <f>'2ndR'!H$113</f>
        <v>0</v>
      </c>
      <c r="I1492" s="2">
        <f>'2ndR'!I$113</f>
        <v>0</v>
      </c>
      <c r="J1492" s="2">
        <f>'2ndR'!J$113</f>
        <v>0</v>
      </c>
      <c r="K1492" s="2">
        <f>'2ndR'!K$113</f>
        <v>0</v>
      </c>
      <c r="L1492" s="2">
        <f>'2ndR'!L$113</f>
        <v>0</v>
      </c>
      <c r="M1492" s="2">
        <f>'2ndR'!M$113</f>
        <v>0</v>
      </c>
      <c r="N1492" s="2">
        <f>'2ndR'!N$113</f>
        <v>0</v>
      </c>
      <c r="O1492" s="2">
        <f>'2ndR'!O$113</f>
        <v>0</v>
      </c>
      <c r="P1492" s="2">
        <f>'2ndR'!P$113</f>
        <v>0</v>
      </c>
      <c r="Q1492" s="2">
        <f>'2ndR'!Q$113</f>
        <v>0</v>
      </c>
      <c r="R1492" s="2">
        <f>'2ndR'!R$113</f>
        <v>0</v>
      </c>
      <c r="S1492" s="2">
        <f>'2ndR'!S$113</f>
        <v>0</v>
      </c>
      <c r="T1492" s="2">
        <f>'2ndR'!T$113</f>
        <v>0</v>
      </c>
      <c r="U1492" s="9">
        <f t="shared" ref="U1492:U1500" si="106">SUM(C1492:T1492)</f>
        <v>0</v>
      </c>
      <c r="AA1492" s="34" t="s">
        <v>9</v>
      </c>
    </row>
    <row r="1493" spans="1:27" x14ac:dyDescent="0.35">
      <c r="B1493" s="3" t="s">
        <v>14</v>
      </c>
      <c r="C1493" s="2">
        <f>'3rdR'!C$113</f>
        <v>0</v>
      </c>
      <c r="D1493" s="2">
        <f>'3rdR'!D$113</f>
        <v>0</v>
      </c>
      <c r="E1493" s="2">
        <f>'3rdR'!E$113</f>
        <v>0</v>
      </c>
      <c r="F1493" s="2">
        <f>'3rdR'!F$113</f>
        <v>0</v>
      </c>
      <c r="G1493" s="2">
        <f>'3rdR'!G$113</f>
        <v>0</v>
      </c>
      <c r="H1493" s="2">
        <f>'3rdR'!H$113</f>
        <v>0</v>
      </c>
      <c r="I1493" s="2">
        <f>'3rdR'!I$113</f>
        <v>0</v>
      </c>
      <c r="J1493" s="2">
        <f>'3rdR'!J$113</f>
        <v>0</v>
      </c>
      <c r="K1493" s="2">
        <f>'3rdR'!K$113</f>
        <v>0</v>
      </c>
      <c r="L1493" s="2">
        <f>'3rdR'!L$113</f>
        <v>0</v>
      </c>
      <c r="M1493" s="2">
        <f>'3rdR'!M$113</f>
        <v>0</v>
      </c>
      <c r="N1493" s="2">
        <f>'3rdR'!N$113</f>
        <v>0</v>
      </c>
      <c r="O1493" s="2">
        <f>'3rdR'!O$113</f>
        <v>0</v>
      </c>
      <c r="P1493" s="2">
        <f>'3rdR'!P$113</f>
        <v>0</v>
      </c>
      <c r="Q1493" s="2">
        <f>'3rdR'!Q$113</f>
        <v>0</v>
      </c>
      <c r="R1493" s="2">
        <f>'3rdR'!R$113</f>
        <v>0</v>
      </c>
      <c r="S1493" s="2">
        <f>'3rdR'!S$113</f>
        <v>0</v>
      </c>
      <c r="T1493" s="2">
        <f>'3rdR'!T$113</f>
        <v>0</v>
      </c>
      <c r="U1493" s="9">
        <f t="shared" si="106"/>
        <v>0</v>
      </c>
    </row>
    <row r="1494" spans="1:27" x14ac:dyDescent="0.35">
      <c r="B1494" s="3" t="s">
        <v>15</v>
      </c>
      <c r="C1494" s="2">
        <f>'4thR'!C$113</f>
        <v>0</v>
      </c>
      <c r="D1494" s="2">
        <f>'4thR'!D$113</f>
        <v>0</v>
      </c>
      <c r="E1494" s="2">
        <f>'4thR'!E$113</f>
        <v>0</v>
      </c>
      <c r="F1494" s="2">
        <f>'4thR'!F$113</f>
        <v>0</v>
      </c>
      <c r="G1494" s="2">
        <f>'4thR'!G$113</f>
        <v>0</v>
      </c>
      <c r="H1494" s="2">
        <f>'4thR'!H$113</f>
        <v>0</v>
      </c>
      <c r="I1494" s="2">
        <f>'4thR'!I$113</f>
        <v>0</v>
      </c>
      <c r="J1494" s="2">
        <f>'4thR'!J$113</f>
        <v>0</v>
      </c>
      <c r="K1494" s="2">
        <f>'4thR'!K$113</f>
        <v>0</v>
      </c>
      <c r="L1494" s="2">
        <f>'4thR'!L$113</f>
        <v>0</v>
      </c>
      <c r="M1494" s="2">
        <f>'4thR'!M$113</f>
        <v>0</v>
      </c>
      <c r="N1494" s="2">
        <f>'4thR'!N$113</f>
        <v>0</v>
      </c>
      <c r="O1494" s="2">
        <f>'4thR'!O$113</f>
        <v>0</v>
      </c>
      <c r="P1494" s="2">
        <f>'4thR'!P$113</f>
        <v>0</v>
      </c>
      <c r="Q1494" s="2">
        <f>'4thR'!Q$113</f>
        <v>0</v>
      </c>
      <c r="R1494" s="2">
        <f>'4thR'!R$113</f>
        <v>0</v>
      </c>
      <c r="S1494" s="2">
        <f>'4thR'!S$113</f>
        <v>0</v>
      </c>
      <c r="T1494" s="2">
        <f>'4thR'!T$113</f>
        <v>0</v>
      </c>
      <c r="U1494" s="9">
        <f t="shared" si="106"/>
        <v>0</v>
      </c>
      <c r="AA1494" s="34" t="s">
        <v>9</v>
      </c>
    </row>
    <row r="1495" spans="1:27" x14ac:dyDescent="0.35">
      <c r="B1495" s="3" t="s">
        <v>16</v>
      </c>
      <c r="C1495" s="2">
        <f>'5thR'!C$113</f>
        <v>0</v>
      </c>
      <c r="D1495" s="2">
        <f>'5thR'!D$113</f>
        <v>0</v>
      </c>
      <c r="E1495" s="2">
        <f>'5thR'!E$113</f>
        <v>0</v>
      </c>
      <c r="F1495" s="2">
        <f>'5thR'!F$113</f>
        <v>0</v>
      </c>
      <c r="G1495" s="2">
        <f>'5thR'!G$113</f>
        <v>0</v>
      </c>
      <c r="H1495" s="2">
        <f>'5thR'!H$113</f>
        <v>0</v>
      </c>
      <c r="I1495" s="2">
        <f>'5thR'!I$113</f>
        <v>0</v>
      </c>
      <c r="J1495" s="2">
        <f>'5thR'!J$113</f>
        <v>0</v>
      </c>
      <c r="K1495" s="2">
        <f>'5thR'!K$113</f>
        <v>0</v>
      </c>
      <c r="L1495" s="2">
        <f>'5thR'!L$113</f>
        <v>0</v>
      </c>
      <c r="M1495" s="2">
        <f>'5thR'!M$113</f>
        <v>0</v>
      </c>
      <c r="N1495" s="2">
        <f>'5thR'!N$113</f>
        <v>0</v>
      </c>
      <c r="O1495" s="2">
        <f>'5thR'!O$113</f>
        <v>0</v>
      </c>
      <c r="P1495" s="2">
        <f>'5thR'!P$113</f>
        <v>0</v>
      </c>
      <c r="Q1495" s="2">
        <f>'5thR'!Q$113</f>
        <v>0</v>
      </c>
      <c r="R1495" s="2">
        <f>'5thR'!R$113</f>
        <v>0</v>
      </c>
      <c r="S1495" s="2">
        <f>'5thR'!S$113</f>
        <v>0</v>
      </c>
      <c r="T1495" s="2">
        <f>'5thR'!T$113</f>
        <v>0</v>
      </c>
      <c r="U1495" s="9">
        <f t="shared" si="106"/>
        <v>0</v>
      </c>
    </row>
    <row r="1496" spans="1:27" x14ac:dyDescent="0.35">
      <c r="B1496" s="3" t="s">
        <v>17</v>
      </c>
      <c r="C1496" s="2" t="e">
        <f>#REF!</f>
        <v>#REF!</v>
      </c>
      <c r="D1496" s="2" t="e">
        <f>#REF!</f>
        <v>#REF!</v>
      </c>
      <c r="E1496" s="2" t="e">
        <f>#REF!</f>
        <v>#REF!</v>
      </c>
      <c r="F1496" s="2" t="e">
        <f>#REF!</f>
        <v>#REF!</v>
      </c>
      <c r="G1496" s="2" t="e">
        <f>#REF!</f>
        <v>#REF!</v>
      </c>
      <c r="H1496" s="2" t="e">
        <f>#REF!</f>
        <v>#REF!</v>
      </c>
      <c r="I1496" s="2" t="e">
        <f>#REF!</f>
        <v>#REF!</v>
      </c>
      <c r="J1496" s="2" t="e">
        <f>#REF!</f>
        <v>#REF!</v>
      </c>
      <c r="K1496" s="2" t="e">
        <f>#REF!</f>
        <v>#REF!</v>
      </c>
      <c r="L1496" s="2" t="e">
        <f>#REF!</f>
        <v>#REF!</v>
      </c>
      <c r="M1496" s="2" t="e">
        <f>#REF!</f>
        <v>#REF!</v>
      </c>
      <c r="N1496" s="2" t="e">
        <f>#REF!</f>
        <v>#REF!</v>
      </c>
      <c r="O1496" s="2" t="e">
        <f>#REF!</f>
        <v>#REF!</v>
      </c>
      <c r="P1496" s="2" t="e">
        <f>#REF!</f>
        <v>#REF!</v>
      </c>
      <c r="Q1496" s="2" t="e">
        <f>#REF!</f>
        <v>#REF!</v>
      </c>
      <c r="R1496" s="2" t="e">
        <f>#REF!</f>
        <v>#REF!</v>
      </c>
      <c r="S1496" s="2" t="e">
        <f>#REF!</f>
        <v>#REF!</v>
      </c>
      <c r="T1496" s="2" t="e">
        <f>#REF!</f>
        <v>#REF!</v>
      </c>
      <c r="U1496" s="9" t="e">
        <f t="shared" si="106"/>
        <v>#REF!</v>
      </c>
    </row>
    <row r="1497" spans="1:27" x14ac:dyDescent="0.35">
      <c r="B1497" s="3" t="s">
        <v>18</v>
      </c>
      <c r="C1497" s="2">
        <f>'7thR'!C$113</f>
        <v>0</v>
      </c>
      <c r="D1497" s="2">
        <f>'7thR'!D$113</f>
        <v>0</v>
      </c>
      <c r="E1497" s="2">
        <f>'7thR'!E$113</f>
        <v>0</v>
      </c>
      <c r="F1497" s="2">
        <f>'7thR'!F$113</f>
        <v>0</v>
      </c>
      <c r="G1497" s="2">
        <f>'7thR'!G$113</f>
        <v>0</v>
      </c>
      <c r="H1497" s="2">
        <f>'7thR'!H$113</f>
        <v>0</v>
      </c>
      <c r="I1497" s="2">
        <f>'7thR'!I$113</f>
        <v>0</v>
      </c>
      <c r="J1497" s="2">
        <f>'7thR'!J$113</f>
        <v>0</v>
      </c>
      <c r="K1497" s="2">
        <f>'7thR'!K$113</f>
        <v>0</v>
      </c>
      <c r="L1497" s="2">
        <f>'7thR'!L$113</f>
        <v>0</v>
      </c>
      <c r="M1497" s="2">
        <f>'7thR'!M$113</f>
        <v>0</v>
      </c>
      <c r="N1497" s="2">
        <f>'7thR'!N$113</f>
        <v>0</v>
      </c>
      <c r="O1497" s="2">
        <f>'7thR'!O$113</f>
        <v>0</v>
      </c>
      <c r="P1497" s="2">
        <f>'7thR'!P$113</f>
        <v>0</v>
      </c>
      <c r="Q1497" s="2">
        <f>'7thR'!Q$113</f>
        <v>0</v>
      </c>
      <c r="R1497" s="2">
        <f>'7thR'!R$113</f>
        <v>0</v>
      </c>
      <c r="S1497" s="2">
        <f>'7thR'!S$113</f>
        <v>0</v>
      </c>
      <c r="T1497" s="2">
        <f>'7thR'!T$113</f>
        <v>0</v>
      </c>
      <c r="U1497" s="9">
        <f t="shared" si="106"/>
        <v>0</v>
      </c>
    </row>
    <row r="1498" spans="1:27" ht="15" thickBot="1" x14ac:dyDescent="0.4">
      <c r="B1498" s="3" t="s">
        <v>19</v>
      </c>
      <c r="C1498" s="31">
        <f>'8thR'!C$113</f>
        <v>0</v>
      </c>
      <c r="D1498" s="31">
        <f>'8thR'!D$113</f>
        <v>0</v>
      </c>
      <c r="E1498" s="31">
        <f>'8thR'!E$113</f>
        <v>0</v>
      </c>
      <c r="F1498" s="31">
        <f>'8thR'!F$113</f>
        <v>0</v>
      </c>
      <c r="G1498" s="31">
        <f>'8thR'!G$113</f>
        <v>0</v>
      </c>
      <c r="H1498" s="31">
        <f>'8thR'!H$113</f>
        <v>0</v>
      </c>
      <c r="I1498" s="31">
        <f>'8thR'!I$113</f>
        <v>0</v>
      </c>
      <c r="J1498" s="31">
        <f>'8thR'!J$113</f>
        <v>0</v>
      </c>
      <c r="K1498" s="31">
        <f>'8thR'!K$113</f>
        <v>0</v>
      </c>
      <c r="L1498" s="31">
        <f>'8thR'!L$113</f>
        <v>0</v>
      </c>
      <c r="M1498" s="31">
        <f>'8thR'!M$113</f>
        <v>0</v>
      </c>
      <c r="N1498" s="31">
        <f>'8thR'!N$113</f>
        <v>0</v>
      </c>
      <c r="O1498" s="31">
        <f>'8thR'!O$113</f>
        <v>0</v>
      </c>
      <c r="P1498" s="31">
        <f>'8thR'!P$113</f>
        <v>0</v>
      </c>
      <c r="Q1498" s="31">
        <f>'8thR'!Q$113</f>
        <v>0</v>
      </c>
      <c r="R1498" s="31">
        <f>'8thR'!R$113</f>
        <v>0</v>
      </c>
      <c r="S1498" s="31">
        <f>'8thR'!S$113</f>
        <v>0</v>
      </c>
      <c r="T1498" s="31">
        <f>'8thR'!T$113</f>
        <v>0</v>
      </c>
      <c r="U1498" s="9">
        <f t="shared" si="106"/>
        <v>0</v>
      </c>
    </row>
    <row r="1499" spans="1:27" ht="16" thickTop="1" x14ac:dyDescent="0.35">
      <c r="B1499" s="37" t="s">
        <v>12</v>
      </c>
      <c r="C1499" s="29">
        <f>score!H$113</f>
        <v>0</v>
      </c>
      <c r="D1499" s="29">
        <f>score!I$113</f>
        <v>0</v>
      </c>
      <c r="E1499" s="29">
        <f>score!J$113</f>
        <v>0</v>
      </c>
      <c r="F1499" s="29">
        <f>score!K$113</f>
        <v>0</v>
      </c>
      <c r="G1499" s="29">
        <f>score!L$113</f>
        <v>0</v>
      </c>
      <c r="H1499" s="29">
        <f>score!M$113</f>
        <v>0</v>
      </c>
      <c r="I1499" s="29">
        <f>score!N$113</f>
        <v>0</v>
      </c>
      <c r="J1499" s="29">
        <f>score!O$113</f>
        <v>0</v>
      </c>
      <c r="K1499" s="29">
        <f>score!P$113</f>
        <v>0</v>
      </c>
      <c r="L1499" s="29">
        <f>score!Q$113</f>
        <v>0</v>
      </c>
      <c r="M1499" s="29">
        <f>score!R$113</f>
        <v>0</v>
      </c>
      <c r="N1499" s="29">
        <f>score!S$113</f>
        <v>0</v>
      </c>
      <c r="O1499" s="29">
        <f>score!T$113</f>
        <v>0</v>
      </c>
      <c r="P1499" s="29">
        <f>score!U$113</f>
        <v>0</v>
      </c>
      <c r="Q1499" s="29">
        <f>score!V$113</f>
        <v>0</v>
      </c>
      <c r="R1499" s="29">
        <f>score!W$113</f>
        <v>0</v>
      </c>
      <c r="S1499" s="29">
        <f>score!X$113</f>
        <v>0</v>
      </c>
      <c r="T1499" s="29">
        <f>score!Y$113</f>
        <v>0</v>
      </c>
      <c r="U1499" s="33">
        <f t="shared" si="106"/>
        <v>0</v>
      </c>
    </row>
    <row r="1500" spans="1:27" ht="15.5" x14ac:dyDescent="0.35">
      <c r="B1500" s="38" t="s">
        <v>7</v>
      </c>
      <c r="C1500" s="39">
        <f>score!H$147</f>
        <v>4</v>
      </c>
      <c r="D1500" s="39">
        <f>score!$I$147</f>
        <v>3</v>
      </c>
      <c r="E1500" s="39">
        <f>score!$J$147</f>
        <v>3</v>
      </c>
      <c r="F1500" s="39">
        <f>score!$K$147</f>
        <v>4</v>
      </c>
      <c r="G1500" s="39">
        <f>score!$L$147</f>
        <v>4</v>
      </c>
      <c r="H1500" s="39">
        <f>score!$M$147</f>
        <v>4</v>
      </c>
      <c r="I1500" s="39">
        <f>score!$N$147</f>
        <v>3</v>
      </c>
      <c r="J1500" s="39">
        <f>score!$O$147</f>
        <v>4</v>
      </c>
      <c r="K1500" s="39">
        <f>score!$P$147</f>
        <v>3</v>
      </c>
      <c r="L1500" s="39">
        <f>score!$Q$147</f>
        <v>4</v>
      </c>
      <c r="M1500" s="39">
        <f>score!$R$147</f>
        <v>3</v>
      </c>
      <c r="N1500" s="39">
        <f>score!$S$147</f>
        <v>3</v>
      </c>
      <c r="O1500" s="39">
        <f>score!$T$147</f>
        <v>4</v>
      </c>
      <c r="P1500" s="39">
        <f>score!$U$147</f>
        <v>4</v>
      </c>
      <c r="Q1500" s="39">
        <f>score!$V$147</f>
        <v>4</v>
      </c>
      <c r="R1500" s="39">
        <f>score!$W$147</f>
        <v>3</v>
      </c>
      <c r="S1500" s="39">
        <f>score!$X$147</f>
        <v>4</v>
      </c>
      <c r="T1500" s="39">
        <f>score!$Y$147</f>
        <v>3</v>
      </c>
      <c r="U1500" s="12">
        <f t="shared" si="106"/>
        <v>64</v>
      </c>
    </row>
    <row r="1501" spans="1:27" x14ac:dyDescent="0.35">
      <c r="C1501" s="40"/>
      <c r="D1501" s="40"/>
      <c r="E1501" s="40"/>
      <c r="F1501" s="40"/>
      <c r="G1501" s="40"/>
      <c r="H1501" s="40"/>
      <c r="I1501" s="40"/>
      <c r="J1501" s="40"/>
      <c r="K1501" s="40"/>
      <c r="L1501" s="40"/>
      <c r="M1501" s="40"/>
      <c r="N1501" s="40"/>
      <c r="O1501" s="40"/>
      <c r="P1501" s="40"/>
      <c r="Q1501" s="40"/>
      <c r="R1501" s="40"/>
      <c r="S1501" s="40"/>
      <c r="T1501" s="40"/>
    </row>
    <row r="1502" spans="1:27" x14ac:dyDescent="0.35">
      <c r="C1502" s="154" t="s">
        <v>6</v>
      </c>
      <c r="D1502" s="154"/>
      <c r="E1502" s="154"/>
      <c r="F1502" s="154"/>
      <c r="G1502" s="154"/>
      <c r="H1502" s="154"/>
      <c r="I1502" s="154"/>
      <c r="J1502" s="154"/>
      <c r="K1502" s="154"/>
      <c r="L1502" s="154"/>
      <c r="M1502" s="154"/>
      <c r="N1502" s="154"/>
      <c r="O1502" s="154"/>
      <c r="P1502" s="154"/>
      <c r="Q1502" s="154"/>
      <c r="R1502" s="154"/>
      <c r="S1502" s="154"/>
      <c r="T1502" s="154"/>
    </row>
    <row r="1503" spans="1:27" x14ac:dyDescent="0.35">
      <c r="A1503" s="169">
        <f>score!A114</f>
        <v>108</v>
      </c>
      <c r="B1503" s="170" t="str">
        <f>score!F114</f>
        <v/>
      </c>
      <c r="C1503" s="158">
        <v>1</v>
      </c>
      <c r="D1503" s="158">
        <v>2</v>
      </c>
      <c r="E1503" s="158">
        <v>3</v>
      </c>
      <c r="F1503" s="158">
        <v>4</v>
      </c>
      <c r="G1503" s="158">
        <v>5</v>
      </c>
      <c r="H1503" s="158">
        <v>6</v>
      </c>
      <c r="I1503" s="158">
        <v>7</v>
      </c>
      <c r="J1503" s="158">
        <v>8</v>
      </c>
      <c r="K1503" s="158">
        <v>9</v>
      </c>
      <c r="L1503" s="158">
        <v>10</v>
      </c>
      <c r="M1503" s="158">
        <v>11</v>
      </c>
      <c r="N1503" s="158">
        <v>12</v>
      </c>
      <c r="O1503" s="158">
        <v>13</v>
      </c>
      <c r="P1503" s="158">
        <v>14</v>
      </c>
      <c r="Q1503" s="158">
        <v>15</v>
      </c>
      <c r="R1503" s="158">
        <v>16</v>
      </c>
      <c r="S1503" s="158">
        <v>17</v>
      </c>
      <c r="T1503" s="158">
        <v>18</v>
      </c>
      <c r="U1503" s="41" t="s">
        <v>1</v>
      </c>
    </row>
    <row r="1504" spans="1:27" x14ac:dyDescent="0.35">
      <c r="A1504" s="169"/>
      <c r="B1504" s="170"/>
      <c r="C1504" s="158"/>
      <c r="D1504" s="158"/>
      <c r="E1504" s="158"/>
      <c r="F1504" s="158"/>
      <c r="G1504" s="158"/>
      <c r="H1504" s="158"/>
      <c r="I1504" s="158"/>
      <c r="J1504" s="158"/>
      <c r="K1504" s="158"/>
      <c r="L1504" s="158"/>
      <c r="M1504" s="158"/>
      <c r="N1504" s="158"/>
      <c r="O1504" s="158"/>
      <c r="P1504" s="158"/>
      <c r="Q1504" s="158"/>
      <c r="R1504" s="158"/>
      <c r="S1504" s="158"/>
      <c r="T1504" s="158"/>
      <c r="U1504" s="42"/>
    </row>
    <row r="1505" spans="1:21" x14ac:dyDescent="0.35">
      <c r="B1505" s="3" t="s">
        <v>8</v>
      </c>
      <c r="C1505" s="2">
        <f>'1stR'!C$114</f>
        <v>0</v>
      </c>
      <c r="D1505" s="2">
        <f>'1stR'!D$114</f>
        <v>0</v>
      </c>
      <c r="E1505" s="2">
        <f>'1stR'!E$114</f>
        <v>0</v>
      </c>
      <c r="F1505" s="2">
        <f>'1stR'!F$114</f>
        <v>0</v>
      </c>
      <c r="G1505" s="2">
        <f>'1stR'!G$114</f>
        <v>0</v>
      </c>
      <c r="H1505" s="2">
        <f>'1stR'!H$114</f>
        <v>0</v>
      </c>
      <c r="I1505" s="2">
        <f>'1stR'!I$114</f>
        <v>0</v>
      </c>
      <c r="J1505" s="2">
        <f>'1stR'!J$114</f>
        <v>0</v>
      </c>
      <c r="K1505" s="2">
        <f>'1stR'!K$114</f>
        <v>0</v>
      </c>
      <c r="L1505" s="2">
        <f>'1stR'!L$114</f>
        <v>0</v>
      </c>
      <c r="M1505" s="2">
        <f>'1stR'!M$114</f>
        <v>0</v>
      </c>
      <c r="N1505" s="2">
        <f>'1stR'!N$114</f>
        <v>0</v>
      </c>
      <c r="O1505" s="2">
        <f>'1stR'!O$114</f>
        <v>0</v>
      </c>
      <c r="P1505" s="2">
        <f>'1stR'!P$114</f>
        <v>0</v>
      </c>
      <c r="Q1505" s="2">
        <f>'1stR'!Q$114</f>
        <v>0</v>
      </c>
      <c r="R1505" s="2">
        <f>'1stR'!R$114</f>
        <v>0</v>
      </c>
      <c r="S1505" s="2">
        <f>'1stR'!S$114</f>
        <v>0</v>
      </c>
      <c r="T1505" s="2">
        <f>'1stR'!T$114</f>
        <v>0</v>
      </c>
      <c r="U1505" s="9">
        <f>SUM(C1505:T1505)</f>
        <v>0</v>
      </c>
    </row>
    <row r="1506" spans="1:21" x14ac:dyDescent="0.35">
      <c r="B1506" s="3" t="s">
        <v>13</v>
      </c>
      <c r="C1506" s="2">
        <f>'2ndR'!C$114</f>
        <v>0</v>
      </c>
      <c r="D1506" s="2">
        <f>'2ndR'!D$114</f>
        <v>0</v>
      </c>
      <c r="E1506" s="2">
        <f>'2ndR'!E$114</f>
        <v>0</v>
      </c>
      <c r="F1506" s="2">
        <f>'2ndR'!F$114</f>
        <v>0</v>
      </c>
      <c r="G1506" s="2">
        <f>'2ndR'!G$114</f>
        <v>0</v>
      </c>
      <c r="H1506" s="2">
        <f>'2ndR'!H$114</f>
        <v>0</v>
      </c>
      <c r="I1506" s="2">
        <f>'2ndR'!I$114</f>
        <v>0</v>
      </c>
      <c r="J1506" s="2">
        <f>'2ndR'!J$114</f>
        <v>0</v>
      </c>
      <c r="K1506" s="2">
        <f>'2ndR'!K$114</f>
        <v>0</v>
      </c>
      <c r="L1506" s="2">
        <f>'2ndR'!L$114</f>
        <v>0</v>
      </c>
      <c r="M1506" s="2">
        <f>'2ndR'!M$114</f>
        <v>0</v>
      </c>
      <c r="N1506" s="2">
        <f>'2ndR'!N$114</f>
        <v>0</v>
      </c>
      <c r="O1506" s="2">
        <f>'2ndR'!O$114</f>
        <v>0</v>
      </c>
      <c r="P1506" s="2">
        <f>'2ndR'!P$114</f>
        <v>0</v>
      </c>
      <c r="Q1506" s="2">
        <f>'2ndR'!Q$114</f>
        <v>0</v>
      </c>
      <c r="R1506" s="2">
        <f>'2ndR'!R$114</f>
        <v>0</v>
      </c>
      <c r="S1506" s="2">
        <f>'2ndR'!S$114</f>
        <v>0</v>
      </c>
      <c r="T1506" s="2">
        <f>'2ndR'!T$114</f>
        <v>0</v>
      </c>
      <c r="U1506" s="9">
        <f t="shared" ref="U1506:U1514" si="107">SUM(C1506:T1506)</f>
        <v>0</v>
      </c>
    </row>
    <row r="1507" spans="1:21" x14ac:dyDescent="0.35">
      <c r="B1507" s="3" t="s">
        <v>14</v>
      </c>
      <c r="C1507" s="2">
        <f>'3rdR'!C$114</f>
        <v>0</v>
      </c>
      <c r="D1507" s="2">
        <f>'3rdR'!D$114</f>
        <v>0</v>
      </c>
      <c r="E1507" s="2">
        <f>'3rdR'!E$114</f>
        <v>0</v>
      </c>
      <c r="F1507" s="2">
        <f>'3rdR'!F$114</f>
        <v>0</v>
      </c>
      <c r="G1507" s="2">
        <f>'3rdR'!G$114</f>
        <v>0</v>
      </c>
      <c r="H1507" s="2">
        <f>'3rdR'!H$114</f>
        <v>0</v>
      </c>
      <c r="I1507" s="2">
        <f>'3rdR'!I$114</f>
        <v>0</v>
      </c>
      <c r="J1507" s="2">
        <f>'3rdR'!J$114</f>
        <v>0</v>
      </c>
      <c r="K1507" s="2">
        <f>'3rdR'!K$114</f>
        <v>0</v>
      </c>
      <c r="L1507" s="2">
        <f>'3rdR'!L$114</f>
        <v>0</v>
      </c>
      <c r="M1507" s="2">
        <f>'3rdR'!M$114</f>
        <v>0</v>
      </c>
      <c r="N1507" s="2">
        <f>'3rdR'!N$114</f>
        <v>0</v>
      </c>
      <c r="O1507" s="2">
        <f>'3rdR'!O$114</f>
        <v>0</v>
      </c>
      <c r="P1507" s="2">
        <f>'3rdR'!P$114</f>
        <v>0</v>
      </c>
      <c r="Q1507" s="2">
        <f>'3rdR'!Q$114</f>
        <v>0</v>
      </c>
      <c r="R1507" s="2">
        <f>'3rdR'!R$114</f>
        <v>0</v>
      </c>
      <c r="S1507" s="2">
        <f>'3rdR'!S$114</f>
        <v>0</v>
      </c>
      <c r="T1507" s="2">
        <f>'3rdR'!T$114</f>
        <v>0</v>
      </c>
      <c r="U1507" s="9">
        <f t="shared" si="107"/>
        <v>0</v>
      </c>
    </row>
    <row r="1508" spans="1:21" x14ac:dyDescent="0.35">
      <c r="B1508" s="3" t="s">
        <v>15</v>
      </c>
      <c r="C1508" s="2">
        <f>'4thR'!C$114</f>
        <v>0</v>
      </c>
      <c r="D1508" s="2">
        <f>'4thR'!D$114</f>
        <v>0</v>
      </c>
      <c r="E1508" s="2">
        <f>'4thR'!E$114</f>
        <v>0</v>
      </c>
      <c r="F1508" s="2">
        <f>'4thR'!F$114</f>
        <v>0</v>
      </c>
      <c r="G1508" s="2">
        <f>'4thR'!G$114</f>
        <v>0</v>
      </c>
      <c r="H1508" s="2">
        <f>'4thR'!H$114</f>
        <v>0</v>
      </c>
      <c r="I1508" s="2">
        <f>'4thR'!I$114</f>
        <v>0</v>
      </c>
      <c r="J1508" s="2">
        <f>'4thR'!J$114</f>
        <v>0</v>
      </c>
      <c r="K1508" s="2">
        <f>'4thR'!K$114</f>
        <v>0</v>
      </c>
      <c r="L1508" s="2">
        <f>'4thR'!L$114</f>
        <v>0</v>
      </c>
      <c r="M1508" s="2">
        <f>'4thR'!M$114</f>
        <v>0</v>
      </c>
      <c r="N1508" s="2">
        <f>'4thR'!N$114</f>
        <v>0</v>
      </c>
      <c r="O1508" s="2">
        <f>'4thR'!O$114</f>
        <v>0</v>
      </c>
      <c r="P1508" s="2">
        <f>'4thR'!P$114</f>
        <v>0</v>
      </c>
      <c r="Q1508" s="2">
        <f>'4thR'!Q$114</f>
        <v>0</v>
      </c>
      <c r="R1508" s="2">
        <f>'4thR'!R$114</f>
        <v>0</v>
      </c>
      <c r="S1508" s="2">
        <f>'4thR'!S$114</f>
        <v>0</v>
      </c>
      <c r="T1508" s="2">
        <f>'4thR'!T$114</f>
        <v>0</v>
      </c>
      <c r="U1508" s="9">
        <f t="shared" si="107"/>
        <v>0</v>
      </c>
    </row>
    <row r="1509" spans="1:21" x14ac:dyDescent="0.35">
      <c r="B1509" s="3" t="s">
        <v>16</v>
      </c>
      <c r="C1509" s="2">
        <f>'5thR'!C$114</f>
        <v>0</v>
      </c>
      <c r="D1509" s="2">
        <f>'5thR'!D$114</f>
        <v>0</v>
      </c>
      <c r="E1509" s="2">
        <f>'5thR'!E$114</f>
        <v>0</v>
      </c>
      <c r="F1509" s="2">
        <f>'5thR'!F$114</f>
        <v>0</v>
      </c>
      <c r="G1509" s="2">
        <f>'5thR'!G$114</f>
        <v>0</v>
      </c>
      <c r="H1509" s="2">
        <f>'5thR'!H$114</f>
        <v>0</v>
      </c>
      <c r="I1509" s="2">
        <f>'5thR'!I$114</f>
        <v>0</v>
      </c>
      <c r="J1509" s="2">
        <f>'5thR'!J$114</f>
        <v>0</v>
      </c>
      <c r="K1509" s="2">
        <f>'5thR'!K$114</f>
        <v>0</v>
      </c>
      <c r="L1509" s="2">
        <f>'5thR'!L$114</f>
        <v>0</v>
      </c>
      <c r="M1509" s="2">
        <f>'5thR'!M$114</f>
        <v>0</v>
      </c>
      <c r="N1509" s="2">
        <f>'5thR'!N$114</f>
        <v>0</v>
      </c>
      <c r="O1509" s="2">
        <f>'5thR'!O$114</f>
        <v>0</v>
      </c>
      <c r="P1509" s="2">
        <f>'5thR'!P$114</f>
        <v>0</v>
      </c>
      <c r="Q1509" s="2">
        <f>'5thR'!Q$114</f>
        <v>0</v>
      </c>
      <c r="R1509" s="2">
        <f>'5thR'!R$114</f>
        <v>0</v>
      </c>
      <c r="S1509" s="2">
        <f>'5thR'!S$114</f>
        <v>0</v>
      </c>
      <c r="T1509" s="2">
        <f>'5thR'!T$114</f>
        <v>0</v>
      </c>
      <c r="U1509" s="9">
        <f t="shared" si="107"/>
        <v>0</v>
      </c>
    </row>
    <row r="1510" spans="1:21" x14ac:dyDescent="0.35">
      <c r="B1510" s="3" t="s">
        <v>17</v>
      </c>
      <c r="C1510" s="2" t="e">
        <f>#REF!</f>
        <v>#REF!</v>
      </c>
      <c r="D1510" s="2" t="e">
        <f>#REF!</f>
        <v>#REF!</v>
      </c>
      <c r="E1510" s="2" t="e">
        <f>#REF!</f>
        <v>#REF!</v>
      </c>
      <c r="F1510" s="2" t="e">
        <f>#REF!</f>
        <v>#REF!</v>
      </c>
      <c r="G1510" s="2" t="e">
        <f>#REF!</f>
        <v>#REF!</v>
      </c>
      <c r="H1510" s="2" t="e">
        <f>#REF!</f>
        <v>#REF!</v>
      </c>
      <c r="I1510" s="2" t="e">
        <f>#REF!</f>
        <v>#REF!</v>
      </c>
      <c r="J1510" s="2" t="e">
        <f>#REF!</f>
        <v>#REF!</v>
      </c>
      <c r="K1510" s="2" t="e">
        <f>#REF!</f>
        <v>#REF!</v>
      </c>
      <c r="L1510" s="2" t="e">
        <f>#REF!</f>
        <v>#REF!</v>
      </c>
      <c r="M1510" s="2" t="e">
        <f>#REF!</f>
        <v>#REF!</v>
      </c>
      <c r="N1510" s="2" t="e">
        <f>#REF!</f>
        <v>#REF!</v>
      </c>
      <c r="O1510" s="2" t="e">
        <f>#REF!</f>
        <v>#REF!</v>
      </c>
      <c r="P1510" s="2" t="e">
        <f>#REF!</f>
        <v>#REF!</v>
      </c>
      <c r="Q1510" s="2" t="e">
        <f>#REF!</f>
        <v>#REF!</v>
      </c>
      <c r="R1510" s="2" t="e">
        <f>#REF!</f>
        <v>#REF!</v>
      </c>
      <c r="S1510" s="2" t="e">
        <f>#REF!</f>
        <v>#REF!</v>
      </c>
      <c r="T1510" s="2" t="e">
        <f>#REF!</f>
        <v>#REF!</v>
      </c>
      <c r="U1510" s="9" t="e">
        <f t="shared" si="107"/>
        <v>#REF!</v>
      </c>
    </row>
    <row r="1511" spans="1:21" x14ac:dyDescent="0.35">
      <c r="B1511" s="3" t="s">
        <v>18</v>
      </c>
      <c r="C1511" s="2">
        <f>'7thR'!C$114</f>
        <v>0</v>
      </c>
      <c r="D1511" s="2">
        <f>'7thR'!D$114</f>
        <v>0</v>
      </c>
      <c r="E1511" s="2">
        <f>'7thR'!E$114</f>
        <v>0</v>
      </c>
      <c r="F1511" s="2">
        <f>'7thR'!F$114</f>
        <v>0</v>
      </c>
      <c r="G1511" s="2">
        <f>'7thR'!G$114</f>
        <v>0</v>
      </c>
      <c r="H1511" s="2">
        <f>'7thR'!H$114</f>
        <v>0</v>
      </c>
      <c r="I1511" s="2">
        <f>'7thR'!I$114</f>
        <v>0</v>
      </c>
      <c r="J1511" s="2">
        <f>'7thR'!J$114</f>
        <v>0</v>
      </c>
      <c r="K1511" s="2">
        <f>'7thR'!K$114</f>
        <v>0</v>
      </c>
      <c r="L1511" s="2">
        <f>'7thR'!L$114</f>
        <v>0</v>
      </c>
      <c r="M1511" s="2">
        <f>'7thR'!M$114</f>
        <v>0</v>
      </c>
      <c r="N1511" s="2">
        <f>'7thR'!N$114</f>
        <v>0</v>
      </c>
      <c r="O1511" s="2">
        <f>'7thR'!O$114</f>
        <v>0</v>
      </c>
      <c r="P1511" s="2">
        <f>'7thR'!P$114</f>
        <v>0</v>
      </c>
      <c r="Q1511" s="2">
        <f>'7thR'!Q$114</f>
        <v>0</v>
      </c>
      <c r="R1511" s="2">
        <f>'7thR'!R$114</f>
        <v>0</v>
      </c>
      <c r="S1511" s="2">
        <f>'7thR'!S$114</f>
        <v>0</v>
      </c>
      <c r="T1511" s="2">
        <f>'7thR'!T$114</f>
        <v>0</v>
      </c>
      <c r="U1511" s="9">
        <f t="shared" si="107"/>
        <v>0</v>
      </c>
    </row>
    <row r="1512" spans="1:21" ht="15" thickBot="1" x14ac:dyDescent="0.4">
      <c r="B1512" s="3" t="s">
        <v>19</v>
      </c>
      <c r="C1512" s="31">
        <f>'8thR'!C$114</f>
        <v>0</v>
      </c>
      <c r="D1512" s="31">
        <f>'8thR'!D$114</f>
        <v>0</v>
      </c>
      <c r="E1512" s="31">
        <f>'8thR'!E$114</f>
        <v>0</v>
      </c>
      <c r="F1512" s="31">
        <f>'8thR'!F$114</f>
        <v>0</v>
      </c>
      <c r="G1512" s="31">
        <f>'8thR'!G$114</f>
        <v>0</v>
      </c>
      <c r="H1512" s="31">
        <f>'8thR'!H$114</f>
        <v>0</v>
      </c>
      <c r="I1512" s="31">
        <f>'8thR'!I$114</f>
        <v>0</v>
      </c>
      <c r="J1512" s="31">
        <f>'8thR'!J$114</f>
        <v>0</v>
      </c>
      <c r="K1512" s="31">
        <f>'8thR'!K$114</f>
        <v>0</v>
      </c>
      <c r="L1512" s="31">
        <f>'8thR'!L$114</f>
        <v>0</v>
      </c>
      <c r="M1512" s="31">
        <f>'8thR'!M$114</f>
        <v>0</v>
      </c>
      <c r="N1512" s="31">
        <f>'8thR'!N$114</f>
        <v>0</v>
      </c>
      <c r="O1512" s="31">
        <f>'8thR'!O$114</f>
        <v>0</v>
      </c>
      <c r="P1512" s="31">
        <f>'8thR'!P$114</f>
        <v>0</v>
      </c>
      <c r="Q1512" s="31">
        <f>'8thR'!Q$114</f>
        <v>0</v>
      </c>
      <c r="R1512" s="31">
        <f>'8thR'!R$114</f>
        <v>0</v>
      </c>
      <c r="S1512" s="31">
        <f>'8thR'!S$114</f>
        <v>0</v>
      </c>
      <c r="T1512" s="31">
        <f>'8thR'!T$114</f>
        <v>0</v>
      </c>
      <c r="U1512" s="9">
        <f t="shared" si="107"/>
        <v>0</v>
      </c>
    </row>
    <row r="1513" spans="1:21" ht="16" thickTop="1" x14ac:dyDescent="0.35">
      <c r="B1513" s="37" t="s">
        <v>12</v>
      </c>
      <c r="C1513" s="29">
        <f>score!H$114</f>
        <v>0</v>
      </c>
      <c r="D1513" s="29">
        <f>score!I$114</f>
        <v>0</v>
      </c>
      <c r="E1513" s="29">
        <f>score!J$114</f>
        <v>0</v>
      </c>
      <c r="F1513" s="29">
        <f>score!K$114</f>
        <v>0</v>
      </c>
      <c r="G1513" s="29">
        <f>score!L$114</f>
        <v>0</v>
      </c>
      <c r="H1513" s="29">
        <f>score!M$114</f>
        <v>0</v>
      </c>
      <c r="I1513" s="29">
        <f>score!N$114</f>
        <v>0</v>
      </c>
      <c r="J1513" s="29">
        <f>score!O$114</f>
        <v>0</v>
      </c>
      <c r="K1513" s="29">
        <f>score!P$114</f>
        <v>0</v>
      </c>
      <c r="L1513" s="29">
        <f>score!Q$114</f>
        <v>0</v>
      </c>
      <c r="M1513" s="29">
        <f>score!R$114</f>
        <v>0</v>
      </c>
      <c r="N1513" s="29">
        <f>score!S$114</f>
        <v>0</v>
      </c>
      <c r="O1513" s="29">
        <f>score!T$114</f>
        <v>0</v>
      </c>
      <c r="P1513" s="29">
        <f>score!U$114</f>
        <v>0</v>
      </c>
      <c r="Q1513" s="29">
        <f>score!V$114</f>
        <v>0</v>
      </c>
      <c r="R1513" s="29">
        <f>score!W$114</f>
        <v>0</v>
      </c>
      <c r="S1513" s="29">
        <f>score!X$114</f>
        <v>0</v>
      </c>
      <c r="T1513" s="29">
        <f>score!Y$114</f>
        <v>0</v>
      </c>
      <c r="U1513" s="33">
        <f t="shared" si="107"/>
        <v>0</v>
      </c>
    </row>
    <row r="1514" spans="1:21" ht="15.5" x14ac:dyDescent="0.35">
      <c r="B1514" s="38" t="s">
        <v>7</v>
      </c>
      <c r="C1514" s="39">
        <f>score!H$147</f>
        <v>4</v>
      </c>
      <c r="D1514" s="39">
        <f>score!$I$147</f>
        <v>3</v>
      </c>
      <c r="E1514" s="39">
        <f>score!$J$147</f>
        <v>3</v>
      </c>
      <c r="F1514" s="39">
        <f>score!$K$147</f>
        <v>4</v>
      </c>
      <c r="G1514" s="39">
        <f>score!$L$147</f>
        <v>4</v>
      </c>
      <c r="H1514" s="39">
        <f>score!$M$147</f>
        <v>4</v>
      </c>
      <c r="I1514" s="39">
        <f>score!$N$147</f>
        <v>3</v>
      </c>
      <c r="J1514" s="39">
        <f>score!$O$147</f>
        <v>4</v>
      </c>
      <c r="K1514" s="39">
        <f>score!$P$147</f>
        <v>3</v>
      </c>
      <c r="L1514" s="39">
        <f>score!$Q$147</f>
        <v>4</v>
      </c>
      <c r="M1514" s="39">
        <f>score!$R$147</f>
        <v>3</v>
      </c>
      <c r="N1514" s="39">
        <f>score!$S$147</f>
        <v>3</v>
      </c>
      <c r="O1514" s="39">
        <f>score!$T$147</f>
        <v>4</v>
      </c>
      <c r="P1514" s="39">
        <f>score!$U$147</f>
        <v>4</v>
      </c>
      <c r="Q1514" s="39">
        <f>score!$V$147</f>
        <v>4</v>
      </c>
      <c r="R1514" s="39">
        <f>score!$W$147</f>
        <v>3</v>
      </c>
      <c r="S1514" s="39">
        <f>score!$X$147</f>
        <v>4</v>
      </c>
      <c r="T1514" s="39">
        <f>score!$Y$147</f>
        <v>3</v>
      </c>
      <c r="U1514" s="12">
        <f t="shared" si="107"/>
        <v>64</v>
      </c>
    </row>
    <row r="1515" spans="1:21" x14ac:dyDescent="0.35">
      <c r="C1515" s="40"/>
      <c r="D1515" s="40"/>
      <c r="E1515" s="40"/>
      <c r="F1515" s="40"/>
      <c r="G1515" s="40"/>
      <c r="H1515" s="40"/>
      <c r="I1515" s="40"/>
      <c r="J1515" s="40"/>
      <c r="K1515" s="40"/>
      <c r="L1515" s="40"/>
      <c r="M1515" s="40"/>
      <c r="N1515" s="40"/>
      <c r="O1515" s="40"/>
      <c r="P1515" s="40"/>
      <c r="Q1515" s="40"/>
      <c r="R1515" s="40"/>
      <c r="S1515" s="40"/>
      <c r="T1515" s="40"/>
    </row>
    <row r="1516" spans="1:21" x14ac:dyDescent="0.35">
      <c r="C1516" s="154" t="s">
        <v>6</v>
      </c>
      <c r="D1516" s="154"/>
      <c r="E1516" s="154"/>
      <c r="F1516" s="154"/>
      <c r="G1516" s="154"/>
      <c r="H1516" s="154"/>
      <c r="I1516" s="154"/>
      <c r="J1516" s="154"/>
      <c r="K1516" s="154"/>
      <c r="L1516" s="154"/>
      <c r="M1516" s="154"/>
      <c r="N1516" s="154"/>
      <c r="O1516" s="154"/>
      <c r="P1516" s="154"/>
      <c r="Q1516" s="154"/>
      <c r="R1516" s="154"/>
      <c r="S1516" s="154"/>
      <c r="T1516" s="154"/>
    </row>
    <row r="1517" spans="1:21" ht="15" customHeight="1" x14ac:dyDescent="0.35">
      <c r="A1517" s="169">
        <f>score!A115</f>
        <v>109</v>
      </c>
      <c r="B1517" s="170" t="str">
        <f>score!F115</f>
        <v/>
      </c>
      <c r="C1517" s="158">
        <v>1</v>
      </c>
      <c r="D1517" s="158">
        <v>2</v>
      </c>
      <c r="E1517" s="158">
        <v>3</v>
      </c>
      <c r="F1517" s="158">
        <v>4</v>
      </c>
      <c r="G1517" s="158">
        <v>5</v>
      </c>
      <c r="H1517" s="158">
        <v>6</v>
      </c>
      <c r="I1517" s="158">
        <v>7</v>
      </c>
      <c r="J1517" s="158">
        <v>8</v>
      </c>
      <c r="K1517" s="158">
        <v>9</v>
      </c>
      <c r="L1517" s="158">
        <v>10</v>
      </c>
      <c r="M1517" s="158">
        <v>11</v>
      </c>
      <c r="N1517" s="158">
        <v>12</v>
      </c>
      <c r="O1517" s="158">
        <v>13</v>
      </c>
      <c r="P1517" s="158">
        <v>14</v>
      </c>
      <c r="Q1517" s="158">
        <v>15</v>
      </c>
      <c r="R1517" s="158">
        <v>16</v>
      </c>
      <c r="S1517" s="158">
        <v>17</v>
      </c>
      <c r="T1517" s="158">
        <v>18</v>
      </c>
      <c r="U1517" s="41" t="s">
        <v>1</v>
      </c>
    </row>
    <row r="1518" spans="1:21" ht="15" customHeight="1" x14ac:dyDescent="0.35">
      <c r="A1518" s="169"/>
      <c r="B1518" s="170"/>
      <c r="C1518" s="158"/>
      <c r="D1518" s="158"/>
      <c r="E1518" s="158"/>
      <c r="F1518" s="158"/>
      <c r="G1518" s="158"/>
      <c r="H1518" s="158"/>
      <c r="I1518" s="158"/>
      <c r="J1518" s="158"/>
      <c r="K1518" s="158"/>
      <c r="L1518" s="158"/>
      <c r="M1518" s="158"/>
      <c r="N1518" s="158"/>
      <c r="O1518" s="158"/>
      <c r="P1518" s="158"/>
      <c r="Q1518" s="158"/>
      <c r="R1518" s="158"/>
      <c r="S1518" s="158"/>
      <c r="T1518" s="158"/>
      <c r="U1518" s="42"/>
    </row>
    <row r="1519" spans="1:21" x14ac:dyDescent="0.35">
      <c r="B1519" s="3" t="s">
        <v>8</v>
      </c>
      <c r="C1519" s="2">
        <f>'1stR'!C$115</f>
        <v>0</v>
      </c>
      <c r="D1519" s="2">
        <f>'1stR'!D$115</f>
        <v>0</v>
      </c>
      <c r="E1519" s="2">
        <f>'1stR'!E$115</f>
        <v>0</v>
      </c>
      <c r="F1519" s="2">
        <f>'1stR'!F$115</f>
        <v>0</v>
      </c>
      <c r="G1519" s="2">
        <f>'1stR'!G$115</f>
        <v>0</v>
      </c>
      <c r="H1519" s="2">
        <f>'1stR'!H$115</f>
        <v>0</v>
      </c>
      <c r="I1519" s="2">
        <f>'1stR'!I$115</f>
        <v>0</v>
      </c>
      <c r="J1519" s="2">
        <f>'1stR'!J$115</f>
        <v>0</v>
      </c>
      <c r="K1519" s="2">
        <f>'1stR'!K$115</f>
        <v>0</v>
      </c>
      <c r="L1519" s="2">
        <f>'1stR'!L$115</f>
        <v>0</v>
      </c>
      <c r="M1519" s="2">
        <f>'1stR'!M$115</f>
        <v>0</v>
      </c>
      <c r="N1519" s="2">
        <f>'1stR'!N$115</f>
        <v>0</v>
      </c>
      <c r="O1519" s="2">
        <f>'1stR'!O$115</f>
        <v>0</v>
      </c>
      <c r="P1519" s="2">
        <f>'1stR'!P$115</f>
        <v>0</v>
      </c>
      <c r="Q1519" s="2">
        <f>'1stR'!Q$115</f>
        <v>0</v>
      </c>
      <c r="R1519" s="2">
        <f>'1stR'!R$115</f>
        <v>0</v>
      </c>
      <c r="S1519" s="2">
        <f>'1stR'!S$115</f>
        <v>0</v>
      </c>
      <c r="T1519" s="2">
        <f>'1stR'!T$115</f>
        <v>0</v>
      </c>
      <c r="U1519" s="9">
        <f>SUM(C1519:T1519)</f>
        <v>0</v>
      </c>
    </row>
    <row r="1520" spans="1:21" x14ac:dyDescent="0.35">
      <c r="B1520" s="3" t="s">
        <v>13</v>
      </c>
      <c r="C1520" s="2">
        <f>'2ndR'!C$115</f>
        <v>0</v>
      </c>
      <c r="D1520" s="2">
        <f>'2ndR'!D$115</f>
        <v>0</v>
      </c>
      <c r="E1520" s="2">
        <f>'2ndR'!E$115</f>
        <v>0</v>
      </c>
      <c r="F1520" s="2">
        <f>'2ndR'!F$115</f>
        <v>0</v>
      </c>
      <c r="G1520" s="2">
        <f>'2ndR'!G$115</f>
        <v>0</v>
      </c>
      <c r="H1520" s="2">
        <f>'2ndR'!H$115</f>
        <v>0</v>
      </c>
      <c r="I1520" s="2">
        <f>'2ndR'!I$115</f>
        <v>0</v>
      </c>
      <c r="J1520" s="2">
        <f>'2ndR'!J$115</f>
        <v>0</v>
      </c>
      <c r="K1520" s="2">
        <f>'2ndR'!K$115</f>
        <v>0</v>
      </c>
      <c r="L1520" s="2">
        <f>'2ndR'!L$115</f>
        <v>0</v>
      </c>
      <c r="M1520" s="2">
        <f>'2ndR'!M$115</f>
        <v>0</v>
      </c>
      <c r="N1520" s="2">
        <f>'2ndR'!N$115</f>
        <v>0</v>
      </c>
      <c r="O1520" s="2">
        <f>'2ndR'!O$115</f>
        <v>0</v>
      </c>
      <c r="P1520" s="2">
        <f>'2ndR'!P$115</f>
        <v>0</v>
      </c>
      <c r="Q1520" s="2">
        <f>'2ndR'!Q$115</f>
        <v>0</v>
      </c>
      <c r="R1520" s="2">
        <f>'2ndR'!R$115</f>
        <v>0</v>
      </c>
      <c r="S1520" s="2">
        <f>'2ndR'!S$115</f>
        <v>0</v>
      </c>
      <c r="T1520" s="2">
        <f>'2ndR'!T$115</f>
        <v>0</v>
      </c>
      <c r="U1520" s="9">
        <f t="shared" ref="U1520:U1528" si="108">SUM(C1520:T1520)</f>
        <v>0</v>
      </c>
    </row>
    <row r="1521" spans="1:21" x14ac:dyDescent="0.35">
      <c r="B1521" s="3" t="s">
        <v>14</v>
      </c>
      <c r="C1521" s="2">
        <f>'3rdR'!C$115</f>
        <v>0</v>
      </c>
      <c r="D1521" s="2">
        <f>'3rdR'!D$115</f>
        <v>0</v>
      </c>
      <c r="E1521" s="2">
        <f>'3rdR'!E$115</f>
        <v>0</v>
      </c>
      <c r="F1521" s="2">
        <f>'3rdR'!F$115</f>
        <v>0</v>
      </c>
      <c r="G1521" s="2">
        <f>'3rdR'!G$115</f>
        <v>0</v>
      </c>
      <c r="H1521" s="2">
        <f>'3rdR'!H$115</f>
        <v>0</v>
      </c>
      <c r="I1521" s="2">
        <f>'3rdR'!I$115</f>
        <v>0</v>
      </c>
      <c r="J1521" s="2">
        <f>'3rdR'!J$115</f>
        <v>0</v>
      </c>
      <c r="K1521" s="2">
        <f>'3rdR'!K$115</f>
        <v>0</v>
      </c>
      <c r="L1521" s="2">
        <f>'3rdR'!L$115</f>
        <v>0</v>
      </c>
      <c r="M1521" s="2">
        <f>'3rdR'!M$115</f>
        <v>0</v>
      </c>
      <c r="N1521" s="2">
        <f>'3rdR'!N$115</f>
        <v>0</v>
      </c>
      <c r="O1521" s="2">
        <f>'3rdR'!O$115</f>
        <v>0</v>
      </c>
      <c r="P1521" s="2">
        <f>'3rdR'!P$115</f>
        <v>0</v>
      </c>
      <c r="Q1521" s="2">
        <f>'3rdR'!Q$115</f>
        <v>0</v>
      </c>
      <c r="R1521" s="2">
        <f>'3rdR'!R$115</f>
        <v>0</v>
      </c>
      <c r="S1521" s="2">
        <f>'3rdR'!S$115</f>
        <v>0</v>
      </c>
      <c r="T1521" s="2">
        <f>'3rdR'!T$115</f>
        <v>0</v>
      </c>
      <c r="U1521" s="9">
        <f t="shared" si="108"/>
        <v>0</v>
      </c>
    </row>
    <row r="1522" spans="1:21" x14ac:dyDescent="0.35">
      <c r="B1522" s="3" t="s">
        <v>15</v>
      </c>
      <c r="C1522" s="2">
        <f>'4thR'!C$115</f>
        <v>0</v>
      </c>
      <c r="D1522" s="2">
        <f>'4thR'!D$115</f>
        <v>0</v>
      </c>
      <c r="E1522" s="2">
        <f>'4thR'!E$115</f>
        <v>0</v>
      </c>
      <c r="F1522" s="2">
        <f>'4thR'!F$115</f>
        <v>0</v>
      </c>
      <c r="G1522" s="2">
        <f>'4thR'!G$115</f>
        <v>0</v>
      </c>
      <c r="H1522" s="2">
        <f>'4thR'!H$115</f>
        <v>0</v>
      </c>
      <c r="I1522" s="2">
        <f>'4thR'!I$115</f>
        <v>0</v>
      </c>
      <c r="J1522" s="2">
        <f>'4thR'!J$115</f>
        <v>0</v>
      </c>
      <c r="K1522" s="2">
        <f>'4thR'!K$115</f>
        <v>0</v>
      </c>
      <c r="L1522" s="2">
        <f>'4thR'!L$115</f>
        <v>0</v>
      </c>
      <c r="M1522" s="2">
        <f>'4thR'!M$115</f>
        <v>0</v>
      </c>
      <c r="N1522" s="2">
        <f>'4thR'!N$115</f>
        <v>0</v>
      </c>
      <c r="O1522" s="2">
        <f>'4thR'!O$115</f>
        <v>0</v>
      </c>
      <c r="P1522" s="2">
        <f>'4thR'!P$115</f>
        <v>0</v>
      </c>
      <c r="Q1522" s="2">
        <f>'4thR'!Q$115</f>
        <v>0</v>
      </c>
      <c r="R1522" s="2">
        <f>'4thR'!R$115</f>
        <v>0</v>
      </c>
      <c r="S1522" s="2">
        <f>'4thR'!S$115</f>
        <v>0</v>
      </c>
      <c r="T1522" s="2">
        <f>'4thR'!T$115</f>
        <v>0</v>
      </c>
      <c r="U1522" s="9">
        <f t="shared" si="108"/>
        <v>0</v>
      </c>
    </row>
    <row r="1523" spans="1:21" x14ac:dyDescent="0.35">
      <c r="B1523" s="3" t="s">
        <v>16</v>
      </c>
      <c r="C1523" s="2">
        <f>'5thR'!C$115</f>
        <v>0</v>
      </c>
      <c r="D1523" s="2">
        <f>'5thR'!D$115</f>
        <v>0</v>
      </c>
      <c r="E1523" s="2">
        <f>'5thR'!E$115</f>
        <v>0</v>
      </c>
      <c r="F1523" s="2">
        <f>'5thR'!F$115</f>
        <v>0</v>
      </c>
      <c r="G1523" s="2">
        <f>'5thR'!G$115</f>
        <v>0</v>
      </c>
      <c r="H1523" s="2">
        <f>'5thR'!H$115</f>
        <v>0</v>
      </c>
      <c r="I1523" s="2">
        <f>'5thR'!I$115</f>
        <v>0</v>
      </c>
      <c r="J1523" s="2">
        <f>'5thR'!J$115</f>
        <v>0</v>
      </c>
      <c r="K1523" s="2">
        <f>'5thR'!K$115</f>
        <v>0</v>
      </c>
      <c r="L1523" s="2">
        <f>'5thR'!L$115</f>
        <v>0</v>
      </c>
      <c r="M1523" s="2">
        <f>'5thR'!M$115</f>
        <v>0</v>
      </c>
      <c r="N1523" s="2">
        <f>'5thR'!N$115</f>
        <v>0</v>
      </c>
      <c r="O1523" s="2">
        <f>'5thR'!O$115</f>
        <v>0</v>
      </c>
      <c r="P1523" s="2">
        <f>'5thR'!P$115</f>
        <v>0</v>
      </c>
      <c r="Q1523" s="2">
        <f>'5thR'!Q$115</f>
        <v>0</v>
      </c>
      <c r="R1523" s="2">
        <f>'5thR'!R$115</f>
        <v>0</v>
      </c>
      <c r="S1523" s="2">
        <f>'5thR'!S$115</f>
        <v>0</v>
      </c>
      <c r="T1523" s="2">
        <f>'5thR'!T$115</f>
        <v>0</v>
      </c>
      <c r="U1523" s="9">
        <f t="shared" si="108"/>
        <v>0</v>
      </c>
    </row>
    <row r="1524" spans="1:21" x14ac:dyDescent="0.35">
      <c r="B1524" s="3" t="s">
        <v>17</v>
      </c>
      <c r="C1524" s="2" t="e">
        <f>#REF!</f>
        <v>#REF!</v>
      </c>
      <c r="D1524" s="2" t="e">
        <f>#REF!</f>
        <v>#REF!</v>
      </c>
      <c r="E1524" s="2" t="e">
        <f>#REF!</f>
        <v>#REF!</v>
      </c>
      <c r="F1524" s="2" t="e">
        <f>#REF!</f>
        <v>#REF!</v>
      </c>
      <c r="G1524" s="2" t="e">
        <f>#REF!</f>
        <v>#REF!</v>
      </c>
      <c r="H1524" s="2" t="e">
        <f>#REF!</f>
        <v>#REF!</v>
      </c>
      <c r="I1524" s="2" t="e">
        <f>#REF!</f>
        <v>#REF!</v>
      </c>
      <c r="J1524" s="2" t="e">
        <f>#REF!</f>
        <v>#REF!</v>
      </c>
      <c r="K1524" s="2" t="e">
        <f>#REF!</f>
        <v>#REF!</v>
      </c>
      <c r="L1524" s="2" t="e">
        <f>#REF!</f>
        <v>#REF!</v>
      </c>
      <c r="M1524" s="2" t="e">
        <f>#REF!</f>
        <v>#REF!</v>
      </c>
      <c r="N1524" s="2" t="e">
        <f>#REF!</f>
        <v>#REF!</v>
      </c>
      <c r="O1524" s="2" t="e">
        <f>#REF!</f>
        <v>#REF!</v>
      </c>
      <c r="P1524" s="2" t="e">
        <f>#REF!</f>
        <v>#REF!</v>
      </c>
      <c r="Q1524" s="2" t="e">
        <f>#REF!</f>
        <v>#REF!</v>
      </c>
      <c r="R1524" s="2" t="e">
        <f>#REF!</f>
        <v>#REF!</v>
      </c>
      <c r="S1524" s="2" t="e">
        <f>#REF!</f>
        <v>#REF!</v>
      </c>
      <c r="T1524" s="2" t="e">
        <f>#REF!</f>
        <v>#REF!</v>
      </c>
      <c r="U1524" s="9" t="e">
        <f t="shared" si="108"/>
        <v>#REF!</v>
      </c>
    </row>
    <row r="1525" spans="1:21" x14ac:dyDescent="0.35">
      <c r="B1525" s="3" t="s">
        <v>18</v>
      </c>
      <c r="C1525" s="2">
        <f>'7thR'!C$115</f>
        <v>0</v>
      </c>
      <c r="D1525" s="2">
        <f>'7thR'!D$115</f>
        <v>0</v>
      </c>
      <c r="E1525" s="2">
        <f>'7thR'!E$115</f>
        <v>0</v>
      </c>
      <c r="F1525" s="2">
        <f>'7thR'!F$115</f>
        <v>0</v>
      </c>
      <c r="G1525" s="2">
        <f>'7thR'!G$115</f>
        <v>0</v>
      </c>
      <c r="H1525" s="2">
        <f>'7thR'!H$115</f>
        <v>0</v>
      </c>
      <c r="I1525" s="2">
        <f>'7thR'!I$115</f>
        <v>0</v>
      </c>
      <c r="J1525" s="2">
        <f>'7thR'!J$115</f>
        <v>0</v>
      </c>
      <c r="K1525" s="2">
        <f>'7thR'!K$115</f>
        <v>0</v>
      </c>
      <c r="L1525" s="2">
        <f>'7thR'!L$115</f>
        <v>0</v>
      </c>
      <c r="M1525" s="2">
        <f>'7thR'!M$115</f>
        <v>0</v>
      </c>
      <c r="N1525" s="2">
        <f>'7thR'!N$115</f>
        <v>0</v>
      </c>
      <c r="O1525" s="2">
        <f>'7thR'!O$115</f>
        <v>0</v>
      </c>
      <c r="P1525" s="2">
        <f>'7thR'!P$115</f>
        <v>0</v>
      </c>
      <c r="Q1525" s="2">
        <f>'7thR'!Q$115</f>
        <v>0</v>
      </c>
      <c r="R1525" s="2">
        <f>'7thR'!R$115</f>
        <v>0</v>
      </c>
      <c r="S1525" s="2">
        <f>'7thR'!S$115</f>
        <v>0</v>
      </c>
      <c r="T1525" s="2">
        <f>'7thR'!T$115</f>
        <v>0</v>
      </c>
      <c r="U1525" s="9">
        <f t="shared" si="108"/>
        <v>0</v>
      </c>
    </row>
    <row r="1526" spans="1:21" ht="15" thickBot="1" x14ac:dyDescent="0.4">
      <c r="B1526" s="3" t="s">
        <v>19</v>
      </c>
      <c r="C1526" s="31">
        <f>'8thR'!C$115</f>
        <v>0</v>
      </c>
      <c r="D1526" s="31">
        <f>'8thR'!D$115</f>
        <v>0</v>
      </c>
      <c r="E1526" s="31">
        <f>'8thR'!E$115</f>
        <v>0</v>
      </c>
      <c r="F1526" s="31">
        <f>'8thR'!F$115</f>
        <v>0</v>
      </c>
      <c r="G1526" s="31">
        <f>'8thR'!G$115</f>
        <v>0</v>
      </c>
      <c r="H1526" s="31">
        <f>'8thR'!H$115</f>
        <v>0</v>
      </c>
      <c r="I1526" s="31">
        <f>'8thR'!I$115</f>
        <v>0</v>
      </c>
      <c r="J1526" s="31">
        <f>'8thR'!J$115</f>
        <v>0</v>
      </c>
      <c r="K1526" s="31">
        <f>'8thR'!K$115</f>
        <v>0</v>
      </c>
      <c r="L1526" s="31">
        <f>'8thR'!L$115</f>
        <v>0</v>
      </c>
      <c r="M1526" s="31">
        <f>'8thR'!M$115</f>
        <v>0</v>
      </c>
      <c r="N1526" s="31">
        <f>'8thR'!N$115</f>
        <v>0</v>
      </c>
      <c r="O1526" s="31">
        <f>'8thR'!O$115</f>
        <v>0</v>
      </c>
      <c r="P1526" s="31">
        <f>'8thR'!P$115</f>
        <v>0</v>
      </c>
      <c r="Q1526" s="31">
        <f>'8thR'!Q$115</f>
        <v>0</v>
      </c>
      <c r="R1526" s="31">
        <f>'8thR'!R$115</f>
        <v>0</v>
      </c>
      <c r="S1526" s="31">
        <f>'8thR'!S$115</f>
        <v>0</v>
      </c>
      <c r="T1526" s="31">
        <f>'8thR'!T$115</f>
        <v>0</v>
      </c>
      <c r="U1526" s="9">
        <f t="shared" si="108"/>
        <v>0</v>
      </c>
    </row>
    <row r="1527" spans="1:21" ht="16" thickTop="1" x14ac:dyDescent="0.35">
      <c r="B1527" s="37" t="s">
        <v>12</v>
      </c>
      <c r="C1527" s="29">
        <f>score!H$115</f>
        <v>0</v>
      </c>
      <c r="D1527" s="29">
        <f>score!I$115</f>
        <v>0</v>
      </c>
      <c r="E1527" s="29">
        <f>score!J$115</f>
        <v>0</v>
      </c>
      <c r="F1527" s="29">
        <f>score!K$115</f>
        <v>0</v>
      </c>
      <c r="G1527" s="29">
        <f>score!L$115</f>
        <v>0</v>
      </c>
      <c r="H1527" s="29">
        <f>score!M$115</f>
        <v>0</v>
      </c>
      <c r="I1527" s="29">
        <f>score!N$115</f>
        <v>0</v>
      </c>
      <c r="J1527" s="29">
        <f>score!O$115</f>
        <v>0</v>
      </c>
      <c r="K1527" s="29">
        <f>score!P$115</f>
        <v>0</v>
      </c>
      <c r="L1527" s="29">
        <f>score!Q$115</f>
        <v>0</v>
      </c>
      <c r="M1527" s="29">
        <f>score!R$115</f>
        <v>0</v>
      </c>
      <c r="N1527" s="29">
        <f>score!S$115</f>
        <v>0</v>
      </c>
      <c r="O1527" s="29">
        <f>score!T$115</f>
        <v>0</v>
      </c>
      <c r="P1527" s="29">
        <f>score!U$115</f>
        <v>0</v>
      </c>
      <c r="Q1527" s="29">
        <f>score!V$115</f>
        <v>0</v>
      </c>
      <c r="R1527" s="29">
        <f>score!W$115</f>
        <v>0</v>
      </c>
      <c r="S1527" s="29">
        <f>score!X$115</f>
        <v>0</v>
      </c>
      <c r="T1527" s="29">
        <f>score!Y$115</f>
        <v>0</v>
      </c>
      <c r="U1527" s="33">
        <f t="shared" si="108"/>
        <v>0</v>
      </c>
    </row>
    <row r="1528" spans="1:21" ht="15.5" x14ac:dyDescent="0.35">
      <c r="B1528" s="38" t="s">
        <v>7</v>
      </c>
      <c r="C1528" s="39">
        <f>score!H$147</f>
        <v>4</v>
      </c>
      <c r="D1528" s="39">
        <f>score!$I$147</f>
        <v>3</v>
      </c>
      <c r="E1528" s="39">
        <f>score!$J$147</f>
        <v>3</v>
      </c>
      <c r="F1528" s="39">
        <f>score!$K$147</f>
        <v>4</v>
      </c>
      <c r="G1528" s="39">
        <f>score!$L$147</f>
        <v>4</v>
      </c>
      <c r="H1528" s="39">
        <f>score!$M$147</f>
        <v>4</v>
      </c>
      <c r="I1528" s="39">
        <f>score!$N$147</f>
        <v>3</v>
      </c>
      <c r="J1528" s="39">
        <f>score!$O$147</f>
        <v>4</v>
      </c>
      <c r="K1528" s="39">
        <f>score!$P$147</f>
        <v>3</v>
      </c>
      <c r="L1528" s="39">
        <f>score!$Q$147</f>
        <v>4</v>
      </c>
      <c r="M1528" s="39">
        <f>score!$R$147</f>
        <v>3</v>
      </c>
      <c r="N1528" s="39">
        <f>score!$S$147</f>
        <v>3</v>
      </c>
      <c r="O1528" s="39">
        <f>score!$T$147</f>
        <v>4</v>
      </c>
      <c r="P1528" s="39">
        <f>score!$U$147</f>
        <v>4</v>
      </c>
      <c r="Q1528" s="39">
        <f>score!$V$147</f>
        <v>4</v>
      </c>
      <c r="R1528" s="39">
        <f>score!$W$147</f>
        <v>3</v>
      </c>
      <c r="S1528" s="39">
        <f>score!$X$147</f>
        <v>4</v>
      </c>
      <c r="T1528" s="39">
        <f>score!$Y$147</f>
        <v>3</v>
      </c>
      <c r="U1528" s="12">
        <f t="shared" si="108"/>
        <v>64</v>
      </c>
    </row>
    <row r="1529" spans="1:21" x14ac:dyDescent="0.35">
      <c r="C1529" s="40"/>
      <c r="D1529" s="40"/>
      <c r="E1529" s="40"/>
      <c r="F1529" s="40"/>
      <c r="G1529" s="40"/>
      <c r="H1529" s="40"/>
      <c r="I1529" s="40"/>
      <c r="J1529" s="40"/>
      <c r="K1529" s="40"/>
      <c r="L1529" s="40"/>
      <c r="M1529" s="40"/>
      <c r="N1529" s="40"/>
      <c r="O1529" s="40"/>
      <c r="P1529" s="40"/>
      <c r="Q1529" s="40"/>
      <c r="R1529" s="40"/>
      <c r="S1529" s="40"/>
      <c r="T1529" s="40"/>
    </row>
    <row r="1530" spans="1:21" x14ac:dyDescent="0.35">
      <c r="C1530" s="154" t="s">
        <v>6</v>
      </c>
      <c r="D1530" s="154"/>
      <c r="E1530" s="154"/>
      <c r="F1530" s="154"/>
      <c r="G1530" s="154"/>
      <c r="H1530" s="154"/>
      <c r="I1530" s="154"/>
      <c r="J1530" s="154"/>
      <c r="K1530" s="154"/>
      <c r="L1530" s="154"/>
      <c r="M1530" s="154"/>
      <c r="N1530" s="154"/>
      <c r="O1530" s="154"/>
      <c r="P1530" s="154"/>
      <c r="Q1530" s="154"/>
      <c r="R1530" s="154"/>
      <c r="S1530" s="154"/>
      <c r="T1530" s="154"/>
    </row>
    <row r="1531" spans="1:21" ht="15" customHeight="1" x14ac:dyDescent="0.35">
      <c r="A1531" s="169">
        <f>score!A116</f>
        <v>110</v>
      </c>
      <c r="B1531" s="170" t="str">
        <f>score!F116</f>
        <v/>
      </c>
      <c r="C1531" s="158">
        <v>1</v>
      </c>
      <c r="D1531" s="158">
        <v>2</v>
      </c>
      <c r="E1531" s="158">
        <v>3</v>
      </c>
      <c r="F1531" s="158">
        <v>4</v>
      </c>
      <c r="G1531" s="158">
        <v>5</v>
      </c>
      <c r="H1531" s="158">
        <v>6</v>
      </c>
      <c r="I1531" s="158">
        <v>7</v>
      </c>
      <c r="J1531" s="158">
        <v>8</v>
      </c>
      <c r="K1531" s="158">
        <v>9</v>
      </c>
      <c r="L1531" s="158">
        <v>10</v>
      </c>
      <c r="M1531" s="158">
        <v>11</v>
      </c>
      <c r="N1531" s="158">
        <v>12</v>
      </c>
      <c r="O1531" s="158">
        <v>13</v>
      </c>
      <c r="P1531" s="158">
        <v>14</v>
      </c>
      <c r="Q1531" s="158">
        <v>15</v>
      </c>
      <c r="R1531" s="158">
        <v>16</v>
      </c>
      <c r="S1531" s="158">
        <v>17</v>
      </c>
      <c r="T1531" s="158">
        <v>18</v>
      </c>
      <c r="U1531" s="41" t="s">
        <v>1</v>
      </c>
    </row>
    <row r="1532" spans="1:21" ht="15" customHeight="1" x14ac:dyDescent="0.35">
      <c r="A1532" s="169"/>
      <c r="B1532" s="170"/>
      <c r="C1532" s="158"/>
      <c r="D1532" s="158"/>
      <c r="E1532" s="158"/>
      <c r="F1532" s="158"/>
      <c r="G1532" s="158"/>
      <c r="H1532" s="158"/>
      <c r="I1532" s="158"/>
      <c r="J1532" s="158"/>
      <c r="K1532" s="158"/>
      <c r="L1532" s="158"/>
      <c r="M1532" s="158"/>
      <c r="N1532" s="158"/>
      <c r="O1532" s="158"/>
      <c r="P1532" s="158"/>
      <c r="Q1532" s="158"/>
      <c r="R1532" s="158"/>
      <c r="S1532" s="158"/>
      <c r="T1532" s="158"/>
      <c r="U1532" s="42"/>
    </row>
    <row r="1533" spans="1:21" x14ac:dyDescent="0.35">
      <c r="B1533" s="3" t="s">
        <v>8</v>
      </c>
      <c r="C1533" s="2">
        <f>'1stR'!C$116</f>
        <v>0</v>
      </c>
      <c r="D1533" s="2">
        <f>'1stR'!D$116</f>
        <v>0</v>
      </c>
      <c r="E1533" s="2">
        <f>'1stR'!E$116</f>
        <v>0</v>
      </c>
      <c r="F1533" s="2">
        <f>'1stR'!F$116</f>
        <v>0</v>
      </c>
      <c r="G1533" s="2">
        <f>'1stR'!G$116</f>
        <v>0</v>
      </c>
      <c r="H1533" s="2">
        <f>'1stR'!H$116</f>
        <v>0</v>
      </c>
      <c r="I1533" s="2">
        <f>'1stR'!I$116</f>
        <v>0</v>
      </c>
      <c r="J1533" s="2">
        <f>'1stR'!J$116</f>
        <v>0</v>
      </c>
      <c r="K1533" s="2">
        <f>'1stR'!K$116</f>
        <v>0</v>
      </c>
      <c r="L1533" s="2">
        <f>'1stR'!L$116</f>
        <v>0</v>
      </c>
      <c r="M1533" s="2">
        <f>'1stR'!M$116</f>
        <v>0</v>
      </c>
      <c r="N1533" s="2">
        <f>'1stR'!N$116</f>
        <v>0</v>
      </c>
      <c r="O1533" s="2">
        <f>'1stR'!O$116</f>
        <v>0</v>
      </c>
      <c r="P1533" s="2">
        <f>'1stR'!P$116</f>
        <v>0</v>
      </c>
      <c r="Q1533" s="2">
        <f>'1stR'!Q$116</f>
        <v>0</v>
      </c>
      <c r="R1533" s="2">
        <f>'1stR'!R$116</f>
        <v>0</v>
      </c>
      <c r="S1533" s="2">
        <f>'1stR'!S$116</f>
        <v>0</v>
      </c>
      <c r="T1533" s="2">
        <f>'1stR'!T$116</f>
        <v>0</v>
      </c>
      <c r="U1533" s="9">
        <f>SUM(C1533:T1533)</f>
        <v>0</v>
      </c>
    </row>
    <row r="1534" spans="1:21" x14ac:dyDescent="0.35">
      <c r="B1534" s="3" t="s">
        <v>13</v>
      </c>
      <c r="C1534" s="2">
        <f>'2ndR'!C$116</f>
        <v>0</v>
      </c>
      <c r="D1534" s="2">
        <f>'2ndR'!D$116</f>
        <v>0</v>
      </c>
      <c r="E1534" s="2">
        <f>'2ndR'!E$116</f>
        <v>0</v>
      </c>
      <c r="F1534" s="2">
        <f>'2ndR'!F$116</f>
        <v>0</v>
      </c>
      <c r="G1534" s="2">
        <f>'2ndR'!G$116</f>
        <v>0</v>
      </c>
      <c r="H1534" s="2">
        <f>'2ndR'!H$116</f>
        <v>0</v>
      </c>
      <c r="I1534" s="2">
        <f>'2ndR'!I$116</f>
        <v>0</v>
      </c>
      <c r="J1534" s="2">
        <f>'2ndR'!J$116</f>
        <v>0</v>
      </c>
      <c r="K1534" s="2">
        <f>'2ndR'!K$116</f>
        <v>0</v>
      </c>
      <c r="L1534" s="2">
        <f>'2ndR'!L$116</f>
        <v>0</v>
      </c>
      <c r="M1534" s="2">
        <f>'2ndR'!M$116</f>
        <v>0</v>
      </c>
      <c r="N1534" s="2">
        <f>'2ndR'!N$116</f>
        <v>0</v>
      </c>
      <c r="O1534" s="2">
        <f>'2ndR'!O$116</f>
        <v>0</v>
      </c>
      <c r="P1534" s="2">
        <f>'2ndR'!P$116</f>
        <v>0</v>
      </c>
      <c r="Q1534" s="2">
        <f>'2ndR'!Q$116</f>
        <v>0</v>
      </c>
      <c r="R1534" s="2">
        <f>'2ndR'!R$116</f>
        <v>0</v>
      </c>
      <c r="S1534" s="2">
        <f>'2ndR'!S$116</f>
        <v>0</v>
      </c>
      <c r="T1534" s="2">
        <f>'2ndR'!T$116</f>
        <v>0</v>
      </c>
      <c r="U1534" s="9">
        <f t="shared" ref="U1534:U1542" si="109">SUM(C1534:T1534)</f>
        <v>0</v>
      </c>
    </row>
    <row r="1535" spans="1:21" x14ac:dyDescent="0.35">
      <c r="B1535" s="3" t="s">
        <v>14</v>
      </c>
      <c r="C1535" s="2">
        <f>'3rdR'!C$116</f>
        <v>0</v>
      </c>
      <c r="D1535" s="2">
        <f>'3rdR'!D$116</f>
        <v>0</v>
      </c>
      <c r="E1535" s="2">
        <f>'3rdR'!E$116</f>
        <v>0</v>
      </c>
      <c r="F1535" s="2">
        <f>'3rdR'!F$116</f>
        <v>0</v>
      </c>
      <c r="G1535" s="2">
        <f>'3rdR'!G$116</f>
        <v>0</v>
      </c>
      <c r="H1535" s="2">
        <f>'3rdR'!H$116</f>
        <v>0</v>
      </c>
      <c r="I1535" s="2">
        <f>'3rdR'!I$116</f>
        <v>0</v>
      </c>
      <c r="J1535" s="2">
        <f>'3rdR'!J$116</f>
        <v>0</v>
      </c>
      <c r="K1535" s="2">
        <f>'3rdR'!K$116</f>
        <v>0</v>
      </c>
      <c r="L1535" s="2">
        <f>'3rdR'!L$116</f>
        <v>0</v>
      </c>
      <c r="M1535" s="2">
        <f>'3rdR'!M$116</f>
        <v>0</v>
      </c>
      <c r="N1535" s="2">
        <f>'3rdR'!N$116</f>
        <v>0</v>
      </c>
      <c r="O1535" s="2">
        <f>'3rdR'!O$116</f>
        <v>0</v>
      </c>
      <c r="P1535" s="2">
        <f>'3rdR'!P$116</f>
        <v>0</v>
      </c>
      <c r="Q1535" s="2">
        <f>'3rdR'!Q$116</f>
        <v>0</v>
      </c>
      <c r="R1535" s="2">
        <f>'3rdR'!R$116</f>
        <v>0</v>
      </c>
      <c r="S1535" s="2">
        <f>'3rdR'!S$116</f>
        <v>0</v>
      </c>
      <c r="T1535" s="2">
        <f>'3rdR'!T$116</f>
        <v>0</v>
      </c>
      <c r="U1535" s="9">
        <f t="shared" si="109"/>
        <v>0</v>
      </c>
    </row>
    <row r="1536" spans="1:21" x14ac:dyDescent="0.35">
      <c r="B1536" s="3" t="s">
        <v>15</v>
      </c>
      <c r="C1536" s="2">
        <f>'4thR'!C$116</f>
        <v>0</v>
      </c>
      <c r="D1536" s="2">
        <f>'4thR'!D$116</f>
        <v>0</v>
      </c>
      <c r="E1536" s="2">
        <f>'4thR'!E$116</f>
        <v>0</v>
      </c>
      <c r="F1536" s="2">
        <f>'4thR'!F$116</f>
        <v>0</v>
      </c>
      <c r="G1536" s="2">
        <f>'4thR'!G$116</f>
        <v>0</v>
      </c>
      <c r="H1536" s="2">
        <f>'4thR'!H$116</f>
        <v>0</v>
      </c>
      <c r="I1536" s="2">
        <f>'4thR'!I$116</f>
        <v>0</v>
      </c>
      <c r="J1536" s="2">
        <f>'4thR'!J$116</f>
        <v>0</v>
      </c>
      <c r="K1536" s="2">
        <f>'4thR'!K$116</f>
        <v>0</v>
      </c>
      <c r="L1536" s="2">
        <f>'4thR'!L$116</f>
        <v>0</v>
      </c>
      <c r="M1536" s="2">
        <f>'4thR'!M$116</f>
        <v>0</v>
      </c>
      <c r="N1536" s="2">
        <f>'4thR'!N$116</f>
        <v>0</v>
      </c>
      <c r="O1536" s="2">
        <f>'4thR'!O$116</f>
        <v>0</v>
      </c>
      <c r="P1536" s="2">
        <f>'4thR'!P$116</f>
        <v>0</v>
      </c>
      <c r="Q1536" s="2">
        <f>'4thR'!Q$116</f>
        <v>0</v>
      </c>
      <c r="R1536" s="2">
        <f>'4thR'!R$116</f>
        <v>0</v>
      </c>
      <c r="S1536" s="2">
        <f>'4thR'!S$116</f>
        <v>0</v>
      </c>
      <c r="T1536" s="2">
        <f>'4thR'!T$116</f>
        <v>0</v>
      </c>
      <c r="U1536" s="9">
        <f t="shared" si="109"/>
        <v>0</v>
      </c>
    </row>
    <row r="1537" spans="1:21" x14ac:dyDescent="0.35">
      <c r="B1537" s="3" t="s">
        <v>16</v>
      </c>
      <c r="C1537" s="2">
        <f>'5thR'!C$116</f>
        <v>0</v>
      </c>
      <c r="D1537" s="2">
        <f>'5thR'!D$116</f>
        <v>0</v>
      </c>
      <c r="E1537" s="2">
        <f>'5thR'!E$116</f>
        <v>0</v>
      </c>
      <c r="F1537" s="2">
        <f>'5thR'!F$116</f>
        <v>0</v>
      </c>
      <c r="G1537" s="2">
        <f>'5thR'!G$116</f>
        <v>0</v>
      </c>
      <c r="H1537" s="2">
        <f>'5thR'!H$116</f>
        <v>0</v>
      </c>
      <c r="I1537" s="2">
        <f>'5thR'!I$116</f>
        <v>0</v>
      </c>
      <c r="J1537" s="2">
        <f>'5thR'!J$116</f>
        <v>0</v>
      </c>
      <c r="K1537" s="2">
        <f>'5thR'!K$116</f>
        <v>0</v>
      </c>
      <c r="L1537" s="2">
        <f>'5thR'!L$116</f>
        <v>0</v>
      </c>
      <c r="M1537" s="2">
        <f>'5thR'!M$116</f>
        <v>0</v>
      </c>
      <c r="N1537" s="2">
        <f>'5thR'!N$116</f>
        <v>0</v>
      </c>
      <c r="O1537" s="2">
        <f>'5thR'!O$116</f>
        <v>0</v>
      </c>
      <c r="P1537" s="2">
        <f>'5thR'!P$116</f>
        <v>0</v>
      </c>
      <c r="Q1537" s="2">
        <f>'5thR'!Q$116</f>
        <v>0</v>
      </c>
      <c r="R1537" s="2">
        <f>'5thR'!R$116</f>
        <v>0</v>
      </c>
      <c r="S1537" s="2">
        <f>'5thR'!S$116</f>
        <v>0</v>
      </c>
      <c r="T1537" s="2">
        <f>'5thR'!T$116</f>
        <v>0</v>
      </c>
      <c r="U1537" s="9">
        <f t="shared" si="109"/>
        <v>0</v>
      </c>
    </row>
    <row r="1538" spans="1:21" x14ac:dyDescent="0.35">
      <c r="B1538" s="3" t="s">
        <v>17</v>
      </c>
      <c r="C1538" s="2" t="e">
        <f>#REF!</f>
        <v>#REF!</v>
      </c>
      <c r="D1538" s="2" t="e">
        <f>#REF!</f>
        <v>#REF!</v>
      </c>
      <c r="E1538" s="2" t="e">
        <f>#REF!</f>
        <v>#REF!</v>
      </c>
      <c r="F1538" s="2" t="e">
        <f>#REF!</f>
        <v>#REF!</v>
      </c>
      <c r="G1538" s="2" t="e">
        <f>#REF!</f>
        <v>#REF!</v>
      </c>
      <c r="H1538" s="2" t="e">
        <f>#REF!</f>
        <v>#REF!</v>
      </c>
      <c r="I1538" s="2" t="e">
        <f>#REF!</f>
        <v>#REF!</v>
      </c>
      <c r="J1538" s="2" t="e">
        <f>#REF!</f>
        <v>#REF!</v>
      </c>
      <c r="K1538" s="2" t="e">
        <f>#REF!</f>
        <v>#REF!</v>
      </c>
      <c r="L1538" s="2" t="e">
        <f>#REF!</f>
        <v>#REF!</v>
      </c>
      <c r="M1538" s="2" t="e">
        <f>#REF!</f>
        <v>#REF!</v>
      </c>
      <c r="N1538" s="2" t="e">
        <f>#REF!</f>
        <v>#REF!</v>
      </c>
      <c r="O1538" s="2" t="e">
        <f>#REF!</f>
        <v>#REF!</v>
      </c>
      <c r="P1538" s="2" t="e">
        <f>#REF!</f>
        <v>#REF!</v>
      </c>
      <c r="Q1538" s="2" t="e">
        <f>#REF!</f>
        <v>#REF!</v>
      </c>
      <c r="R1538" s="2" t="e">
        <f>#REF!</f>
        <v>#REF!</v>
      </c>
      <c r="S1538" s="2" t="e">
        <f>#REF!</f>
        <v>#REF!</v>
      </c>
      <c r="T1538" s="2" t="e">
        <f>#REF!</f>
        <v>#REF!</v>
      </c>
      <c r="U1538" s="9" t="e">
        <f t="shared" si="109"/>
        <v>#REF!</v>
      </c>
    </row>
    <row r="1539" spans="1:21" x14ac:dyDescent="0.35">
      <c r="B1539" s="3" t="s">
        <v>18</v>
      </c>
      <c r="C1539" s="2">
        <f>'7thR'!C$116</f>
        <v>0</v>
      </c>
      <c r="D1539" s="2">
        <f>'7thR'!D$116</f>
        <v>0</v>
      </c>
      <c r="E1539" s="2">
        <f>'7thR'!E$116</f>
        <v>0</v>
      </c>
      <c r="F1539" s="2">
        <f>'7thR'!F$116</f>
        <v>0</v>
      </c>
      <c r="G1539" s="2">
        <f>'7thR'!G$116</f>
        <v>0</v>
      </c>
      <c r="H1539" s="2">
        <f>'7thR'!H$116</f>
        <v>0</v>
      </c>
      <c r="I1539" s="2">
        <f>'7thR'!I$116</f>
        <v>0</v>
      </c>
      <c r="J1539" s="2">
        <f>'7thR'!J$116</f>
        <v>0</v>
      </c>
      <c r="K1539" s="2">
        <f>'7thR'!K$116</f>
        <v>0</v>
      </c>
      <c r="L1539" s="2">
        <f>'7thR'!L$116</f>
        <v>0</v>
      </c>
      <c r="M1539" s="2">
        <f>'7thR'!M$116</f>
        <v>0</v>
      </c>
      <c r="N1539" s="2">
        <f>'7thR'!N$116</f>
        <v>0</v>
      </c>
      <c r="O1539" s="2">
        <f>'7thR'!O$116</f>
        <v>0</v>
      </c>
      <c r="P1539" s="2">
        <f>'7thR'!P$116</f>
        <v>0</v>
      </c>
      <c r="Q1539" s="2">
        <f>'7thR'!Q$116</f>
        <v>0</v>
      </c>
      <c r="R1539" s="2">
        <f>'7thR'!R$116</f>
        <v>0</v>
      </c>
      <c r="S1539" s="2">
        <f>'7thR'!S$116</f>
        <v>0</v>
      </c>
      <c r="T1539" s="2">
        <f>'7thR'!T$116</f>
        <v>0</v>
      </c>
      <c r="U1539" s="9">
        <f t="shared" si="109"/>
        <v>0</v>
      </c>
    </row>
    <row r="1540" spans="1:21" ht="15" thickBot="1" x14ac:dyDescent="0.4">
      <c r="B1540" s="3" t="s">
        <v>19</v>
      </c>
      <c r="C1540" s="31">
        <f>'8thR'!C$116</f>
        <v>0</v>
      </c>
      <c r="D1540" s="31">
        <f>'8thR'!D$116</f>
        <v>0</v>
      </c>
      <c r="E1540" s="31">
        <f>'8thR'!E$116</f>
        <v>0</v>
      </c>
      <c r="F1540" s="31">
        <f>'8thR'!F$116</f>
        <v>0</v>
      </c>
      <c r="G1540" s="31">
        <f>'8thR'!G$116</f>
        <v>0</v>
      </c>
      <c r="H1540" s="31">
        <f>'8thR'!H$116</f>
        <v>0</v>
      </c>
      <c r="I1540" s="31">
        <f>'8thR'!I$116</f>
        <v>0</v>
      </c>
      <c r="J1540" s="31">
        <f>'8thR'!J$116</f>
        <v>0</v>
      </c>
      <c r="K1540" s="31">
        <f>'8thR'!K$116</f>
        <v>0</v>
      </c>
      <c r="L1540" s="31">
        <f>'8thR'!L$116</f>
        <v>0</v>
      </c>
      <c r="M1540" s="31">
        <f>'8thR'!M$116</f>
        <v>0</v>
      </c>
      <c r="N1540" s="31">
        <f>'8thR'!N$116</f>
        <v>0</v>
      </c>
      <c r="O1540" s="31">
        <f>'8thR'!O$116</f>
        <v>0</v>
      </c>
      <c r="P1540" s="31">
        <f>'8thR'!P$116</f>
        <v>0</v>
      </c>
      <c r="Q1540" s="31">
        <f>'8thR'!Q$116</f>
        <v>0</v>
      </c>
      <c r="R1540" s="31">
        <f>'8thR'!R$116</f>
        <v>0</v>
      </c>
      <c r="S1540" s="31">
        <f>'8thR'!S$116</f>
        <v>0</v>
      </c>
      <c r="T1540" s="31">
        <f>'8thR'!T$116</f>
        <v>0</v>
      </c>
      <c r="U1540" s="9">
        <f t="shared" si="109"/>
        <v>0</v>
      </c>
    </row>
    <row r="1541" spans="1:21" ht="16" thickTop="1" x14ac:dyDescent="0.35">
      <c r="B1541" s="37" t="s">
        <v>12</v>
      </c>
      <c r="C1541" s="29">
        <f>score!H$116</f>
        <v>0</v>
      </c>
      <c r="D1541" s="29">
        <f>score!I$116</f>
        <v>0</v>
      </c>
      <c r="E1541" s="29">
        <f>score!J$116</f>
        <v>0</v>
      </c>
      <c r="F1541" s="29">
        <f>score!K$116</f>
        <v>0</v>
      </c>
      <c r="G1541" s="29">
        <f>score!L$116</f>
        <v>0</v>
      </c>
      <c r="H1541" s="29">
        <f>score!M$116</f>
        <v>0</v>
      </c>
      <c r="I1541" s="29">
        <f>score!N$116</f>
        <v>0</v>
      </c>
      <c r="J1541" s="29">
        <f>score!O$116</f>
        <v>0</v>
      </c>
      <c r="K1541" s="29">
        <f>score!P$116</f>
        <v>0</v>
      </c>
      <c r="L1541" s="29">
        <f>score!Q$116</f>
        <v>0</v>
      </c>
      <c r="M1541" s="29">
        <f>score!R$116</f>
        <v>0</v>
      </c>
      <c r="N1541" s="29">
        <f>score!S$116</f>
        <v>0</v>
      </c>
      <c r="O1541" s="29">
        <f>score!T$116</f>
        <v>0</v>
      </c>
      <c r="P1541" s="29">
        <f>score!U$116</f>
        <v>0</v>
      </c>
      <c r="Q1541" s="29">
        <f>score!V$116</f>
        <v>0</v>
      </c>
      <c r="R1541" s="29">
        <f>score!W$116</f>
        <v>0</v>
      </c>
      <c r="S1541" s="29">
        <f>score!X$116</f>
        <v>0</v>
      </c>
      <c r="T1541" s="29">
        <f>score!Y$116</f>
        <v>0</v>
      </c>
      <c r="U1541" s="33">
        <f t="shared" si="109"/>
        <v>0</v>
      </c>
    </row>
    <row r="1542" spans="1:21" ht="15.5" x14ac:dyDescent="0.35">
      <c r="B1542" s="38" t="s">
        <v>7</v>
      </c>
      <c r="C1542" s="39">
        <f>score!H$147</f>
        <v>4</v>
      </c>
      <c r="D1542" s="39">
        <f>score!$I$147</f>
        <v>3</v>
      </c>
      <c r="E1542" s="39">
        <f>score!$J$147</f>
        <v>3</v>
      </c>
      <c r="F1542" s="39">
        <f>score!$K$147</f>
        <v>4</v>
      </c>
      <c r="G1542" s="39">
        <f>score!$L$147</f>
        <v>4</v>
      </c>
      <c r="H1542" s="39">
        <f>score!$M$147</f>
        <v>4</v>
      </c>
      <c r="I1542" s="39">
        <f>score!$N$147</f>
        <v>3</v>
      </c>
      <c r="J1542" s="39">
        <f>score!$O$147</f>
        <v>4</v>
      </c>
      <c r="K1542" s="39">
        <f>score!$P$147</f>
        <v>3</v>
      </c>
      <c r="L1542" s="39">
        <f>score!$Q$147</f>
        <v>4</v>
      </c>
      <c r="M1542" s="39">
        <f>score!$R$147</f>
        <v>3</v>
      </c>
      <c r="N1542" s="39">
        <f>score!$S$147</f>
        <v>3</v>
      </c>
      <c r="O1542" s="39">
        <f>score!$T$147</f>
        <v>4</v>
      </c>
      <c r="P1542" s="39">
        <f>score!$U$147</f>
        <v>4</v>
      </c>
      <c r="Q1542" s="39">
        <f>score!$V$147</f>
        <v>4</v>
      </c>
      <c r="R1542" s="39">
        <f>score!$W$147</f>
        <v>3</v>
      </c>
      <c r="S1542" s="39">
        <f>score!$X$147</f>
        <v>4</v>
      </c>
      <c r="T1542" s="39">
        <f>score!$Y$147</f>
        <v>3</v>
      </c>
      <c r="U1542" s="12">
        <f t="shared" si="109"/>
        <v>64</v>
      </c>
    </row>
    <row r="1544" spans="1:21" x14ac:dyDescent="0.35">
      <c r="C1544" s="171" t="s">
        <v>6</v>
      </c>
      <c r="D1544" s="171"/>
      <c r="E1544" s="171"/>
      <c r="F1544" s="171"/>
      <c r="G1544" s="171"/>
      <c r="H1544" s="171"/>
      <c r="I1544" s="171"/>
      <c r="J1544" s="171"/>
      <c r="K1544" s="171"/>
      <c r="L1544" s="171"/>
      <c r="M1544" s="171"/>
      <c r="N1544" s="171"/>
      <c r="O1544" s="171"/>
      <c r="P1544" s="171"/>
      <c r="Q1544" s="171"/>
      <c r="R1544" s="171"/>
      <c r="S1544" s="171"/>
      <c r="T1544" s="171"/>
    </row>
    <row r="1545" spans="1:21" x14ac:dyDescent="0.35">
      <c r="A1545" s="169">
        <f>score!A117</f>
        <v>111</v>
      </c>
      <c r="B1545" s="170" t="str">
        <f>score!F117</f>
        <v/>
      </c>
      <c r="C1545" s="173">
        <v>1</v>
      </c>
      <c r="D1545" s="173">
        <v>2</v>
      </c>
      <c r="E1545" s="173">
        <v>3</v>
      </c>
      <c r="F1545" s="173">
        <v>4</v>
      </c>
      <c r="G1545" s="173">
        <v>5</v>
      </c>
      <c r="H1545" s="173">
        <v>6</v>
      </c>
      <c r="I1545" s="173">
        <v>7</v>
      </c>
      <c r="J1545" s="173">
        <v>8</v>
      </c>
      <c r="K1545" s="173">
        <v>9</v>
      </c>
      <c r="L1545" s="173">
        <v>10</v>
      </c>
      <c r="M1545" s="173">
        <v>11</v>
      </c>
      <c r="N1545" s="173">
        <v>12</v>
      </c>
      <c r="O1545" s="173">
        <v>13</v>
      </c>
      <c r="P1545" s="173">
        <v>14</v>
      </c>
      <c r="Q1545" s="173">
        <v>15</v>
      </c>
      <c r="R1545" s="173">
        <v>16</v>
      </c>
      <c r="S1545" s="173">
        <v>17</v>
      </c>
      <c r="T1545" s="173">
        <v>18</v>
      </c>
      <c r="U1545" s="41" t="s">
        <v>1</v>
      </c>
    </row>
    <row r="1546" spans="1:21" x14ac:dyDescent="0.35">
      <c r="A1546" s="169"/>
      <c r="B1546" s="172"/>
      <c r="C1546" s="157"/>
      <c r="D1546" s="157"/>
      <c r="E1546" s="157"/>
      <c r="F1546" s="157"/>
      <c r="G1546" s="157"/>
      <c r="H1546" s="157"/>
      <c r="I1546" s="157"/>
      <c r="J1546" s="157"/>
      <c r="K1546" s="157"/>
      <c r="L1546" s="157"/>
      <c r="M1546" s="157"/>
      <c r="N1546" s="157"/>
      <c r="O1546" s="157"/>
      <c r="P1546" s="157"/>
      <c r="Q1546" s="157"/>
      <c r="R1546" s="157"/>
      <c r="S1546" s="157"/>
      <c r="T1546" s="157"/>
      <c r="U1546" s="42"/>
    </row>
    <row r="1547" spans="1:21" x14ac:dyDescent="0.35">
      <c r="B1547" s="3" t="s">
        <v>8</v>
      </c>
      <c r="C1547" s="2">
        <f>'1stR'!C$117</f>
        <v>0</v>
      </c>
      <c r="D1547" s="2">
        <f>'1stR'!D$117</f>
        <v>0</v>
      </c>
      <c r="E1547" s="2">
        <f>'1stR'!E$117</f>
        <v>0</v>
      </c>
      <c r="F1547" s="2">
        <f>'1stR'!F$117</f>
        <v>0</v>
      </c>
      <c r="G1547" s="2">
        <f>'1stR'!G$117</f>
        <v>0</v>
      </c>
      <c r="H1547" s="2">
        <f>'1stR'!H$117</f>
        <v>0</v>
      </c>
      <c r="I1547" s="2">
        <f>'1stR'!I$117</f>
        <v>0</v>
      </c>
      <c r="J1547" s="2">
        <f>'1stR'!J$117</f>
        <v>0</v>
      </c>
      <c r="K1547" s="2">
        <f>'1stR'!K$117</f>
        <v>0</v>
      </c>
      <c r="L1547" s="2">
        <f>'1stR'!L$117</f>
        <v>0</v>
      </c>
      <c r="M1547" s="2">
        <f>'1stR'!M$117</f>
        <v>0</v>
      </c>
      <c r="N1547" s="2">
        <f>'1stR'!N$117</f>
        <v>0</v>
      </c>
      <c r="O1547" s="2">
        <f>'1stR'!O$117</f>
        <v>0</v>
      </c>
      <c r="P1547" s="2">
        <f>'1stR'!P$117</f>
        <v>0</v>
      </c>
      <c r="Q1547" s="2">
        <f>'1stR'!Q$117</f>
        <v>0</v>
      </c>
      <c r="R1547" s="2">
        <f>'1stR'!R$117</f>
        <v>0</v>
      </c>
      <c r="S1547" s="2">
        <f>'1stR'!S$117</f>
        <v>0</v>
      </c>
      <c r="T1547" s="2">
        <f>'1stR'!T$117</f>
        <v>0</v>
      </c>
      <c r="U1547" s="9">
        <f>SUM(C1547:T1547)</f>
        <v>0</v>
      </c>
    </row>
    <row r="1548" spans="1:21" x14ac:dyDescent="0.35">
      <c r="B1548" s="3" t="s">
        <v>13</v>
      </c>
      <c r="C1548" s="2">
        <f>'2ndR'!C$117</f>
        <v>0</v>
      </c>
      <c r="D1548" s="2">
        <f>'2ndR'!D$117</f>
        <v>0</v>
      </c>
      <c r="E1548" s="2">
        <f>'2ndR'!E$117</f>
        <v>0</v>
      </c>
      <c r="F1548" s="2">
        <f>'2ndR'!F$117</f>
        <v>0</v>
      </c>
      <c r="G1548" s="2">
        <f>'2ndR'!G$117</f>
        <v>0</v>
      </c>
      <c r="H1548" s="2">
        <f>'2ndR'!H$117</f>
        <v>0</v>
      </c>
      <c r="I1548" s="2">
        <f>'2ndR'!I$117</f>
        <v>0</v>
      </c>
      <c r="J1548" s="2">
        <f>'2ndR'!J$117</f>
        <v>0</v>
      </c>
      <c r="K1548" s="2">
        <f>'2ndR'!K$117</f>
        <v>0</v>
      </c>
      <c r="L1548" s="2">
        <f>'2ndR'!L$117</f>
        <v>0</v>
      </c>
      <c r="M1548" s="2">
        <f>'2ndR'!M$117</f>
        <v>0</v>
      </c>
      <c r="N1548" s="2">
        <f>'2ndR'!N$117</f>
        <v>0</v>
      </c>
      <c r="O1548" s="2">
        <f>'2ndR'!O$117</f>
        <v>0</v>
      </c>
      <c r="P1548" s="2">
        <f>'2ndR'!P$117</f>
        <v>0</v>
      </c>
      <c r="Q1548" s="2">
        <f>'2ndR'!Q$117</f>
        <v>0</v>
      </c>
      <c r="R1548" s="2">
        <f>'2ndR'!R$117</f>
        <v>0</v>
      </c>
      <c r="S1548" s="2">
        <f>'2ndR'!S$117</f>
        <v>0</v>
      </c>
      <c r="T1548" s="2">
        <f>'2ndR'!T$117</f>
        <v>0</v>
      </c>
      <c r="U1548" s="9">
        <f t="shared" ref="U1548:U1556" si="110">SUM(C1548:T1548)</f>
        <v>0</v>
      </c>
    </row>
    <row r="1549" spans="1:21" x14ac:dyDescent="0.35">
      <c r="B1549" s="3" t="s">
        <v>14</v>
      </c>
      <c r="C1549" s="2">
        <f>'3rdR'!C$117</f>
        <v>0</v>
      </c>
      <c r="D1549" s="2">
        <f>'3rdR'!D$117</f>
        <v>0</v>
      </c>
      <c r="E1549" s="2">
        <f>'3rdR'!E$117</f>
        <v>0</v>
      </c>
      <c r="F1549" s="2">
        <f>'3rdR'!F$117</f>
        <v>0</v>
      </c>
      <c r="G1549" s="2">
        <f>'3rdR'!G$117</f>
        <v>0</v>
      </c>
      <c r="H1549" s="2">
        <f>'3rdR'!H$117</f>
        <v>0</v>
      </c>
      <c r="I1549" s="2">
        <f>'3rdR'!I$117</f>
        <v>0</v>
      </c>
      <c r="J1549" s="2">
        <f>'3rdR'!J$117</f>
        <v>0</v>
      </c>
      <c r="K1549" s="2">
        <f>'3rdR'!K$117</f>
        <v>0</v>
      </c>
      <c r="L1549" s="2">
        <f>'3rdR'!L$117</f>
        <v>0</v>
      </c>
      <c r="M1549" s="2">
        <f>'3rdR'!M$117</f>
        <v>0</v>
      </c>
      <c r="N1549" s="2">
        <f>'3rdR'!N$117</f>
        <v>0</v>
      </c>
      <c r="O1549" s="2">
        <f>'3rdR'!O$117</f>
        <v>0</v>
      </c>
      <c r="P1549" s="2">
        <f>'3rdR'!P$117</f>
        <v>0</v>
      </c>
      <c r="Q1549" s="2">
        <f>'3rdR'!Q$117</f>
        <v>0</v>
      </c>
      <c r="R1549" s="2">
        <f>'3rdR'!R$117</f>
        <v>0</v>
      </c>
      <c r="S1549" s="2">
        <f>'3rdR'!S$117</f>
        <v>0</v>
      </c>
      <c r="T1549" s="2">
        <f>'3rdR'!T$117</f>
        <v>0</v>
      </c>
      <c r="U1549" s="9">
        <f t="shared" si="110"/>
        <v>0</v>
      </c>
    </row>
    <row r="1550" spans="1:21" x14ac:dyDescent="0.35">
      <c r="B1550" s="3" t="s">
        <v>15</v>
      </c>
      <c r="C1550" s="2">
        <f>'4thR'!C$117</f>
        <v>0</v>
      </c>
      <c r="D1550" s="2">
        <f>'4thR'!D$117</f>
        <v>0</v>
      </c>
      <c r="E1550" s="2">
        <f>'4thR'!E$117</f>
        <v>0</v>
      </c>
      <c r="F1550" s="2">
        <f>'4thR'!F$117</f>
        <v>0</v>
      </c>
      <c r="G1550" s="2">
        <f>'4thR'!G$117</f>
        <v>0</v>
      </c>
      <c r="H1550" s="2">
        <f>'4thR'!H$117</f>
        <v>0</v>
      </c>
      <c r="I1550" s="2">
        <f>'4thR'!I$117</f>
        <v>0</v>
      </c>
      <c r="J1550" s="2">
        <f>'4thR'!J$117</f>
        <v>0</v>
      </c>
      <c r="K1550" s="2">
        <f>'4thR'!K$117</f>
        <v>0</v>
      </c>
      <c r="L1550" s="2">
        <f>'4thR'!L$117</f>
        <v>0</v>
      </c>
      <c r="M1550" s="2">
        <f>'4thR'!M$117</f>
        <v>0</v>
      </c>
      <c r="N1550" s="2">
        <f>'4thR'!N$117</f>
        <v>0</v>
      </c>
      <c r="O1550" s="2">
        <f>'4thR'!O$117</f>
        <v>0</v>
      </c>
      <c r="P1550" s="2">
        <f>'4thR'!P$117</f>
        <v>0</v>
      </c>
      <c r="Q1550" s="2">
        <f>'4thR'!Q$117</f>
        <v>0</v>
      </c>
      <c r="R1550" s="2">
        <f>'4thR'!R$117</f>
        <v>0</v>
      </c>
      <c r="S1550" s="2">
        <f>'4thR'!S$117</f>
        <v>0</v>
      </c>
      <c r="T1550" s="2">
        <f>'4thR'!T$117</f>
        <v>0</v>
      </c>
      <c r="U1550" s="9">
        <f t="shared" si="110"/>
        <v>0</v>
      </c>
    </row>
    <row r="1551" spans="1:21" x14ac:dyDescent="0.35">
      <c r="B1551" s="3" t="s">
        <v>16</v>
      </c>
      <c r="C1551" s="2">
        <f>'5thR'!C$117</f>
        <v>0</v>
      </c>
      <c r="D1551" s="2">
        <f>'5thR'!D$117</f>
        <v>0</v>
      </c>
      <c r="E1551" s="2">
        <f>'5thR'!E$117</f>
        <v>0</v>
      </c>
      <c r="F1551" s="2">
        <f>'5thR'!F$117</f>
        <v>0</v>
      </c>
      <c r="G1551" s="2">
        <f>'5thR'!G$117</f>
        <v>0</v>
      </c>
      <c r="H1551" s="2">
        <f>'5thR'!H$117</f>
        <v>0</v>
      </c>
      <c r="I1551" s="2">
        <f>'5thR'!I$117</f>
        <v>0</v>
      </c>
      <c r="J1551" s="2">
        <f>'5thR'!J$117</f>
        <v>0</v>
      </c>
      <c r="K1551" s="2">
        <f>'5thR'!K$117</f>
        <v>0</v>
      </c>
      <c r="L1551" s="2">
        <f>'5thR'!L$117</f>
        <v>0</v>
      </c>
      <c r="M1551" s="2">
        <f>'5thR'!M$117</f>
        <v>0</v>
      </c>
      <c r="N1551" s="2">
        <f>'5thR'!N$117</f>
        <v>0</v>
      </c>
      <c r="O1551" s="2">
        <f>'5thR'!O$117</f>
        <v>0</v>
      </c>
      <c r="P1551" s="2">
        <f>'5thR'!P$117</f>
        <v>0</v>
      </c>
      <c r="Q1551" s="2">
        <f>'5thR'!Q$117</f>
        <v>0</v>
      </c>
      <c r="R1551" s="2">
        <f>'5thR'!R$117</f>
        <v>0</v>
      </c>
      <c r="S1551" s="2">
        <f>'5thR'!S$117</f>
        <v>0</v>
      </c>
      <c r="T1551" s="2">
        <f>'5thR'!T$117</f>
        <v>0</v>
      </c>
      <c r="U1551" s="9">
        <f t="shared" si="110"/>
        <v>0</v>
      </c>
    </row>
    <row r="1552" spans="1:21" x14ac:dyDescent="0.35">
      <c r="B1552" s="3" t="s">
        <v>17</v>
      </c>
      <c r="C1552" s="2" t="e">
        <f>#REF!</f>
        <v>#REF!</v>
      </c>
      <c r="D1552" s="2" t="e">
        <f>#REF!</f>
        <v>#REF!</v>
      </c>
      <c r="E1552" s="2" t="e">
        <f>#REF!</f>
        <v>#REF!</v>
      </c>
      <c r="F1552" s="2" t="e">
        <f>#REF!</f>
        <v>#REF!</v>
      </c>
      <c r="G1552" s="2" t="e">
        <f>#REF!</f>
        <v>#REF!</v>
      </c>
      <c r="H1552" s="2" t="e">
        <f>#REF!</f>
        <v>#REF!</v>
      </c>
      <c r="I1552" s="2" t="e">
        <f>#REF!</f>
        <v>#REF!</v>
      </c>
      <c r="J1552" s="2" t="e">
        <f>#REF!</f>
        <v>#REF!</v>
      </c>
      <c r="K1552" s="2" t="e">
        <f>#REF!</f>
        <v>#REF!</v>
      </c>
      <c r="L1552" s="2" t="e">
        <f>#REF!</f>
        <v>#REF!</v>
      </c>
      <c r="M1552" s="2" t="e">
        <f>#REF!</f>
        <v>#REF!</v>
      </c>
      <c r="N1552" s="2" t="e">
        <f>#REF!</f>
        <v>#REF!</v>
      </c>
      <c r="O1552" s="2" t="e">
        <f>#REF!</f>
        <v>#REF!</v>
      </c>
      <c r="P1552" s="2" t="e">
        <f>#REF!</f>
        <v>#REF!</v>
      </c>
      <c r="Q1552" s="2" t="e">
        <f>#REF!</f>
        <v>#REF!</v>
      </c>
      <c r="R1552" s="2" t="e">
        <f>#REF!</f>
        <v>#REF!</v>
      </c>
      <c r="S1552" s="2" t="e">
        <f>#REF!</f>
        <v>#REF!</v>
      </c>
      <c r="T1552" s="2" t="e">
        <f>#REF!</f>
        <v>#REF!</v>
      </c>
      <c r="U1552" s="9" t="e">
        <f t="shared" si="110"/>
        <v>#REF!</v>
      </c>
    </row>
    <row r="1553" spans="1:21" x14ac:dyDescent="0.35">
      <c r="B1553" s="3" t="s">
        <v>18</v>
      </c>
      <c r="C1553" s="2">
        <f>'7thR'!C$117</f>
        <v>0</v>
      </c>
      <c r="D1553" s="2">
        <f>'7thR'!D$117</f>
        <v>0</v>
      </c>
      <c r="E1553" s="2">
        <f>'7thR'!E$117</f>
        <v>0</v>
      </c>
      <c r="F1553" s="2">
        <f>'7thR'!F$117</f>
        <v>0</v>
      </c>
      <c r="G1553" s="2">
        <f>'7thR'!G$117</f>
        <v>0</v>
      </c>
      <c r="H1553" s="2">
        <f>'7thR'!H$117</f>
        <v>0</v>
      </c>
      <c r="I1553" s="2">
        <f>'7thR'!I$117</f>
        <v>0</v>
      </c>
      <c r="J1553" s="2">
        <f>'7thR'!J$117</f>
        <v>0</v>
      </c>
      <c r="K1553" s="2">
        <f>'7thR'!K$117</f>
        <v>0</v>
      </c>
      <c r="L1553" s="2">
        <f>'7thR'!L$117</f>
        <v>0</v>
      </c>
      <c r="M1553" s="2">
        <f>'7thR'!M$117</f>
        <v>0</v>
      </c>
      <c r="N1553" s="2">
        <f>'7thR'!N$117</f>
        <v>0</v>
      </c>
      <c r="O1553" s="2">
        <f>'7thR'!O$117</f>
        <v>0</v>
      </c>
      <c r="P1553" s="2">
        <f>'7thR'!P$117</f>
        <v>0</v>
      </c>
      <c r="Q1553" s="2">
        <f>'7thR'!Q$117</f>
        <v>0</v>
      </c>
      <c r="R1553" s="2">
        <f>'7thR'!R$117</f>
        <v>0</v>
      </c>
      <c r="S1553" s="2">
        <f>'7thR'!S$117</f>
        <v>0</v>
      </c>
      <c r="T1553" s="2">
        <f>'7thR'!T$117</f>
        <v>0</v>
      </c>
      <c r="U1553" s="9">
        <f t="shared" si="110"/>
        <v>0</v>
      </c>
    </row>
    <row r="1554" spans="1:21" ht="15" thickBot="1" x14ac:dyDescent="0.4">
      <c r="B1554" s="3" t="s">
        <v>19</v>
      </c>
      <c r="C1554" s="31">
        <f>'8thR'!C$117</f>
        <v>0</v>
      </c>
      <c r="D1554" s="31">
        <f>'8thR'!D$117</f>
        <v>0</v>
      </c>
      <c r="E1554" s="31">
        <f>'8thR'!E$117</f>
        <v>0</v>
      </c>
      <c r="F1554" s="31">
        <f>'8thR'!F$117</f>
        <v>0</v>
      </c>
      <c r="G1554" s="31">
        <f>'8thR'!G$117</f>
        <v>0</v>
      </c>
      <c r="H1554" s="31">
        <f>'8thR'!H$117</f>
        <v>0</v>
      </c>
      <c r="I1554" s="31">
        <f>'8thR'!I$117</f>
        <v>0</v>
      </c>
      <c r="J1554" s="31">
        <f>'8thR'!J$117</f>
        <v>0</v>
      </c>
      <c r="K1554" s="31">
        <f>'8thR'!K$117</f>
        <v>0</v>
      </c>
      <c r="L1554" s="31">
        <f>'8thR'!L$117</f>
        <v>0</v>
      </c>
      <c r="M1554" s="31">
        <f>'8thR'!M$117</f>
        <v>0</v>
      </c>
      <c r="N1554" s="31">
        <f>'8thR'!N$117</f>
        <v>0</v>
      </c>
      <c r="O1554" s="31">
        <f>'8thR'!O$117</f>
        <v>0</v>
      </c>
      <c r="P1554" s="31">
        <f>'8thR'!P$117</f>
        <v>0</v>
      </c>
      <c r="Q1554" s="31">
        <f>'8thR'!Q$117</f>
        <v>0</v>
      </c>
      <c r="R1554" s="31">
        <f>'8thR'!R$117</f>
        <v>0</v>
      </c>
      <c r="S1554" s="31">
        <f>'8thR'!S$117</f>
        <v>0</v>
      </c>
      <c r="T1554" s="31">
        <f>'8thR'!T$117</f>
        <v>0</v>
      </c>
      <c r="U1554" s="9">
        <f t="shared" si="110"/>
        <v>0</v>
      </c>
    </row>
    <row r="1555" spans="1:21" ht="16" thickTop="1" x14ac:dyDescent="0.35">
      <c r="B1555" s="37" t="s">
        <v>12</v>
      </c>
      <c r="C1555" s="29">
        <f>score!H$117</f>
        <v>0</v>
      </c>
      <c r="D1555" s="29">
        <f>score!I$117</f>
        <v>0</v>
      </c>
      <c r="E1555" s="29">
        <f>score!J$117</f>
        <v>0</v>
      </c>
      <c r="F1555" s="29">
        <f>score!K$117</f>
        <v>0</v>
      </c>
      <c r="G1555" s="29">
        <f>score!L$117</f>
        <v>0</v>
      </c>
      <c r="H1555" s="29">
        <f>score!M$117</f>
        <v>0</v>
      </c>
      <c r="I1555" s="29">
        <f>score!N$117</f>
        <v>0</v>
      </c>
      <c r="J1555" s="29">
        <f>score!O$117</f>
        <v>0</v>
      </c>
      <c r="K1555" s="29">
        <f>score!P$117</f>
        <v>0</v>
      </c>
      <c r="L1555" s="29">
        <f>score!Q$117</f>
        <v>0</v>
      </c>
      <c r="M1555" s="29">
        <f>score!R$117</f>
        <v>0</v>
      </c>
      <c r="N1555" s="29">
        <f>score!S$117</f>
        <v>0</v>
      </c>
      <c r="O1555" s="29">
        <f>score!T$117</f>
        <v>0</v>
      </c>
      <c r="P1555" s="29">
        <f>score!U$117</f>
        <v>0</v>
      </c>
      <c r="Q1555" s="29">
        <f>score!V$117</f>
        <v>0</v>
      </c>
      <c r="R1555" s="29">
        <f>score!W$117</f>
        <v>0</v>
      </c>
      <c r="S1555" s="29">
        <f>score!X$117</f>
        <v>0</v>
      </c>
      <c r="T1555" s="29">
        <f>score!Y$117</f>
        <v>0</v>
      </c>
      <c r="U1555" s="33">
        <f t="shared" si="110"/>
        <v>0</v>
      </c>
    </row>
    <row r="1556" spans="1:21" ht="15.5" x14ac:dyDescent="0.35">
      <c r="B1556" s="38" t="s">
        <v>7</v>
      </c>
      <c r="C1556" s="39">
        <f>score!H$147</f>
        <v>4</v>
      </c>
      <c r="D1556" s="39">
        <f>score!$I$147</f>
        <v>3</v>
      </c>
      <c r="E1556" s="39">
        <f>score!$J$147</f>
        <v>3</v>
      </c>
      <c r="F1556" s="39">
        <f>score!$K$147</f>
        <v>4</v>
      </c>
      <c r="G1556" s="39">
        <f>score!$L$147</f>
        <v>4</v>
      </c>
      <c r="H1556" s="39">
        <f>score!$M$147</f>
        <v>4</v>
      </c>
      <c r="I1556" s="39">
        <f>score!$N$147</f>
        <v>3</v>
      </c>
      <c r="J1556" s="39">
        <f>score!$O$147</f>
        <v>4</v>
      </c>
      <c r="K1556" s="39">
        <f>score!$P$147</f>
        <v>3</v>
      </c>
      <c r="L1556" s="39">
        <f>score!$Q$147</f>
        <v>4</v>
      </c>
      <c r="M1556" s="39">
        <f>score!$R$147</f>
        <v>3</v>
      </c>
      <c r="N1556" s="39">
        <f>score!$S$147</f>
        <v>3</v>
      </c>
      <c r="O1556" s="39">
        <f>score!$T$147</f>
        <v>4</v>
      </c>
      <c r="P1556" s="39">
        <f>score!$U$147</f>
        <v>4</v>
      </c>
      <c r="Q1556" s="39">
        <f>score!$V$147</f>
        <v>4</v>
      </c>
      <c r="R1556" s="39">
        <f>score!$W$147</f>
        <v>3</v>
      </c>
      <c r="S1556" s="39">
        <f>score!$X$147</f>
        <v>4</v>
      </c>
      <c r="T1556" s="39">
        <f>score!$Y$147</f>
        <v>3</v>
      </c>
      <c r="U1556" s="12">
        <f t="shared" si="110"/>
        <v>64</v>
      </c>
    </row>
    <row r="1557" spans="1:21" x14ac:dyDescent="0.35">
      <c r="C1557" s="40"/>
      <c r="D1557" s="40"/>
      <c r="E1557" s="40"/>
      <c r="F1557" s="40"/>
      <c r="G1557" s="40"/>
      <c r="H1557" s="40"/>
      <c r="I1557" s="40"/>
      <c r="J1557" s="40"/>
      <c r="K1557" s="40"/>
      <c r="L1557" s="40"/>
      <c r="M1557" s="40"/>
      <c r="N1557" s="40"/>
      <c r="O1557" s="40"/>
      <c r="P1557" s="40"/>
      <c r="Q1557" s="40"/>
      <c r="R1557" s="40"/>
      <c r="S1557" s="40"/>
      <c r="T1557" s="40"/>
    </row>
    <row r="1558" spans="1:21" x14ac:dyDescent="0.35">
      <c r="C1558" s="154" t="s">
        <v>6</v>
      </c>
      <c r="D1558" s="154"/>
      <c r="E1558" s="154"/>
      <c r="F1558" s="154"/>
      <c r="G1558" s="154"/>
      <c r="H1558" s="154"/>
      <c r="I1558" s="154"/>
      <c r="J1558" s="154"/>
      <c r="K1558" s="154"/>
      <c r="L1558" s="154"/>
      <c r="M1558" s="154"/>
      <c r="N1558" s="154"/>
      <c r="O1558" s="154"/>
      <c r="P1558" s="154"/>
      <c r="Q1558" s="154"/>
      <c r="R1558" s="154"/>
      <c r="S1558" s="154"/>
      <c r="T1558" s="154"/>
    </row>
    <row r="1559" spans="1:21" x14ac:dyDescent="0.35">
      <c r="A1559" s="174">
        <f>score!A118</f>
        <v>112</v>
      </c>
      <c r="B1559" s="170" t="str">
        <f>score!F118</f>
        <v/>
      </c>
      <c r="C1559" s="158">
        <v>1</v>
      </c>
      <c r="D1559" s="158">
        <v>2</v>
      </c>
      <c r="E1559" s="158">
        <v>3</v>
      </c>
      <c r="F1559" s="158">
        <v>4</v>
      </c>
      <c r="G1559" s="158">
        <v>5</v>
      </c>
      <c r="H1559" s="158">
        <v>6</v>
      </c>
      <c r="I1559" s="158">
        <v>7</v>
      </c>
      <c r="J1559" s="158">
        <v>8</v>
      </c>
      <c r="K1559" s="158">
        <v>9</v>
      </c>
      <c r="L1559" s="158">
        <v>10</v>
      </c>
      <c r="M1559" s="158">
        <v>11</v>
      </c>
      <c r="N1559" s="158">
        <v>12</v>
      </c>
      <c r="O1559" s="158">
        <v>13</v>
      </c>
      <c r="P1559" s="158">
        <v>14</v>
      </c>
      <c r="Q1559" s="158">
        <v>15</v>
      </c>
      <c r="R1559" s="158">
        <v>16</v>
      </c>
      <c r="S1559" s="158">
        <v>17</v>
      </c>
      <c r="T1559" s="158">
        <v>18</v>
      </c>
      <c r="U1559" s="41" t="s">
        <v>1</v>
      </c>
    </row>
    <row r="1560" spans="1:21" x14ac:dyDescent="0.35">
      <c r="A1560" s="174"/>
      <c r="B1560" s="170"/>
      <c r="C1560" s="158"/>
      <c r="D1560" s="158"/>
      <c r="E1560" s="158"/>
      <c r="F1560" s="158"/>
      <c r="G1560" s="158"/>
      <c r="H1560" s="158"/>
      <c r="I1560" s="158"/>
      <c r="J1560" s="158"/>
      <c r="K1560" s="158"/>
      <c r="L1560" s="158"/>
      <c r="M1560" s="158"/>
      <c r="N1560" s="158"/>
      <c r="O1560" s="158"/>
      <c r="P1560" s="158"/>
      <c r="Q1560" s="158"/>
      <c r="R1560" s="158"/>
      <c r="S1560" s="158"/>
      <c r="T1560" s="158"/>
      <c r="U1560" s="42"/>
    </row>
    <row r="1561" spans="1:21" x14ac:dyDescent="0.35">
      <c r="B1561" s="3" t="s">
        <v>8</v>
      </c>
      <c r="C1561" s="2">
        <f>'1stR'!C$118</f>
        <v>0</v>
      </c>
      <c r="D1561" s="2">
        <f>'1stR'!D$118</f>
        <v>0</v>
      </c>
      <c r="E1561" s="2">
        <f>'1stR'!E$118</f>
        <v>0</v>
      </c>
      <c r="F1561" s="2">
        <f>'1stR'!F$118</f>
        <v>0</v>
      </c>
      <c r="G1561" s="2">
        <f>'1stR'!G$118</f>
        <v>0</v>
      </c>
      <c r="H1561" s="2">
        <f>'1stR'!H$118</f>
        <v>0</v>
      </c>
      <c r="I1561" s="2">
        <f>'1stR'!I$118</f>
        <v>0</v>
      </c>
      <c r="J1561" s="2">
        <f>'1stR'!J$118</f>
        <v>0</v>
      </c>
      <c r="K1561" s="2">
        <f>'1stR'!K$118</f>
        <v>0</v>
      </c>
      <c r="L1561" s="2">
        <f>'1stR'!L$118</f>
        <v>0</v>
      </c>
      <c r="M1561" s="2">
        <f>'1stR'!M$118</f>
        <v>0</v>
      </c>
      <c r="N1561" s="2">
        <f>'1stR'!N$118</f>
        <v>0</v>
      </c>
      <c r="O1561" s="2">
        <f>'1stR'!O$118</f>
        <v>0</v>
      </c>
      <c r="P1561" s="2">
        <f>'1stR'!P$118</f>
        <v>0</v>
      </c>
      <c r="Q1561" s="2">
        <f>'1stR'!Q$118</f>
        <v>0</v>
      </c>
      <c r="R1561" s="2">
        <f>'1stR'!R$118</f>
        <v>0</v>
      </c>
      <c r="S1561" s="2">
        <f>'1stR'!S$118</f>
        <v>0</v>
      </c>
      <c r="T1561" s="2">
        <f>'1stR'!T$118</f>
        <v>0</v>
      </c>
      <c r="U1561" s="9">
        <f>SUM(C1561:T1561)</f>
        <v>0</v>
      </c>
    </row>
    <row r="1562" spans="1:21" x14ac:dyDescent="0.35">
      <c r="B1562" s="3" t="s">
        <v>13</v>
      </c>
      <c r="C1562" s="2">
        <f>'2ndR'!C$118</f>
        <v>0</v>
      </c>
      <c r="D1562" s="2">
        <f>'2ndR'!D$118</f>
        <v>0</v>
      </c>
      <c r="E1562" s="2">
        <f>'2ndR'!E$118</f>
        <v>0</v>
      </c>
      <c r="F1562" s="2">
        <f>'2ndR'!F$118</f>
        <v>0</v>
      </c>
      <c r="G1562" s="2">
        <f>'2ndR'!G$118</f>
        <v>0</v>
      </c>
      <c r="H1562" s="2">
        <f>'2ndR'!H$118</f>
        <v>0</v>
      </c>
      <c r="I1562" s="2">
        <f>'2ndR'!I$118</f>
        <v>0</v>
      </c>
      <c r="J1562" s="2">
        <f>'2ndR'!J$118</f>
        <v>0</v>
      </c>
      <c r="K1562" s="2">
        <f>'2ndR'!K$118</f>
        <v>0</v>
      </c>
      <c r="L1562" s="2">
        <f>'2ndR'!L$118</f>
        <v>0</v>
      </c>
      <c r="M1562" s="2">
        <f>'2ndR'!M$118</f>
        <v>0</v>
      </c>
      <c r="N1562" s="2">
        <f>'2ndR'!N$118</f>
        <v>0</v>
      </c>
      <c r="O1562" s="2">
        <f>'2ndR'!O$118</f>
        <v>0</v>
      </c>
      <c r="P1562" s="2">
        <f>'2ndR'!P$118</f>
        <v>0</v>
      </c>
      <c r="Q1562" s="2">
        <f>'2ndR'!Q$118</f>
        <v>0</v>
      </c>
      <c r="R1562" s="2">
        <f>'2ndR'!R$118</f>
        <v>0</v>
      </c>
      <c r="S1562" s="2">
        <f>'2ndR'!S$118</f>
        <v>0</v>
      </c>
      <c r="T1562" s="2">
        <f>'2ndR'!T$118</f>
        <v>0</v>
      </c>
      <c r="U1562" s="9">
        <f t="shared" ref="U1562:U1571" si="111">SUM(C1562:T1562)</f>
        <v>0</v>
      </c>
    </row>
    <row r="1563" spans="1:21" x14ac:dyDescent="0.35">
      <c r="B1563" s="3" t="s">
        <v>14</v>
      </c>
      <c r="C1563" s="2">
        <f>'3rdR'!C$118</f>
        <v>0</v>
      </c>
      <c r="D1563" s="2">
        <f>'3rdR'!D$118</f>
        <v>0</v>
      </c>
      <c r="E1563" s="2">
        <f>'3rdR'!E$118</f>
        <v>0</v>
      </c>
      <c r="F1563" s="2">
        <f>'3rdR'!F$118</f>
        <v>0</v>
      </c>
      <c r="G1563" s="2">
        <f>'3rdR'!G$118</f>
        <v>0</v>
      </c>
      <c r="H1563" s="2">
        <f>'3rdR'!H$118</f>
        <v>0</v>
      </c>
      <c r="I1563" s="2">
        <f>'3rdR'!I$118</f>
        <v>0</v>
      </c>
      <c r="J1563" s="2">
        <f>'3rdR'!J$118</f>
        <v>0</v>
      </c>
      <c r="K1563" s="2">
        <f>'3rdR'!K$118</f>
        <v>0</v>
      </c>
      <c r="L1563" s="2">
        <f>'3rdR'!L$118</f>
        <v>0</v>
      </c>
      <c r="M1563" s="2">
        <f>'3rdR'!M$118</f>
        <v>0</v>
      </c>
      <c r="N1563" s="2">
        <f>'3rdR'!N$118</f>
        <v>0</v>
      </c>
      <c r="O1563" s="2">
        <f>'3rdR'!O$118</f>
        <v>0</v>
      </c>
      <c r="P1563" s="2">
        <f>'3rdR'!P$118</f>
        <v>0</v>
      </c>
      <c r="Q1563" s="2">
        <f>'3rdR'!Q$118</f>
        <v>0</v>
      </c>
      <c r="R1563" s="2">
        <f>'3rdR'!R$118</f>
        <v>0</v>
      </c>
      <c r="S1563" s="2">
        <f>'3rdR'!S$118</f>
        <v>0</v>
      </c>
      <c r="T1563" s="2">
        <f>'3rdR'!T$118</f>
        <v>0</v>
      </c>
      <c r="U1563" s="9">
        <f t="shared" si="111"/>
        <v>0</v>
      </c>
    </row>
    <row r="1564" spans="1:21" x14ac:dyDescent="0.35">
      <c r="B1564" s="3" t="s">
        <v>15</v>
      </c>
      <c r="C1564" s="2">
        <f>'4thR'!C$118</f>
        <v>0</v>
      </c>
      <c r="D1564" s="2">
        <f>'4thR'!D$118</f>
        <v>0</v>
      </c>
      <c r="E1564" s="2">
        <f>'4thR'!E$118</f>
        <v>0</v>
      </c>
      <c r="F1564" s="2">
        <f>'4thR'!F$118</f>
        <v>0</v>
      </c>
      <c r="G1564" s="2">
        <f>'4thR'!G$118</f>
        <v>0</v>
      </c>
      <c r="H1564" s="2">
        <f>'4thR'!H$118</f>
        <v>0</v>
      </c>
      <c r="I1564" s="2">
        <f>'4thR'!I$118</f>
        <v>0</v>
      </c>
      <c r="J1564" s="2">
        <f>'4thR'!J$118</f>
        <v>0</v>
      </c>
      <c r="K1564" s="2">
        <f>'4thR'!K$118</f>
        <v>0</v>
      </c>
      <c r="L1564" s="2">
        <f>'4thR'!L$118</f>
        <v>0</v>
      </c>
      <c r="M1564" s="2">
        <f>'4thR'!M$118</f>
        <v>0</v>
      </c>
      <c r="N1564" s="2">
        <f>'4thR'!N$118</f>
        <v>0</v>
      </c>
      <c r="O1564" s="2">
        <f>'4thR'!O$118</f>
        <v>0</v>
      </c>
      <c r="P1564" s="2">
        <f>'4thR'!P$118</f>
        <v>0</v>
      </c>
      <c r="Q1564" s="2">
        <f>'4thR'!Q$118</f>
        <v>0</v>
      </c>
      <c r="R1564" s="2">
        <f>'4thR'!R$118</f>
        <v>0</v>
      </c>
      <c r="S1564" s="2">
        <f>'4thR'!S$118</f>
        <v>0</v>
      </c>
      <c r="T1564" s="2">
        <f>'4thR'!T$118</f>
        <v>0</v>
      </c>
      <c r="U1564" s="9">
        <f t="shared" si="111"/>
        <v>0</v>
      </c>
    </row>
    <row r="1565" spans="1:21" x14ac:dyDescent="0.35">
      <c r="B1565" s="3" t="s">
        <v>16</v>
      </c>
      <c r="C1565" s="2">
        <f>'5thR'!C$118</f>
        <v>0</v>
      </c>
      <c r="D1565" s="2">
        <f>'5thR'!D$118</f>
        <v>0</v>
      </c>
      <c r="E1565" s="2">
        <f>'5thR'!E$118</f>
        <v>0</v>
      </c>
      <c r="F1565" s="2">
        <f>'5thR'!F$118</f>
        <v>0</v>
      </c>
      <c r="G1565" s="2">
        <f>'5thR'!G$118</f>
        <v>0</v>
      </c>
      <c r="H1565" s="2">
        <f>'5thR'!H$118</f>
        <v>0</v>
      </c>
      <c r="I1565" s="2">
        <f>'5thR'!I$118</f>
        <v>0</v>
      </c>
      <c r="J1565" s="2">
        <f>'5thR'!J$118</f>
        <v>0</v>
      </c>
      <c r="K1565" s="2">
        <f>'5thR'!K$118</f>
        <v>0</v>
      </c>
      <c r="L1565" s="2">
        <f>'5thR'!L$118</f>
        <v>0</v>
      </c>
      <c r="M1565" s="2">
        <f>'5thR'!M$118</f>
        <v>0</v>
      </c>
      <c r="N1565" s="2">
        <f>'5thR'!N$118</f>
        <v>0</v>
      </c>
      <c r="O1565" s="2">
        <f>'5thR'!O$118</f>
        <v>0</v>
      </c>
      <c r="P1565" s="2">
        <f>'5thR'!P$118</f>
        <v>0</v>
      </c>
      <c r="Q1565" s="2">
        <f>'5thR'!Q$118</f>
        <v>0</v>
      </c>
      <c r="R1565" s="2">
        <f>'5thR'!R$118</f>
        <v>0</v>
      </c>
      <c r="S1565" s="2">
        <f>'5thR'!S$118</f>
        <v>0</v>
      </c>
      <c r="T1565" s="2">
        <f>'5thR'!T$118</f>
        <v>0</v>
      </c>
      <c r="U1565" s="9">
        <f t="shared" si="111"/>
        <v>0</v>
      </c>
    </row>
    <row r="1566" spans="1:21" x14ac:dyDescent="0.35">
      <c r="B1566" s="3" t="s">
        <v>17</v>
      </c>
      <c r="C1566" s="2" t="e">
        <f>#REF!</f>
        <v>#REF!</v>
      </c>
      <c r="D1566" s="2" t="e">
        <f>#REF!</f>
        <v>#REF!</v>
      </c>
      <c r="E1566" s="2" t="e">
        <f>#REF!</f>
        <v>#REF!</v>
      </c>
      <c r="F1566" s="2" t="e">
        <f>#REF!</f>
        <v>#REF!</v>
      </c>
      <c r="G1566" s="2" t="e">
        <f>#REF!</f>
        <v>#REF!</v>
      </c>
      <c r="H1566" s="2" t="e">
        <f>#REF!</f>
        <v>#REF!</v>
      </c>
      <c r="I1566" s="2" t="e">
        <f>#REF!</f>
        <v>#REF!</v>
      </c>
      <c r="J1566" s="2" t="e">
        <f>#REF!</f>
        <v>#REF!</v>
      </c>
      <c r="K1566" s="2" t="e">
        <f>#REF!</f>
        <v>#REF!</v>
      </c>
      <c r="L1566" s="2" t="e">
        <f>#REF!</f>
        <v>#REF!</v>
      </c>
      <c r="M1566" s="2" t="e">
        <f>#REF!</f>
        <v>#REF!</v>
      </c>
      <c r="N1566" s="2" t="e">
        <f>#REF!</f>
        <v>#REF!</v>
      </c>
      <c r="O1566" s="2" t="e">
        <f>#REF!</f>
        <v>#REF!</v>
      </c>
      <c r="P1566" s="2" t="e">
        <f>#REF!</f>
        <v>#REF!</v>
      </c>
      <c r="Q1566" s="2" t="e">
        <f>#REF!</f>
        <v>#REF!</v>
      </c>
      <c r="R1566" s="2" t="e">
        <f>#REF!</f>
        <v>#REF!</v>
      </c>
      <c r="S1566" s="2" t="e">
        <f>#REF!</f>
        <v>#REF!</v>
      </c>
      <c r="T1566" s="2" t="e">
        <f>#REF!</f>
        <v>#REF!</v>
      </c>
      <c r="U1566" s="9" t="e">
        <f t="shared" si="111"/>
        <v>#REF!</v>
      </c>
    </row>
    <row r="1567" spans="1:21" x14ac:dyDescent="0.35">
      <c r="B1567" s="3" t="s">
        <v>18</v>
      </c>
      <c r="C1567" s="2">
        <f>'7thR'!C$118</f>
        <v>0</v>
      </c>
      <c r="D1567" s="2">
        <f>'7thR'!D$118</f>
        <v>0</v>
      </c>
      <c r="E1567" s="2">
        <f>'7thR'!E$118</f>
        <v>0</v>
      </c>
      <c r="F1567" s="2">
        <f>'7thR'!F$118</f>
        <v>0</v>
      </c>
      <c r="G1567" s="2">
        <f>'7thR'!G$118</f>
        <v>0</v>
      </c>
      <c r="H1567" s="2">
        <f>'7thR'!H$118</f>
        <v>0</v>
      </c>
      <c r="I1567" s="2">
        <f>'7thR'!I$118</f>
        <v>0</v>
      </c>
      <c r="J1567" s="2">
        <f>'7thR'!J$118</f>
        <v>0</v>
      </c>
      <c r="K1567" s="2">
        <f>'7thR'!K$118</f>
        <v>0</v>
      </c>
      <c r="L1567" s="2">
        <f>'7thR'!L$118</f>
        <v>0</v>
      </c>
      <c r="M1567" s="2">
        <f>'7thR'!M$118</f>
        <v>0</v>
      </c>
      <c r="N1567" s="2">
        <f>'7thR'!N$118</f>
        <v>0</v>
      </c>
      <c r="O1567" s="2">
        <f>'7thR'!O$118</f>
        <v>0</v>
      </c>
      <c r="P1567" s="2">
        <f>'7thR'!P$118</f>
        <v>0</v>
      </c>
      <c r="Q1567" s="2">
        <f>'7thR'!Q$118</f>
        <v>0</v>
      </c>
      <c r="R1567" s="2">
        <f>'7thR'!R$118</f>
        <v>0</v>
      </c>
      <c r="S1567" s="2">
        <f>'7thR'!S$118</f>
        <v>0</v>
      </c>
      <c r="T1567" s="2">
        <f>'7thR'!T$118</f>
        <v>0</v>
      </c>
      <c r="U1567" s="9">
        <f t="shared" si="111"/>
        <v>0</v>
      </c>
    </row>
    <row r="1568" spans="1:21" ht="15" thickBot="1" x14ac:dyDescent="0.4">
      <c r="B1568" s="3" t="s">
        <v>19</v>
      </c>
      <c r="C1568" s="31">
        <f>'8thR'!C$118</f>
        <v>0</v>
      </c>
      <c r="D1568" s="31">
        <f>'8thR'!D$118</f>
        <v>0</v>
      </c>
      <c r="E1568" s="31">
        <f>'8thR'!E$118</f>
        <v>0</v>
      </c>
      <c r="F1568" s="31">
        <f>'8thR'!F$118</f>
        <v>0</v>
      </c>
      <c r="G1568" s="31">
        <f>'8thR'!G$118</f>
        <v>0</v>
      </c>
      <c r="H1568" s="31">
        <f>'8thR'!H$118</f>
        <v>0</v>
      </c>
      <c r="I1568" s="31">
        <f>'8thR'!I$118</f>
        <v>0</v>
      </c>
      <c r="J1568" s="31">
        <f>'8thR'!J$118</f>
        <v>0</v>
      </c>
      <c r="K1568" s="31">
        <f>'8thR'!K$118</f>
        <v>0</v>
      </c>
      <c r="L1568" s="31">
        <f>'8thR'!L$118</f>
        <v>0</v>
      </c>
      <c r="M1568" s="31">
        <f>'8thR'!M$118</f>
        <v>0</v>
      </c>
      <c r="N1568" s="31">
        <f>'8thR'!N$118</f>
        <v>0</v>
      </c>
      <c r="O1568" s="31">
        <f>'8thR'!O$118</f>
        <v>0</v>
      </c>
      <c r="P1568" s="31">
        <f>'8thR'!P$118</f>
        <v>0</v>
      </c>
      <c r="Q1568" s="31">
        <f>'8thR'!Q$118</f>
        <v>0</v>
      </c>
      <c r="R1568" s="31">
        <f>'8thR'!R$118</f>
        <v>0</v>
      </c>
      <c r="S1568" s="31">
        <f>'8thR'!S$118</f>
        <v>0</v>
      </c>
      <c r="T1568" s="31">
        <f>'8thR'!T$118</f>
        <v>0</v>
      </c>
      <c r="U1568" s="9">
        <f t="shared" si="111"/>
        <v>0</v>
      </c>
    </row>
    <row r="1569" spans="1:21" ht="16" thickTop="1" x14ac:dyDescent="0.35">
      <c r="B1569" s="3" t="s">
        <v>19</v>
      </c>
      <c r="C1569" s="29">
        <f>score!H$118</f>
        <v>0</v>
      </c>
      <c r="D1569" s="29">
        <f>score!I$118</f>
        <v>0</v>
      </c>
      <c r="E1569" s="29">
        <f>score!J$118</f>
        <v>0</v>
      </c>
      <c r="F1569" s="29">
        <f>score!K$118</f>
        <v>0</v>
      </c>
      <c r="G1569" s="29">
        <f>score!L$118</f>
        <v>0</v>
      </c>
      <c r="H1569" s="29">
        <f>score!M$118</f>
        <v>0</v>
      </c>
      <c r="I1569" s="29">
        <f>score!N$118</f>
        <v>0</v>
      </c>
      <c r="J1569" s="29">
        <f>score!O$118</f>
        <v>0</v>
      </c>
      <c r="K1569" s="29">
        <f>score!P$118</f>
        <v>0</v>
      </c>
      <c r="L1569" s="29">
        <f>score!Q$118</f>
        <v>0</v>
      </c>
      <c r="M1569" s="29">
        <f>score!R$118</f>
        <v>0</v>
      </c>
      <c r="N1569" s="29">
        <f>score!S$118</f>
        <v>0</v>
      </c>
      <c r="O1569" s="29">
        <f>score!T$118</f>
        <v>0</v>
      </c>
      <c r="P1569" s="29">
        <f>score!U$118</f>
        <v>0</v>
      </c>
      <c r="Q1569" s="29">
        <f>score!V$118</f>
        <v>0</v>
      </c>
      <c r="R1569" s="29">
        <f>score!W$118</f>
        <v>0</v>
      </c>
      <c r="S1569" s="29">
        <f>score!X$118</f>
        <v>0</v>
      </c>
      <c r="T1569" s="29">
        <f>score!Y$118</f>
        <v>0</v>
      </c>
      <c r="U1569" s="33">
        <f t="shared" si="111"/>
        <v>0</v>
      </c>
    </row>
    <row r="1570" spans="1:21" ht="15.5" x14ac:dyDescent="0.35">
      <c r="B1570" s="37" t="s">
        <v>12</v>
      </c>
      <c r="C1570" s="2">
        <f>score!H$117</f>
        <v>0</v>
      </c>
      <c r="D1570" s="2">
        <f>score!I$117</f>
        <v>0</v>
      </c>
      <c r="E1570" s="2">
        <f>score!J$117</f>
        <v>0</v>
      </c>
      <c r="F1570" s="2">
        <f>score!K$117</f>
        <v>0</v>
      </c>
      <c r="G1570" s="2">
        <f>score!L$117</f>
        <v>0</v>
      </c>
      <c r="H1570" s="2">
        <f>score!M$117</f>
        <v>0</v>
      </c>
      <c r="I1570" s="2">
        <f>score!N$117</f>
        <v>0</v>
      </c>
      <c r="J1570" s="2">
        <f>score!O$117</f>
        <v>0</v>
      </c>
      <c r="K1570" s="2">
        <f>score!P$117</f>
        <v>0</v>
      </c>
      <c r="L1570" s="2">
        <f>score!Q$117</f>
        <v>0</v>
      </c>
      <c r="M1570" s="2">
        <f>score!R$117</f>
        <v>0</v>
      </c>
      <c r="N1570" s="2">
        <f>score!S$117</f>
        <v>0</v>
      </c>
      <c r="O1570" s="2">
        <f>score!T$117</f>
        <v>0</v>
      </c>
      <c r="P1570" s="2">
        <f>score!U$117</f>
        <v>0</v>
      </c>
      <c r="Q1570" s="2">
        <f>score!V$117</f>
        <v>0</v>
      </c>
      <c r="R1570" s="2">
        <f>score!W$117</f>
        <v>0</v>
      </c>
      <c r="S1570" s="2">
        <f>score!X$117</f>
        <v>0</v>
      </c>
      <c r="T1570" s="2">
        <f>score!Y$117</f>
        <v>0</v>
      </c>
      <c r="U1570" s="33">
        <f t="shared" si="111"/>
        <v>0</v>
      </c>
    </row>
    <row r="1571" spans="1:21" ht="15.5" x14ac:dyDescent="0.35">
      <c r="B1571" s="38" t="s">
        <v>7</v>
      </c>
      <c r="C1571" s="39">
        <f>score!H$147</f>
        <v>4</v>
      </c>
      <c r="D1571" s="39">
        <f>score!$I$147</f>
        <v>3</v>
      </c>
      <c r="E1571" s="39">
        <f>score!$J$147</f>
        <v>3</v>
      </c>
      <c r="F1571" s="39">
        <f>score!$K$147</f>
        <v>4</v>
      </c>
      <c r="G1571" s="39">
        <f>score!$L$147</f>
        <v>4</v>
      </c>
      <c r="H1571" s="39">
        <f>score!$M$147</f>
        <v>4</v>
      </c>
      <c r="I1571" s="39">
        <f>score!$N$147</f>
        <v>3</v>
      </c>
      <c r="J1571" s="39">
        <f>score!$O$147</f>
        <v>4</v>
      </c>
      <c r="K1571" s="39">
        <f>score!$P$147</f>
        <v>3</v>
      </c>
      <c r="L1571" s="39">
        <f>score!$Q$147</f>
        <v>4</v>
      </c>
      <c r="M1571" s="39">
        <f>score!$R$147</f>
        <v>3</v>
      </c>
      <c r="N1571" s="39">
        <f>score!$S$147</f>
        <v>3</v>
      </c>
      <c r="O1571" s="39">
        <f>score!$T$147</f>
        <v>4</v>
      </c>
      <c r="P1571" s="39">
        <f>score!$U$147</f>
        <v>4</v>
      </c>
      <c r="Q1571" s="39">
        <f>score!$V$147</f>
        <v>4</v>
      </c>
      <c r="R1571" s="39">
        <f>score!$W$147</f>
        <v>3</v>
      </c>
      <c r="S1571" s="39">
        <f>score!$X$147</f>
        <v>4</v>
      </c>
      <c r="T1571" s="39">
        <f>score!$Y$147</f>
        <v>3</v>
      </c>
      <c r="U1571" s="12">
        <f t="shared" si="111"/>
        <v>64</v>
      </c>
    </row>
    <row r="1572" spans="1:21" x14ac:dyDescent="0.35">
      <c r="C1572" s="40"/>
      <c r="D1572" s="40"/>
      <c r="E1572" s="40"/>
      <c r="F1572" s="40"/>
      <c r="G1572" s="40"/>
      <c r="H1572" s="40"/>
      <c r="I1572" s="40"/>
      <c r="J1572" s="40"/>
      <c r="K1572" s="40"/>
      <c r="L1572" s="40"/>
      <c r="M1572" s="40"/>
      <c r="N1572" s="40"/>
      <c r="O1572" s="40"/>
      <c r="P1572" s="40"/>
      <c r="Q1572" s="40"/>
      <c r="R1572" s="40"/>
      <c r="S1572" s="40"/>
      <c r="T1572" s="40"/>
    </row>
    <row r="1573" spans="1:21" x14ac:dyDescent="0.35">
      <c r="C1573" s="154" t="s">
        <v>6</v>
      </c>
      <c r="D1573" s="154"/>
      <c r="E1573" s="154"/>
      <c r="F1573" s="154"/>
      <c r="G1573" s="154"/>
      <c r="H1573" s="154"/>
      <c r="I1573" s="154"/>
      <c r="J1573" s="154"/>
      <c r="K1573" s="154"/>
      <c r="L1573" s="154"/>
      <c r="M1573" s="154"/>
      <c r="N1573" s="154"/>
      <c r="O1573" s="154"/>
      <c r="P1573" s="154"/>
      <c r="Q1573" s="154"/>
      <c r="R1573" s="154"/>
      <c r="S1573" s="154"/>
      <c r="T1573" s="154"/>
    </row>
    <row r="1574" spans="1:21" x14ac:dyDescent="0.35">
      <c r="A1574" s="169">
        <f>score!A119</f>
        <v>113</v>
      </c>
      <c r="B1574" s="170" t="str">
        <f>score!F119</f>
        <v/>
      </c>
      <c r="C1574" s="158">
        <v>1</v>
      </c>
      <c r="D1574" s="158">
        <v>2</v>
      </c>
      <c r="E1574" s="158">
        <v>3</v>
      </c>
      <c r="F1574" s="158">
        <v>4</v>
      </c>
      <c r="G1574" s="158">
        <v>5</v>
      </c>
      <c r="H1574" s="158">
        <v>6</v>
      </c>
      <c r="I1574" s="158">
        <v>7</v>
      </c>
      <c r="J1574" s="158">
        <v>8</v>
      </c>
      <c r="K1574" s="158">
        <v>9</v>
      </c>
      <c r="L1574" s="158">
        <v>10</v>
      </c>
      <c r="M1574" s="158">
        <v>11</v>
      </c>
      <c r="N1574" s="158">
        <v>12</v>
      </c>
      <c r="O1574" s="158">
        <v>13</v>
      </c>
      <c r="P1574" s="158">
        <v>14</v>
      </c>
      <c r="Q1574" s="158">
        <v>15</v>
      </c>
      <c r="R1574" s="158">
        <v>16</v>
      </c>
      <c r="S1574" s="158">
        <v>17</v>
      </c>
      <c r="T1574" s="158">
        <v>18</v>
      </c>
      <c r="U1574" s="41" t="s">
        <v>1</v>
      </c>
    </row>
    <row r="1575" spans="1:21" x14ac:dyDescent="0.35">
      <c r="A1575" s="169"/>
      <c r="B1575" s="170"/>
      <c r="C1575" s="158"/>
      <c r="D1575" s="158"/>
      <c r="E1575" s="158"/>
      <c r="F1575" s="158"/>
      <c r="G1575" s="158"/>
      <c r="H1575" s="158"/>
      <c r="I1575" s="158"/>
      <c r="J1575" s="158"/>
      <c r="K1575" s="158"/>
      <c r="L1575" s="158"/>
      <c r="M1575" s="158"/>
      <c r="N1575" s="158"/>
      <c r="O1575" s="158"/>
      <c r="P1575" s="158"/>
      <c r="Q1575" s="158"/>
      <c r="R1575" s="158"/>
      <c r="S1575" s="158"/>
      <c r="T1575" s="158"/>
      <c r="U1575" s="42"/>
    </row>
    <row r="1576" spans="1:21" x14ac:dyDescent="0.35">
      <c r="B1576" s="3" t="s">
        <v>8</v>
      </c>
      <c r="C1576" s="2">
        <f>'1stR'!C$119</f>
        <v>0</v>
      </c>
      <c r="D1576" s="2">
        <f>'1stR'!D$119</f>
        <v>0</v>
      </c>
      <c r="E1576" s="2">
        <f>'1stR'!E$119</f>
        <v>0</v>
      </c>
      <c r="F1576" s="2">
        <f>'1stR'!F$119</f>
        <v>0</v>
      </c>
      <c r="G1576" s="2">
        <f>'1stR'!G$119</f>
        <v>0</v>
      </c>
      <c r="H1576" s="2">
        <f>'1stR'!H$119</f>
        <v>0</v>
      </c>
      <c r="I1576" s="2">
        <f>'1stR'!I$119</f>
        <v>0</v>
      </c>
      <c r="J1576" s="2">
        <f>'1stR'!J$119</f>
        <v>0</v>
      </c>
      <c r="K1576" s="2">
        <f>'1stR'!K$119</f>
        <v>0</v>
      </c>
      <c r="L1576" s="2">
        <f>'1stR'!L$119</f>
        <v>0</v>
      </c>
      <c r="M1576" s="2">
        <f>'1stR'!M$119</f>
        <v>0</v>
      </c>
      <c r="N1576" s="2">
        <f>'1stR'!N$119</f>
        <v>0</v>
      </c>
      <c r="O1576" s="2">
        <f>'1stR'!O$119</f>
        <v>0</v>
      </c>
      <c r="P1576" s="2">
        <f>'1stR'!P$119</f>
        <v>0</v>
      </c>
      <c r="Q1576" s="2">
        <f>'1stR'!Q$119</f>
        <v>0</v>
      </c>
      <c r="R1576" s="2">
        <f>'1stR'!R$119</f>
        <v>0</v>
      </c>
      <c r="S1576" s="2">
        <f>'1stR'!S$119</f>
        <v>0</v>
      </c>
      <c r="T1576" s="2">
        <f>'1stR'!T$119</f>
        <v>0</v>
      </c>
      <c r="U1576" s="9">
        <f>SUM(C1576:T1576)</f>
        <v>0</v>
      </c>
    </row>
    <row r="1577" spans="1:21" x14ac:dyDescent="0.35">
      <c r="B1577" s="3" t="s">
        <v>13</v>
      </c>
      <c r="C1577" s="2">
        <f>'2ndR'!C$119</f>
        <v>0</v>
      </c>
      <c r="D1577" s="2">
        <f>'2ndR'!D$119</f>
        <v>0</v>
      </c>
      <c r="E1577" s="2">
        <f>'2ndR'!E$119</f>
        <v>0</v>
      </c>
      <c r="F1577" s="2">
        <f>'2ndR'!F$119</f>
        <v>0</v>
      </c>
      <c r="G1577" s="2">
        <f>'2ndR'!G$119</f>
        <v>0</v>
      </c>
      <c r="H1577" s="2">
        <f>'2ndR'!H$119</f>
        <v>0</v>
      </c>
      <c r="I1577" s="2">
        <f>'2ndR'!I$119</f>
        <v>0</v>
      </c>
      <c r="J1577" s="2">
        <f>'2ndR'!J$119</f>
        <v>0</v>
      </c>
      <c r="K1577" s="2">
        <f>'2ndR'!K$119</f>
        <v>0</v>
      </c>
      <c r="L1577" s="2">
        <f>'2ndR'!L$119</f>
        <v>0</v>
      </c>
      <c r="M1577" s="2">
        <f>'2ndR'!M$119</f>
        <v>0</v>
      </c>
      <c r="N1577" s="2">
        <f>'2ndR'!N$119</f>
        <v>0</v>
      </c>
      <c r="O1577" s="2">
        <f>'2ndR'!O$119</f>
        <v>0</v>
      </c>
      <c r="P1577" s="2">
        <f>'2ndR'!P$119</f>
        <v>0</v>
      </c>
      <c r="Q1577" s="2">
        <f>'2ndR'!Q$119</f>
        <v>0</v>
      </c>
      <c r="R1577" s="2">
        <f>'2ndR'!R$119</f>
        <v>0</v>
      </c>
      <c r="S1577" s="2">
        <f>'2ndR'!S$119</f>
        <v>0</v>
      </c>
      <c r="T1577" s="2">
        <f>'2ndR'!T$119</f>
        <v>0</v>
      </c>
      <c r="U1577" s="9">
        <f t="shared" ref="U1577:U1585" si="112">SUM(C1577:T1577)</f>
        <v>0</v>
      </c>
    </row>
    <row r="1578" spans="1:21" x14ac:dyDescent="0.35">
      <c r="B1578" s="3" t="s">
        <v>14</v>
      </c>
      <c r="C1578" s="2">
        <f>'3rdR'!C$119</f>
        <v>0</v>
      </c>
      <c r="D1578" s="2">
        <f>'3rdR'!D$119</f>
        <v>0</v>
      </c>
      <c r="E1578" s="2">
        <f>'3rdR'!E$119</f>
        <v>0</v>
      </c>
      <c r="F1578" s="2">
        <f>'3rdR'!F$119</f>
        <v>0</v>
      </c>
      <c r="G1578" s="2">
        <f>'3rdR'!G$119</f>
        <v>0</v>
      </c>
      <c r="H1578" s="2">
        <f>'3rdR'!H$119</f>
        <v>0</v>
      </c>
      <c r="I1578" s="2">
        <f>'3rdR'!I$119</f>
        <v>0</v>
      </c>
      <c r="J1578" s="2">
        <f>'3rdR'!J$119</f>
        <v>0</v>
      </c>
      <c r="K1578" s="2">
        <f>'3rdR'!K$119</f>
        <v>0</v>
      </c>
      <c r="L1578" s="2">
        <f>'3rdR'!L$119</f>
        <v>0</v>
      </c>
      <c r="M1578" s="2">
        <f>'3rdR'!M$119</f>
        <v>0</v>
      </c>
      <c r="N1578" s="2">
        <f>'3rdR'!N$119</f>
        <v>0</v>
      </c>
      <c r="O1578" s="2">
        <f>'3rdR'!O$119</f>
        <v>0</v>
      </c>
      <c r="P1578" s="2">
        <f>'3rdR'!P$119</f>
        <v>0</v>
      </c>
      <c r="Q1578" s="2">
        <f>'3rdR'!Q$119</f>
        <v>0</v>
      </c>
      <c r="R1578" s="2">
        <f>'3rdR'!R$119</f>
        <v>0</v>
      </c>
      <c r="S1578" s="2">
        <f>'3rdR'!S$119</f>
        <v>0</v>
      </c>
      <c r="T1578" s="2">
        <f>'3rdR'!T$119</f>
        <v>0</v>
      </c>
      <c r="U1578" s="9">
        <f t="shared" si="112"/>
        <v>0</v>
      </c>
    </row>
    <row r="1579" spans="1:21" x14ac:dyDescent="0.35">
      <c r="B1579" s="3" t="s">
        <v>15</v>
      </c>
      <c r="C1579" s="2">
        <f>'4thR'!C$119</f>
        <v>0</v>
      </c>
      <c r="D1579" s="2">
        <f>'4thR'!D$119</f>
        <v>0</v>
      </c>
      <c r="E1579" s="2">
        <f>'4thR'!E$119</f>
        <v>0</v>
      </c>
      <c r="F1579" s="2">
        <f>'4thR'!F$119</f>
        <v>0</v>
      </c>
      <c r="G1579" s="2">
        <f>'4thR'!G$119</f>
        <v>0</v>
      </c>
      <c r="H1579" s="2">
        <f>'4thR'!H$119</f>
        <v>0</v>
      </c>
      <c r="I1579" s="2">
        <f>'4thR'!I$119</f>
        <v>0</v>
      </c>
      <c r="J1579" s="2">
        <f>'4thR'!J$119</f>
        <v>0</v>
      </c>
      <c r="K1579" s="2">
        <f>'4thR'!K$119</f>
        <v>0</v>
      </c>
      <c r="L1579" s="2">
        <f>'4thR'!L$119</f>
        <v>0</v>
      </c>
      <c r="M1579" s="2">
        <f>'4thR'!M$119</f>
        <v>0</v>
      </c>
      <c r="N1579" s="2">
        <f>'4thR'!N$119</f>
        <v>0</v>
      </c>
      <c r="O1579" s="2">
        <f>'4thR'!O$119</f>
        <v>0</v>
      </c>
      <c r="P1579" s="2">
        <f>'4thR'!P$119</f>
        <v>0</v>
      </c>
      <c r="Q1579" s="2">
        <f>'4thR'!Q$119</f>
        <v>0</v>
      </c>
      <c r="R1579" s="2">
        <f>'4thR'!R$119</f>
        <v>0</v>
      </c>
      <c r="S1579" s="2">
        <f>'4thR'!S$119</f>
        <v>0</v>
      </c>
      <c r="T1579" s="2">
        <f>'4thR'!T$119</f>
        <v>0</v>
      </c>
      <c r="U1579" s="9">
        <f t="shared" si="112"/>
        <v>0</v>
      </c>
    </row>
    <row r="1580" spans="1:21" x14ac:dyDescent="0.35">
      <c r="B1580" s="3" t="s">
        <v>16</v>
      </c>
      <c r="C1580" s="2">
        <f>'5thR'!C$119</f>
        <v>0</v>
      </c>
      <c r="D1580" s="2">
        <f>'5thR'!D$119</f>
        <v>0</v>
      </c>
      <c r="E1580" s="2">
        <f>'5thR'!E$119</f>
        <v>0</v>
      </c>
      <c r="F1580" s="2">
        <f>'5thR'!F$119</f>
        <v>0</v>
      </c>
      <c r="G1580" s="2">
        <f>'5thR'!G$119</f>
        <v>0</v>
      </c>
      <c r="H1580" s="2">
        <f>'5thR'!H$119</f>
        <v>0</v>
      </c>
      <c r="I1580" s="2">
        <f>'5thR'!I$119</f>
        <v>0</v>
      </c>
      <c r="J1580" s="2">
        <f>'5thR'!J$119</f>
        <v>0</v>
      </c>
      <c r="K1580" s="2">
        <f>'5thR'!K$119</f>
        <v>0</v>
      </c>
      <c r="L1580" s="2">
        <f>'5thR'!L$119</f>
        <v>0</v>
      </c>
      <c r="M1580" s="2">
        <f>'5thR'!M$119</f>
        <v>0</v>
      </c>
      <c r="N1580" s="2">
        <f>'5thR'!N$119</f>
        <v>0</v>
      </c>
      <c r="O1580" s="2">
        <f>'5thR'!O$119</f>
        <v>0</v>
      </c>
      <c r="P1580" s="2">
        <f>'5thR'!P$119</f>
        <v>0</v>
      </c>
      <c r="Q1580" s="2">
        <f>'5thR'!Q$119</f>
        <v>0</v>
      </c>
      <c r="R1580" s="2">
        <f>'5thR'!R$119</f>
        <v>0</v>
      </c>
      <c r="S1580" s="2">
        <f>'5thR'!S$119</f>
        <v>0</v>
      </c>
      <c r="T1580" s="2">
        <f>'5thR'!T$119</f>
        <v>0</v>
      </c>
      <c r="U1580" s="9">
        <f t="shared" si="112"/>
        <v>0</v>
      </c>
    </row>
    <row r="1581" spans="1:21" x14ac:dyDescent="0.35">
      <c r="B1581" s="3" t="s">
        <v>17</v>
      </c>
      <c r="C1581" s="2" t="e">
        <f>#REF!</f>
        <v>#REF!</v>
      </c>
      <c r="D1581" s="2" t="e">
        <f>#REF!</f>
        <v>#REF!</v>
      </c>
      <c r="E1581" s="2" t="e">
        <f>#REF!</f>
        <v>#REF!</v>
      </c>
      <c r="F1581" s="2" t="e">
        <f>#REF!</f>
        <v>#REF!</v>
      </c>
      <c r="G1581" s="2" t="e">
        <f>#REF!</f>
        <v>#REF!</v>
      </c>
      <c r="H1581" s="2" t="e">
        <f>#REF!</f>
        <v>#REF!</v>
      </c>
      <c r="I1581" s="2" t="e">
        <f>#REF!</f>
        <v>#REF!</v>
      </c>
      <c r="J1581" s="2" t="e">
        <f>#REF!</f>
        <v>#REF!</v>
      </c>
      <c r="K1581" s="2" t="e">
        <f>#REF!</f>
        <v>#REF!</v>
      </c>
      <c r="L1581" s="2" t="e">
        <f>#REF!</f>
        <v>#REF!</v>
      </c>
      <c r="M1581" s="2" t="e">
        <f>#REF!</f>
        <v>#REF!</v>
      </c>
      <c r="N1581" s="2" t="e">
        <f>#REF!</f>
        <v>#REF!</v>
      </c>
      <c r="O1581" s="2" t="e">
        <f>#REF!</f>
        <v>#REF!</v>
      </c>
      <c r="P1581" s="2" t="e">
        <f>#REF!</f>
        <v>#REF!</v>
      </c>
      <c r="Q1581" s="2" t="e">
        <f>#REF!</f>
        <v>#REF!</v>
      </c>
      <c r="R1581" s="2" t="e">
        <f>#REF!</f>
        <v>#REF!</v>
      </c>
      <c r="S1581" s="2" t="e">
        <f>#REF!</f>
        <v>#REF!</v>
      </c>
      <c r="T1581" s="2" t="e">
        <f>#REF!</f>
        <v>#REF!</v>
      </c>
      <c r="U1581" s="9" t="e">
        <f t="shared" si="112"/>
        <v>#REF!</v>
      </c>
    </row>
    <row r="1582" spans="1:21" x14ac:dyDescent="0.35">
      <c r="B1582" s="3" t="s">
        <v>18</v>
      </c>
      <c r="C1582" s="2">
        <f>'7thR'!C$119</f>
        <v>0</v>
      </c>
      <c r="D1582" s="2">
        <f>'7thR'!D$119</f>
        <v>0</v>
      </c>
      <c r="E1582" s="2">
        <f>'7thR'!E$119</f>
        <v>0</v>
      </c>
      <c r="F1582" s="2">
        <f>'7thR'!F$119</f>
        <v>0</v>
      </c>
      <c r="G1582" s="2">
        <f>'7thR'!G$119</f>
        <v>0</v>
      </c>
      <c r="H1582" s="2">
        <f>'7thR'!H$119</f>
        <v>0</v>
      </c>
      <c r="I1582" s="2">
        <f>'7thR'!I$119</f>
        <v>0</v>
      </c>
      <c r="J1582" s="2">
        <f>'7thR'!J$119</f>
        <v>0</v>
      </c>
      <c r="K1582" s="2">
        <f>'7thR'!K$119</f>
        <v>0</v>
      </c>
      <c r="L1582" s="2">
        <f>'7thR'!L$119</f>
        <v>0</v>
      </c>
      <c r="M1582" s="2">
        <f>'7thR'!M$119</f>
        <v>0</v>
      </c>
      <c r="N1582" s="2">
        <f>'7thR'!N$119</f>
        <v>0</v>
      </c>
      <c r="O1582" s="2">
        <f>'7thR'!O$119</f>
        <v>0</v>
      </c>
      <c r="P1582" s="2">
        <f>'7thR'!P$119</f>
        <v>0</v>
      </c>
      <c r="Q1582" s="2">
        <f>'7thR'!Q$119</f>
        <v>0</v>
      </c>
      <c r="R1582" s="2">
        <f>'7thR'!R$119</f>
        <v>0</v>
      </c>
      <c r="S1582" s="2">
        <f>'7thR'!S$119</f>
        <v>0</v>
      </c>
      <c r="T1582" s="2">
        <f>'7thR'!T$119</f>
        <v>0</v>
      </c>
      <c r="U1582" s="9">
        <f t="shared" si="112"/>
        <v>0</v>
      </c>
    </row>
    <row r="1583" spans="1:21" ht="15" thickBot="1" x14ac:dyDescent="0.4">
      <c r="B1583" s="3" t="s">
        <v>19</v>
      </c>
      <c r="C1583" s="31">
        <f>'8thR'!C$119</f>
        <v>0</v>
      </c>
      <c r="D1583" s="31">
        <f>'8thR'!D$119</f>
        <v>0</v>
      </c>
      <c r="E1583" s="31">
        <f>'8thR'!E$119</f>
        <v>0</v>
      </c>
      <c r="F1583" s="31">
        <f>'8thR'!F$119</f>
        <v>0</v>
      </c>
      <c r="G1583" s="31">
        <f>'8thR'!G$119</f>
        <v>0</v>
      </c>
      <c r="H1583" s="31">
        <f>'8thR'!H$119</f>
        <v>0</v>
      </c>
      <c r="I1583" s="31">
        <f>'8thR'!I$119</f>
        <v>0</v>
      </c>
      <c r="J1583" s="31">
        <f>'8thR'!J$119</f>
        <v>0</v>
      </c>
      <c r="K1583" s="31">
        <f>'8thR'!K$119</f>
        <v>0</v>
      </c>
      <c r="L1583" s="31">
        <f>'8thR'!L$119</f>
        <v>0</v>
      </c>
      <c r="M1583" s="31">
        <f>'8thR'!M$119</f>
        <v>0</v>
      </c>
      <c r="N1583" s="31">
        <f>'8thR'!N$119</f>
        <v>0</v>
      </c>
      <c r="O1583" s="31">
        <f>'8thR'!O$119</f>
        <v>0</v>
      </c>
      <c r="P1583" s="31">
        <f>'8thR'!P$119</f>
        <v>0</v>
      </c>
      <c r="Q1583" s="31">
        <f>'8thR'!Q$119</f>
        <v>0</v>
      </c>
      <c r="R1583" s="31">
        <f>'8thR'!R$119</f>
        <v>0</v>
      </c>
      <c r="S1583" s="31">
        <f>'8thR'!S$119</f>
        <v>0</v>
      </c>
      <c r="T1583" s="31">
        <f>'8thR'!T$119</f>
        <v>0</v>
      </c>
      <c r="U1583" s="9">
        <f t="shared" si="112"/>
        <v>0</v>
      </c>
    </row>
    <row r="1584" spans="1:21" ht="16" thickTop="1" x14ac:dyDescent="0.35">
      <c r="B1584" s="37" t="s">
        <v>12</v>
      </c>
      <c r="C1584" s="29">
        <f>score!H$119</f>
        <v>0</v>
      </c>
      <c r="D1584" s="29">
        <f>score!I$119</f>
        <v>0</v>
      </c>
      <c r="E1584" s="29">
        <f>score!J$119</f>
        <v>0</v>
      </c>
      <c r="F1584" s="29">
        <f>score!K$119</f>
        <v>0</v>
      </c>
      <c r="G1584" s="29">
        <f>score!L$119</f>
        <v>0</v>
      </c>
      <c r="H1584" s="29">
        <f>score!M$119</f>
        <v>0</v>
      </c>
      <c r="I1584" s="29">
        <f>score!N$119</f>
        <v>0</v>
      </c>
      <c r="J1584" s="29">
        <f>score!O$119</f>
        <v>0</v>
      </c>
      <c r="K1584" s="29">
        <f>score!P$119</f>
        <v>0</v>
      </c>
      <c r="L1584" s="29">
        <f>score!Q$119</f>
        <v>0</v>
      </c>
      <c r="M1584" s="29">
        <f>score!R$119</f>
        <v>0</v>
      </c>
      <c r="N1584" s="29">
        <f>score!S$119</f>
        <v>0</v>
      </c>
      <c r="O1584" s="29">
        <f>score!T$119</f>
        <v>0</v>
      </c>
      <c r="P1584" s="29">
        <f>score!U$119</f>
        <v>0</v>
      </c>
      <c r="Q1584" s="29">
        <f>score!V$119</f>
        <v>0</v>
      </c>
      <c r="R1584" s="29">
        <f>score!W$119</f>
        <v>0</v>
      </c>
      <c r="S1584" s="29">
        <f>score!X$119</f>
        <v>0</v>
      </c>
      <c r="T1584" s="29">
        <f>score!Y$119</f>
        <v>0</v>
      </c>
      <c r="U1584" s="33">
        <f t="shared" si="112"/>
        <v>0</v>
      </c>
    </row>
    <row r="1585" spans="1:21" ht="15.5" x14ac:dyDescent="0.35">
      <c r="B1585" s="38" t="s">
        <v>7</v>
      </c>
      <c r="C1585" s="39">
        <f>score!H$147</f>
        <v>4</v>
      </c>
      <c r="D1585" s="39">
        <f>score!$I$147</f>
        <v>3</v>
      </c>
      <c r="E1585" s="39">
        <f>score!$J$147</f>
        <v>3</v>
      </c>
      <c r="F1585" s="39">
        <f>score!$K$147</f>
        <v>4</v>
      </c>
      <c r="G1585" s="39">
        <f>score!$L$147</f>
        <v>4</v>
      </c>
      <c r="H1585" s="39">
        <f>score!$M$147</f>
        <v>4</v>
      </c>
      <c r="I1585" s="39">
        <f>score!$N$147</f>
        <v>3</v>
      </c>
      <c r="J1585" s="39">
        <f>score!$O$147</f>
        <v>4</v>
      </c>
      <c r="K1585" s="39">
        <f>score!$P$147</f>
        <v>3</v>
      </c>
      <c r="L1585" s="39">
        <f>score!$Q$147</f>
        <v>4</v>
      </c>
      <c r="M1585" s="39">
        <f>score!$R$147</f>
        <v>3</v>
      </c>
      <c r="N1585" s="39">
        <f>score!$S$147</f>
        <v>3</v>
      </c>
      <c r="O1585" s="39">
        <f>score!$T$147</f>
        <v>4</v>
      </c>
      <c r="P1585" s="39">
        <f>score!$U$147</f>
        <v>4</v>
      </c>
      <c r="Q1585" s="39">
        <f>score!$V$147</f>
        <v>4</v>
      </c>
      <c r="R1585" s="39">
        <f>score!$W$147</f>
        <v>3</v>
      </c>
      <c r="S1585" s="39">
        <f>score!$X$147</f>
        <v>4</v>
      </c>
      <c r="T1585" s="39">
        <f>score!$Y$147</f>
        <v>3</v>
      </c>
      <c r="U1585" s="12">
        <f t="shared" si="112"/>
        <v>64</v>
      </c>
    </row>
    <row r="1586" spans="1:21" x14ac:dyDescent="0.35">
      <c r="C1586" s="40"/>
      <c r="D1586" s="40"/>
      <c r="E1586" s="40"/>
      <c r="F1586" s="40"/>
      <c r="G1586" s="40"/>
      <c r="H1586" s="40"/>
      <c r="I1586" s="40"/>
      <c r="J1586" s="40"/>
      <c r="K1586" s="40"/>
      <c r="L1586" s="40"/>
      <c r="M1586" s="40"/>
      <c r="N1586" s="40"/>
      <c r="O1586" s="40"/>
      <c r="P1586" s="40"/>
      <c r="Q1586" s="40"/>
      <c r="R1586" s="40"/>
      <c r="S1586" s="40"/>
      <c r="T1586" s="40"/>
    </row>
    <row r="1587" spans="1:21" x14ac:dyDescent="0.35">
      <c r="C1587" s="154" t="s">
        <v>6</v>
      </c>
      <c r="D1587" s="154"/>
      <c r="E1587" s="154"/>
      <c r="F1587" s="154"/>
      <c r="G1587" s="154"/>
      <c r="H1587" s="154"/>
      <c r="I1587" s="154"/>
      <c r="J1587" s="154"/>
      <c r="K1587" s="154"/>
      <c r="L1587" s="154"/>
      <c r="M1587" s="154"/>
      <c r="N1587" s="154"/>
      <c r="O1587" s="154"/>
      <c r="P1587" s="154"/>
      <c r="Q1587" s="154"/>
      <c r="R1587" s="154"/>
      <c r="S1587" s="154"/>
      <c r="T1587" s="154"/>
    </row>
    <row r="1588" spans="1:21" x14ac:dyDescent="0.35">
      <c r="A1588" s="169">
        <f>score!A120</f>
        <v>114</v>
      </c>
      <c r="B1588" s="170" t="str">
        <f>score!F120</f>
        <v/>
      </c>
      <c r="C1588" s="158">
        <v>1</v>
      </c>
      <c r="D1588" s="158">
        <v>2</v>
      </c>
      <c r="E1588" s="158">
        <v>3</v>
      </c>
      <c r="F1588" s="158">
        <v>4</v>
      </c>
      <c r="G1588" s="158">
        <v>5</v>
      </c>
      <c r="H1588" s="158">
        <v>6</v>
      </c>
      <c r="I1588" s="158">
        <v>7</v>
      </c>
      <c r="J1588" s="158">
        <v>8</v>
      </c>
      <c r="K1588" s="158">
        <v>9</v>
      </c>
      <c r="L1588" s="158">
        <v>10</v>
      </c>
      <c r="M1588" s="158">
        <v>11</v>
      </c>
      <c r="N1588" s="158">
        <v>12</v>
      </c>
      <c r="O1588" s="158">
        <v>13</v>
      </c>
      <c r="P1588" s="158">
        <v>14</v>
      </c>
      <c r="Q1588" s="158">
        <v>15</v>
      </c>
      <c r="R1588" s="158">
        <v>16</v>
      </c>
      <c r="S1588" s="158">
        <v>17</v>
      </c>
      <c r="T1588" s="158">
        <v>18</v>
      </c>
      <c r="U1588" s="41" t="s">
        <v>1</v>
      </c>
    </row>
    <row r="1589" spans="1:21" x14ac:dyDescent="0.35">
      <c r="A1589" s="169"/>
      <c r="B1589" s="170"/>
      <c r="C1589" s="158"/>
      <c r="D1589" s="158"/>
      <c r="E1589" s="158"/>
      <c r="F1589" s="158"/>
      <c r="G1589" s="158"/>
      <c r="H1589" s="158"/>
      <c r="I1589" s="158"/>
      <c r="J1589" s="158"/>
      <c r="K1589" s="158"/>
      <c r="L1589" s="158"/>
      <c r="M1589" s="158"/>
      <c r="N1589" s="158"/>
      <c r="O1589" s="158"/>
      <c r="P1589" s="158"/>
      <c r="Q1589" s="158"/>
      <c r="R1589" s="158"/>
      <c r="S1589" s="158"/>
      <c r="T1589" s="158"/>
      <c r="U1589" s="42"/>
    </row>
    <row r="1590" spans="1:21" x14ac:dyDescent="0.35">
      <c r="B1590" s="3" t="s">
        <v>8</v>
      </c>
      <c r="C1590" s="2">
        <f>'1stR'!C$120</f>
        <v>0</v>
      </c>
      <c r="D1590" s="2">
        <f>'1stR'!D$120</f>
        <v>0</v>
      </c>
      <c r="E1590" s="2">
        <f>'1stR'!E$120</f>
        <v>0</v>
      </c>
      <c r="F1590" s="2">
        <f>'1stR'!F$120</f>
        <v>0</v>
      </c>
      <c r="G1590" s="2">
        <f>'1stR'!G$120</f>
        <v>0</v>
      </c>
      <c r="H1590" s="2">
        <f>'1stR'!H$120</f>
        <v>0</v>
      </c>
      <c r="I1590" s="2">
        <f>'1stR'!I$120</f>
        <v>0</v>
      </c>
      <c r="J1590" s="2">
        <f>'1stR'!J$120</f>
        <v>0</v>
      </c>
      <c r="K1590" s="2">
        <f>'1stR'!K$120</f>
        <v>0</v>
      </c>
      <c r="L1590" s="2">
        <f>'1stR'!L$120</f>
        <v>0</v>
      </c>
      <c r="M1590" s="2">
        <f>'1stR'!M$120</f>
        <v>0</v>
      </c>
      <c r="N1590" s="2">
        <f>'1stR'!N$120</f>
        <v>0</v>
      </c>
      <c r="O1590" s="2">
        <f>'1stR'!O$120</f>
        <v>0</v>
      </c>
      <c r="P1590" s="2">
        <f>'1stR'!P$120</f>
        <v>0</v>
      </c>
      <c r="Q1590" s="2">
        <f>'1stR'!Q$120</f>
        <v>0</v>
      </c>
      <c r="R1590" s="2">
        <f>'1stR'!R$120</f>
        <v>0</v>
      </c>
      <c r="S1590" s="2">
        <f>'1stR'!S$120</f>
        <v>0</v>
      </c>
      <c r="T1590" s="2">
        <f>'1stR'!T$120</f>
        <v>0</v>
      </c>
      <c r="U1590" s="9">
        <f>SUM(C1590:T1590)</f>
        <v>0</v>
      </c>
    </row>
    <row r="1591" spans="1:21" x14ac:dyDescent="0.35">
      <c r="B1591" s="3" t="s">
        <v>13</v>
      </c>
      <c r="C1591" s="2">
        <f>'2ndR'!C$120</f>
        <v>0</v>
      </c>
      <c r="D1591" s="2">
        <f>'2ndR'!D$120</f>
        <v>0</v>
      </c>
      <c r="E1591" s="2">
        <f>'2ndR'!E$120</f>
        <v>0</v>
      </c>
      <c r="F1591" s="2">
        <f>'2ndR'!F$120</f>
        <v>0</v>
      </c>
      <c r="G1591" s="2">
        <f>'2ndR'!G$120</f>
        <v>0</v>
      </c>
      <c r="H1591" s="2">
        <f>'2ndR'!H$120</f>
        <v>0</v>
      </c>
      <c r="I1591" s="2">
        <f>'2ndR'!I$120</f>
        <v>0</v>
      </c>
      <c r="J1591" s="2">
        <f>'2ndR'!J$120</f>
        <v>0</v>
      </c>
      <c r="K1591" s="2">
        <f>'2ndR'!K$120</f>
        <v>0</v>
      </c>
      <c r="L1591" s="2">
        <f>'2ndR'!L$120</f>
        <v>0</v>
      </c>
      <c r="M1591" s="2">
        <f>'2ndR'!M$120</f>
        <v>0</v>
      </c>
      <c r="N1591" s="2">
        <f>'2ndR'!N$120</f>
        <v>0</v>
      </c>
      <c r="O1591" s="2">
        <f>'2ndR'!O$120</f>
        <v>0</v>
      </c>
      <c r="P1591" s="2">
        <f>'2ndR'!P$120</f>
        <v>0</v>
      </c>
      <c r="Q1591" s="2">
        <f>'2ndR'!Q$120</f>
        <v>0</v>
      </c>
      <c r="R1591" s="2">
        <f>'2ndR'!R$120</f>
        <v>0</v>
      </c>
      <c r="S1591" s="2">
        <f>'2ndR'!S$120</f>
        <v>0</v>
      </c>
      <c r="T1591" s="2">
        <f>'2ndR'!T$120</f>
        <v>0</v>
      </c>
      <c r="U1591" s="9">
        <f t="shared" ref="U1591:U1599" si="113">SUM(C1591:T1591)</f>
        <v>0</v>
      </c>
    </row>
    <row r="1592" spans="1:21" x14ac:dyDescent="0.35">
      <c r="B1592" s="3" t="s">
        <v>14</v>
      </c>
      <c r="C1592" s="2">
        <f>'3rdR'!C$120</f>
        <v>0</v>
      </c>
      <c r="D1592" s="2">
        <f>'3rdR'!D$120</f>
        <v>0</v>
      </c>
      <c r="E1592" s="2">
        <f>'3rdR'!E$120</f>
        <v>0</v>
      </c>
      <c r="F1592" s="2">
        <f>'3rdR'!F$120</f>
        <v>0</v>
      </c>
      <c r="G1592" s="2">
        <f>'3rdR'!G$120</f>
        <v>0</v>
      </c>
      <c r="H1592" s="2">
        <f>'3rdR'!H$120</f>
        <v>0</v>
      </c>
      <c r="I1592" s="2">
        <f>'3rdR'!I$120</f>
        <v>0</v>
      </c>
      <c r="J1592" s="2">
        <f>'3rdR'!J$120</f>
        <v>0</v>
      </c>
      <c r="K1592" s="2">
        <f>'3rdR'!K$120</f>
        <v>0</v>
      </c>
      <c r="L1592" s="2">
        <f>'3rdR'!L$120</f>
        <v>0</v>
      </c>
      <c r="M1592" s="2">
        <f>'3rdR'!M$120</f>
        <v>0</v>
      </c>
      <c r="N1592" s="2">
        <f>'3rdR'!N$120</f>
        <v>0</v>
      </c>
      <c r="O1592" s="2">
        <f>'3rdR'!O$120</f>
        <v>0</v>
      </c>
      <c r="P1592" s="2">
        <f>'3rdR'!P$120</f>
        <v>0</v>
      </c>
      <c r="Q1592" s="2">
        <f>'3rdR'!Q$120</f>
        <v>0</v>
      </c>
      <c r="R1592" s="2">
        <f>'3rdR'!R$120</f>
        <v>0</v>
      </c>
      <c r="S1592" s="2">
        <f>'3rdR'!S$120</f>
        <v>0</v>
      </c>
      <c r="T1592" s="2">
        <f>'3rdR'!T$120</f>
        <v>0</v>
      </c>
      <c r="U1592" s="9">
        <f t="shared" si="113"/>
        <v>0</v>
      </c>
    </row>
    <row r="1593" spans="1:21" x14ac:dyDescent="0.35">
      <c r="B1593" s="3" t="s">
        <v>15</v>
      </c>
      <c r="C1593" s="2">
        <f>'4thR'!C$120</f>
        <v>0</v>
      </c>
      <c r="D1593" s="2">
        <f>'4thR'!D$120</f>
        <v>0</v>
      </c>
      <c r="E1593" s="2">
        <f>'4thR'!E$120</f>
        <v>0</v>
      </c>
      <c r="F1593" s="2">
        <f>'4thR'!F$120</f>
        <v>0</v>
      </c>
      <c r="G1593" s="2">
        <f>'4thR'!G$120</f>
        <v>0</v>
      </c>
      <c r="H1593" s="2">
        <f>'4thR'!H$120</f>
        <v>0</v>
      </c>
      <c r="I1593" s="2">
        <f>'4thR'!I$120</f>
        <v>0</v>
      </c>
      <c r="J1593" s="2">
        <f>'4thR'!J$120</f>
        <v>0</v>
      </c>
      <c r="K1593" s="2">
        <f>'4thR'!K$120</f>
        <v>0</v>
      </c>
      <c r="L1593" s="2">
        <f>'4thR'!L$120</f>
        <v>0</v>
      </c>
      <c r="M1593" s="2">
        <f>'4thR'!M$120</f>
        <v>0</v>
      </c>
      <c r="N1593" s="2">
        <f>'4thR'!N$120</f>
        <v>0</v>
      </c>
      <c r="O1593" s="2">
        <f>'4thR'!O$120</f>
        <v>0</v>
      </c>
      <c r="P1593" s="2">
        <f>'4thR'!P$120</f>
        <v>0</v>
      </c>
      <c r="Q1593" s="2">
        <f>'4thR'!Q$120</f>
        <v>0</v>
      </c>
      <c r="R1593" s="2">
        <f>'4thR'!R$120</f>
        <v>0</v>
      </c>
      <c r="S1593" s="2">
        <f>'4thR'!S$120</f>
        <v>0</v>
      </c>
      <c r="T1593" s="2">
        <f>'4thR'!T$120</f>
        <v>0</v>
      </c>
      <c r="U1593" s="9">
        <f t="shared" si="113"/>
        <v>0</v>
      </c>
    </row>
    <row r="1594" spans="1:21" x14ac:dyDescent="0.35">
      <c r="B1594" s="3" t="s">
        <v>16</v>
      </c>
      <c r="C1594" s="2">
        <f>'5thR'!C$120</f>
        <v>0</v>
      </c>
      <c r="D1594" s="2">
        <f>'5thR'!D$120</f>
        <v>0</v>
      </c>
      <c r="E1594" s="2">
        <f>'5thR'!E$120</f>
        <v>0</v>
      </c>
      <c r="F1594" s="2">
        <f>'5thR'!F$120</f>
        <v>0</v>
      </c>
      <c r="G1594" s="2">
        <f>'5thR'!G$120</f>
        <v>0</v>
      </c>
      <c r="H1594" s="2">
        <f>'5thR'!H$120</f>
        <v>0</v>
      </c>
      <c r="I1594" s="2">
        <f>'5thR'!I$120</f>
        <v>0</v>
      </c>
      <c r="J1594" s="2">
        <f>'5thR'!J$120</f>
        <v>0</v>
      </c>
      <c r="K1594" s="2">
        <f>'5thR'!K$120</f>
        <v>0</v>
      </c>
      <c r="L1594" s="2">
        <f>'5thR'!L$120</f>
        <v>0</v>
      </c>
      <c r="M1594" s="2">
        <f>'5thR'!M$120</f>
        <v>0</v>
      </c>
      <c r="N1594" s="2">
        <f>'5thR'!N$120</f>
        <v>0</v>
      </c>
      <c r="O1594" s="2">
        <f>'5thR'!O$120</f>
        <v>0</v>
      </c>
      <c r="P1594" s="2">
        <f>'5thR'!P$120</f>
        <v>0</v>
      </c>
      <c r="Q1594" s="2">
        <f>'5thR'!Q$120</f>
        <v>0</v>
      </c>
      <c r="R1594" s="2">
        <f>'5thR'!R$120</f>
        <v>0</v>
      </c>
      <c r="S1594" s="2">
        <f>'5thR'!S$120</f>
        <v>0</v>
      </c>
      <c r="T1594" s="2">
        <f>'5thR'!T$120</f>
        <v>0</v>
      </c>
      <c r="U1594" s="9">
        <f t="shared" si="113"/>
        <v>0</v>
      </c>
    </row>
    <row r="1595" spans="1:21" x14ac:dyDescent="0.35">
      <c r="B1595" s="3" t="s">
        <v>17</v>
      </c>
      <c r="C1595" s="2" t="e">
        <f>#REF!</f>
        <v>#REF!</v>
      </c>
      <c r="D1595" s="2" t="e">
        <f>#REF!</f>
        <v>#REF!</v>
      </c>
      <c r="E1595" s="2" t="e">
        <f>#REF!</f>
        <v>#REF!</v>
      </c>
      <c r="F1595" s="2" t="e">
        <f>#REF!</f>
        <v>#REF!</v>
      </c>
      <c r="G1595" s="2" t="e">
        <f>#REF!</f>
        <v>#REF!</v>
      </c>
      <c r="H1595" s="2" t="e">
        <f>#REF!</f>
        <v>#REF!</v>
      </c>
      <c r="I1595" s="2" t="e">
        <f>#REF!</f>
        <v>#REF!</v>
      </c>
      <c r="J1595" s="2" t="e">
        <f>#REF!</f>
        <v>#REF!</v>
      </c>
      <c r="K1595" s="2" t="e">
        <f>#REF!</f>
        <v>#REF!</v>
      </c>
      <c r="L1595" s="2" t="e">
        <f>#REF!</f>
        <v>#REF!</v>
      </c>
      <c r="M1595" s="2" t="e">
        <f>#REF!</f>
        <v>#REF!</v>
      </c>
      <c r="N1595" s="2" t="e">
        <f>#REF!</f>
        <v>#REF!</v>
      </c>
      <c r="O1595" s="2" t="e">
        <f>#REF!</f>
        <v>#REF!</v>
      </c>
      <c r="P1595" s="2" t="e">
        <f>#REF!</f>
        <v>#REF!</v>
      </c>
      <c r="Q1595" s="2" t="e">
        <f>#REF!</f>
        <v>#REF!</v>
      </c>
      <c r="R1595" s="2" t="e">
        <f>#REF!</f>
        <v>#REF!</v>
      </c>
      <c r="S1595" s="2" t="e">
        <f>#REF!</f>
        <v>#REF!</v>
      </c>
      <c r="T1595" s="2" t="e">
        <f>#REF!</f>
        <v>#REF!</v>
      </c>
      <c r="U1595" s="9" t="e">
        <f t="shared" si="113"/>
        <v>#REF!</v>
      </c>
    </row>
    <row r="1596" spans="1:21" x14ac:dyDescent="0.35">
      <c r="B1596" s="3" t="s">
        <v>18</v>
      </c>
      <c r="C1596" s="2">
        <f>'7thR'!C$120</f>
        <v>0</v>
      </c>
      <c r="D1596" s="2">
        <f>'7thR'!D$120</f>
        <v>0</v>
      </c>
      <c r="E1596" s="2">
        <f>'7thR'!E$120</f>
        <v>0</v>
      </c>
      <c r="F1596" s="2">
        <f>'7thR'!F$120</f>
        <v>0</v>
      </c>
      <c r="G1596" s="2">
        <f>'7thR'!G$120</f>
        <v>0</v>
      </c>
      <c r="H1596" s="2">
        <f>'7thR'!H$120</f>
        <v>0</v>
      </c>
      <c r="I1596" s="2">
        <f>'7thR'!I$120</f>
        <v>0</v>
      </c>
      <c r="J1596" s="2">
        <f>'7thR'!J$120</f>
        <v>0</v>
      </c>
      <c r="K1596" s="2">
        <f>'7thR'!K$120</f>
        <v>0</v>
      </c>
      <c r="L1596" s="2">
        <f>'7thR'!L$120</f>
        <v>0</v>
      </c>
      <c r="M1596" s="2">
        <f>'7thR'!M$120</f>
        <v>0</v>
      </c>
      <c r="N1596" s="2">
        <f>'7thR'!N$120</f>
        <v>0</v>
      </c>
      <c r="O1596" s="2">
        <f>'7thR'!O$120</f>
        <v>0</v>
      </c>
      <c r="P1596" s="2">
        <f>'7thR'!P$120</f>
        <v>0</v>
      </c>
      <c r="Q1596" s="2">
        <f>'7thR'!Q$120</f>
        <v>0</v>
      </c>
      <c r="R1596" s="2">
        <f>'7thR'!R$120</f>
        <v>0</v>
      </c>
      <c r="S1596" s="2">
        <f>'7thR'!S$120</f>
        <v>0</v>
      </c>
      <c r="T1596" s="2">
        <f>'7thR'!T$120</f>
        <v>0</v>
      </c>
      <c r="U1596" s="9">
        <f t="shared" si="113"/>
        <v>0</v>
      </c>
    </row>
    <row r="1597" spans="1:21" ht="15" thickBot="1" x14ac:dyDescent="0.4">
      <c r="B1597" s="3" t="s">
        <v>19</v>
      </c>
      <c r="C1597" s="31">
        <f>'8thR'!C$120</f>
        <v>0</v>
      </c>
      <c r="D1597" s="31">
        <f>'8thR'!D$120</f>
        <v>0</v>
      </c>
      <c r="E1597" s="31">
        <f>'8thR'!E$120</f>
        <v>0</v>
      </c>
      <c r="F1597" s="31">
        <f>'8thR'!F$120</f>
        <v>0</v>
      </c>
      <c r="G1597" s="31">
        <f>'8thR'!G$120</f>
        <v>0</v>
      </c>
      <c r="H1597" s="31">
        <f>'8thR'!H$120</f>
        <v>0</v>
      </c>
      <c r="I1597" s="31">
        <f>'8thR'!I$120</f>
        <v>0</v>
      </c>
      <c r="J1597" s="31">
        <f>'8thR'!J$120</f>
        <v>0</v>
      </c>
      <c r="K1597" s="31">
        <f>'8thR'!K$120</f>
        <v>0</v>
      </c>
      <c r="L1597" s="31">
        <f>'8thR'!L$120</f>
        <v>0</v>
      </c>
      <c r="M1597" s="31">
        <f>'8thR'!M$120</f>
        <v>0</v>
      </c>
      <c r="N1597" s="31">
        <f>'8thR'!N$120</f>
        <v>0</v>
      </c>
      <c r="O1597" s="31">
        <f>'8thR'!O$120</f>
        <v>0</v>
      </c>
      <c r="P1597" s="31">
        <f>'8thR'!P$120</f>
        <v>0</v>
      </c>
      <c r="Q1597" s="31">
        <f>'8thR'!Q$120</f>
        <v>0</v>
      </c>
      <c r="R1597" s="31">
        <f>'8thR'!R$120</f>
        <v>0</v>
      </c>
      <c r="S1597" s="31">
        <f>'8thR'!S$120</f>
        <v>0</v>
      </c>
      <c r="T1597" s="31">
        <f>'8thR'!T$120</f>
        <v>0</v>
      </c>
      <c r="U1597" s="9">
        <f t="shared" si="113"/>
        <v>0</v>
      </c>
    </row>
    <row r="1598" spans="1:21" ht="16" thickTop="1" x14ac:dyDescent="0.35">
      <c r="B1598" s="37" t="s">
        <v>12</v>
      </c>
      <c r="C1598" s="29">
        <f>score!H$120</f>
        <v>0</v>
      </c>
      <c r="D1598" s="29">
        <f>score!I$120</f>
        <v>0</v>
      </c>
      <c r="E1598" s="29">
        <f>score!J$120</f>
        <v>0</v>
      </c>
      <c r="F1598" s="29">
        <f>score!K$120</f>
        <v>0</v>
      </c>
      <c r="G1598" s="29">
        <f>score!L$120</f>
        <v>0</v>
      </c>
      <c r="H1598" s="29">
        <f>score!M$120</f>
        <v>0</v>
      </c>
      <c r="I1598" s="29">
        <f>score!N$120</f>
        <v>0</v>
      </c>
      <c r="J1598" s="29">
        <f>score!O$120</f>
        <v>0</v>
      </c>
      <c r="K1598" s="29">
        <f>score!P$120</f>
        <v>0</v>
      </c>
      <c r="L1598" s="29">
        <f>score!Q$120</f>
        <v>0</v>
      </c>
      <c r="M1598" s="29">
        <f>score!R$120</f>
        <v>0</v>
      </c>
      <c r="N1598" s="29">
        <f>score!S$120</f>
        <v>0</v>
      </c>
      <c r="O1598" s="29">
        <f>score!T$120</f>
        <v>0</v>
      </c>
      <c r="P1598" s="29">
        <f>score!U$120</f>
        <v>0</v>
      </c>
      <c r="Q1598" s="29">
        <f>score!V$120</f>
        <v>0</v>
      </c>
      <c r="R1598" s="29">
        <f>score!W$120</f>
        <v>0</v>
      </c>
      <c r="S1598" s="29">
        <f>score!X$120</f>
        <v>0</v>
      </c>
      <c r="T1598" s="29">
        <f>score!Y$120</f>
        <v>0</v>
      </c>
      <c r="U1598" s="33">
        <f t="shared" si="113"/>
        <v>0</v>
      </c>
    </row>
    <row r="1599" spans="1:21" ht="15.5" x14ac:dyDescent="0.35">
      <c r="B1599" s="38" t="s">
        <v>7</v>
      </c>
      <c r="C1599" s="39">
        <f>score!H$147</f>
        <v>4</v>
      </c>
      <c r="D1599" s="39">
        <f>score!$I$147</f>
        <v>3</v>
      </c>
      <c r="E1599" s="39">
        <f>score!$J$147</f>
        <v>3</v>
      </c>
      <c r="F1599" s="39">
        <f>score!$K$147</f>
        <v>4</v>
      </c>
      <c r="G1599" s="39">
        <f>score!$L$147</f>
        <v>4</v>
      </c>
      <c r="H1599" s="39">
        <f>score!$M$147</f>
        <v>4</v>
      </c>
      <c r="I1599" s="39">
        <f>score!$N$147</f>
        <v>3</v>
      </c>
      <c r="J1599" s="39">
        <f>score!$O$147</f>
        <v>4</v>
      </c>
      <c r="K1599" s="39">
        <f>score!$P$147</f>
        <v>3</v>
      </c>
      <c r="L1599" s="39">
        <f>score!$Q$147</f>
        <v>4</v>
      </c>
      <c r="M1599" s="39">
        <f>score!$R$147</f>
        <v>3</v>
      </c>
      <c r="N1599" s="39">
        <f>score!$S$147</f>
        <v>3</v>
      </c>
      <c r="O1599" s="39">
        <f>score!$T$147</f>
        <v>4</v>
      </c>
      <c r="P1599" s="39">
        <f>score!$U$147</f>
        <v>4</v>
      </c>
      <c r="Q1599" s="39">
        <f>score!$V$147</f>
        <v>4</v>
      </c>
      <c r="R1599" s="39">
        <f>score!$W$147</f>
        <v>3</v>
      </c>
      <c r="S1599" s="39">
        <f>score!$X$147</f>
        <v>4</v>
      </c>
      <c r="T1599" s="39">
        <f>score!$Y$147</f>
        <v>3</v>
      </c>
      <c r="U1599" s="12">
        <f t="shared" si="113"/>
        <v>64</v>
      </c>
    </row>
    <row r="1600" spans="1:21" x14ac:dyDescent="0.35">
      <c r="C1600" s="40"/>
      <c r="D1600" s="40"/>
      <c r="E1600" s="40"/>
      <c r="F1600" s="40"/>
      <c r="G1600" s="40"/>
      <c r="H1600" s="40"/>
      <c r="I1600" s="40"/>
      <c r="J1600" s="40"/>
      <c r="K1600" s="40"/>
      <c r="L1600" s="40"/>
      <c r="M1600" s="40"/>
      <c r="N1600" s="40"/>
      <c r="O1600" s="40"/>
      <c r="P1600" s="40"/>
      <c r="Q1600" s="40"/>
      <c r="R1600" s="40"/>
      <c r="S1600" s="40"/>
      <c r="T1600" s="40"/>
    </row>
    <row r="1601" spans="1:27" x14ac:dyDescent="0.35">
      <c r="C1601" s="171" t="s">
        <v>6</v>
      </c>
      <c r="D1601" s="171"/>
      <c r="E1601" s="171"/>
      <c r="F1601" s="171"/>
      <c r="G1601" s="171"/>
      <c r="H1601" s="171"/>
      <c r="I1601" s="171"/>
      <c r="J1601" s="171"/>
      <c r="K1601" s="171"/>
      <c r="L1601" s="171"/>
      <c r="M1601" s="171"/>
      <c r="N1601" s="171"/>
      <c r="O1601" s="171"/>
      <c r="P1601" s="171"/>
      <c r="Q1601" s="171"/>
      <c r="R1601" s="171"/>
      <c r="S1601" s="171"/>
      <c r="T1601" s="171"/>
    </row>
    <row r="1602" spans="1:27" ht="15" customHeight="1" x14ac:dyDescent="0.35">
      <c r="A1602" s="169">
        <f>score!A121</f>
        <v>115</v>
      </c>
      <c r="B1602" s="170" t="str">
        <f>score!F121</f>
        <v/>
      </c>
      <c r="C1602" s="173">
        <v>1</v>
      </c>
      <c r="D1602" s="173">
        <v>2</v>
      </c>
      <c r="E1602" s="173">
        <v>3</v>
      </c>
      <c r="F1602" s="173">
        <v>4</v>
      </c>
      <c r="G1602" s="173">
        <v>5</v>
      </c>
      <c r="H1602" s="173">
        <v>6</v>
      </c>
      <c r="I1602" s="173">
        <v>7</v>
      </c>
      <c r="J1602" s="173">
        <v>8</v>
      </c>
      <c r="K1602" s="173">
        <v>9</v>
      </c>
      <c r="L1602" s="173">
        <v>10</v>
      </c>
      <c r="M1602" s="173">
        <v>11</v>
      </c>
      <c r="N1602" s="173">
        <v>12</v>
      </c>
      <c r="O1602" s="173">
        <v>13</v>
      </c>
      <c r="P1602" s="173">
        <v>14</v>
      </c>
      <c r="Q1602" s="173">
        <v>15</v>
      </c>
      <c r="R1602" s="173">
        <v>16</v>
      </c>
      <c r="S1602" s="173">
        <v>17</v>
      </c>
      <c r="T1602" s="173">
        <v>18</v>
      </c>
      <c r="U1602" s="41" t="s">
        <v>1</v>
      </c>
    </row>
    <row r="1603" spans="1:27" ht="15" customHeight="1" x14ac:dyDescent="0.35">
      <c r="A1603" s="169"/>
      <c r="B1603" s="172"/>
      <c r="C1603" s="157"/>
      <c r="D1603" s="157"/>
      <c r="E1603" s="157"/>
      <c r="F1603" s="157"/>
      <c r="G1603" s="157"/>
      <c r="H1603" s="157"/>
      <c r="I1603" s="157"/>
      <c r="J1603" s="157"/>
      <c r="K1603" s="157"/>
      <c r="L1603" s="157"/>
      <c r="M1603" s="157"/>
      <c r="N1603" s="157"/>
      <c r="O1603" s="157"/>
      <c r="P1603" s="157"/>
      <c r="Q1603" s="157"/>
      <c r="R1603" s="157"/>
      <c r="S1603" s="157"/>
      <c r="T1603" s="157"/>
      <c r="U1603" s="42"/>
    </row>
    <row r="1604" spans="1:27" x14ac:dyDescent="0.35">
      <c r="B1604" s="3" t="s">
        <v>8</v>
      </c>
      <c r="C1604" s="2">
        <f>'1stR'!C$121</f>
        <v>0</v>
      </c>
      <c r="D1604" s="2">
        <f>'1stR'!D$121</f>
        <v>0</v>
      </c>
      <c r="E1604" s="2">
        <f>'1stR'!E$121</f>
        <v>0</v>
      </c>
      <c r="F1604" s="2">
        <f>'1stR'!F$121</f>
        <v>0</v>
      </c>
      <c r="G1604" s="2">
        <f>'1stR'!G$121</f>
        <v>0</v>
      </c>
      <c r="H1604" s="2">
        <f>'1stR'!H$121</f>
        <v>0</v>
      </c>
      <c r="I1604" s="2">
        <f>'1stR'!I$121</f>
        <v>0</v>
      </c>
      <c r="J1604" s="2">
        <f>'1stR'!J$121</f>
        <v>0</v>
      </c>
      <c r="K1604" s="2">
        <f>'1stR'!K$121</f>
        <v>0</v>
      </c>
      <c r="L1604" s="2">
        <f>'1stR'!L$121</f>
        <v>0</v>
      </c>
      <c r="M1604" s="2">
        <f>'1stR'!M$121</f>
        <v>0</v>
      </c>
      <c r="N1604" s="2">
        <f>'1stR'!N$121</f>
        <v>0</v>
      </c>
      <c r="O1604" s="2">
        <f>'1stR'!O$121</f>
        <v>0</v>
      </c>
      <c r="P1604" s="2">
        <f>'1stR'!P$121</f>
        <v>0</v>
      </c>
      <c r="Q1604" s="2">
        <f>'1stR'!Q$121</f>
        <v>0</v>
      </c>
      <c r="R1604" s="2">
        <f>'1stR'!R$121</f>
        <v>0</v>
      </c>
      <c r="S1604" s="2">
        <f>'1stR'!S$121</f>
        <v>0</v>
      </c>
      <c r="T1604" s="2">
        <f>'1stR'!T$121</f>
        <v>0</v>
      </c>
      <c r="U1604" s="9">
        <f>SUM(C1604:T1604)</f>
        <v>0</v>
      </c>
    </row>
    <row r="1605" spans="1:27" x14ac:dyDescent="0.35">
      <c r="B1605" s="3" t="s">
        <v>13</v>
      </c>
      <c r="C1605" s="2">
        <f>'2ndR'!C$121</f>
        <v>0</v>
      </c>
      <c r="D1605" s="2">
        <f>'2ndR'!D$121</f>
        <v>0</v>
      </c>
      <c r="E1605" s="2">
        <f>'2ndR'!E$121</f>
        <v>0</v>
      </c>
      <c r="F1605" s="2">
        <f>'2ndR'!F$121</f>
        <v>0</v>
      </c>
      <c r="G1605" s="2">
        <f>'2ndR'!G$121</f>
        <v>0</v>
      </c>
      <c r="H1605" s="2">
        <f>'2ndR'!H$121</f>
        <v>0</v>
      </c>
      <c r="I1605" s="2">
        <f>'2ndR'!I$121</f>
        <v>0</v>
      </c>
      <c r="J1605" s="2">
        <f>'2ndR'!J$121</f>
        <v>0</v>
      </c>
      <c r="K1605" s="2">
        <f>'2ndR'!K$121</f>
        <v>0</v>
      </c>
      <c r="L1605" s="2">
        <f>'2ndR'!L$121</f>
        <v>0</v>
      </c>
      <c r="M1605" s="2">
        <f>'2ndR'!M$121</f>
        <v>0</v>
      </c>
      <c r="N1605" s="2">
        <f>'2ndR'!N$121</f>
        <v>0</v>
      </c>
      <c r="O1605" s="2">
        <f>'2ndR'!O$121</f>
        <v>0</v>
      </c>
      <c r="P1605" s="2">
        <f>'2ndR'!P$121</f>
        <v>0</v>
      </c>
      <c r="Q1605" s="2">
        <f>'2ndR'!Q$121</f>
        <v>0</v>
      </c>
      <c r="R1605" s="2">
        <f>'2ndR'!R$121</f>
        <v>0</v>
      </c>
      <c r="S1605" s="2">
        <f>'2ndR'!S$121</f>
        <v>0</v>
      </c>
      <c r="T1605" s="2">
        <f>'2ndR'!T$121</f>
        <v>0</v>
      </c>
      <c r="U1605" s="9">
        <f t="shared" ref="U1605:U1613" si="114">SUM(C1605:T1605)</f>
        <v>0</v>
      </c>
      <c r="AA1605" s="34" t="s">
        <v>9</v>
      </c>
    </row>
    <row r="1606" spans="1:27" x14ac:dyDescent="0.35">
      <c r="B1606" s="3" t="s">
        <v>14</v>
      </c>
      <c r="C1606" s="2">
        <f>'3rdR'!C$121</f>
        <v>0</v>
      </c>
      <c r="D1606" s="2">
        <f>'3rdR'!D$121</f>
        <v>0</v>
      </c>
      <c r="E1606" s="2">
        <f>'3rdR'!E$121</f>
        <v>0</v>
      </c>
      <c r="F1606" s="2">
        <f>'3rdR'!F$121</f>
        <v>0</v>
      </c>
      <c r="G1606" s="2">
        <f>'3rdR'!G$121</f>
        <v>0</v>
      </c>
      <c r="H1606" s="2">
        <f>'3rdR'!H$121</f>
        <v>0</v>
      </c>
      <c r="I1606" s="2">
        <f>'3rdR'!I$121</f>
        <v>0</v>
      </c>
      <c r="J1606" s="2">
        <f>'3rdR'!J$121</f>
        <v>0</v>
      </c>
      <c r="K1606" s="2">
        <f>'3rdR'!K$121</f>
        <v>0</v>
      </c>
      <c r="L1606" s="2">
        <f>'3rdR'!L$121</f>
        <v>0</v>
      </c>
      <c r="M1606" s="2">
        <f>'3rdR'!M$121</f>
        <v>0</v>
      </c>
      <c r="N1606" s="2">
        <f>'3rdR'!N$121</f>
        <v>0</v>
      </c>
      <c r="O1606" s="2">
        <f>'3rdR'!O$121</f>
        <v>0</v>
      </c>
      <c r="P1606" s="2">
        <f>'3rdR'!P$121</f>
        <v>0</v>
      </c>
      <c r="Q1606" s="2">
        <f>'3rdR'!Q$121</f>
        <v>0</v>
      </c>
      <c r="R1606" s="2">
        <f>'3rdR'!R$121</f>
        <v>0</v>
      </c>
      <c r="S1606" s="2">
        <f>'3rdR'!S$121</f>
        <v>0</v>
      </c>
      <c r="T1606" s="2">
        <f>'3rdR'!T$121</f>
        <v>0</v>
      </c>
      <c r="U1606" s="9">
        <f t="shared" si="114"/>
        <v>0</v>
      </c>
    </row>
    <row r="1607" spans="1:27" x14ac:dyDescent="0.35">
      <c r="B1607" s="3" t="s">
        <v>15</v>
      </c>
      <c r="C1607" s="2">
        <f>'4thR'!C$121</f>
        <v>0</v>
      </c>
      <c r="D1607" s="2">
        <f>'4thR'!D$121</f>
        <v>0</v>
      </c>
      <c r="E1607" s="2">
        <f>'4thR'!E$121</f>
        <v>0</v>
      </c>
      <c r="F1607" s="2">
        <f>'4thR'!F$121</f>
        <v>0</v>
      </c>
      <c r="G1607" s="2">
        <f>'4thR'!G$121</f>
        <v>0</v>
      </c>
      <c r="H1607" s="2">
        <f>'4thR'!H$121</f>
        <v>0</v>
      </c>
      <c r="I1607" s="2">
        <f>'4thR'!I$121</f>
        <v>0</v>
      </c>
      <c r="J1607" s="2">
        <f>'4thR'!J$121</f>
        <v>0</v>
      </c>
      <c r="K1607" s="2">
        <f>'4thR'!K$121</f>
        <v>0</v>
      </c>
      <c r="L1607" s="2">
        <f>'4thR'!L$121</f>
        <v>0</v>
      </c>
      <c r="M1607" s="2">
        <f>'4thR'!M$121</f>
        <v>0</v>
      </c>
      <c r="N1607" s="2">
        <f>'4thR'!N$121</f>
        <v>0</v>
      </c>
      <c r="O1607" s="2">
        <f>'4thR'!O$121</f>
        <v>0</v>
      </c>
      <c r="P1607" s="2">
        <f>'4thR'!P$121</f>
        <v>0</v>
      </c>
      <c r="Q1607" s="2">
        <f>'4thR'!Q$121</f>
        <v>0</v>
      </c>
      <c r="R1607" s="2">
        <f>'4thR'!R$121</f>
        <v>0</v>
      </c>
      <c r="S1607" s="2">
        <f>'4thR'!S$121</f>
        <v>0</v>
      </c>
      <c r="T1607" s="2">
        <f>'4thR'!T$121</f>
        <v>0</v>
      </c>
      <c r="U1607" s="9">
        <f t="shared" si="114"/>
        <v>0</v>
      </c>
      <c r="AA1607" s="34" t="s">
        <v>9</v>
      </c>
    </row>
    <row r="1608" spans="1:27" x14ac:dyDescent="0.35">
      <c r="B1608" s="3" t="s">
        <v>16</v>
      </c>
      <c r="C1608" s="2">
        <f>'5thR'!C$121</f>
        <v>0</v>
      </c>
      <c r="D1608" s="2">
        <f>'5thR'!D$121</f>
        <v>0</v>
      </c>
      <c r="E1608" s="2">
        <f>'5thR'!E$121</f>
        <v>0</v>
      </c>
      <c r="F1608" s="2">
        <f>'5thR'!F$121</f>
        <v>0</v>
      </c>
      <c r="G1608" s="2">
        <f>'5thR'!G$121</f>
        <v>0</v>
      </c>
      <c r="H1608" s="2">
        <f>'5thR'!H$121</f>
        <v>0</v>
      </c>
      <c r="I1608" s="2">
        <f>'5thR'!I$121</f>
        <v>0</v>
      </c>
      <c r="J1608" s="2">
        <f>'5thR'!J$121</f>
        <v>0</v>
      </c>
      <c r="K1608" s="2">
        <f>'5thR'!K$121</f>
        <v>0</v>
      </c>
      <c r="L1608" s="2">
        <f>'5thR'!L$121</f>
        <v>0</v>
      </c>
      <c r="M1608" s="2">
        <f>'5thR'!M$121</f>
        <v>0</v>
      </c>
      <c r="N1608" s="2">
        <f>'5thR'!N$121</f>
        <v>0</v>
      </c>
      <c r="O1608" s="2">
        <f>'5thR'!O$121</f>
        <v>0</v>
      </c>
      <c r="P1608" s="2">
        <f>'5thR'!P$121</f>
        <v>0</v>
      </c>
      <c r="Q1608" s="2">
        <f>'5thR'!Q$121</f>
        <v>0</v>
      </c>
      <c r="R1608" s="2">
        <f>'5thR'!R$121</f>
        <v>0</v>
      </c>
      <c r="S1608" s="2">
        <f>'5thR'!S$121</f>
        <v>0</v>
      </c>
      <c r="T1608" s="2">
        <f>'5thR'!T$121</f>
        <v>0</v>
      </c>
      <c r="U1608" s="9">
        <f t="shared" si="114"/>
        <v>0</v>
      </c>
    </row>
    <row r="1609" spans="1:27" x14ac:dyDescent="0.35">
      <c r="B1609" s="3" t="s">
        <v>17</v>
      </c>
      <c r="C1609" s="2" t="e">
        <f>#REF!</f>
        <v>#REF!</v>
      </c>
      <c r="D1609" s="2" t="e">
        <f>#REF!</f>
        <v>#REF!</v>
      </c>
      <c r="E1609" s="2" t="e">
        <f>#REF!</f>
        <v>#REF!</v>
      </c>
      <c r="F1609" s="2" t="e">
        <f>#REF!</f>
        <v>#REF!</v>
      </c>
      <c r="G1609" s="2" t="e">
        <f>#REF!</f>
        <v>#REF!</v>
      </c>
      <c r="H1609" s="2" t="e">
        <f>#REF!</f>
        <v>#REF!</v>
      </c>
      <c r="I1609" s="2" t="e">
        <f>#REF!</f>
        <v>#REF!</v>
      </c>
      <c r="J1609" s="2" t="e">
        <f>#REF!</f>
        <v>#REF!</v>
      </c>
      <c r="K1609" s="2" t="e">
        <f>#REF!</f>
        <v>#REF!</v>
      </c>
      <c r="L1609" s="2" t="e">
        <f>#REF!</f>
        <v>#REF!</v>
      </c>
      <c r="M1609" s="2" t="e">
        <f>#REF!</f>
        <v>#REF!</v>
      </c>
      <c r="N1609" s="2" t="e">
        <f>#REF!</f>
        <v>#REF!</v>
      </c>
      <c r="O1609" s="2" t="e">
        <f>#REF!</f>
        <v>#REF!</v>
      </c>
      <c r="P1609" s="2" t="e">
        <f>#REF!</f>
        <v>#REF!</v>
      </c>
      <c r="Q1609" s="2" t="e">
        <f>#REF!</f>
        <v>#REF!</v>
      </c>
      <c r="R1609" s="2" t="e">
        <f>#REF!</f>
        <v>#REF!</v>
      </c>
      <c r="S1609" s="2" t="e">
        <f>#REF!</f>
        <v>#REF!</v>
      </c>
      <c r="T1609" s="2" t="e">
        <f>#REF!</f>
        <v>#REF!</v>
      </c>
      <c r="U1609" s="9" t="e">
        <f t="shared" si="114"/>
        <v>#REF!</v>
      </c>
    </row>
    <row r="1610" spans="1:27" x14ac:dyDescent="0.35">
      <c r="B1610" s="3" t="s">
        <v>18</v>
      </c>
      <c r="C1610" s="2">
        <f>'7thR'!C$121</f>
        <v>0</v>
      </c>
      <c r="D1610" s="2">
        <f>'7thR'!D$121</f>
        <v>0</v>
      </c>
      <c r="E1610" s="2">
        <f>'7thR'!E$121</f>
        <v>0</v>
      </c>
      <c r="F1610" s="2">
        <f>'7thR'!F$121</f>
        <v>0</v>
      </c>
      <c r="G1610" s="2">
        <f>'7thR'!G$121</f>
        <v>0</v>
      </c>
      <c r="H1610" s="2">
        <f>'7thR'!H$121</f>
        <v>0</v>
      </c>
      <c r="I1610" s="2">
        <f>'7thR'!I$121</f>
        <v>0</v>
      </c>
      <c r="J1610" s="2">
        <f>'7thR'!J$121</f>
        <v>0</v>
      </c>
      <c r="K1610" s="2">
        <f>'7thR'!K$121</f>
        <v>0</v>
      </c>
      <c r="L1610" s="2">
        <f>'7thR'!L$121</f>
        <v>0</v>
      </c>
      <c r="M1610" s="2">
        <f>'7thR'!M$121</f>
        <v>0</v>
      </c>
      <c r="N1610" s="2">
        <f>'7thR'!N$121</f>
        <v>0</v>
      </c>
      <c r="O1610" s="2">
        <f>'7thR'!O$121</f>
        <v>0</v>
      </c>
      <c r="P1610" s="2">
        <f>'7thR'!P$121</f>
        <v>0</v>
      </c>
      <c r="Q1610" s="2">
        <f>'7thR'!Q$121</f>
        <v>0</v>
      </c>
      <c r="R1610" s="2">
        <f>'7thR'!R$121</f>
        <v>0</v>
      </c>
      <c r="S1610" s="2">
        <f>'7thR'!S$121</f>
        <v>0</v>
      </c>
      <c r="T1610" s="2">
        <f>'7thR'!T$121</f>
        <v>0</v>
      </c>
      <c r="U1610" s="9">
        <f t="shared" si="114"/>
        <v>0</v>
      </c>
    </row>
    <row r="1611" spans="1:27" ht="15" thickBot="1" x14ac:dyDescent="0.4">
      <c r="B1611" s="3" t="s">
        <v>19</v>
      </c>
      <c r="C1611" s="31">
        <f>'8thR'!C$121</f>
        <v>0</v>
      </c>
      <c r="D1611" s="31">
        <f>'8thR'!D$121</f>
        <v>0</v>
      </c>
      <c r="E1611" s="31">
        <f>'8thR'!E$121</f>
        <v>0</v>
      </c>
      <c r="F1611" s="31">
        <f>'8thR'!F$121</f>
        <v>0</v>
      </c>
      <c r="G1611" s="31">
        <f>'8thR'!G$121</f>
        <v>0</v>
      </c>
      <c r="H1611" s="31">
        <f>'8thR'!H$121</f>
        <v>0</v>
      </c>
      <c r="I1611" s="31">
        <f>'8thR'!I$121</f>
        <v>0</v>
      </c>
      <c r="J1611" s="31">
        <f>'8thR'!J$121</f>
        <v>0</v>
      </c>
      <c r="K1611" s="31">
        <f>'8thR'!K$121</f>
        <v>0</v>
      </c>
      <c r="L1611" s="31">
        <f>'8thR'!L$121</f>
        <v>0</v>
      </c>
      <c r="M1611" s="31">
        <f>'8thR'!M$121</f>
        <v>0</v>
      </c>
      <c r="N1611" s="31">
        <f>'8thR'!N$121</f>
        <v>0</v>
      </c>
      <c r="O1611" s="31">
        <f>'8thR'!O$121</f>
        <v>0</v>
      </c>
      <c r="P1611" s="31">
        <f>'8thR'!P$121</f>
        <v>0</v>
      </c>
      <c r="Q1611" s="31">
        <f>'8thR'!Q$121</f>
        <v>0</v>
      </c>
      <c r="R1611" s="31">
        <f>'8thR'!R$121</f>
        <v>0</v>
      </c>
      <c r="S1611" s="31">
        <f>'8thR'!S$121</f>
        <v>0</v>
      </c>
      <c r="T1611" s="31">
        <f>'8thR'!T$121</f>
        <v>0</v>
      </c>
      <c r="U1611" s="9">
        <f t="shared" si="114"/>
        <v>0</v>
      </c>
    </row>
    <row r="1612" spans="1:27" ht="16" thickTop="1" x14ac:dyDescent="0.35">
      <c r="B1612" s="37" t="s">
        <v>12</v>
      </c>
      <c r="C1612" s="29">
        <f>score!H$121</f>
        <v>0</v>
      </c>
      <c r="D1612" s="29">
        <f>score!I$121</f>
        <v>0</v>
      </c>
      <c r="E1612" s="29">
        <f>score!J$121</f>
        <v>0</v>
      </c>
      <c r="F1612" s="29">
        <f>score!K$121</f>
        <v>0</v>
      </c>
      <c r="G1612" s="29">
        <f>score!L$121</f>
        <v>0</v>
      </c>
      <c r="H1612" s="29">
        <f>score!M$121</f>
        <v>0</v>
      </c>
      <c r="I1612" s="29">
        <f>score!N$121</f>
        <v>0</v>
      </c>
      <c r="J1612" s="29">
        <f>score!O$121</f>
        <v>0</v>
      </c>
      <c r="K1612" s="29">
        <f>score!P$121</f>
        <v>0</v>
      </c>
      <c r="L1612" s="29">
        <f>score!Q$121</f>
        <v>0</v>
      </c>
      <c r="M1612" s="29">
        <f>score!R$121</f>
        <v>0</v>
      </c>
      <c r="N1612" s="29">
        <f>score!S$121</f>
        <v>0</v>
      </c>
      <c r="O1612" s="29">
        <f>score!T$121</f>
        <v>0</v>
      </c>
      <c r="P1612" s="29">
        <f>score!U$121</f>
        <v>0</v>
      </c>
      <c r="Q1612" s="29">
        <f>score!V$121</f>
        <v>0</v>
      </c>
      <c r="R1612" s="29">
        <f>score!W$121</f>
        <v>0</v>
      </c>
      <c r="S1612" s="29">
        <f>score!X$121</f>
        <v>0</v>
      </c>
      <c r="T1612" s="29">
        <f>score!Y$121</f>
        <v>0</v>
      </c>
      <c r="U1612" s="33">
        <f t="shared" si="114"/>
        <v>0</v>
      </c>
    </row>
    <row r="1613" spans="1:27" ht="15.5" x14ac:dyDescent="0.35">
      <c r="B1613" s="38" t="s">
        <v>7</v>
      </c>
      <c r="C1613" s="39">
        <f>score!H$147</f>
        <v>4</v>
      </c>
      <c r="D1613" s="39">
        <f>score!$I$147</f>
        <v>3</v>
      </c>
      <c r="E1613" s="39">
        <f>score!$J$147</f>
        <v>3</v>
      </c>
      <c r="F1613" s="39">
        <f>score!$K$147</f>
        <v>4</v>
      </c>
      <c r="G1613" s="39">
        <f>score!$L$147</f>
        <v>4</v>
      </c>
      <c r="H1613" s="39">
        <f>score!$M$147</f>
        <v>4</v>
      </c>
      <c r="I1613" s="39">
        <f>score!$N$147</f>
        <v>3</v>
      </c>
      <c r="J1613" s="39">
        <f>score!$O$147</f>
        <v>4</v>
      </c>
      <c r="K1613" s="39">
        <f>score!$P$147</f>
        <v>3</v>
      </c>
      <c r="L1613" s="39">
        <f>score!$Q$147</f>
        <v>4</v>
      </c>
      <c r="M1613" s="39">
        <f>score!$R$147</f>
        <v>3</v>
      </c>
      <c r="N1613" s="39">
        <f>score!$S$147</f>
        <v>3</v>
      </c>
      <c r="O1613" s="39">
        <f>score!$T$147</f>
        <v>4</v>
      </c>
      <c r="P1613" s="39">
        <f>score!$U$147</f>
        <v>4</v>
      </c>
      <c r="Q1613" s="39">
        <f>score!$V$147</f>
        <v>4</v>
      </c>
      <c r="R1613" s="39">
        <f>score!$W$147</f>
        <v>3</v>
      </c>
      <c r="S1613" s="39">
        <f>score!$X$147</f>
        <v>4</v>
      </c>
      <c r="T1613" s="39">
        <f>score!$Y$147</f>
        <v>3</v>
      </c>
      <c r="U1613" s="12">
        <f t="shared" si="114"/>
        <v>64</v>
      </c>
    </row>
    <row r="1614" spans="1:27" x14ac:dyDescent="0.35">
      <c r="C1614" s="40"/>
      <c r="D1614" s="40"/>
      <c r="E1614" s="40"/>
      <c r="F1614" s="40"/>
      <c r="G1614" s="40"/>
      <c r="H1614" s="40"/>
      <c r="I1614" s="40"/>
      <c r="J1614" s="40"/>
      <c r="K1614" s="40"/>
      <c r="L1614" s="40"/>
      <c r="M1614" s="40"/>
      <c r="N1614" s="40"/>
      <c r="O1614" s="40"/>
      <c r="P1614" s="40"/>
      <c r="Q1614" s="40"/>
      <c r="R1614" s="40"/>
      <c r="S1614" s="40"/>
      <c r="T1614" s="40"/>
    </row>
    <row r="1615" spans="1:27" x14ac:dyDescent="0.35">
      <c r="C1615" s="154" t="s">
        <v>6</v>
      </c>
      <c r="D1615" s="154"/>
      <c r="E1615" s="154"/>
      <c r="F1615" s="154"/>
      <c r="G1615" s="154"/>
      <c r="H1615" s="154"/>
      <c r="I1615" s="154"/>
      <c r="J1615" s="154"/>
      <c r="K1615" s="154"/>
      <c r="L1615" s="154"/>
      <c r="M1615" s="154"/>
      <c r="N1615" s="154"/>
      <c r="O1615" s="154"/>
      <c r="P1615" s="154"/>
      <c r="Q1615" s="154"/>
      <c r="R1615" s="154"/>
      <c r="S1615" s="154"/>
      <c r="T1615" s="154"/>
    </row>
    <row r="1616" spans="1:27" x14ac:dyDescent="0.35">
      <c r="A1616" s="169">
        <f>score!A122</f>
        <v>116</v>
      </c>
      <c r="B1616" s="170" t="str">
        <f>score!F122</f>
        <v/>
      </c>
      <c r="C1616" s="158">
        <v>1</v>
      </c>
      <c r="D1616" s="158">
        <v>2</v>
      </c>
      <c r="E1616" s="158">
        <v>3</v>
      </c>
      <c r="F1616" s="158">
        <v>4</v>
      </c>
      <c r="G1616" s="158">
        <v>5</v>
      </c>
      <c r="H1616" s="158">
        <v>6</v>
      </c>
      <c r="I1616" s="158">
        <v>7</v>
      </c>
      <c r="J1616" s="158">
        <v>8</v>
      </c>
      <c r="K1616" s="158">
        <v>9</v>
      </c>
      <c r="L1616" s="158">
        <v>10</v>
      </c>
      <c r="M1616" s="158">
        <v>11</v>
      </c>
      <c r="N1616" s="158">
        <v>12</v>
      </c>
      <c r="O1616" s="158">
        <v>13</v>
      </c>
      <c r="P1616" s="158">
        <v>14</v>
      </c>
      <c r="Q1616" s="158">
        <v>15</v>
      </c>
      <c r="R1616" s="158">
        <v>16</v>
      </c>
      <c r="S1616" s="158">
        <v>17</v>
      </c>
      <c r="T1616" s="158">
        <v>18</v>
      </c>
      <c r="U1616" s="41" t="s">
        <v>1</v>
      </c>
    </row>
    <row r="1617" spans="1:21" x14ac:dyDescent="0.35">
      <c r="A1617" s="169"/>
      <c r="B1617" s="170"/>
      <c r="C1617" s="158"/>
      <c r="D1617" s="158"/>
      <c r="E1617" s="158"/>
      <c r="F1617" s="158"/>
      <c r="G1617" s="158"/>
      <c r="H1617" s="158"/>
      <c r="I1617" s="158"/>
      <c r="J1617" s="158"/>
      <c r="K1617" s="158"/>
      <c r="L1617" s="158"/>
      <c r="M1617" s="158"/>
      <c r="N1617" s="158"/>
      <c r="O1617" s="158"/>
      <c r="P1617" s="158"/>
      <c r="Q1617" s="158"/>
      <c r="R1617" s="158"/>
      <c r="S1617" s="158"/>
      <c r="T1617" s="158"/>
      <c r="U1617" s="42"/>
    </row>
    <row r="1618" spans="1:21" x14ac:dyDescent="0.35">
      <c r="B1618" s="3" t="s">
        <v>8</v>
      </c>
      <c r="C1618" s="2">
        <f>'1stR'!C$122</f>
        <v>0</v>
      </c>
      <c r="D1618" s="2">
        <f>'1stR'!D$122</f>
        <v>0</v>
      </c>
      <c r="E1618" s="2">
        <f>'1stR'!E$122</f>
        <v>0</v>
      </c>
      <c r="F1618" s="2">
        <f>'1stR'!F$122</f>
        <v>0</v>
      </c>
      <c r="G1618" s="2">
        <f>'1stR'!G$122</f>
        <v>0</v>
      </c>
      <c r="H1618" s="2">
        <f>'1stR'!H$122</f>
        <v>0</v>
      </c>
      <c r="I1618" s="2">
        <f>'1stR'!I$122</f>
        <v>0</v>
      </c>
      <c r="J1618" s="2">
        <f>'1stR'!J$122</f>
        <v>0</v>
      </c>
      <c r="K1618" s="2">
        <f>'1stR'!K$122</f>
        <v>0</v>
      </c>
      <c r="L1618" s="2">
        <f>'1stR'!L$122</f>
        <v>0</v>
      </c>
      <c r="M1618" s="2">
        <f>'1stR'!M$122</f>
        <v>0</v>
      </c>
      <c r="N1618" s="2">
        <f>'1stR'!N$122</f>
        <v>0</v>
      </c>
      <c r="O1618" s="2">
        <f>'1stR'!O$122</f>
        <v>0</v>
      </c>
      <c r="P1618" s="2">
        <f>'1stR'!P$122</f>
        <v>0</v>
      </c>
      <c r="Q1618" s="2">
        <f>'1stR'!Q$122</f>
        <v>0</v>
      </c>
      <c r="R1618" s="2">
        <f>'1stR'!R$122</f>
        <v>0</v>
      </c>
      <c r="S1618" s="2">
        <f>'1stR'!S$122</f>
        <v>0</v>
      </c>
      <c r="T1618" s="2">
        <f>'1stR'!T$122</f>
        <v>0</v>
      </c>
      <c r="U1618" s="9">
        <f>SUM(C1618:T1618)</f>
        <v>0</v>
      </c>
    </row>
    <row r="1619" spans="1:21" x14ac:dyDescent="0.35">
      <c r="B1619" s="3" t="s">
        <v>13</v>
      </c>
      <c r="C1619" s="2">
        <f>'2ndR'!C$122</f>
        <v>0</v>
      </c>
      <c r="D1619" s="2">
        <f>'2ndR'!D$122</f>
        <v>0</v>
      </c>
      <c r="E1619" s="2">
        <f>'2ndR'!E$122</f>
        <v>0</v>
      </c>
      <c r="F1619" s="2">
        <f>'2ndR'!F$122</f>
        <v>0</v>
      </c>
      <c r="G1619" s="2">
        <f>'2ndR'!G$122</f>
        <v>0</v>
      </c>
      <c r="H1619" s="2">
        <f>'2ndR'!H$122</f>
        <v>0</v>
      </c>
      <c r="I1619" s="2">
        <f>'2ndR'!I$122</f>
        <v>0</v>
      </c>
      <c r="J1619" s="2">
        <f>'2ndR'!J$122</f>
        <v>0</v>
      </c>
      <c r="K1619" s="2">
        <f>'2ndR'!K$122</f>
        <v>0</v>
      </c>
      <c r="L1619" s="2">
        <f>'2ndR'!L$122</f>
        <v>0</v>
      </c>
      <c r="M1619" s="2">
        <f>'2ndR'!M$122</f>
        <v>0</v>
      </c>
      <c r="N1619" s="2">
        <f>'2ndR'!N$122</f>
        <v>0</v>
      </c>
      <c r="O1619" s="2">
        <f>'2ndR'!O$122</f>
        <v>0</v>
      </c>
      <c r="P1619" s="2">
        <f>'2ndR'!P$122</f>
        <v>0</v>
      </c>
      <c r="Q1619" s="2">
        <f>'2ndR'!Q$122</f>
        <v>0</v>
      </c>
      <c r="R1619" s="2">
        <f>'2ndR'!R$122</f>
        <v>0</v>
      </c>
      <c r="S1619" s="2">
        <f>'2ndR'!S$122</f>
        <v>0</v>
      </c>
      <c r="T1619" s="2">
        <f>'2ndR'!T$122</f>
        <v>0</v>
      </c>
      <c r="U1619" s="9">
        <f t="shared" ref="U1619:U1627" si="115">SUM(C1619:T1619)</f>
        <v>0</v>
      </c>
    </row>
    <row r="1620" spans="1:21" x14ac:dyDescent="0.35">
      <c r="B1620" s="3" t="s">
        <v>14</v>
      </c>
      <c r="C1620" s="2">
        <f>'3rdR'!C$122</f>
        <v>0</v>
      </c>
      <c r="D1620" s="2">
        <f>'3rdR'!D$122</f>
        <v>0</v>
      </c>
      <c r="E1620" s="2">
        <f>'3rdR'!E$122</f>
        <v>0</v>
      </c>
      <c r="F1620" s="2">
        <f>'3rdR'!F$122</f>
        <v>0</v>
      </c>
      <c r="G1620" s="2">
        <f>'3rdR'!G$122</f>
        <v>0</v>
      </c>
      <c r="H1620" s="2">
        <f>'3rdR'!H$122</f>
        <v>0</v>
      </c>
      <c r="I1620" s="2">
        <f>'3rdR'!I$122</f>
        <v>0</v>
      </c>
      <c r="J1620" s="2">
        <f>'3rdR'!J$122</f>
        <v>0</v>
      </c>
      <c r="K1620" s="2">
        <f>'3rdR'!K$122</f>
        <v>0</v>
      </c>
      <c r="L1620" s="2">
        <f>'3rdR'!L$122</f>
        <v>0</v>
      </c>
      <c r="M1620" s="2">
        <f>'3rdR'!M$122</f>
        <v>0</v>
      </c>
      <c r="N1620" s="2">
        <f>'3rdR'!N$122</f>
        <v>0</v>
      </c>
      <c r="O1620" s="2">
        <f>'3rdR'!O$122</f>
        <v>0</v>
      </c>
      <c r="P1620" s="2">
        <f>'3rdR'!P$122</f>
        <v>0</v>
      </c>
      <c r="Q1620" s="2">
        <f>'3rdR'!Q$122</f>
        <v>0</v>
      </c>
      <c r="R1620" s="2">
        <f>'3rdR'!R$122</f>
        <v>0</v>
      </c>
      <c r="S1620" s="2">
        <f>'3rdR'!S$122</f>
        <v>0</v>
      </c>
      <c r="T1620" s="2">
        <f>'3rdR'!T$122</f>
        <v>0</v>
      </c>
      <c r="U1620" s="9">
        <f t="shared" si="115"/>
        <v>0</v>
      </c>
    </row>
    <row r="1621" spans="1:21" x14ac:dyDescent="0.35">
      <c r="B1621" s="3" t="s">
        <v>15</v>
      </c>
      <c r="C1621" s="2">
        <f>'4thR'!C$122</f>
        <v>0</v>
      </c>
      <c r="D1621" s="2">
        <f>'4thR'!D$122</f>
        <v>0</v>
      </c>
      <c r="E1621" s="2">
        <f>'4thR'!E$122</f>
        <v>0</v>
      </c>
      <c r="F1621" s="2">
        <f>'4thR'!F$122</f>
        <v>0</v>
      </c>
      <c r="G1621" s="2">
        <f>'4thR'!G$122</f>
        <v>0</v>
      </c>
      <c r="H1621" s="2">
        <f>'4thR'!H$122</f>
        <v>0</v>
      </c>
      <c r="I1621" s="2">
        <f>'4thR'!I$122</f>
        <v>0</v>
      </c>
      <c r="J1621" s="2">
        <f>'4thR'!J$122</f>
        <v>0</v>
      </c>
      <c r="K1621" s="2">
        <f>'4thR'!K$122</f>
        <v>0</v>
      </c>
      <c r="L1621" s="2">
        <f>'4thR'!L$122</f>
        <v>0</v>
      </c>
      <c r="M1621" s="2">
        <f>'4thR'!M$122</f>
        <v>0</v>
      </c>
      <c r="N1621" s="2">
        <f>'4thR'!N$122</f>
        <v>0</v>
      </c>
      <c r="O1621" s="2">
        <f>'4thR'!O$122</f>
        <v>0</v>
      </c>
      <c r="P1621" s="2">
        <f>'4thR'!P$122</f>
        <v>0</v>
      </c>
      <c r="Q1621" s="2">
        <f>'4thR'!Q$122</f>
        <v>0</v>
      </c>
      <c r="R1621" s="2">
        <f>'4thR'!R$122</f>
        <v>0</v>
      </c>
      <c r="S1621" s="2">
        <f>'4thR'!S$122</f>
        <v>0</v>
      </c>
      <c r="T1621" s="2">
        <f>'4thR'!T$122</f>
        <v>0</v>
      </c>
      <c r="U1621" s="9">
        <f t="shared" si="115"/>
        <v>0</v>
      </c>
    </row>
    <row r="1622" spans="1:21" x14ac:dyDescent="0.35">
      <c r="B1622" s="3" t="s">
        <v>16</v>
      </c>
      <c r="C1622" s="2">
        <f>'5thR'!C$122</f>
        <v>0</v>
      </c>
      <c r="D1622" s="2">
        <f>'5thR'!D$122</f>
        <v>0</v>
      </c>
      <c r="E1622" s="2">
        <f>'5thR'!E$122</f>
        <v>0</v>
      </c>
      <c r="F1622" s="2">
        <f>'5thR'!F$122</f>
        <v>0</v>
      </c>
      <c r="G1622" s="2">
        <f>'5thR'!G$122</f>
        <v>0</v>
      </c>
      <c r="H1622" s="2">
        <f>'5thR'!H$122</f>
        <v>0</v>
      </c>
      <c r="I1622" s="2">
        <f>'5thR'!I$122</f>
        <v>0</v>
      </c>
      <c r="J1622" s="2">
        <f>'5thR'!J$122</f>
        <v>0</v>
      </c>
      <c r="K1622" s="2">
        <f>'5thR'!K$122</f>
        <v>0</v>
      </c>
      <c r="L1622" s="2">
        <f>'5thR'!L$122</f>
        <v>0</v>
      </c>
      <c r="M1622" s="2">
        <f>'5thR'!M$122</f>
        <v>0</v>
      </c>
      <c r="N1622" s="2">
        <f>'5thR'!N$122</f>
        <v>0</v>
      </c>
      <c r="O1622" s="2">
        <f>'5thR'!O$122</f>
        <v>0</v>
      </c>
      <c r="P1622" s="2">
        <f>'5thR'!P$122</f>
        <v>0</v>
      </c>
      <c r="Q1622" s="2">
        <f>'5thR'!Q$122</f>
        <v>0</v>
      </c>
      <c r="R1622" s="2">
        <f>'5thR'!R$122</f>
        <v>0</v>
      </c>
      <c r="S1622" s="2">
        <f>'5thR'!S$122</f>
        <v>0</v>
      </c>
      <c r="T1622" s="2">
        <f>'5thR'!T$122</f>
        <v>0</v>
      </c>
      <c r="U1622" s="9">
        <f t="shared" si="115"/>
        <v>0</v>
      </c>
    </row>
    <row r="1623" spans="1:21" x14ac:dyDescent="0.35">
      <c r="B1623" s="3" t="s">
        <v>17</v>
      </c>
      <c r="C1623" s="2" t="e">
        <f>#REF!</f>
        <v>#REF!</v>
      </c>
      <c r="D1623" s="2" t="e">
        <f>#REF!</f>
        <v>#REF!</v>
      </c>
      <c r="E1623" s="2" t="e">
        <f>#REF!</f>
        <v>#REF!</v>
      </c>
      <c r="F1623" s="2" t="e">
        <f>#REF!</f>
        <v>#REF!</v>
      </c>
      <c r="G1623" s="2" t="e">
        <f>#REF!</f>
        <v>#REF!</v>
      </c>
      <c r="H1623" s="2" t="e">
        <f>#REF!</f>
        <v>#REF!</v>
      </c>
      <c r="I1623" s="2" t="e">
        <f>#REF!</f>
        <v>#REF!</v>
      </c>
      <c r="J1623" s="2" t="e">
        <f>#REF!</f>
        <v>#REF!</v>
      </c>
      <c r="K1623" s="2" t="e">
        <f>#REF!</f>
        <v>#REF!</v>
      </c>
      <c r="L1623" s="2" t="e">
        <f>#REF!</f>
        <v>#REF!</v>
      </c>
      <c r="M1623" s="2" t="e">
        <f>#REF!</f>
        <v>#REF!</v>
      </c>
      <c r="N1623" s="2" t="e">
        <f>#REF!</f>
        <v>#REF!</v>
      </c>
      <c r="O1623" s="2" t="e">
        <f>#REF!</f>
        <v>#REF!</v>
      </c>
      <c r="P1623" s="2" t="e">
        <f>#REF!</f>
        <v>#REF!</v>
      </c>
      <c r="Q1623" s="2" t="e">
        <f>#REF!</f>
        <v>#REF!</v>
      </c>
      <c r="R1623" s="2" t="e">
        <f>#REF!</f>
        <v>#REF!</v>
      </c>
      <c r="S1623" s="2" t="e">
        <f>#REF!</f>
        <v>#REF!</v>
      </c>
      <c r="T1623" s="2" t="e">
        <f>#REF!</f>
        <v>#REF!</v>
      </c>
      <c r="U1623" s="9" t="e">
        <f t="shared" si="115"/>
        <v>#REF!</v>
      </c>
    </row>
    <row r="1624" spans="1:21" x14ac:dyDescent="0.35">
      <c r="B1624" s="3" t="s">
        <v>18</v>
      </c>
      <c r="C1624" s="2">
        <f>'7thR'!C$122</f>
        <v>0</v>
      </c>
      <c r="D1624" s="2">
        <f>'7thR'!D$122</f>
        <v>0</v>
      </c>
      <c r="E1624" s="2">
        <f>'7thR'!E$122</f>
        <v>0</v>
      </c>
      <c r="F1624" s="2">
        <f>'7thR'!F$122</f>
        <v>0</v>
      </c>
      <c r="G1624" s="2">
        <f>'7thR'!G$122</f>
        <v>0</v>
      </c>
      <c r="H1624" s="2">
        <f>'7thR'!H$122</f>
        <v>0</v>
      </c>
      <c r="I1624" s="2">
        <f>'7thR'!I$122</f>
        <v>0</v>
      </c>
      <c r="J1624" s="2">
        <f>'7thR'!J$122</f>
        <v>0</v>
      </c>
      <c r="K1624" s="2">
        <f>'7thR'!K$122</f>
        <v>0</v>
      </c>
      <c r="L1624" s="2">
        <f>'7thR'!L$122</f>
        <v>0</v>
      </c>
      <c r="M1624" s="2">
        <f>'7thR'!M$122</f>
        <v>0</v>
      </c>
      <c r="N1624" s="2">
        <f>'7thR'!N$122</f>
        <v>0</v>
      </c>
      <c r="O1624" s="2">
        <f>'7thR'!O$122</f>
        <v>0</v>
      </c>
      <c r="P1624" s="2">
        <f>'7thR'!P$122</f>
        <v>0</v>
      </c>
      <c r="Q1624" s="2">
        <f>'7thR'!Q$122</f>
        <v>0</v>
      </c>
      <c r="R1624" s="2">
        <f>'7thR'!R$122</f>
        <v>0</v>
      </c>
      <c r="S1624" s="2">
        <f>'7thR'!S$122</f>
        <v>0</v>
      </c>
      <c r="T1624" s="2">
        <f>'7thR'!T$122</f>
        <v>0</v>
      </c>
      <c r="U1624" s="9">
        <f t="shared" si="115"/>
        <v>0</v>
      </c>
    </row>
    <row r="1625" spans="1:21" ht="15" thickBot="1" x14ac:dyDescent="0.4">
      <c r="B1625" s="3" t="s">
        <v>19</v>
      </c>
      <c r="C1625" s="31">
        <f>'8thR'!C$122</f>
        <v>0</v>
      </c>
      <c r="D1625" s="31">
        <f>'8thR'!D$122</f>
        <v>0</v>
      </c>
      <c r="E1625" s="31">
        <f>'8thR'!E$122</f>
        <v>0</v>
      </c>
      <c r="F1625" s="31">
        <f>'8thR'!F$122</f>
        <v>0</v>
      </c>
      <c r="G1625" s="31">
        <f>'8thR'!G$122</f>
        <v>0</v>
      </c>
      <c r="H1625" s="31">
        <f>'8thR'!H$122</f>
        <v>0</v>
      </c>
      <c r="I1625" s="31">
        <f>'8thR'!I$122</f>
        <v>0</v>
      </c>
      <c r="J1625" s="31">
        <f>'8thR'!J$122</f>
        <v>0</v>
      </c>
      <c r="K1625" s="31">
        <f>'8thR'!K$122</f>
        <v>0</v>
      </c>
      <c r="L1625" s="31">
        <f>'8thR'!L$122</f>
        <v>0</v>
      </c>
      <c r="M1625" s="31">
        <f>'8thR'!M$122</f>
        <v>0</v>
      </c>
      <c r="N1625" s="31">
        <f>'8thR'!N$122</f>
        <v>0</v>
      </c>
      <c r="O1625" s="31">
        <f>'8thR'!O$122</f>
        <v>0</v>
      </c>
      <c r="P1625" s="31">
        <f>'8thR'!P$122</f>
        <v>0</v>
      </c>
      <c r="Q1625" s="31">
        <f>'8thR'!Q$122</f>
        <v>0</v>
      </c>
      <c r="R1625" s="31">
        <f>'8thR'!R$122</f>
        <v>0</v>
      </c>
      <c r="S1625" s="31">
        <f>'8thR'!S$122</f>
        <v>0</v>
      </c>
      <c r="T1625" s="31">
        <f>'8thR'!T$122</f>
        <v>0</v>
      </c>
      <c r="U1625" s="9">
        <f t="shared" si="115"/>
        <v>0</v>
      </c>
    </row>
    <row r="1626" spans="1:21" ht="16" thickTop="1" x14ac:dyDescent="0.35">
      <c r="B1626" s="37" t="s">
        <v>12</v>
      </c>
      <c r="C1626" s="29">
        <f>score!H$122</f>
        <v>0</v>
      </c>
      <c r="D1626" s="29">
        <f>score!I$122</f>
        <v>0</v>
      </c>
      <c r="E1626" s="29">
        <f>score!J$122</f>
        <v>0</v>
      </c>
      <c r="F1626" s="29">
        <f>score!K$122</f>
        <v>0</v>
      </c>
      <c r="G1626" s="29">
        <f>score!L$122</f>
        <v>0</v>
      </c>
      <c r="H1626" s="29">
        <f>score!M$122</f>
        <v>0</v>
      </c>
      <c r="I1626" s="29">
        <f>score!N$122</f>
        <v>0</v>
      </c>
      <c r="J1626" s="29">
        <f>score!O$122</f>
        <v>0</v>
      </c>
      <c r="K1626" s="29">
        <f>score!P$122</f>
        <v>0</v>
      </c>
      <c r="L1626" s="29">
        <f>score!Q$122</f>
        <v>0</v>
      </c>
      <c r="M1626" s="29">
        <f>score!R$122</f>
        <v>0</v>
      </c>
      <c r="N1626" s="29">
        <f>score!S$122</f>
        <v>0</v>
      </c>
      <c r="O1626" s="29">
        <f>score!T$122</f>
        <v>0</v>
      </c>
      <c r="P1626" s="29">
        <f>score!U$122</f>
        <v>0</v>
      </c>
      <c r="Q1626" s="29">
        <f>score!V$122</f>
        <v>0</v>
      </c>
      <c r="R1626" s="29">
        <f>score!W$122</f>
        <v>0</v>
      </c>
      <c r="S1626" s="29">
        <f>score!X$122</f>
        <v>0</v>
      </c>
      <c r="T1626" s="29">
        <f>score!Y$122</f>
        <v>0</v>
      </c>
      <c r="U1626" s="33">
        <f t="shared" si="115"/>
        <v>0</v>
      </c>
    </row>
    <row r="1627" spans="1:21" ht="15.5" x14ac:dyDescent="0.35">
      <c r="B1627" s="38" t="s">
        <v>7</v>
      </c>
      <c r="C1627" s="39">
        <f>score!H$147</f>
        <v>4</v>
      </c>
      <c r="D1627" s="39">
        <f>score!$I$147</f>
        <v>3</v>
      </c>
      <c r="E1627" s="39">
        <f>score!$J$147</f>
        <v>3</v>
      </c>
      <c r="F1627" s="39">
        <f>score!$K$147</f>
        <v>4</v>
      </c>
      <c r="G1627" s="39">
        <f>score!$L$147</f>
        <v>4</v>
      </c>
      <c r="H1627" s="39">
        <f>score!$M$147</f>
        <v>4</v>
      </c>
      <c r="I1627" s="39">
        <f>score!$N$147</f>
        <v>3</v>
      </c>
      <c r="J1627" s="39">
        <f>score!$O$147</f>
        <v>4</v>
      </c>
      <c r="K1627" s="39">
        <f>score!$P$147</f>
        <v>3</v>
      </c>
      <c r="L1627" s="39">
        <f>score!$Q$147</f>
        <v>4</v>
      </c>
      <c r="M1627" s="39">
        <f>score!$R$147</f>
        <v>3</v>
      </c>
      <c r="N1627" s="39">
        <f>score!$S$147</f>
        <v>3</v>
      </c>
      <c r="O1627" s="39">
        <f>score!$T$147</f>
        <v>4</v>
      </c>
      <c r="P1627" s="39">
        <f>score!$U$147</f>
        <v>4</v>
      </c>
      <c r="Q1627" s="39">
        <f>score!$V$147</f>
        <v>4</v>
      </c>
      <c r="R1627" s="39">
        <f>score!$W$147</f>
        <v>3</v>
      </c>
      <c r="S1627" s="39">
        <f>score!$X$147</f>
        <v>4</v>
      </c>
      <c r="T1627" s="39">
        <f>score!$Y$147</f>
        <v>3</v>
      </c>
      <c r="U1627" s="12">
        <f t="shared" si="115"/>
        <v>64</v>
      </c>
    </row>
    <row r="1628" spans="1:21" x14ac:dyDescent="0.35">
      <c r="C1628" s="40"/>
      <c r="D1628" s="40"/>
      <c r="E1628" s="40"/>
      <c r="F1628" s="40"/>
      <c r="G1628" s="40"/>
      <c r="H1628" s="40"/>
      <c r="I1628" s="40"/>
      <c r="J1628" s="40"/>
      <c r="K1628" s="40"/>
      <c r="L1628" s="40"/>
      <c r="M1628" s="40"/>
      <c r="N1628" s="40"/>
      <c r="O1628" s="40"/>
      <c r="P1628" s="40"/>
      <c r="Q1628" s="40"/>
      <c r="R1628" s="40"/>
      <c r="S1628" s="40"/>
      <c r="T1628" s="40"/>
    </row>
    <row r="1629" spans="1:21" x14ac:dyDescent="0.35">
      <c r="C1629" s="171" t="s">
        <v>6</v>
      </c>
      <c r="D1629" s="171"/>
      <c r="E1629" s="171"/>
      <c r="F1629" s="171"/>
      <c r="G1629" s="171"/>
      <c r="H1629" s="171"/>
      <c r="I1629" s="171"/>
      <c r="J1629" s="171"/>
      <c r="K1629" s="171"/>
      <c r="L1629" s="171"/>
      <c r="M1629" s="171"/>
      <c r="N1629" s="171"/>
      <c r="O1629" s="171"/>
      <c r="P1629" s="171"/>
      <c r="Q1629" s="171"/>
      <c r="R1629" s="171"/>
      <c r="S1629" s="171"/>
      <c r="T1629" s="171"/>
    </row>
    <row r="1630" spans="1:21" ht="15" customHeight="1" x14ac:dyDescent="0.35">
      <c r="A1630" s="169">
        <f>score!A123</f>
        <v>117</v>
      </c>
      <c r="B1630" s="170" t="str">
        <f>score!F123</f>
        <v/>
      </c>
      <c r="C1630" s="173">
        <v>1</v>
      </c>
      <c r="D1630" s="173">
        <v>2</v>
      </c>
      <c r="E1630" s="173">
        <v>3</v>
      </c>
      <c r="F1630" s="173">
        <v>4</v>
      </c>
      <c r="G1630" s="173">
        <v>5</v>
      </c>
      <c r="H1630" s="173">
        <v>6</v>
      </c>
      <c r="I1630" s="173">
        <v>7</v>
      </c>
      <c r="J1630" s="173">
        <v>8</v>
      </c>
      <c r="K1630" s="173">
        <v>9</v>
      </c>
      <c r="L1630" s="173">
        <v>10</v>
      </c>
      <c r="M1630" s="173">
        <v>11</v>
      </c>
      <c r="N1630" s="173">
        <v>12</v>
      </c>
      <c r="O1630" s="173">
        <v>13</v>
      </c>
      <c r="P1630" s="173">
        <v>14</v>
      </c>
      <c r="Q1630" s="173">
        <v>15</v>
      </c>
      <c r="R1630" s="173">
        <v>16</v>
      </c>
      <c r="S1630" s="173">
        <v>17</v>
      </c>
      <c r="T1630" s="173">
        <v>18</v>
      </c>
      <c r="U1630" s="41" t="s">
        <v>1</v>
      </c>
    </row>
    <row r="1631" spans="1:21" ht="15" customHeight="1" x14ac:dyDescent="0.35">
      <c r="A1631" s="169"/>
      <c r="B1631" s="172"/>
      <c r="C1631" s="157"/>
      <c r="D1631" s="157"/>
      <c r="E1631" s="157"/>
      <c r="F1631" s="157"/>
      <c r="G1631" s="157"/>
      <c r="H1631" s="157"/>
      <c r="I1631" s="157"/>
      <c r="J1631" s="157"/>
      <c r="K1631" s="157"/>
      <c r="L1631" s="157"/>
      <c r="M1631" s="157"/>
      <c r="N1631" s="157"/>
      <c r="O1631" s="157"/>
      <c r="P1631" s="157"/>
      <c r="Q1631" s="157"/>
      <c r="R1631" s="157"/>
      <c r="S1631" s="157"/>
      <c r="T1631" s="157"/>
      <c r="U1631" s="42"/>
    </row>
    <row r="1632" spans="1:21" x14ac:dyDescent="0.35">
      <c r="B1632" s="3" t="s">
        <v>8</v>
      </c>
      <c r="C1632" s="2">
        <f>'1stR'!C$123</f>
        <v>0</v>
      </c>
      <c r="D1632" s="2">
        <f>'1stR'!D$123</f>
        <v>0</v>
      </c>
      <c r="E1632" s="2">
        <f>'1stR'!E$123</f>
        <v>0</v>
      </c>
      <c r="F1632" s="2">
        <f>'1stR'!F$123</f>
        <v>0</v>
      </c>
      <c r="G1632" s="2">
        <f>'1stR'!G$123</f>
        <v>0</v>
      </c>
      <c r="H1632" s="2">
        <f>'1stR'!H$123</f>
        <v>0</v>
      </c>
      <c r="I1632" s="2">
        <f>'1stR'!I$123</f>
        <v>0</v>
      </c>
      <c r="J1632" s="2">
        <f>'1stR'!J$123</f>
        <v>0</v>
      </c>
      <c r="K1632" s="2">
        <f>'1stR'!K$123</f>
        <v>0</v>
      </c>
      <c r="L1632" s="2">
        <f>'1stR'!L$123</f>
        <v>0</v>
      </c>
      <c r="M1632" s="2">
        <f>'1stR'!M$123</f>
        <v>0</v>
      </c>
      <c r="N1632" s="2">
        <f>'1stR'!N$123</f>
        <v>0</v>
      </c>
      <c r="O1632" s="2">
        <f>'1stR'!O$123</f>
        <v>0</v>
      </c>
      <c r="P1632" s="2">
        <f>'1stR'!P$123</f>
        <v>0</v>
      </c>
      <c r="Q1632" s="2">
        <f>'1stR'!Q$123</f>
        <v>0</v>
      </c>
      <c r="R1632" s="2">
        <f>'1stR'!R$123</f>
        <v>0</v>
      </c>
      <c r="S1632" s="2">
        <f>'1stR'!S$123</f>
        <v>0</v>
      </c>
      <c r="T1632" s="2">
        <f>'1stR'!T$123</f>
        <v>0</v>
      </c>
      <c r="U1632" s="9">
        <f>SUM(C1632:T1632)</f>
        <v>0</v>
      </c>
    </row>
    <row r="1633" spans="1:27" x14ac:dyDescent="0.35">
      <c r="B1633" s="3" t="s">
        <v>13</v>
      </c>
      <c r="C1633" s="2">
        <f>'2ndR'!C$123</f>
        <v>0</v>
      </c>
      <c r="D1633" s="2">
        <f>'2ndR'!D$123</f>
        <v>0</v>
      </c>
      <c r="E1633" s="2">
        <f>'2ndR'!E$123</f>
        <v>0</v>
      </c>
      <c r="F1633" s="2">
        <f>'2ndR'!F$123</f>
        <v>0</v>
      </c>
      <c r="G1633" s="2">
        <f>'2ndR'!G$123</f>
        <v>0</v>
      </c>
      <c r="H1633" s="2">
        <f>'2ndR'!H$123</f>
        <v>0</v>
      </c>
      <c r="I1633" s="2">
        <f>'2ndR'!I$123</f>
        <v>0</v>
      </c>
      <c r="J1633" s="2">
        <f>'2ndR'!J$123</f>
        <v>0</v>
      </c>
      <c r="K1633" s="2">
        <f>'2ndR'!K$123</f>
        <v>0</v>
      </c>
      <c r="L1633" s="2">
        <f>'2ndR'!L$123</f>
        <v>0</v>
      </c>
      <c r="M1633" s="2">
        <f>'2ndR'!M$123</f>
        <v>0</v>
      </c>
      <c r="N1633" s="2">
        <f>'2ndR'!N$123</f>
        <v>0</v>
      </c>
      <c r="O1633" s="2">
        <f>'2ndR'!O$123</f>
        <v>0</v>
      </c>
      <c r="P1633" s="2">
        <f>'2ndR'!P$123</f>
        <v>0</v>
      </c>
      <c r="Q1633" s="2">
        <f>'2ndR'!Q$123</f>
        <v>0</v>
      </c>
      <c r="R1633" s="2">
        <f>'2ndR'!R$123</f>
        <v>0</v>
      </c>
      <c r="S1633" s="2">
        <f>'2ndR'!S$123</f>
        <v>0</v>
      </c>
      <c r="T1633" s="2">
        <f>'2ndR'!T$123</f>
        <v>0</v>
      </c>
      <c r="U1633" s="9">
        <f t="shared" ref="U1633:U1641" si="116">SUM(C1633:T1633)</f>
        <v>0</v>
      </c>
      <c r="AA1633" s="34" t="s">
        <v>9</v>
      </c>
    </row>
    <row r="1634" spans="1:27" x14ac:dyDescent="0.35">
      <c r="B1634" s="3" t="s">
        <v>14</v>
      </c>
      <c r="C1634" s="2">
        <f>'3rdR'!C$123</f>
        <v>0</v>
      </c>
      <c r="D1634" s="2">
        <f>'3rdR'!D$123</f>
        <v>0</v>
      </c>
      <c r="E1634" s="2">
        <f>'3rdR'!E$123</f>
        <v>0</v>
      </c>
      <c r="F1634" s="2">
        <f>'3rdR'!F$123</f>
        <v>0</v>
      </c>
      <c r="G1634" s="2">
        <f>'3rdR'!G$123</f>
        <v>0</v>
      </c>
      <c r="H1634" s="2">
        <f>'3rdR'!H$123</f>
        <v>0</v>
      </c>
      <c r="I1634" s="2">
        <f>'3rdR'!I$123</f>
        <v>0</v>
      </c>
      <c r="J1634" s="2">
        <f>'3rdR'!J$123</f>
        <v>0</v>
      </c>
      <c r="K1634" s="2">
        <f>'3rdR'!K$123</f>
        <v>0</v>
      </c>
      <c r="L1634" s="2">
        <f>'3rdR'!L$123</f>
        <v>0</v>
      </c>
      <c r="M1634" s="2">
        <f>'3rdR'!M$123</f>
        <v>0</v>
      </c>
      <c r="N1634" s="2">
        <f>'3rdR'!N$123</f>
        <v>0</v>
      </c>
      <c r="O1634" s="2">
        <f>'3rdR'!O$123</f>
        <v>0</v>
      </c>
      <c r="P1634" s="2">
        <f>'3rdR'!P$123</f>
        <v>0</v>
      </c>
      <c r="Q1634" s="2">
        <f>'3rdR'!Q$123</f>
        <v>0</v>
      </c>
      <c r="R1634" s="2">
        <f>'3rdR'!R$123</f>
        <v>0</v>
      </c>
      <c r="S1634" s="2">
        <f>'3rdR'!S$123</f>
        <v>0</v>
      </c>
      <c r="T1634" s="2">
        <f>'3rdR'!T$123</f>
        <v>0</v>
      </c>
      <c r="U1634" s="9">
        <f t="shared" si="116"/>
        <v>0</v>
      </c>
    </row>
    <row r="1635" spans="1:27" x14ac:dyDescent="0.35">
      <c r="B1635" s="3" t="s">
        <v>15</v>
      </c>
      <c r="C1635" s="2">
        <f>'4thR'!C$123</f>
        <v>0</v>
      </c>
      <c r="D1635" s="2">
        <f>'4thR'!D$123</f>
        <v>0</v>
      </c>
      <c r="E1635" s="2">
        <f>'4thR'!E$123</f>
        <v>0</v>
      </c>
      <c r="F1635" s="2">
        <f>'4thR'!F$123</f>
        <v>0</v>
      </c>
      <c r="G1635" s="2">
        <f>'4thR'!G$123</f>
        <v>0</v>
      </c>
      <c r="H1635" s="2">
        <f>'4thR'!H$123</f>
        <v>0</v>
      </c>
      <c r="I1635" s="2">
        <f>'4thR'!I$123</f>
        <v>0</v>
      </c>
      <c r="J1635" s="2">
        <f>'4thR'!J$123</f>
        <v>0</v>
      </c>
      <c r="K1635" s="2">
        <f>'4thR'!K$123</f>
        <v>0</v>
      </c>
      <c r="L1635" s="2">
        <f>'4thR'!L$123</f>
        <v>0</v>
      </c>
      <c r="M1635" s="2">
        <f>'4thR'!M$123</f>
        <v>0</v>
      </c>
      <c r="N1635" s="2">
        <f>'4thR'!N$123</f>
        <v>0</v>
      </c>
      <c r="O1635" s="2">
        <f>'4thR'!O$123</f>
        <v>0</v>
      </c>
      <c r="P1635" s="2">
        <f>'4thR'!P$123</f>
        <v>0</v>
      </c>
      <c r="Q1635" s="2">
        <f>'4thR'!Q$123</f>
        <v>0</v>
      </c>
      <c r="R1635" s="2">
        <f>'4thR'!R$123</f>
        <v>0</v>
      </c>
      <c r="S1635" s="2">
        <f>'4thR'!S$123</f>
        <v>0</v>
      </c>
      <c r="T1635" s="2">
        <f>'4thR'!T$123</f>
        <v>0</v>
      </c>
      <c r="U1635" s="9">
        <f t="shared" si="116"/>
        <v>0</v>
      </c>
      <c r="AA1635" s="34" t="s">
        <v>9</v>
      </c>
    </row>
    <row r="1636" spans="1:27" x14ac:dyDescent="0.35">
      <c r="B1636" s="3" t="s">
        <v>16</v>
      </c>
      <c r="C1636" s="2">
        <f>'5thR'!C$123</f>
        <v>0</v>
      </c>
      <c r="D1636" s="2">
        <f>'5thR'!D$123</f>
        <v>0</v>
      </c>
      <c r="E1636" s="2">
        <f>'5thR'!E$123</f>
        <v>0</v>
      </c>
      <c r="F1636" s="2">
        <f>'5thR'!F$123</f>
        <v>0</v>
      </c>
      <c r="G1636" s="2">
        <f>'5thR'!G$123</f>
        <v>0</v>
      </c>
      <c r="H1636" s="2">
        <f>'5thR'!H$123</f>
        <v>0</v>
      </c>
      <c r="I1636" s="2">
        <f>'5thR'!I$123</f>
        <v>0</v>
      </c>
      <c r="J1636" s="2">
        <f>'5thR'!J$123</f>
        <v>0</v>
      </c>
      <c r="K1636" s="2">
        <f>'5thR'!K$123</f>
        <v>0</v>
      </c>
      <c r="L1636" s="2">
        <f>'5thR'!L$123</f>
        <v>0</v>
      </c>
      <c r="M1636" s="2">
        <f>'5thR'!M$123</f>
        <v>0</v>
      </c>
      <c r="N1636" s="2">
        <f>'5thR'!N$123</f>
        <v>0</v>
      </c>
      <c r="O1636" s="2">
        <f>'5thR'!O$123</f>
        <v>0</v>
      </c>
      <c r="P1636" s="2">
        <f>'5thR'!P$123</f>
        <v>0</v>
      </c>
      <c r="Q1636" s="2">
        <f>'5thR'!Q$123</f>
        <v>0</v>
      </c>
      <c r="R1636" s="2">
        <f>'5thR'!R$123</f>
        <v>0</v>
      </c>
      <c r="S1636" s="2">
        <f>'5thR'!S$123</f>
        <v>0</v>
      </c>
      <c r="T1636" s="2">
        <f>'5thR'!T$123</f>
        <v>0</v>
      </c>
      <c r="U1636" s="9">
        <f t="shared" si="116"/>
        <v>0</v>
      </c>
    </row>
    <row r="1637" spans="1:27" x14ac:dyDescent="0.35">
      <c r="B1637" s="3" t="s">
        <v>17</v>
      </c>
      <c r="C1637" s="2" t="e">
        <f>#REF!</f>
        <v>#REF!</v>
      </c>
      <c r="D1637" s="2" t="e">
        <f>#REF!</f>
        <v>#REF!</v>
      </c>
      <c r="E1637" s="2" t="e">
        <f>#REF!</f>
        <v>#REF!</v>
      </c>
      <c r="F1637" s="2" t="e">
        <f>#REF!</f>
        <v>#REF!</v>
      </c>
      <c r="G1637" s="2" t="e">
        <f>#REF!</f>
        <v>#REF!</v>
      </c>
      <c r="H1637" s="2" t="e">
        <f>#REF!</f>
        <v>#REF!</v>
      </c>
      <c r="I1637" s="2" t="e">
        <f>#REF!</f>
        <v>#REF!</v>
      </c>
      <c r="J1637" s="2" t="e">
        <f>#REF!</f>
        <v>#REF!</v>
      </c>
      <c r="K1637" s="2" t="e">
        <f>#REF!</f>
        <v>#REF!</v>
      </c>
      <c r="L1637" s="2" t="e">
        <f>#REF!</f>
        <v>#REF!</v>
      </c>
      <c r="M1637" s="2" t="e">
        <f>#REF!</f>
        <v>#REF!</v>
      </c>
      <c r="N1637" s="2" t="e">
        <f>#REF!</f>
        <v>#REF!</v>
      </c>
      <c r="O1637" s="2" t="e">
        <f>#REF!</f>
        <v>#REF!</v>
      </c>
      <c r="P1637" s="2" t="e">
        <f>#REF!</f>
        <v>#REF!</v>
      </c>
      <c r="Q1637" s="2" t="e">
        <f>#REF!</f>
        <v>#REF!</v>
      </c>
      <c r="R1637" s="2" t="e">
        <f>#REF!</f>
        <v>#REF!</v>
      </c>
      <c r="S1637" s="2" t="e">
        <f>#REF!</f>
        <v>#REF!</v>
      </c>
      <c r="T1637" s="2" t="e">
        <f>#REF!</f>
        <v>#REF!</v>
      </c>
      <c r="U1637" s="9" t="e">
        <f t="shared" si="116"/>
        <v>#REF!</v>
      </c>
    </row>
    <row r="1638" spans="1:27" x14ac:dyDescent="0.35">
      <c r="B1638" s="3" t="s">
        <v>18</v>
      </c>
      <c r="C1638" s="2">
        <f>'7thR'!C$123</f>
        <v>0</v>
      </c>
      <c r="D1638" s="2">
        <f>'7thR'!D$123</f>
        <v>0</v>
      </c>
      <c r="E1638" s="2">
        <f>'7thR'!E$123</f>
        <v>0</v>
      </c>
      <c r="F1638" s="2">
        <f>'7thR'!F$123</f>
        <v>0</v>
      </c>
      <c r="G1638" s="2">
        <f>'7thR'!G$123</f>
        <v>0</v>
      </c>
      <c r="H1638" s="2">
        <f>'7thR'!H$123</f>
        <v>0</v>
      </c>
      <c r="I1638" s="2">
        <f>'7thR'!I$123</f>
        <v>0</v>
      </c>
      <c r="J1638" s="2">
        <f>'7thR'!J$123</f>
        <v>0</v>
      </c>
      <c r="K1638" s="2">
        <f>'7thR'!K$123</f>
        <v>0</v>
      </c>
      <c r="L1638" s="2">
        <f>'7thR'!L$123</f>
        <v>0</v>
      </c>
      <c r="M1638" s="2">
        <f>'7thR'!M$123</f>
        <v>0</v>
      </c>
      <c r="N1638" s="2">
        <f>'7thR'!N$123</f>
        <v>0</v>
      </c>
      <c r="O1638" s="2">
        <f>'7thR'!O$123</f>
        <v>0</v>
      </c>
      <c r="P1638" s="2">
        <f>'7thR'!P$123</f>
        <v>0</v>
      </c>
      <c r="Q1638" s="2">
        <f>'7thR'!Q$123</f>
        <v>0</v>
      </c>
      <c r="R1638" s="2">
        <f>'7thR'!R$123</f>
        <v>0</v>
      </c>
      <c r="S1638" s="2">
        <f>'7thR'!S$123</f>
        <v>0</v>
      </c>
      <c r="T1638" s="2">
        <f>'7thR'!T$123</f>
        <v>0</v>
      </c>
      <c r="U1638" s="9">
        <f t="shared" si="116"/>
        <v>0</v>
      </c>
    </row>
    <row r="1639" spans="1:27" ht="15" thickBot="1" x14ac:dyDescent="0.4">
      <c r="B1639" s="3" t="s">
        <v>19</v>
      </c>
      <c r="C1639" s="31">
        <f>'8thR'!C$123</f>
        <v>0</v>
      </c>
      <c r="D1639" s="31">
        <f>'8thR'!D$123</f>
        <v>0</v>
      </c>
      <c r="E1639" s="31">
        <f>'8thR'!E$123</f>
        <v>0</v>
      </c>
      <c r="F1639" s="31">
        <f>'8thR'!F$123</f>
        <v>0</v>
      </c>
      <c r="G1639" s="31">
        <f>'8thR'!G$123</f>
        <v>0</v>
      </c>
      <c r="H1639" s="31">
        <f>'8thR'!H$123</f>
        <v>0</v>
      </c>
      <c r="I1639" s="31">
        <f>'8thR'!I$123</f>
        <v>0</v>
      </c>
      <c r="J1639" s="31">
        <f>'8thR'!J$123</f>
        <v>0</v>
      </c>
      <c r="K1639" s="31">
        <f>'8thR'!K$123</f>
        <v>0</v>
      </c>
      <c r="L1639" s="31">
        <f>'8thR'!L$123</f>
        <v>0</v>
      </c>
      <c r="M1639" s="31">
        <f>'8thR'!M$123</f>
        <v>0</v>
      </c>
      <c r="N1639" s="31">
        <f>'8thR'!N$123</f>
        <v>0</v>
      </c>
      <c r="O1639" s="31">
        <f>'8thR'!O$123</f>
        <v>0</v>
      </c>
      <c r="P1639" s="31">
        <f>'8thR'!P$123</f>
        <v>0</v>
      </c>
      <c r="Q1639" s="31">
        <f>'8thR'!Q$123</f>
        <v>0</v>
      </c>
      <c r="R1639" s="31">
        <f>'8thR'!R$123</f>
        <v>0</v>
      </c>
      <c r="S1639" s="31">
        <f>'8thR'!S$123</f>
        <v>0</v>
      </c>
      <c r="T1639" s="31">
        <f>'8thR'!T$123</f>
        <v>0</v>
      </c>
      <c r="U1639" s="9">
        <f t="shared" si="116"/>
        <v>0</v>
      </c>
    </row>
    <row r="1640" spans="1:27" ht="16" thickTop="1" x14ac:dyDescent="0.35">
      <c r="B1640" s="37" t="s">
        <v>12</v>
      </c>
      <c r="C1640" s="29">
        <f>score!H$123</f>
        <v>0</v>
      </c>
      <c r="D1640" s="29">
        <f>score!I$123</f>
        <v>0</v>
      </c>
      <c r="E1640" s="29">
        <f>score!J$123</f>
        <v>0</v>
      </c>
      <c r="F1640" s="29">
        <f>score!K$123</f>
        <v>0</v>
      </c>
      <c r="G1640" s="29">
        <f>score!L$123</f>
        <v>0</v>
      </c>
      <c r="H1640" s="29">
        <f>score!M$123</f>
        <v>0</v>
      </c>
      <c r="I1640" s="29">
        <f>score!N$123</f>
        <v>0</v>
      </c>
      <c r="J1640" s="29">
        <f>score!O$123</f>
        <v>0</v>
      </c>
      <c r="K1640" s="29">
        <f>score!P$123</f>
        <v>0</v>
      </c>
      <c r="L1640" s="29">
        <f>score!Q$123</f>
        <v>0</v>
      </c>
      <c r="M1640" s="29">
        <f>score!R$123</f>
        <v>0</v>
      </c>
      <c r="N1640" s="29">
        <f>score!S$123</f>
        <v>0</v>
      </c>
      <c r="O1640" s="29">
        <f>score!T$123</f>
        <v>0</v>
      </c>
      <c r="P1640" s="29">
        <f>score!U$123</f>
        <v>0</v>
      </c>
      <c r="Q1640" s="29">
        <f>score!V$123</f>
        <v>0</v>
      </c>
      <c r="R1640" s="29">
        <f>score!W$123</f>
        <v>0</v>
      </c>
      <c r="S1640" s="29">
        <f>score!X$123</f>
        <v>0</v>
      </c>
      <c r="T1640" s="29">
        <f>score!Y$123</f>
        <v>0</v>
      </c>
      <c r="U1640" s="33">
        <f t="shared" si="116"/>
        <v>0</v>
      </c>
    </row>
    <row r="1641" spans="1:27" ht="15.5" x14ac:dyDescent="0.35">
      <c r="B1641" s="38" t="s">
        <v>7</v>
      </c>
      <c r="C1641" s="39">
        <f>score!H$147</f>
        <v>4</v>
      </c>
      <c r="D1641" s="39">
        <f>score!$I$147</f>
        <v>3</v>
      </c>
      <c r="E1641" s="39">
        <f>score!$J$147</f>
        <v>3</v>
      </c>
      <c r="F1641" s="39">
        <f>score!$K$147</f>
        <v>4</v>
      </c>
      <c r="G1641" s="39">
        <f>score!$L$147</f>
        <v>4</v>
      </c>
      <c r="H1641" s="39">
        <f>score!$M$147</f>
        <v>4</v>
      </c>
      <c r="I1641" s="39">
        <f>score!$N$147</f>
        <v>3</v>
      </c>
      <c r="J1641" s="39">
        <f>score!$O$147</f>
        <v>4</v>
      </c>
      <c r="K1641" s="39">
        <f>score!$P$147</f>
        <v>3</v>
      </c>
      <c r="L1641" s="39">
        <f>score!$Q$147</f>
        <v>4</v>
      </c>
      <c r="M1641" s="39">
        <f>score!$R$147</f>
        <v>3</v>
      </c>
      <c r="N1641" s="39">
        <f>score!$S$147</f>
        <v>3</v>
      </c>
      <c r="O1641" s="39">
        <f>score!$T$147</f>
        <v>4</v>
      </c>
      <c r="P1641" s="39">
        <f>score!$U$147</f>
        <v>4</v>
      </c>
      <c r="Q1641" s="39">
        <f>score!$V$147</f>
        <v>4</v>
      </c>
      <c r="R1641" s="39">
        <f>score!$W$147</f>
        <v>3</v>
      </c>
      <c r="S1641" s="39">
        <f>score!$X$147</f>
        <v>4</v>
      </c>
      <c r="T1641" s="39">
        <f>score!$Y$147</f>
        <v>3</v>
      </c>
      <c r="U1641" s="12">
        <f t="shared" si="116"/>
        <v>64</v>
      </c>
    </row>
    <row r="1642" spans="1:27" x14ac:dyDescent="0.35">
      <c r="C1642" s="40"/>
      <c r="D1642" s="40"/>
      <c r="E1642" s="40"/>
      <c r="F1642" s="40"/>
      <c r="G1642" s="40"/>
      <c r="H1642" s="40"/>
      <c r="I1642" s="40"/>
      <c r="J1642" s="40"/>
      <c r="K1642" s="40"/>
      <c r="L1642" s="40"/>
      <c r="M1642" s="40"/>
      <c r="N1642" s="40"/>
      <c r="O1642" s="40"/>
      <c r="P1642" s="40"/>
      <c r="Q1642" s="40"/>
      <c r="R1642" s="40"/>
      <c r="S1642" s="40"/>
      <c r="T1642" s="40"/>
    </row>
    <row r="1643" spans="1:27" x14ac:dyDescent="0.35">
      <c r="C1643" s="154" t="s">
        <v>6</v>
      </c>
      <c r="D1643" s="154"/>
      <c r="E1643" s="154"/>
      <c r="F1643" s="154"/>
      <c r="G1643" s="154"/>
      <c r="H1643" s="154"/>
      <c r="I1643" s="154"/>
      <c r="J1643" s="154"/>
      <c r="K1643" s="154"/>
      <c r="L1643" s="154"/>
      <c r="M1643" s="154"/>
      <c r="N1643" s="154"/>
      <c r="O1643" s="154"/>
      <c r="P1643" s="154"/>
      <c r="Q1643" s="154"/>
      <c r="R1643" s="154"/>
      <c r="S1643" s="154"/>
      <c r="T1643" s="154"/>
    </row>
    <row r="1644" spans="1:27" x14ac:dyDescent="0.35">
      <c r="A1644" s="169">
        <f>score!A124</f>
        <v>118</v>
      </c>
      <c r="B1644" s="170" t="str">
        <f>score!F124</f>
        <v/>
      </c>
      <c r="C1644" s="158">
        <v>1</v>
      </c>
      <c r="D1644" s="158">
        <v>2</v>
      </c>
      <c r="E1644" s="158">
        <v>3</v>
      </c>
      <c r="F1644" s="158">
        <v>4</v>
      </c>
      <c r="G1644" s="158">
        <v>5</v>
      </c>
      <c r="H1644" s="158">
        <v>6</v>
      </c>
      <c r="I1644" s="158">
        <v>7</v>
      </c>
      <c r="J1644" s="158">
        <v>8</v>
      </c>
      <c r="K1644" s="158">
        <v>9</v>
      </c>
      <c r="L1644" s="158">
        <v>10</v>
      </c>
      <c r="M1644" s="158">
        <v>11</v>
      </c>
      <c r="N1644" s="158">
        <v>12</v>
      </c>
      <c r="O1644" s="158">
        <v>13</v>
      </c>
      <c r="P1644" s="158">
        <v>14</v>
      </c>
      <c r="Q1644" s="158">
        <v>15</v>
      </c>
      <c r="R1644" s="158">
        <v>16</v>
      </c>
      <c r="S1644" s="158">
        <v>17</v>
      </c>
      <c r="T1644" s="158">
        <v>18</v>
      </c>
      <c r="U1644" s="41" t="s">
        <v>1</v>
      </c>
    </row>
    <row r="1645" spans="1:27" x14ac:dyDescent="0.35">
      <c r="A1645" s="169"/>
      <c r="B1645" s="170"/>
      <c r="C1645" s="158"/>
      <c r="D1645" s="158"/>
      <c r="E1645" s="158"/>
      <c r="F1645" s="158"/>
      <c r="G1645" s="158"/>
      <c r="H1645" s="158"/>
      <c r="I1645" s="158"/>
      <c r="J1645" s="158"/>
      <c r="K1645" s="158"/>
      <c r="L1645" s="158"/>
      <c r="M1645" s="158"/>
      <c r="N1645" s="158"/>
      <c r="O1645" s="158"/>
      <c r="P1645" s="158"/>
      <c r="Q1645" s="158"/>
      <c r="R1645" s="158"/>
      <c r="S1645" s="158"/>
      <c r="T1645" s="158"/>
      <c r="U1645" s="42"/>
    </row>
    <row r="1646" spans="1:27" x14ac:dyDescent="0.35">
      <c r="B1646" s="3" t="s">
        <v>8</v>
      </c>
      <c r="C1646" s="2">
        <f>'1stR'!C$124</f>
        <v>0</v>
      </c>
      <c r="D1646" s="2">
        <f>'1stR'!D$124</f>
        <v>0</v>
      </c>
      <c r="E1646" s="2">
        <f>'1stR'!E$124</f>
        <v>0</v>
      </c>
      <c r="F1646" s="2">
        <f>'1stR'!F$124</f>
        <v>0</v>
      </c>
      <c r="G1646" s="2">
        <f>'1stR'!G$124</f>
        <v>0</v>
      </c>
      <c r="H1646" s="2">
        <f>'1stR'!H$124</f>
        <v>0</v>
      </c>
      <c r="I1646" s="2">
        <f>'1stR'!I$124</f>
        <v>0</v>
      </c>
      <c r="J1646" s="2">
        <f>'1stR'!J$124</f>
        <v>0</v>
      </c>
      <c r="K1646" s="2">
        <f>'1stR'!K$124</f>
        <v>0</v>
      </c>
      <c r="L1646" s="2">
        <f>'1stR'!L$124</f>
        <v>0</v>
      </c>
      <c r="M1646" s="2">
        <f>'1stR'!M$124</f>
        <v>0</v>
      </c>
      <c r="N1646" s="2">
        <f>'1stR'!N$124</f>
        <v>0</v>
      </c>
      <c r="O1646" s="2">
        <f>'1stR'!O$124</f>
        <v>0</v>
      </c>
      <c r="P1646" s="2">
        <f>'1stR'!P$124</f>
        <v>0</v>
      </c>
      <c r="Q1646" s="2">
        <f>'1stR'!Q$124</f>
        <v>0</v>
      </c>
      <c r="R1646" s="2">
        <f>'1stR'!R$124</f>
        <v>0</v>
      </c>
      <c r="S1646" s="2">
        <f>'1stR'!S$124</f>
        <v>0</v>
      </c>
      <c r="T1646" s="2">
        <f>'1stR'!T$124</f>
        <v>0</v>
      </c>
      <c r="U1646" s="9">
        <f>SUM(C1646:T1646)</f>
        <v>0</v>
      </c>
    </row>
    <row r="1647" spans="1:27" x14ac:dyDescent="0.35">
      <c r="B1647" s="3" t="s">
        <v>13</v>
      </c>
      <c r="C1647" s="2">
        <f>'2ndR'!C$124</f>
        <v>0</v>
      </c>
      <c r="D1647" s="2">
        <f>'2ndR'!D$124</f>
        <v>0</v>
      </c>
      <c r="E1647" s="2">
        <f>'2ndR'!E$124</f>
        <v>0</v>
      </c>
      <c r="F1647" s="2">
        <f>'2ndR'!F$124</f>
        <v>0</v>
      </c>
      <c r="G1647" s="2">
        <f>'2ndR'!G$124</f>
        <v>0</v>
      </c>
      <c r="H1647" s="2">
        <f>'2ndR'!H$124</f>
        <v>0</v>
      </c>
      <c r="I1647" s="2">
        <f>'2ndR'!I$124</f>
        <v>0</v>
      </c>
      <c r="J1647" s="2">
        <f>'2ndR'!J$124</f>
        <v>0</v>
      </c>
      <c r="K1647" s="2">
        <f>'2ndR'!K$124</f>
        <v>0</v>
      </c>
      <c r="L1647" s="2">
        <f>'2ndR'!L$124</f>
        <v>0</v>
      </c>
      <c r="M1647" s="2">
        <f>'2ndR'!M$124</f>
        <v>0</v>
      </c>
      <c r="N1647" s="2">
        <f>'2ndR'!N$124</f>
        <v>0</v>
      </c>
      <c r="O1647" s="2">
        <f>'2ndR'!O$124</f>
        <v>0</v>
      </c>
      <c r="P1647" s="2">
        <f>'2ndR'!P$124</f>
        <v>0</v>
      </c>
      <c r="Q1647" s="2">
        <f>'2ndR'!Q$124</f>
        <v>0</v>
      </c>
      <c r="R1647" s="2">
        <f>'2ndR'!R$124</f>
        <v>0</v>
      </c>
      <c r="S1647" s="2">
        <f>'2ndR'!S$124</f>
        <v>0</v>
      </c>
      <c r="T1647" s="2">
        <f>'2ndR'!T$124</f>
        <v>0</v>
      </c>
      <c r="U1647" s="9">
        <f t="shared" ref="U1647:U1655" si="117">SUM(C1647:T1647)</f>
        <v>0</v>
      </c>
    </row>
    <row r="1648" spans="1:27" x14ac:dyDescent="0.35">
      <c r="B1648" s="3" t="s">
        <v>14</v>
      </c>
      <c r="C1648" s="2">
        <f>'3rdR'!C$124</f>
        <v>0</v>
      </c>
      <c r="D1648" s="2">
        <f>'3rdR'!D$124</f>
        <v>0</v>
      </c>
      <c r="E1648" s="2">
        <f>'3rdR'!E$124</f>
        <v>0</v>
      </c>
      <c r="F1648" s="2">
        <f>'3rdR'!F$124</f>
        <v>0</v>
      </c>
      <c r="G1648" s="2">
        <f>'3rdR'!G$124</f>
        <v>0</v>
      </c>
      <c r="H1648" s="2">
        <f>'3rdR'!H$124</f>
        <v>0</v>
      </c>
      <c r="I1648" s="2">
        <f>'3rdR'!I$124</f>
        <v>0</v>
      </c>
      <c r="J1648" s="2">
        <f>'3rdR'!J$124</f>
        <v>0</v>
      </c>
      <c r="K1648" s="2">
        <f>'3rdR'!K$124</f>
        <v>0</v>
      </c>
      <c r="L1648" s="2">
        <f>'3rdR'!L$124</f>
        <v>0</v>
      </c>
      <c r="M1648" s="2">
        <f>'3rdR'!M$124</f>
        <v>0</v>
      </c>
      <c r="N1648" s="2">
        <f>'3rdR'!N$124</f>
        <v>0</v>
      </c>
      <c r="O1648" s="2">
        <f>'3rdR'!O$124</f>
        <v>0</v>
      </c>
      <c r="P1648" s="2">
        <f>'3rdR'!P$124</f>
        <v>0</v>
      </c>
      <c r="Q1648" s="2">
        <f>'3rdR'!Q$124</f>
        <v>0</v>
      </c>
      <c r="R1648" s="2">
        <f>'3rdR'!R$124</f>
        <v>0</v>
      </c>
      <c r="S1648" s="2">
        <f>'3rdR'!S$124</f>
        <v>0</v>
      </c>
      <c r="T1648" s="2">
        <f>'3rdR'!T$124</f>
        <v>0</v>
      </c>
      <c r="U1648" s="9">
        <f t="shared" si="117"/>
        <v>0</v>
      </c>
    </row>
    <row r="1649" spans="1:21" x14ac:dyDescent="0.35">
      <c r="B1649" s="3" t="s">
        <v>15</v>
      </c>
      <c r="C1649" s="2">
        <f>'4thR'!C$124</f>
        <v>0</v>
      </c>
      <c r="D1649" s="2">
        <f>'4thR'!D$124</f>
        <v>0</v>
      </c>
      <c r="E1649" s="2">
        <f>'4thR'!E$124</f>
        <v>0</v>
      </c>
      <c r="F1649" s="2">
        <f>'4thR'!F$124</f>
        <v>0</v>
      </c>
      <c r="G1649" s="2">
        <f>'4thR'!G$124</f>
        <v>0</v>
      </c>
      <c r="H1649" s="2">
        <f>'4thR'!H$124</f>
        <v>0</v>
      </c>
      <c r="I1649" s="2">
        <f>'4thR'!I$124</f>
        <v>0</v>
      </c>
      <c r="J1649" s="2">
        <f>'4thR'!J$124</f>
        <v>0</v>
      </c>
      <c r="K1649" s="2">
        <f>'4thR'!K$124</f>
        <v>0</v>
      </c>
      <c r="L1649" s="2">
        <f>'4thR'!L$124</f>
        <v>0</v>
      </c>
      <c r="M1649" s="2">
        <f>'4thR'!M$124</f>
        <v>0</v>
      </c>
      <c r="N1649" s="2">
        <f>'4thR'!N$124</f>
        <v>0</v>
      </c>
      <c r="O1649" s="2">
        <f>'4thR'!O$124</f>
        <v>0</v>
      </c>
      <c r="P1649" s="2">
        <f>'4thR'!P$124</f>
        <v>0</v>
      </c>
      <c r="Q1649" s="2">
        <f>'4thR'!Q$124</f>
        <v>0</v>
      </c>
      <c r="R1649" s="2">
        <f>'4thR'!R$124</f>
        <v>0</v>
      </c>
      <c r="S1649" s="2">
        <f>'4thR'!S$124</f>
        <v>0</v>
      </c>
      <c r="T1649" s="2">
        <f>'4thR'!T$124</f>
        <v>0</v>
      </c>
      <c r="U1649" s="9">
        <f t="shared" si="117"/>
        <v>0</v>
      </c>
    </row>
    <row r="1650" spans="1:21" x14ac:dyDescent="0.35">
      <c r="B1650" s="3" t="s">
        <v>16</v>
      </c>
      <c r="C1650" s="2">
        <f>'5thR'!C$124</f>
        <v>0</v>
      </c>
      <c r="D1650" s="2">
        <f>'5thR'!D$124</f>
        <v>0</v>
      </c>
      <c r="E1650" s="2">
        <f>'5thR'!E$124</f>
        <v>0</v>
      </c>
      <c r="F1650" s="2">
        <f>'5thR'!F$124</f>
        <v>0</v>
      </c>
      <c r="G1650" s="2">
        <f>'5thR'!G$124</f>
        <v>0</v>
      </c>
      <c r="H1650" s="2">
        <f>'5thR'!H$124</f>
        <v>0</v>
      </c>
      <c r="I1650" s="2">
        <f>'5thR'!I$124</f>
        <v>0</v>
      </c>
      <c r="J1650" s="2">
        <f>'5thR'!J$124</f>
        <v>0</v>
      </c>
      <c r="K1650" s="2">
        <f>'5thR'!K$124</f>
        <v>0</v>
      </c>
      <c r="L1650" s="2">
        <f>'5thR'!L$124</f>
        <v>0</v>
      </c>
      <c r="M1650" s="2">
        <f>'5thR'!M$124</f>
        <v>0</v>
      </c>
      <c r="N1650" s="2">
        <f>'5thR'!N$124</f>
        <v>0</v>
      </c>
      <c r="O1650" s="2">
        <f>'5thR'!O$124</f>
        <v>0</v>
      </c>
      <c r="P1650" s="2">
        <f>'5thR'!P$124</f>
        <v>0</v>
      </c>
      <c r="Q1650" s="2">
        <f>'5thR'!Q$124</f>
        <v>0</v>
      </c>
      <c r="R1650" s="2">
        <f>'5thR'!R$124</f>
        <v>0</v>
      </c>
      <c r="S1650" s="2">
        <f>'5thR'!S$124</f>
        <v>0</v>
      </c>
      <c r="T1650" s="2">
        <f>'5thR'!T$124</f>
        <v>0</v>
      </c>
      <c r="U1650" s="9">
        <f t="shared" si="117"/>
        <v>0</v>
      </c>
    </row>
    <row r="1651" spans="1:21" x14ac:dyDescent="0.35">
      <c r="B1651" s="3" t="s">
        <v>17</v>
      </c>
      <c r="C1651" s="2" t="e">
        <f>#REF!</f>
        <v>#REF!</v>
      </c>
      <c r="D1651" s="2" t="e">
        <f>#REF!</f>
        <v>#REF!</v>
      </c>
      <c r="E1651" s="2" t="e">
        <f>#REF!</f>
        <v>#REF!</v>
      </c>
      <c r="F1651" s="2" t="e">
        <f>#REF!</f>
        <v>#REF!</v>
      </c>
      <c r="G1651" s="2" t="e">
        <f>#REF!</f>
        <v>#REF!</v>
      </c>
      <c r="H1651" s="2" t="e">
        <f>#REF!</f>
        <v>#REF!</v>
      </c>
      <c r="I1651" s="2" t="e">
        <f>#REF!</f>
        <v>#REF!</v>
      </c>
      <c r="J1651" s="2" t="e">
        <f>#REF!</f>
        <v>#REF!</v>
      </c>
      <c r="K1651" s="2" t="e">
        <f>#REF!</f>
        <v>#REF!</v>
      </c>
      <c r="L1651" s="2" t="e">
        <f>#REF!</f>
        <v>#REF!</v>
      </c>
      <c r="M1651" s="2" t="e">
        <f>#REF!</f>
        <v>#REF!</v>
      </c>
      <c r="N1651" s="2" t="e">
        <f>#REF!</f>
        <v>#REF!</v>
      </c>
      <c r="O1651" s="2" t="e">
        <f>#REF!</f>
        <v>#REF!</v>
      </c>
      <c r="P1651" s="2" t="e">
        <f>#REF!</f>
        <v>#REF!</v>
      </c>
      <c r="Q1651" s="2" t="e">
        <f>#REF!</f>
        <v>#REF!</v>
      </c>
      <c r="R1651" s="2" t="e">
        <f>#REF!</f>
        <v>#REF!</v>
      </c>
      <c r="S1651" s="2" t="e">
        <f>#REF!</f>
        <v>#REF!</v>
      </c>
      <c r="T1651" s="2" t="e">
        <f>#REF!</f>
        <v>#REF!</v>
      </c>
      <c r="U1651" s="9" t="e">
        <f t="shared" si="117"/>
        <v>#REF!</v>
      </c>
    </row>
    <row r="1652" spans="1:21" x14ac:dyDescent="0.35">
      <c r="B1652" s="3" t="s">
        <v>18</v>
      </c>
      <c r="C1652" s="2">
        <f>'7thR'!C$124</f>
        <v>0</v>
      </c>
      <c r="D1652" s="2">
        <f>'7thR'!D$124</f>
        <v>0</v>
      </c>
      <c r="E1652" s="2">
        <f>'7thR'!E$124</f>
        <v>0</v>
      </c>
      <c r="F1652" s="2">
        <f>'7thR'!F$124</f>
        <v>0</v>
      </c>
      <c r="G1652" s="2">
        <f>'7thR'!G$124</f>
        <v>0</v>
      </c>
      <c r="H1652" s="2">
        <f>'7thR'!H$124</f>
        <v>0</v>
      </c>
      <c r="I1652" s="2">
        <f>'7thR'!I$124</f>
        <v>0</v>
      </c>
      <c r="J1652" s="2">
        <f>'7thR'!J$124</f>
        <v>0</v>
      </c>
      <c r="K1652" s="2">
        <f>'7thR'!K$124</f>
        <v>0</v>
      </c>
      <c r="L1652" s="2">
        <f>'7thR'!L$124</f>
        <v>0</v>
      </c>
      <c r="M1652" s="2">
        <f>'7thR'!M$124</f>
        <v>0</v>
      </c>
      <c r="N1652" s="2">
        <f>'7thR'!N$124</f>
        <v>0</v>
      </c>
      <c r="O1652" s="2">
        <f>'7thR'!O$124</f>
        <v>0</v>
      </c>
      <c r="P1652" s="2">
        <f>'7thR'!P$124</f>
        <v>0</v>
      </c>
      <c r="Q1652" s="2">
        <f>'7thR'!Q$124</f>
        <v>0</v>
      </c>
      <c r="R1652" s="2">
        <f>'7thR'!R$124</f>
        <v>0</v>
      </c>
      <c r="S1652" s="2">
        <f>'7thR'!S$124</f>
        <v>0</v>
      </c>
      <c r="T1652" s="2">
        <f>'7thR'!T$124</f>
        <v>0</v>
      </c>
      <c r="U1652" s="9">
        <f t="shared" si="117"/>
        <v>0</v>
      </c>
    </row>
    <row r="1653" spans="1:21" ht="15" thickBot="1" x14ac:dyDescent="0.4">
      <c r="B1653" s="3" t="s">
        <v>19</v>
      </c>
      <c r="C1653" s="31">
        <f>'8thR'!C$124</f>
        <v>0</v>
      </c>
      <c r="D1653" s="31">
        <f>'8thR'!D$124</f>
        <v>0</v>
      </c>
      <c r="E1653" s="31">
        <f>'8thR'!E$124</f>
        <v>0</v>
      </c>
      <c r="F1653" s="31">
        <f>'8thR'!F$124</f>
        <v>0</v>
      </c>
      <c r="G1653" s="31">
        <f>'8thR'!G$124</f>
        <v>0</v>
      </c>
      <c r="H1653" s="31">
        <f>'8thR'!H$124</f>
        <v>0</v>
      </c>
      <c r="I1653" s="31">
        <f>'8thR'!I$124</f>
        <v>0</v>
      </c>
      <c r="J1653" s="31">
        <f>'8thR'!J$124</f>
        <v>0</v>
      </c>
      <c r="K1653" s="31">
        <f>'8thR'!K$124</f>
        <v>0</v>
      </c>
      <c r="L1653" s="31">
        <f>'8thR'!L$124</f>
        <v>0</v>
      </c>
      <c r="M1653" s="31">
        <f>'8thR'!M$124</f>
        <v>0</v>
      </c>
      <c r="N1653" s="31">
        <f>'8thR'!N$124</f>
        <v>0</v>
      </c>
      <c r="O1653" s="31">
        <f>'8thR'!O$124</f>
        <v>0</v>
      </c>
      <c r="P1653" s="31">
        <f>'8thR'!P$124</f>
        <v>0</v>
      </c>
      <c r="Q1653" s="31">
        <f>'8thR'!Q$124</f>
        <v>0</v>
      </c>
      <c r="R1653" s="31">
        <f>'8thR'!R$124</f>
        <v>0</v>
      </c>
      <c r="S1653" s="31">
        <f>'8thR'!S$124</f>
        <v>0</v>
      </c>
      <c r="T1653" s="31">
        <f>'8thR'!T$124</f>
        <v>0</v>
      </c>
      <c r="U1653" s="9">
        <f t="shared" si="117"/>
        <v>0</v>
      </c>
    </row>
    <row r="1654" spans="1:21" ht="16" thickTop="1" x14ac:dyDescent="0.35">
      <c r="B1654" s="37" t="s">
        <v>12</v>
      </c>
      <c r="C1654" s="29">
        <f>score!H$124</f>
        <v>0</v>
      </c>
      <c r="D1654" s="29">
        <f>score!I$124</f>
        <v>0</v>
      </c>
      <c r="E1654" s="29">
        <f>score!J$124</f>
        <v>0</v>
      </c>
      <c r="F1654" s="29">
        <f>score!K$124</f>
        <v>0</v>
      </c>
      <c r="G1654" s="29">
        <f>score!L$124</f>
        <v>0</v>
      </c>
      <c r="H1654" s="29">
        <f>score!M$124</f>
        <v>0</v>
      </c>
      <c r="I1654" s="29">
        <f>score!N$124</f>
        <v>0</v>
      </c>
      <c r="J1654" s="29">
        <f>score!O$124</f>
        <v>0</v>
      </c>
      <c r="K1654" s="29">
        <f>score!P$124</f>
        <v>0</v>
      </c>
      <c r="L1654" s="29">
        <f>score!Q$124</f>
        <v>0</v>
      </c>
      <c r="M1654" s="29">
        <f>score!R$124</f>
        <v>0</v>
      </c>
      <c r="N1654" s="29">
        <f>score!S$124</f>
        <v>0</v>
      </c>
      <c r="O1654" s="29">
        <f>score!T$124</f>
        <v>0</v>
      </c>
      <c r="P1654" s="29">
        <f>score!U$124</f>
        <v>0</v>
      </c>
      <c r="Q1654" s="29">
        <f>score!V$124</f>
        <v>0</v>
      </c>
      <c r="R1654" s="29">
        <f>score!W$124</f>
        <v>0</v>
      </c>
      <c r="S1654" s="29">
        <f>score!X$124</f>
        <v>0</v>
      </c>
      <c r="T1654" s="29">
        <f>score!Y$124</f>
        <v>0</v>
      </c>
      <c r="U1654" s="33">
        <f t="shared" si="117"/>
        <v>0</v>
      </c>
    </row>
    <row r="1655" spans="1:21" ht="15.5" x14ac:dyDescent="0.35">
      <c r="B1655" s="38" t="s">
        <v>7</v>
      </c>
      <c r="C1655" s="39">
        <f>score!H$147</f>
        <v>4</v>
      </c>
      <c r="D1655" s="39">
        <f>score!$I$147</f>
        <v>3</v>
      </c>
      <c r="E1655" s="39">
        <f>score!$J$147</f>
        <v>3</v>
      </c>
      <c r="F1655" s="39">
        <f>score!$K$147</f>
        <v>4</v>
      </c>
      <c r="G1655" s="39">
        <f>score!$L$147</f>
        <v>4</v>
      </c>
      <c r="H1655" s="39">
        <f>score!$M$147</f>
        <v>4</v>
      </c>
      <c r="I1655" s="39">
        <f>score!$N$147</f>
        <v>3</v>
      </c>
      <c r="J1655" s="39">
        <f>score!$O$147</f>
        <v>4</v>
      </c>
      <c r="K1655" s="39">
        <f>score!$P$147</f>
        <v>3</v>
      </c>
      <c r="L1655" s="39">
        <f>score!$Q$147</f>
        <v>4</v>
      </c>
      <c r="M1655" s="39">
        <f>score!$R$147</f>
        <v>3</v>
      </c>
      <c r="N1655" s="39">
        <f>score!$S$147</f>
        <v>3</v>
      </c>
      <c r="O1655" s="39">
        <f>score!$T$147</f>
        <v>4</v>
      </c>
      <c r="P1655" s="39">
        <f>score!$U$147</f>
        <v>4</v>
      </c>
      <c r="Q1655" s="39">
        <f>score!$V$147</f>
        <v>4</v>
      </c>
      <c r="R1655" s="39">
        <f>score!$W$147</f>
        <v>3</v>
      </c>
      <c r="S1655" s="39">
        <f>score!$X$147</f>
        <v>4</v>
      </c>
      <c r="T1655" s="39">
        <f>score!$Y$147</f>
        <v>3</v>
      </c>
      <c r="U1655" s="12">
        <f t="shared" si="117"/>
        <v>64</v>
      </c>
    </row>
    <row r="1656" spans="1:21" x14ac:dyDescent="0.35">
      <c r="C1656" s="40"/>
      <c r="D1656" s="40"/>
      <c r="E1656" s="40"/>
      <c r="F1656" s="40"/>
      <c r="G1656" s="40"/>
      <c r="H1656" s="40"/>
      <c r="I1656" s="40"/>
      <c r="J1656" s="40"/>
      <c r="K1656" s="40"/>
      <c r="L1656" s="40"/>
      <c r="M1656" s="40"/>
      <c r="N1656" s="40"/>
      <c r="O1656" s="40"/>
      <c r="P1656" s="40"/>
      <c r="Q1656" s="40"/>
      <c r="R1656" s="40"/>
      <c r="S1656" s="40"/>
      <c r="T1656" s="40"/>
    </row>
    <row r="1657" spans="1:21" x14ac:dyDescent="0.35">
      <c r="C1657" s="154" t="s">
        <v>6</v>
      </c>
      <c r="D1657" s="154"/>
      <c r="E1657" s="154"/>
      <c r="F1657" s="154"/>
      <c r="G1657" s="154"/>
      <c r="H1657" s="154"/>
      <c r="I1657" s="154"/>
      <c r="J1657" s="154"/>
      <c r="K1657" s="154"/>
      <c r="L1657" s="154"/>
      <c r="M1657" s="154"/>
      <c r="N1657" s="154"/>
      <c r="O1657" s="154"/>
      <c r="P1657" s="154"/>
      <c r="Q1657" s="154"/>
      <c r="R1657" s="154"/>
      <c r="S1657" s="154"/>
      <c r="T1657" s="154"/>
    </row>
    <row r="1658" spans="1:21" ht="15" customHeight="1" x14ac:dyDescent="0.35">
      <c r="A1658" s="169">
        <f>score!A125</f>
        <v>119</v>
      </c>
      <c r="B1658" s="170" t="str">
        <f>score!F125</f>
        <v/>
      </c>
      <c r="C1658" s="158">
        <v>1</v>
      </c>
      <c r="D1658" s="158">
        <v>2</v>
      </c>
      <c r="E1658" s="158">
        <v>3</v>
      </c>
      <c r="F1658" s="158">
        <v>4</v>
      </c>
      <c r="G1658" s="158">
        <v>5</v>
      </c>
      <c r="H1658" s="158">
        <v>6</v>
      </c>
      <c r="I1658" s="158">
        <v>7</v>
      </c>
      <c r="J1658" s="158">
        <v>8</v>
      </c>
      <c r="K1658" s="158">
        <v>9</v>
      </c>
      <c r="L1658" s="158">
        <v>10</v>
      </c>
      <c r="M1658" s="158">
        <v>11</v>
      </c>
      <c r="N1658" s="158">
        <v>12</v>
      </c>
      <c r="O1658" s="158">
        <v>13</v>
      </c>
      <c r="P1658" s="158">
        <v>14</v>
      </c>
      <c r="Q1658" s="158">
        <v>15</v>
      </c>
      <c r="R1658" s="158">
        <v>16</v>
      </c>
      <c r="S1658" s="158">
        <v>17</v>
      </c>
      <c r="T1658" s="158">
        <v>18</v>
      </c>
      <c r="U1658" s="41" t="s">
        <v>1</v>
      </c>
    </row>
    <row r="1659" spans="1:21" ht="15" customHeight="1" x14ac:dyDescent="0.35">
      <c r="A1659" s="169"/>
      <c r="B1659" s="170"/>
      <c r="C1659" s="158"/>
      <c r="D1659" s="158"/>
      <c r="E1659" s="158"/>
      <c r="F1659" s="158"/>
      <c r="G1659" s="158"/>
      <c r="H1659" s="158"/>
      <c r="I1659" s="158"/>
      <c r="J1659" s="158"/>
      <c r="K1659" s="158"/>
      <c r="L1659" s="158"/>
      <c r="M1659" s="158"/>
      <c r="N1659" s="158"/>
      <c r="O1659" s="158"/>
      <c r="P1659" s="158"/>
      <c r="Q1659" s="158"/>
      <c r="R1659" s="158"/>
      <c r="S1659" s="158"/>
      <c r="T1659" s="158"/>
      <c r="U1659" s="42"/>
    </row>
    <row r="1660" spans="1:21" x14ac:dyDescent="0.35">
      <c r="B1660" s="3" t="s">
        <v>8</v>
      </c>
      <c r="C1660" s="2">
        <f>'1stR'!C$125</f>
        <v>0</v>
      </c>
      <c r="D1660" s="2">
        <f>'1stR'!D$125</f>
        <v>0</v>
      </c>
      <c r="E1660" s="2">
        <f>'1stR'!E$125</f>
        <v>0</v>
      </c>
      <c r="F1660" s="2">
        <f>'1stR'!F$125</f>
        <v>0</v>
      </c>
      <c r="G1660" s="2">
        <f>'1stR'!G$125</f>
        <v>0</v>
      </c>
      <c r="H1660" s="2">
        <f>'1stR'!H$125</f>
        <v>0</v>
      </c>
      <c r="I1660" s="2">
        <f>'1stR'!I$125</f>
        <v>0</v>
      </c>
      <c r="J1660" s="2">
        <f>'1stR'!J$125</f>
        <v>0</v>
      </c>
      <c r="K1660" s="2">
        <f>'1stR'!K$125</f>
        <v>0</v>
      </c>
      <c r="L1660" s="2">
        <f>'1stR'!L$125</f>
        <v>0</v>
      </c>
      <c r="M1660" s="2">
        <f>'1stR'!M$125</f>
        <v>0</v>
      </c>
      <c r="N1660" s="2">
        <f>'1stR'!N$125</f>
        <v>0</v>
      </c>
      <c r="O1660" s="2">
        <f>'1stR'!O$125</f>
        <v>0</v>
      </c>
      <c r="P1660" s="2">
        <f>'1stR'!P$125</f>
        <v>0</v>
      </c>
      <c r="Q1660" s="2">
        <f>'1stR'!Q$125</f>
        <v>0</v>
      </c>
      <c r="R1660" s="2">
        <f>'1stR'!R$125</f>
        <v>0</v>
      </c>
      <c r="S1660" s="2">
        <f>'1stR'!S$125</f>
        <v>0</v>
      </c>
      <c r="T1660" s="2">
        <f>'1stR'!T$125</f>
        <v>0</v>
      </c>
      <c r="U1660" s="9">
        <f>SUM(C1660:T1660)</f>
        <v>0</v>
      </c>
    </row>
    <row r="1661" spans="1:21" x14ac:dyDescent="0.35">
      <c r="B1661" s="3" t="s">
        <v>13</v>
      </c>
      <c r="C1661" s="2">
        <f>'2ndR'!C$125</f>
        <v>0</v>
      </c>
      <c r="D1661" s="2">
        <f>'2ndR'!D$125</f>
        <v>0</v>
      </c>
      <c r="E1661" s="2">
        <f>'2ndR'!E$125</f>
        <v>0</v>
      </c>
      <c r="F1661" s="2">
        <f>'2ndR'!F$125</f>
        <v>0</v>
      </c>
      <c r="G1661" s="2">
        <f>'2ndR'!G$125</f>
        <v>0</v>
      </c>
      <c r="H1661" s="2">
        <f>'2ndR'!H$125</f>
        <v>0</v>
      </c>
      <c r="I1661" s="2">
        <f>'2ndR'!I$125</f>
        <v>0</v>
      </c>
      <c r="J1661" s="2">
        <f>'2ndR'!J$125</f>
        <v>0</v>
      </c>
      <c r="K1661" s="2">
        <f>'2ndR'!K$125</f>
        <v>0</v>
      </c>
      <c r="L1661" s="2">
        <f>'2ndR'!L$125</f>
        <v>0</v>
      </c>
      <c r="M1661" s="2">
        <f>'2ndR'!M$125</f>
        <v>0</v>
      </c>
      <c r="N1661" s="2">
        <f>'2ndR'!N$125</f>
        <v>0</v>
      </c>
      <c r="O1661" s="2">
        <f>'2ndR'!O$125</f>
        <v>0</v>
      </c>
      <c r="P1661" s="2">
        <f>'2ndR'!P$125</f>
        <v>0</v>
      </c>
      <c r="Q1661" s="2">
        <f>'2ndR'!Q$125</f>
        <v>0</v>
      </c>
      <c r="R1661" s="2">
        <f>'2ndR'!R$125</f>
        <v>0</v>
      </c>
      <c r="S1661" s="2">
        <f>'2ndR'!S$125</f>
        <v>0</v>
      </c>
      <c r="T1661" s="2">
        <f>'2ndR'!T$125</f>
        <v>0</v>
      </c>
      <c r="U1661" s="9">
        <f t="shared" ref="U1661:U1669" si="118">SUM(C1661:T1661)</f>
        <v>0</v>
      </c>
    </row>
    <row r="1662" spans="1:21" x14ac:dyDescent="0.35">
      <c r="B1662" s="3" t="s">
        <v>14</v>
      </c>
      <c r="C1662" s="2">
        <f>'3rdR'!C$125</f>
        <v>0</v>
      </c>
      <c r="D1662" s="2">
        <f>'3rdR'!D$125</f>
        <v>0</v>
      </c>
      <c r="E1662" s="2">
        <f>'3rdR'!E$125</f>
        <v>0</v>
      </c>
      <c r="F1662" s="2">
        <f>'3rdR'!F$125</f>
        <v>0</v>
      </c>
      <c r="G1662" s="2">
        <f>'3rdR'!G$125</f>
        <v>0</v>
      </c>
      <c r="H1662" s="2">
        <f>'3rdR'!H$125</f>
        <v>0</v>
      </c>
      <c r="I1662" s="2">
        <f>'3rdR'!I$125</f>
        <v>0</v>
      </c>
      <c r="J1662" s="2">
        <f>'3rdR'!J$125</f>
        <v>0</v>
      </c>
      <c r="K1662" s="2">
        <f>'3rdR'!K$125</f>
        <v>0</v>
      </c>
      <c r="L1662" s="2">
        <f>'3rdR'!L$125</f>
        <v>0</v>
      </c>
      <c r="M1662" s="2">
        <f>'3rdR'!M$125</f>
        <v>0</v>
      </c>
      <c r="N1662" s="2">
        <f>'3rdR'!N$125</f>
        <v>0</v>
      </c>
      <c r="O1662" s="2">
        <f>'3rdR'!O$125</f>
        <v>0</v>
      </c>
      <c r="P1662" s="2">
        <f>'3rdR'!P$125</f>
        <v>0</v>
      </c>
      <c r="Q1662" s="2">
        <f>'3rdR'!Q$125</f>
        <v>0</v>
      </c>
      <c r="R1662" s="2">
        <f>'3rdR'!R$125</f>
        <v>0</v>
      </c>
      <c r="S1662" s="2">
        <f>'3rdR'!S$125</f>
        <v>0</v>
      </c>
      <c r="T1662" s="2">
        <f>'3rdR'!T$125</f>
        <v>0</v>
      </c>
      <c r="U1662" s="9">
        <f t="shared" si="118"/>
        <v>0</v>
      </c>
    </row>
    <row r="1663" spans="1:21" x14ac:dyDescent="0.35">
      <c r="B1663" s="3" t="s">
        <v>15</v>
      </c>
      <c r="C1663" s="2">
        <f>'4thR'!C$125</f>
        <v>0</v>
      </c>
      <c r="D1663" s="2">
        <f>'4thR'!D$125</f>
        <v>0</v>
      </c>
      <c r="E1663" s="2">
        <f>'4thR'!E$125</f>
        <v>0</v>
      </c>
      <c r="F1663" s="2">
        <f>'4thR'!F$125</f>
        <v>0</v>
      </c>
      <c r="G1663" s="2">
        <f>'4thR'!G$125</f>
        <v>0</v>
      </c>
      <c r="H1663" s="2">
        <f>'4thR'!H$125</f>
        <v>0</v>
      </c>
      <c r="I1663" s="2">
        <f>'4thR'!I$125</f>
        <v>0</v>
      </c>
      <c r="J1663" s="2">
        <f>'4thR'!J$125</f>
        <v>0</v>
      </c>
      <c r="K1663" s="2">
        <f>'4thR'!K$125</f>
        <v>0</v>
      </c>
      <c r="L1663" s="2">
        <f>'4thR'!L$125</f>
        <v>0</v>
      </c>
      <c r="M1663" s="2">
        <f>'4thR'!M$125</f>
        <v>0</v>
      </c>
      <c r="N1663" s="2">
        <f>'4thR'!N$125</f>
        <v>0</v>
      </c>
      <c r="O1663" s="2">
        <f>'4thR'!O$125</f>
        <v>0</v>
      </c>
      <c r="P1663" s="2">
        <f>'4thR'!P$125</f>
        <v>0</v>
      </c>
      <c r="Q1663" s="2">
        <f>'4thR'!Q$125</f>
        <v>0</v>
      </c>
      <c r="R1663" s="2">
        <f>'4thR'!R$125</f>
        <v>0</v>
      </c>
      <c r="S1663" s="2">
        <f>'4thR'!S$125</f>
        <v>0</v>
      </c>
      <c r="T1663" s="2">
        <f>'4thR'!T$125</f>
        <v>0</v>
      </c>
      <c r="U1663" s="9">
        <f t="shared" si="118"/>
        <v>0</v>
      </c>
    </row>
    <row r="1664" spans="1:21" x14ac:dyDescent="0.35">
      <c r="B1664" s="3" t="s">
        <v>16</v>
      </c>
      <c r="C1664" s="2">
        <f>'5thR'!C$125</f>
        <v>0</v>
      </c>
      <c r="D1664" s="2">
        <f>'5thR'!D$125</f>
        <v>0</v>
      </c>
      <c r="E1664" s="2">
        <f>'5thR'!E$125</f>
        <v>0</v>
      </c>
      <c r="F1664" s="2">
        <f>'5thR'!F$125</f>
        <v>0</v>
      </c>
      <c r="G1664" s="2">
        <f>'5thR'!G$125</f>
        <v>0</v>
      </c>
      <c r="H1664" s="2">
        <f>'5thR'!H$125</f>
        <v>0</v>
      </c>
      <c r="I1664" s="2">
        <f>'5thR'!I$125</f>
        <v>0</v>
      </c>
      <c r="J1664" s="2">
        <f>'5thR'!J$125</f>
        <v>0</v>
      </c>
      <c r="K1664" s="2">
        <f>'5thR'!K$125</f>
        <v>0</v>
      </c>
      <c r="L1664" s="2">
        <f>'5thR'!L$125</f>
        <v>0</v>
      </c>
      <c r="M1664" s="2">
        <f>'5thR'!M$125</f>
        <v>0</v>
      </c>
      <c r="N1664" s="2">
        <f>'5thR'!N$125</f>
        <v>0</v>
      </c>
      <c r="O1664" s="2">
        <f>'5thR'!O$125</f>
        <v>0</v>
      </c>
      <c r="P1664" s="2">
        <f>'5thR'!P$125</f>
        <v>0</v>
      </c>
      <c r="Q1664" s="2">
        <f>'5thR'!Q$125</f>
        <v>0</v>
      </c>
      <c r="R1664" s="2">
        <f>'5thR'!R$125</f>
        <v>0</v>
      </c>
      <c r="S1664" s="2">
        <f>'5thR'!S$125</f>
        <v>0</v>
      </c>
      <c r="T1664" s="2">
        <f>'5thR'!T$125</f>
        <v>0</v>
      </c>
      <c r="U1664" s="9">
        <f t="shared" si="118"/>
        <v>0</v>
      </c>
    </row>
    <row r="1665" spans="1:21" x14ac:dyDescent="0.35">
      <c r="B1665" s="3" t="s">
        <v>17</v>
      </c>
      <c r="C1665" s="2" t="e">
        <f>#REF!</f>
        <v>#REF!</v>
      </c>
      <c r="D1665" s="2" t="e">
        <f>#REF!</f>
        <v>#REF!</v>
      </c>
      <c r="E1665" s="2" t="e">
        <f>#REF!</f>
        <v>#REF!</v>
      </c>
      <c r="F1665" s="2" t="e">
        <f>#REF!</f>
        <v>#REF!</v>
      </c>
      <c r="G1665" s="2" t="e">
        <f>#REF!</f>
        <v>#REF!</v>
      </c>
      <c r="H1665" s="2" t="e">
        <f>#REF!</f>
        <v>#REF!</v>
      </c>
      <c r="I1665" s="2" t="e">
        <f>#REF!</f>
        <v>#REF!</v>
      </c>
      <c r="J1665" s="2" t="e">
        <f>#REF!</f>
        <v>#REF!</v>
      </c>
      <c r="K1665" s="2" t="e">
        <f>#REF!</f>
        <v>#REF!</v>
      </c>
      <c r="L1665" s="2" t="e">
        <f>#REF!</f>
        <v>#REF!</v>
      </c>
      <c r="M1665" s="2" t="e">
        <f>#REF!</f>
        <v>#REF!</v>
      </c>
      <c r="N1665" s="2" t="e">
        <f>#REF!</f>
        <v>#REF!</v>
      </c>
      <c r="O1665" s="2" t="e">
        <f>#REF!</f>
        <v>#REF!</v>
      </c>
      <c r="P1665" s="2" t="e">
        <f>#REF!</f>
        <v>#REF!</v>
      </c>
      <c r="Q1665" s="2" t="e">
        <f>#REF!</f>
        <v>#REF!</v>
      </c>
      <c r="R1665" s="2" t="e">
        <f>#REF!</f>
        <v>#REF!</v>
      </c>
      <c r="S1665" s="2" t="e">
        <f>#REF!</f>
        <v>#REF!</v>
      </c>
      <c r="T1665" s="2" t="e">
        <f>#REF!</f>
        <v>#REF!</v>
      </c>
      <c r="U1665" s="9" t="e">
        <f t="shared" si="118"/>
        <v>#REF!</v>
      </c>
    </row>
    <row r="1666" spans="1:21" x14ac:dyDescent="0.35">
      <c r="B1666" s="3" t="s">
        <v>18</v>
      </c>
      <c r="C1666" s="2">
        <f>'7thR'!C$125</f>
        <v>0</v>
      </c>
      <c r="D1666" s="2">
        <f>'7thR'!D$125</f>
        <v>0</v>
      </c>
      <c r="E1666" s="2">
        <f>'7thR'!E$125</f>
        <v>0</v>
      </c>
      <c r="F1666" s="2">
        <f>'7thR'!F$125</f>
        <v>0</v>
      </c>
      <c r="G1666" s="2">
        <f>'7thR'!G$125</f>
        <v>0</v>
      </c>
      <c r="H1666" s="2">
        <f>'7thR'!H$125</f>
        <v>0</v>
      </c>
      <c r="I1666" s="2">
        <f>'7thR'!I$125</f>
        <v>0</v>
      </c>
      <c r="J1666" s="2">
        <f>'7thR'!J$125</f>
        <v>0</v>
      </c>
      <c r="K1666" s="2">
        <f>'7thR'!K$125</f>
        <v>0</v>
      </c>
      <c r="L1666" s="2">
        <f>'7thR'!L$125</f>
        <v>0</v>
      </c>
      <c r="M1666" s="2">
        <f>'7thR'!M$125</f>
        <v>0</v>
      </c>
      <c r="N1666" s="2">
        <f>'7thR'!N$125</f>
        <v>0</v>
      </c>
      <c r="O1666" s="2">
        <f>'7thR'!O$125</f>
        <v>0</v>
      </c>
      <c r="P1666" s="2">
        <f>'7thR'!P$125</f>
        <v>0</v>
      </c>
      <c r="Q1666" s="2">
        <f>'7thR'!Q$125</f>
        <v>0</v>
      </c>
      <c r="R1666" s="2">
        <f>'7thR'!R$125</f>
        <v>0</v>
      </c>
      <c r="S1666" s="2">
        <f>'7thR'!S$125</f>
        <v>0</v>
      </c>
      <c r="T1666" s="2">
        <f>'7thR'!T$125</f>
        <v>0</v>
      </c>
      <c r="U1666" s="9">
        <f t="shared" si="118"/>
        <v>0</v>
      </c>
    </row>
    <row r="1667" spans="1:21" ht="15" thickBot="1" x14ac:dyDescent="0.4">
      <c r="B1667" s="3" t="s">
        <v>19</v>
      </c>
      <c r="C1667" s="31">
        <f>'8thR'!C$125</f>
        <v>0</v>
      </c>
      <c r="D1667" s="31">
        <f>'8thR'!D$125</f>
        <v>0</v>
      </c>
      <c r="E1667" s="31">
        <f>'8thR'!E$125</f>
        <v>0</v>
      </c>
      <c r="F1667" s="31">
        <f>'8thR'!F$125</f>
        <v>0</v>
      </c>
      <c r="G1667" s="31">
        <f>'8thR'!G$125</f>
        <v>0</v>
      </c>
      <c r="H1667" s="31">
        <f>'8thR'!H$125</f>
        <v>0</v>
      </c>
      <c r="I1667" s="31">
        <f>'8thR'!I$125</f>
        <v>0</v>
      </c>
      <c r="J1667" s="31">
        <f>'8thR'!J$125</f>
        <v>0</v>
      </c>
      <c r="K1667" s="31">
        <f>'8thR'!K$125</f>
        <v>0</v>
      </c>
      <c r="L1667" s="31">
        <f>'8thR'!L$125</f>
        <v>0</v>
      </c>
      <c r="M1667" s="31">
        <f>'8thR'!M$125</f>
        <v>0</v>
      </c>
      <c r="N1667" s="31">
        <f>'8thR'!N$125</f>
        <v>0</v>
      </c>
      <c r="O1667" s="31">
        <f>'8thR'!O$125</f>
        <v>0</v>
      </c>
      <c r="P1667" s="31">
        <f>'8thR'!P$125</f>
        <v>0</v>
      </c>
      <c r="Q1667" s="31">
        <f>'8thR'!Q$125</f>
        <v>0</v>
      </c>
      <c r="R1667" s="31">
        <f>'8thR'!R$125</f>
        <v>0</v>
      </c>
      <c r="S1667" s="31">
        <f>'8thR'!S$125</f>
        <v>0</v>
      </c>
      <c r="T1667" s="31">
        <f>'8thR'!T$125</f>
        <v>0</v>
      </c>
      <c r="U1667" s="9">
        <f t="shared" si="118"/>
        <v>0</v>
      </c>
    </row>
    <row r="1668" spans="1:21" ht="16" thickTop="1" x14ac:dyDescent="0.35">
      <c r="B1668" s="37" t="s">
        <v>12</v>
      </c>
      <c r="C1668" s="29">
        <f>score!H$125</f>
        <v>0</v>
      </c>
      <c r="D1668" s="29">
        <f>score!I$125</f>
        <v>0</v>
      </c>
      <c r="E1668" s="29">
        <f>score!J$125</f>
        <v>0</v>
      </c>
      <c r="F1668" s="29">
        <f>score!K$125</f>
        <v>0</v>
      </c>
      <c r="G1668" s="29">
        <f>score!L$125</f>
        <v>0</v>
      </c>
      <c r="H1668" s="29">
        <f>score!M$125</f>
        <v>0</v>
      </c>
      <c r="I1668" s="29">
        <f>score!N$125</f>
        <v>0</v>
      </c>
      <c r="J1668" s="29">
        <f>score!O$125</f>
        <v>0</v>
      </c>
      <c r="K1668" s="29">
        <f>score!P$125</f>
        <v>0</v>
      </c>
      <c r="L1668" s="29">
        <f>score!Q$125</f>
        <v>0</v>
      </c>
      <c r="M1668" s="29">
        <f>score!R$125</f>
        <v>0</v>
      </c>
      <c r="N1668" s="29">
        <f>score!S$125</f>
        <v>0</v>
      </c>
      <c r="O1668" s="29">
        <f>score!T$125</f>
        <v>0</v>
      </c>
      <c r="P1668" s="29">
        <f>score!U$125</f>
        <v>0</v>
      </c>
      <c r="Q1668" s="29">
        <f>score!V$125</f>
        <v>0</v>
      </c>
      <c r="R1668" s="29">
        <f>score!W$125</f>
        <v>0</v>
      </c>
      <c r="S1668" s="29">
        <f>score!X$125</f>
        <v>0</v>
      </c>
      <c r="T1668" s="29">
        <f>score!Y$125</f>
        <v>0</v>
      </c>
      <c r="U1668" s="33">
        <f t="shared" si="118"/>
        <v>0</v>
      </c>
    </row>
    <row r="1669" spans="1:21" ht="15.5" x14ac:dyDescent="0.35">
      <c r="B1669" s="38" t="s">
        <v>7</v>
      </c>
      <c r="C1669" s="39">
        <f>score!H$147</f>
        <v>4</v>
      </c>
      <c r="D1669" s="39">
        <f>score!$I$147</f>
        <v>3</v>
      </c>
      <c r="E1669" s="39">
        <f>score!$J$147</f>
        <v>3</v>
      </c>
      <c r="F1669" s="39">
        <f>score!$K$147</f>
        <v>4</v>
      </c>
      <c r="G1669" s="39">
        <f>score!$L$147</f>
        <v>4</v>
      </c>
      <c r="H1669" s="39">
        <f>score!$M$147</f>
        <v>4</v>
      </c>
      <c r="I1669" s="39">
        <f>score!$N$147</f>
        <v>3</v>
      </c>
      <c r="J1669" s="39">
        <f>score!$O$147</f>
        <v>4</v>
      </c>
      <c r="K1669" s="39">
        <f>score!$P$147</f>
        <v>3</v>
      </c>
      <c r="L1669" s="39">
        <f>score!$Q$147</f>
        <v>4</v>
      </c>
      <c r="M1669" s="39">
        <f>score!$R$147</f>
        <v>3</v>
      </c>
      <c r="N1669" s="39">
        <f>score!$S$147</f>
        <v>3</v>
      </c>
      <c r="O1669" s="39">
        <f>score!$T$147</f>
        <v>4</v>
      </c>
      <c r="P1669" s="39">
        <f>score!$U$147</f>
        <v>4</v>
      </c>
      <c r="Q1669" s="39">
        <f>score!$V$147</f>
        <v>4</v>
      </c>
      <c r="R1669" s="39">
        <f>score!$W$147</f>
        <v>3</v>
      </c>
      <c r="S1669" s="39">
        <f>score!$X$147</f>
        <v>4</v>
      </c>
      <c r="T1669" s="39">
        <f>score!$Y$147</f>
        <v>3</v>
      </c>
      <c r="U1669" s="12">
        <f t="shared" si="118"/>
        <v>64</v>
      </c>
    </row>
    <row r="1670" spans="1:21" x14ac:dyDescent="0.35">
      <c r="C1670" s="40"/>
      <c r="D1670" s="40"/>
      <c r="E1670" s="40"/>
      <c r="F1670" s="40"/>
      <c r="G1670" s="40"/>
      <c r="H1670" s="40"/>
      <c r="I1670" s="40"/>
      <c r="J1670" s="40"/>
      <c r="K1670" s="40"/>
      <c r="L1670" s="40"/>
      <c r="M1670" s="40"/>
      <c r="N1670" s="40"/>
      <c r="O1670" s="40"/>
      <c r="P1670" s="40"/>
      <c r="Q1670" s="40"/>
      <c r="R1670" s="40"/>
      <c r="S1670" s="40"/>
      <c r="T1670" s="40"/>
    </row>
    <row r="1671" spans="1:21" x14ac:dyDescent="0.35">
      <c r="C1671" s="154" t="s">
        <v>6</v>
      </c>
      <c r="D1671" s="154"/>
      <c r="E1671" s="154"/>
      <c r="F1671" s="154"/>
      <c r="G1671" s="154"/>
      <c r="H1671" s="154"/>
      <c r="I1671" s="154"/>
      <c r="J1671" s="154"/>
      <c r="K1671" s="154"/>
      <c r="L1671" s="154"/>
      <c r="M1671" s="154"/>
      <c r="N1671" s="154"/>
      <c r="O1671" s="154"/>
      <c r="P1671" s="154"/>
      <c r="Q1671" s="154"/>
      <c r="R1671" s="154"/>
      <c r="S1671" s="154"/>
      <c r="T1671" s="154"/>
    </row>
    <row r="1672" spans="1:21" ht="15" customHeight="1" x14ac:dyDescent="0.35">
      <c r="A1672" s="169">
        <f>score!A126</f>
        <v>120</v>
      </c>
      <c r="B1672" s="170" t="str">
        <f>score!F126</f>
        <v/>
      </c>
      <c r="C1672" s="158">
        <v>1</v>
      </c>
      <c r="D1672" s="158">
        <v>2</v>
      </c>
      <c r="E1672" s="158">
        <v>3</v>
      </c>
      <c r="F1672" s="158">
        <v>4</v>
      </c>
      <c r="G1672" s="158">
        <v>5</v>
      </c>
      <c r="H1672" s="158">
        <v>6</v>
      </c>
      <c r="I1672" s="158">
        <v>7</v>
      </c>
      <c r="J1672" s="158">
        <v>8</v>
      </c>
      <c r="K1672" s="158">
        <v>9</v>
      </c>
      <c r="L1672" s="158">
        <v>10</v>
      </c>
      <c r="M1672" s="158">
        <v>11</v>
      </c>
      <c r="N1672" s="158">
        <v>12</v>
      </c>
      <c r="O1672" s="158">
        <v>13</v>
      </c>
      <c r="P1672" s="158">
        <v>14</v>
      </c>
      <c r="Q1672" s="158">
        <v>15</v>
      </c>
      <c r="R1672" s="158">
        <v>16</v>
      </c>
      <c r="S1672" s="158">
        <v>17</v>
      </c>
      <c r="T1672" s="158">
        <v>18</v>
      </c>
      <c r="U1672" s="41" t="s">
        <v>1</v>
      </c>
    </row>
    <row r="1673" spans="1:21" ht="15" customHeight="1" x14ac:dyDescent="0.35">
      <c r="A1673" s="169"/>
      <c r="B1673" s="170"/>
      <c r="C1673" s="158"/>
      <c r="D1673" s="158"/>
      <c r="E1673" s="158"/>
      <c r="F1673" s="158"/>
      <c r="G1673" s="158"/>
      <c r="H1673" s="158"/>
      <c r="I1673" s="158"/>
      <c r="J1673" s="158"/>
      <c r="K1673" s="158"/>
      <c r="L1673" s="158"/>
      <c r="M1673" s="158"/>
      <c r="N1673" s="158"/>
      <c r="O1673" s="158"/>
      <c r="P1673" s="158"/>
      <c r="Q1673" s="158"/>
      <c r="R1673" s="158"/>
      <c r="S1673" s="158"/>
      <c r="T1673" s="158"/>
      <c r="U1673" s="42"/>
    </row>
    <row r="1674" spans="1:21" x14ac:dyDescent="0.35">
      <c r="B1674" s="3" t="s">
        <v>8</v>
      </c>
      <c r="C1674" s="2">
        <f>'1stR'!C$126</f>
        <v>0</v>
      </c>
      <c r="D1674" s="2">
        <f>'1stR'!D$126</f>
        <v>0</v>
      </c>
      <c r="E1674" s="2">
        <f>'1stR'!E$126</f>
        <v>0</v>
      </c>
      <c r="F1674" s="2">
        <f>'1stR'!F$126</f>
        <v>0</v>
      </c>
      <c r="G1674" s="2">
        <f>'1stR'!G$126</f>
        <v>0</v>
      </c>
      <c r="H1674" s="2">
        <f>'1stR'!H$126</f>
        <v>0</v>
      </c>
      <c r="I1674" s="2">
        <f>'1stR'!I$126</f>
        <v>0</v>
      </c>
      <c r="J1674" s="2">
        <f>'1stR'!J$126</f>
        <v>0</v>
      </c>
      <c r="K1674" s="2">
        <f>'1stR'!K$126</f>
        <v>0</v>
      </c>
      <c r="L1674" s="2">
        <f>'1stR'!L$126</f>
        <v>0</v>
      </c>
      <c r="M1674" s="2">
        <f>'1stR'!M$126</f>
        <v>0</v>
      </c>
      <c r="N1674" s="2">
        <f>'1stR'!N$126</f>
        <v>0</v>
      </c>
      <c r="O1674" s="2">
        <f>'1stR'!O$126</f>
        <v>0</v>
      </c>
      <c r="P1674" s="2">
        <f>'1stR'!P$126</f>
        <v>0</v>
      </c>
      <c r="Q1674" s="2">
        <f>'1stR'!Q$126</f>
        <v>0</v>
      </c>
      <c r="R1674" s="2">
        <f>'1stR'!R$126</f>
        <v>0</v>
      </c>
      <c r="S1674" s="2">
        <f>'1stR'!S$126</f>
        <v>0</v>
      </c>
      <c r="T1674" s="2">
        <f>'1stR'!T$126</f>
        <v>0</v>
      </c>
      <c r="U1674" s="9">
        <f>SUM(C1674:T1674)</f>
        <v>0</v>
      </c>
    </row>
    <row r="1675" spans="1:21" x14ac:dyDescent="0.35">
      <c r="B1675" s="3" t="s">
        <v>13</v>
      </c>
      <c r="C1675" s="2">
        <f>'2ndR'!C$126</f>
        <v>0</v>
      </c>
      <c r="D1675" s="2">
        <f>'2ndR'!D$126</f>
        <v>0</v>
      </c>
      <c r="E1675" s="2">
        <f>'2ndR'!E$126</f>
        <v>0</v>
      </c>
      <c r="F1675" s="2">
        <f>'2ndR'!F$126</f>
        <v>0</v>
      </c>
      <c r="G1675" s="2">
        <f>'2ndR'!G$126</f>
        <v>0</v>
      </c>
      <c r="H1675" s="2">
        <f>'2ndR'!H$126</f>
        <v>0</v>
      </c>
      <c r="I1675" s="2">
        <f>'2ndR'!I$126</f>
        <v>0</v>
      </c>
      <c r="J1675" s="2">
        <f>'2ndR'!J$126</f>
        <v>0</v>
      </c>
      <c r="K1675" s="2">
        <f>'2ndR'!K$126</f>
        <v>0</v>
      </c>
      <c r="L1675" s="2">
        <f>'2ndR'!L$126</f>
        <v>0</v>
      </c>
      <c r="M1675" s="2">
        <f>'2ndR'!M$126</f>
        <v>0</v>
      </c>
      <c r="N1675" s="2">
        <f>'2ndR'!N$126</f>
        <v>0</v>
      </c>
      <c r="O1675" s="2">
        <f>'2ndR'!O$126</f>
        <v>0</v>
      </c>
      <c r="P1675" s="2">
        <f>'2ndR'!P$126</f>
        <v>0</v>
      </c>
      <c r="Q1675" s="2">
        <f>'2ndR'!Q$126</f>
        <v>0</v>
      </c>
      <c r="R1675" s="2">
        <f>'2ndR'!R$126</f>
        <v>0</v>
      </c>
      <c r="S1675" s="2">
        <f>'2ndR'!S$126</f>
        <v>0</v>
      </c>
      <c r="T1675" s="2">
        <f>'2ndR'!T$126</f>
        <v>0</v>
      </c>
      <c r="U1675" s="9">
        <f t="shared" ref="U1675:U1683" si="119">SUM(C1675:T1675)</f>
        <v>0</v>
      </c>
    </row>
    <row r="1676" spans="1:21" x14ac:dyDescent="0.35">
      <c r="B1676" s="3" t="s">
        <v>14</v>
      </c>
      <c r="C1676" s="2">
        <f>'3rdR'!C$126</f>
        <v>0</v>
      </c>
      <c r="D1676" s="2">
        <f>'3rdR'!D$126</f>
        <v>0</v>
      </c>
      <c r="E1676" s="2">
        <f>'3rdR'!E$126</f>
        <v>0</v>
      </c>
      <c r="F1676" s="2">
        <f>'3rdR'!F$126</f>
        <v>0</v>
      </c>
      <c r="G1676" s="2">
        <f>'3rdR'!G$126</f>
        <v>0</v>
      </c>
      <c r="H1676" s="2">
        <f>'3rdR'!H$126</f>
        <v>0</v>
      </c>
      <c r="I1676" s="2">
        <f>'3rdR'!I$126</f>
        <v>0</v>
      </c>
      <c r="J1676" s="2">
        <f>'3rdR'!J$126</f>
        <v>0</v>
      </c>
      <c r="K1676" s="2">
        <f>'3rdR'!K$126</f>
        <v>0</v>
      </c>
      <c r="L1676" s="2">
        <f>'3rdR'!L$126</f>
        <v>0</v>
      </c>
      <c r="M1676" s="2">
        <f>'3rdR'!M$126</f>
        <v>0</v>
      </c>
      <c r="N1676" s="2">
        <f>'3rdR'!N$126</f>
        <v>0</v>
      </c>
      <c r="O1676" s="2">
        <f>'3rdR'!O$126</f>
        <v>0</v>
      </c>
      <c r="P1676" s="2">
        <f>'3rdR'!P$126</f>
        <v>0</v>
      </c>
      <c r="Q1676" s="2">
        <f>'3rdR'!Q$126</f>
        <v>0</v>
      </c>
      <c r="R1676" s="2">
        <f>'3rdR'!R$126</f>
        <v>0</v>
      </c>
      <c r="S1676" s="2">
        <f>'3rdR'!S$126</f>
        <v>0</v>
      </c>
      <c r="T1676" s="2">
        <f>'3rdR'!T$126</f>
        <v>0</v>
      </c>
      <c r="U1676" s="9">
        <f t="shared" si="119"/>
        <v>0</v>
      </c>
    </row>
    <row r="1677" spans="1:21" x14ac:dyDescent="0.35">
      <c r="B1677" s="3" t="s">
        <v>15</v>
      </c>
      <c r="C1677" s="2">
        <f>'4thR'!C$126</f>
        <v>0</v>
      </c>
      <c r="D1677" s="2">
        <f>'4thR'!D$126</f>
        <v>0</v>
      </c>
      <c r="E1677" s="2">
        <f>'4thR'!E$126</f>
        <v>0</v>
      </c>
      <c r="F1677" s="2">
        <f>'4thR'!F$126</f>
        <v>0</v>
      </c>
      <c r="G1677" s="2">
        <f>'4thR'!G$126</f>
        <v>0</v>
      </c>
      <c r="H1677" s="2">
        <f>'4thR'!H$126</f>
        <v>0</v>
      </c>
      <c r="I1677" s="2">
        <f>'4thR'!I$126</f>
        <v>0</v>
      </c>
      <c r="J1677" s="2">
        <f>'4thR'!J$126</f>
        <v>0</v>
      </c>
      <c r="K1677" s="2">
        <f>'4thR'!K$126</f>
        <v>0</v>
      </c>
      <c r="L1677" s="2">
        <f>'4thR'!L$126</f>
        <v>0</v>
      </c>
      <c r="M1677" s="2">
        <f>'4thR'!M$126</f>
        <v>0</v>
      </c>
      <c r="N1677" s="2">
        <f>'4thR'!N$126</f>
        <v>0</v>
      </c>
      <c r="O1677" s="2">
        <f>'4thR'!O$126</f>
        <v>0</v>
      </c>
      <c r="P1677" s="2">
        <f>'4thR'!P$126</f>
        <v>0</v>
      </c>
      <c r="Q1677" s="2">
        <f>'4thR'!Q$126</f>
        <v>0</v>
      </c>
      <c r="R1677" s="2">
        <f>'4thR'!R$126</f>
        <v>0</v>
      </c>
      <c r="S1677" s="2">
        <f>'4thR'!S$126</f>
        <v>0</v>
      </c>
      <c r="T1677" s="2">
        <f>'4thR'!T$126</f>
        <v>0</v>
      </c>
      <c r="U1677" s="9">
        <f t="shared" si="119"/>
        <v>0</v>
      </c>
    </row>
    <row r="1678" spans="1:21" x14ac:dyDescent="0.35">
      <c r="B1678" s="3" t="s">
        <v>16</v>
      </c>
      <c r="C1678" s="2">
        <f>'5thR'!C$126</f>
        <v>0</v>
      </c>
      <c r="D1678" s="2">
        <f>'5thR'!D$126</f>
        <v>0</v>
      </c>
      <c r="E1678" s="2">
        <f>'5thR'!E$126</f>
        <v>0</v>
      </c>
      <c r="F1678" s="2">
        <f>'5thR'!F$126</f>
        <v>0</v>
      </c>
      <c r="G1678" s="2">
        <f>'5thR'!G$126</f>
        <v>0</v>
      </c>
      <c r="H1678" s="2">
        <f>'5thR'!H$126</f>
        <v>0</v>
      </c>
      <c r="I1678" s="2">
        <f>'5thR'!I$126</f>
        <v>0</v>
      </c>
      <c r="J1678" s="2">
        <f>'5thR'!J$126</f>
        <v>0</v>
      </c>
      <c r="K1678" s="2">
        <f>'5thR'!K$126</f>
        <v>0</v>
      </c>
      <c r="L1678" s="2">
        <f>'5thR'!L$126</f>
        <v>0</v>
      </c>
      <c r="M1678" s="2">
        <f>'5thR'!M$126</f>
        <v>0</v>
      </c>
      <c r="N1678" s="2">
        <f>'5thR'!N$126</f>
        <v>0</v>
      </c>
      <c r="O1678" s="2">
        <f>'5thR'!O$126</f>
        <v>0</v>
      </c>
      <c r="P1678" s="2">
        <f>'5thR'!P$126</f>
        <v>0</v>
      </c>
      <c r="Q1678" s="2">
        <f>'5thR'!Q$126</f>
        <v>0</v>
      </c>
      <c r="R1678" s="2">
        <f>'5thR'!R$126</f>
        <v>0</v>
      </c>
      <c r="S1678" s="2">
        <f>'5thR'!S$126</f>
        <v>0</v>
      </c>
      <c r="T1678" s="2">
        <f>'5thR'!T$126</f>
        <v>0</v>
      </c>
      <c r="U1678" s="9">
        <f t="shared" si="119"/>
        <v>0</v>
      </c>
    </row>
    <row r="1679" spans="1:21" x14ac:dyDescent="0.35">
      <c r="B1679" s="3" t="s">
        <v>17</v>
      </c>
      <c r="C1679" s="2" t="e">
        <f>#REF!</f>
        <v>#REF!</v>
      </c>
      <c r="D1679" s="2" t="e">
        <f>#REF!</f>
        <v>#REF!</v>
      </c>
      <c r="E1679" s="2" t="e">
        <f>#REF!</f>
        <v>#REF!</v>
      </c>
      <c r="F1679" s="2" t="e">
        <f>#REF!</f>
        <v>#REF!</v>
      </c>
      <c r="G1679" s="2" t="e">
        <f>#REF!</f>
        <v>#REF!</v>
      </c>
      <c r="H1679" s="2" t="e">
        <f>#REF!</f>
        <v>#REF!</v>
      </c>
      <c r="I1679" s="2" t="e">
        <f>#REF!</f>
        <v>#REF!</v>
      </c>
      <c r="J1679" s="2" t="e">
        <f>#REF!</f>
        <v>#REF!</v>
      </c>
      <c r="K1679" s="2" t="e">
        <f>#REF!</f>
        <v>#REF!</v>
      </c>
      <c r="L1679" s="2" t="e">
        <f>#REF!</f>
        <v>#REF!</v>
      </c>
      <c r="M1679" s="2" t="e">
        <f>#REF!</f>
        <v>#REF!</v>
      </c>
      <c r="N1679" s="2" t="e">
        <f>#REF!</f>
        <v>#REF!</v>
      </c>
      <c r="O1679" s="2" t="e">
        <f>#REF!</f>
        <v>#REF!</v>
      </c>
      <c r="P1679" s="2" t="e">
        <f>#REF!</f>
        <v>#REF!</v>
      </c>
      <c r="Q1679" s="2" t="e">
        <f>#REF!</f>
        <v>#REF!</v>
      </c>
      <c r="R1679" s="2" t="e">
        <f>#REF!</f>
        <v>#REF!</v>
      </c>
      <c r="S1679" s="2" t="e">
        <f>#REF!</f>
        <v>#REF!</v>
      </c>
      <c r="T1679" s="2" t="e">
        <f>#REF!</f>
        <v>#REF!</v>
      </c>
      <c r="U1679" s="9" t="e">
        <f t="shared" si="119"/>
        <v>#REF!</v>
      </c>
    </row>
    <row r="1680" spans="1:21" x14ac:dyDescent="0.35">
      <c r="B1680" s="3" t="s">
        <v>18</v>
      </c>
      <c r="C1680" s="2">
        <f>'7thR'!C$126</f>
        <v>0</v>
      </c>
      <c r="D1680" s="2">
        <f>'7thR'!D$126</f>
        <v>0</v>
      </c>
      <c r="E1680" s="2">
        <f>'7thR'!E$126</f>
        <v>0</v>
      </c>
      <c r="F1680" s="2">
        <f>'7thR'!F$126</f>
        <v>0</v>
      </c>
      <c r="G1680" s="2">
        <f>'7thR'!G$126</f>
        <v>0</v>
      </c>
      <c r="H1680" s="2">
        <f>'7thR'!H$126</f>
        <v>0</v>
      </c>
      <c r="I1680" s="2">
        <f>'7thR'!I$126</f>
        <v>0</v>
      </c>
      <c r="J1680" s="2">
        <f>'7thR'!J$126</f>
        <v>0</v>
      </c>
      <c r="K1680" s="2">
        <f>'7thR'!K$126</f>
        <v>0</v>
      </c>
      <c r="L1680" s="2">
        <f>'7thR'!L$126</f>
        <v>0</v>
      </c>
      <c r="M1680" s="2">
        <f>'7thR'!M$126</f>
        <v>0</v>
      </c>
      <c r="N1680" s="2">
        <f>'7thR'!N$126</f>
        <v>0</v>
      </c>
      <c r="O1680" s="2">
        <f>'7thR'!O$126</f>
        <v>0</v>
      </c>
      <c r="P1680" s="2">
        <f>'7thR'!P$126</f>
        <v>0</v>
      </c>
      <c r="Q1680" s="2">
        <f>'7thR'!Q$126</f>
        <v>0</v>
      </c>
      <c r="R1680" s="2">
        <f>'7thR'!R$126</f>
        <v>0</v>
      </c>
      <c r="S1680" s="2">
        <f>'7thR'!S$126</f>
        <v>0</v>
      </c>
      <c r="T1680" s="2">
        <f>'7thR'!T$126</f>
        <v>0</v>
      </c>
      <c r="U1680" s="9">
        <f t="shared" si="119"/>
        <v>0</v>
      </c>
    </row>
    <row r="1681" spans="1:21" ht="15" thickBot="1" x14ac:dyDescent="0.4">
      <c r="B1681" s="3" t="s">
        <v>19</v>
      </c>
      <c r="C1681" s="31">
        <f>'8thR'!C$126</f>
        <v>0</v>
      </c>
      <c r="D1681" s="31">
        <f>'8thR'!D$126</f>
        <v>0</v>
      </c>
      <c r="E1681" s="31">
        <f>'8thR'!E$126</f>
        <v>0</v>
      </c>
      <c r="F1681" s="31">
        <f>'8thR'!F$126</f>
        <v>0</v>
      </c>
      <c r="G1681" s="31">
        <f>'8thR'!G$126</f>
        <v>0</v>
      </c>
      <c r="H1681" s="31">
        <f>'8thR'!H$126</f>
        <v>0</v>
      </c>
      <c r="I1681" s="31">
        <f>'8thR'!I$126</f>
        <v>0</v>
      </c>
      <c r="J1681" s="31">
        <f>'8thR'!J$126</f>
        <v>0</v>
      </c>
      <c r="K1681" s="31">
        <f>'8thR'!K$126</f>
        <v>0</v>
      </c>
      <c r="L1681" s="31">
        <f>'8thR'!L$126</f>
        <v>0</v>
      </c>
      <c r="M1681" s="31">
        <f>'8thR'!M$126</f>
        <v>0</v>
      </c>
      <c r="N1681" s="31">
        <f>'8thR'!N$126</f>
        <v>0</v>
      </c>
      <c r="O1681" s="31">
        <f>'8thR'!O$126</f>
        <v>0</v>
      </c>
      <c r="P1681" s="31">
        <f>'8thR'!P$126</f>
        <v>0</v>
      </c>
      <c r="Q1681" s="31">
        <f>'8thR'!Q$126</f>
        <v>0</v>
      </c>
      <c r="R1681" s="31">
        <f>'8thR'!R$126</f>
        <v>0</v>
      </c>
      <c r="S1681" s="31">
        <f>'8thR'!S$126</f>
        <v>0</v>
      </c>
      <c r="T1681" s="31">
        <f>'8thR'!T$126</f>
        <v>0</v>
      </c>
      <c r="U1681" s="9">
        <f t="shared" si="119"/>
        <v>0</v>
      </c>
    </row>
    <row r="1682" spans="1:21" ht="16" thickTop="1" x14ac:dyDescent="0.35">
      <c r="B1682" s="37" t="s">
        <v>12</v>
      </c>
      <c r="C1682" s="29">
        <f>score!H$126</f>
        <v>0</v>
      </c>
      <c r="D1682" s="29">
        <f>score!I$126</f>
        <v>0</v>
      </c>
      <c r="E1682" s="29">
        <f>score!J$126</f>
        <v>0</v>
      </c>
      <c r="F1682" s="29">
        <f>score!K$126</f>
        <v>0</v>
      </c>
      <c r="G1682" s="29">
        <f>score!L$126</f>
        <v>0</v>
      </c>
      <c r="H1682" s="29">
        <f>score!M$126</f>
        <v>0</v>
      </c>
      <c r="I1682" s="29">
        <f>score!N$126</f>
        <v>0</v>
      </c>
      <c r="J1682" s="29">
        <f>score!O$126</f>
        <v>0</v>
      </c>
      <c r="K1682" s="29">
        <f>score!P$126</f>
        <v>0</v>
      </c>
      <c r="L1682" s="29">
        <f>score!Q$126</f>
        <v>0</v>
      </c>
      <c r="M1682" s="29">
        <f>score!R$126</f>
        <v>0</v>
      </c>
      <c r="N1682" s="29">
        <f>score!S$126</f>
        <v>0</v>
      </c>
      <c r="O1682" s="29">
        <f>score!T$126</f>
        <v>0</v>
      </c>
      <c r="P1682" s="29">
        <f>score!U$126</f>
        <v>0</v>
      </c>
      <c r="Q1682" s="29">
        <f>score!V$126</f>
        <v>0</v>
      </c>
      <c r="R1682" s="29">
        <f>score!W$126</f>
        <v>0</v>
      </c>
      <c r="S1682" s="29">
        <f>score!X$126</f>
        <v>0</v>
      </c>
      <c r="T1682" s="29">
        <f>score!Y$126</f>
        <v>0</v>
      </c>
      <c r="U1682" s="33">
        <f t="shared" si="119"/>
        <v>0</v>
      </c>
    </row>
    <row r="1683" spans="1:21" ht="15.5" x14ac:dyDescent="0.35">
      <c r="B1683" s="38" t="s">
        <v>7</v>
      </c>
      <c r="C1683" s="39">
        <f>score!H$147</f>
        <v>4</v>
      </c>
      <c r="D1683" s="39">
        <f>score!$I$147</f>
        <v>3</v>
      </c>
      <c r="E1683" s="39">
        <f>score!$J$147</f>
        <v>3</v>
      </c>
      <c r="F1683" s="39">
        <f>score!$K$147</f>
        <v>4</v>
      </c>
      <c r="G1683" s="39">
        <f>score!$L$147</f>
        <v>4</v>
      </c>
      <c r="H1683" s="39">
        <f>score!$M$147</f>
        <v>4</v>
      </c>
      <c r="I1683" s="39">
        <f>score!$N$147</f>
        <v>3</v>
      </c>
      <c r="J1683" s="39">
        <f>score!$O$147</f>
        <v>4</v>
      </c>
      <c r="K1683" s="39">
        <f>score!$P$147</f>
        <v>3</v>
      </c>
      <c r="L1683" s="39">
        <f>score!$Q$147</f>
        <v>4</v>
      </c>
      <c r="M1683" s="39">
        <f>score!$R$147</f>
        <v>3</v>
      </c>
      <c r="N1683" s="39">
        <f>score!$S$147</f>
        <v>3</v>
      </c>
      <c r="O1683" s="39">
        <f>score!$T$147</f>
        <v>4</v>
      </c>
      <c r="P1683" s="39">
        <f>score!$U$147</f>
        <v>4</v>
      </c>
      <c r="Q1683" s="39">
        <f>score!$V$147</f>
        <v>4</v>
      </c>
      <c r="R1683" s="39">
        <f>score!$W$147</f>
        <v>3</v>
      </c>
      <c r="S1683" s="39">
        <f>score!$X$147</f>
        <v>4</v>
      </c>
      <c r="T1683" s="39">
        <f>score!$Y$147</f>
        <v>3</v>
      </c>
      <c r="U1683" s="12">
        <f t="shared" si="119"/>
        <v>64</v>
      </c>
    </row>
    <row r="1685" spans="1:21" x14ac:dyDescent="0.35">
      <c r="C1685" s="154" t="s">
        <v>6</v>
      </c>
      <c r="D1685" s="154"/>
      <c r="E1685" s="154"/>
      <c r="F1685" s="154"/>
      <c r="G1685" s="154"/>
      <c r="H1685" s="154"/>
      <c r="I1685" s="154"/>
      <c r="J1685" s="154"/>
      <c r="K1685" s="154"/>
      <c r="L1685" s="154"/>
      <c r="M1685" s="154"/>
      <c r="N1685" s="154"/>
      <c r="O1685" s="154"/>
      <c r="P1685" s="154"/>
      <c r="Q1685" s="154"/>
      <c r="R1685" s="154"/>
      <c r="S1685" s="154"/>
      <c r="T1685" s="154"/>
    </row>
    <row r="1686" spans="1:21" x14ac:dyDescent="0.35">
      <c r="A1686" s="169">
        <f>score!A127</f>
        <v>121</v>
      </c>
      <c r="B1686" s="170" t="str">
        <f>score!F127</f>
        <v/>
      </c>
      <c r="C1686" s="158">
        <v>1</v>
      </c>
      <c r="D1686" s="158">
        <v>2</v>
      </c>
      <c r="E1686" s="158">
        <v>3</v>
      </c>
      <c r="F1686" s="158">
        <v>4</v>
      </c>
      <c r="G1686" s="158">
        <v>5</v>
      </c>
      <c r="H1686" s="158">
        <v>6</v>
      </c>
      <c r="I1686" s="158">
        <v>7</v>
      </c>
      <c r="J1686" s="158">
        <v>8</v>
      </c>
      <c r="K1686" s="158">
        <v>9</v>
      </c>
      <c r="L1686" s="158">
        <v>10</v>
      </c>
      <c r="M1686" s="158">
        <v>11</v>
      </c>
      <c r="N1686" s="158">
        <v>12</v>
      </c>
      <c r="O1686" s="158">
        <v>13</v>
      </c>
      <c r="P1686" s="158">
        <v>14</v>
      </c>
      <c r="Q1686" s="158">
        <v>15</v>
      </c>
      <c r="R1686" s="158">
        <v>16</v>
      </c>
      <c r="S1686" s="158">
        <v>17</v>
      </c>
      <c r="T1686" s="158">
        <v>18</v>
      </c>
      <c r="U1686" s="41" t="s">
        <v>1</v>
      </c>
    </row>
    <row r="1687" spans="1:21" x14ac:dyDescent="0.35">
      <c r="A1687" s="169"/>
      <c r="B1687" s="170"/>
      <c r="C1687" s="158"/>
      <c r="D1687" s="158"/>
      <c r="E1687" s="158"/>
      <c r="F1687" s="158"/>
      <c r="G1687" s="158"/>
      <c r="H1687" s="158"/>
      <c r="I1687" s="158"/>
      <c r="J1687" s="158"/>
      <c r="K1687" s="158"/>
      <c r="L1687" s="158"/>
      <c r="M1687" s="158"/>
      <c r="N1687" s="158"/>
      <c r="O1687" s="158"/>
      <c r="P1687" s="158"/>
      <c r="Q1687" s="158"/>
      <c r="R1687" s="158"/>
      <c r="S1687" s="158"/>
      <c r="T1687" s="158"/>
      <c r="U1687" s="42"/>
    </row>
    <row r="1688" spans="1:21" x14ac:dyDescent="0.35">
      <c r="B1688" s="3" t="s">
        <v>8</v>
      </c>
      <c r="C1688" s="2">
        <f>'1stR'!C$127</f>
        <v>0</v>
      </c>
      <c r="D1688" s="2">
        <f>'1stR'!D$127</f>
        <v>0</v>
      </c>
      <c r="E1688" s="2">
        <f>'1stR'!E$127</f>
        <v>0</v>
      </c>
      <c r="F1688" s="2">
        <f>'1stR'!F$127</f>
        <v>0</v>
      </c>
      <c r="G1688" s="2">
        <f>'1stR'!G$127</f>
        <v>0</v>
      </c>
      <c r="H1688" s="2">
        <f>'1stR'!H$127</f>
        <v>0</v>
      </c>
      <c r="I1688" s="2">
        <f>'1stR'!I$127</f>
        <v>0</v>
      </c>
      <c r="J1688" s="2">
        <f>'1stR'!J$127</f>
        <v>0</v>
      </c>
      <c r="K1688" s="2">
        <f>'1stR'!K$127</f>
        <v>0</v>
      </c>
      <c r="L1688" s="2">
        <f>'1stR'!L$127</f>
        <v>0</v>
      </c>
      <c r="M1688" s="2">
        <f>'1stR'!M$127</f>
        <v>0</v>
      </c>
      <c r="N1688" s="2">
        <f>'1stR'!N$127</f>
        <v>0</v>
      </c>
      <c r="O1688" s="2">
        <f>'1stR'!O$127</f>
        <v>0</v>
      </c>
      <c r="P1688" s="2">
        <f>'1stR'!P$127</f>
        <v>0</v>
      </c>
      <c r="Q1688" s="2">
        <f>'1stR'!Q$127</f>
        <v>0</v>
      </c>
      <c r="R1688" s="2">
        <f>'1stR'!R$127</f>
        <v>0</v>
      </c>
      <c r="S1688" s="2">
        <f>'1stR'!S$127</f>
        <v>0</v>
      </c>
      <c r="T1688" s="2">
        <f>'1stR'!T$127</f>
        <v>0</v>
      </c>
      <c r="U1688" s="9">
        <f>SUM(C1688:T1688)</f>
        <v>0</v>
      </c>
    </row>
    <row r="1689" spans="1:21" x14ac:dyDescent="0.35">
      <c r="B1689" s="3" t="s">
        <v>13</v>
      </c>
      <c r="C1689" s="2">
        <f>'2ndR'!C$127</f>
        <v>0</v>
      </c>
      <c r="D1689" s="2">
        <f>'2ndR'!D$127</f>
        <v>0</v>
      </c>
      <c r="E1689" s="2">
        <f>'2ndR'!E$127</f>
        <v>0</v>
      </c>
      <c r="F1689" s="2">
        <f>'2ndR'!F$127</f>
        <v>0</v>
      </c>
      <c r="G1689" s="2">
        <f>'2ndR'!G$127</f>
        <v>0</v>
      </c>
      <c r="H1689" s="2">
        <f>'2ndR'!H$127</f>
        <v>0</v>
      </c>
      <c r="I1689" s="2">
        <f>'2ndR'!I$127</f>
        <v>0</v>
      </c>
      <c r="J1689" s="2">
        <f>'2ndR'!J$127</f>
        <v>0</v>
      </c>
      <c r="K1689" s="2">
        <f>'2ndR'!K$127</f>
        <v>0</v>
      </c>
      <c r="L1689" s="2">
        <f>'2ndR'!L$127</f>
        <v>0</v>
      </c>
      <c r="M1689" s="2">
        <f>'2ndR'!M$127</f>
        <v>0</v>
      </c>
      <c r="N1689" s="2">
        <f>'2ndR'!N$127</f>
        <v>0</v>
      </c>
      <c r="O1689" s="2">
        <f>'2ndR'!O$127</f>
        <v>0</v>
      </c>
      <c r="P1689" s="2">
        <f>'2ndR'!P$127</f>
        <v>0</v>
      </c>
      <c r="Q1689" s="2">
        <f>'2ndR'!Q$127</f>
        <v>0</v>
      </c>
      <c r="R1689" s="2">
        <f>'2ndR'!R$127</f>
        <v>0</v>
      </c>
      <c r="S1689" s="2">
        <f>'2ndR'!S$127</f>
        <v>0</v>
      </c>
      <c r="T1689" s="2">
        <f>'2ndR'!T$127</f>
        <v>0</v>
      </c>
      <c r="U1689" s="9">
        <f t="shared" ref="U1689:U1697" si="120">SUM(C1689:T1689)</f>
        <v>0</v>
      </c>
    </row>
    <row r="1690" spans="1:21" x14ac:dyDescent="0.35">
      <c r="B1690" s="3" t="s">
        <v>14</v>
      </c>
      <c r="C1690" s="2">
        <f>'3rdR'!C$127</f>
        <v>0</v>
      </c>
      <c r="D1690" s="2">
        <f>'3rdR'!D$127</f>
        <v>0</v>
      </c>
      <c r="E1690" s="2">
        <f>'3rdR'!E$127</f>
        <v>0</v>
      </c>
      <c r="F1690" s="2">
        <f>'3rdR'!F$127</f>
        <v>0</v>
      </c>
      <c r="G1690" s="2">
        <f>'3rdR'!G$127</f>
        <v>0</v>
      </c>
      <c r="H1690" s="2">
        <f>'3rdR'!H$127</f>
        <v>0</v>
      </c>
      <c r="I1690" s="2">
        <f>'3rdR'!I$127</f>
        <v>0</v>
      </c>
      <c r="J1690" s="2">
        <f>'3rdR'!J$127</f>
        <v>0</v>
      </c>
      <c r="K1690" s="2">
        <f>'3rdR'!K$127</f>
        <v>0</v>
      </c>
      <c r="L1690" s="2">
        <f>'3rdR'!L$127</f>
        <v>0</v>
      </c>
      <c r="M1690" s="2">
        <f>'3rdR'!M$127</f>
        <v>0</v>
      </c>
      <c r="N1690" s="2">
        <f>'3rdR'!N$127</f>
        <v>0</v>
      </c>
      <c r="O1690" s="2">
        <f>'3rdR'!O$127</f>
        <v>0</v>
      </c>
      <c r="P1690" s="2">
        <f>'3rdR'!P$127</f>
        <v>0</v>
      </c>
      <c r="Q1690" s="2">
        <f>'3rdR'!Q$127</f>
        <v>0</v>
      </c>
      <c r="R1690" s="2">
        <f>'3rdR'!R$127</f>
        <v>0</v>
      </c>
      <c r="S1690" s="2">
        <f>'3rdR'!S$127</f>
        <v>0</v>
      </c>
      <c r="T1690" s="2">
        <f>'3rdR'!T$127</f>
        <v>0</v>
      </c>
      <c r="U1690" s="9">
        <f t="shared" si="120"/>
        <v>0</v>
      </c>
    </row>
    <row r="1691" spans="1:21" x14ac:dyDescent="0.35">
      <c r="B1691" s="3" t="s">
        <v>15</v>
      </c>
      <c r="C1691" s="2">
        <f>'4thR'!C$127</f>
        <v>0</v>
      </c>
      <c r="D1691" s="2">
        <f>'4thR'!D$127</f>
        <v>0</v>
      </c>
      <c r="E1691" s="2">
        <f>'4thR'!E$127</f>
        <v>0</v>
      </c>
      <c r="F1691" s="2">
        <f>'4thR'!F$127</f>
        <v>0</v>
      </c>
      <c r="G1691" s="2">
        <f>'4thR'!G$127</f>
        <v>0</v>
      </c>
      <c r="H1691" s="2">
        <f>'4thR'!H$127</f>
        <v>0</v>
      </c>
      <c r="I1691" s="2">
        <f>'4thR'!I$127</f>
        <v>0</v>
      </c>
      <c r="J1691" s="2">
        <f>'4thR'!J$127</f>
        <v>0</v>
      </c>
      <c r="K1691" s="2">
        <f>'4thR'!K$127</f>
        <v>0</v>
      </c>
      <c r="L1691" s="2">
        <f>'4thR'!L$127</f>
        <v>0</v>
      </c>
      <c r="M1691" s="2">
        <f>'4thR'!M$127</f>
        <v>0</v>
      </c>
      <c r="N1691" s="2">
        <f>'4thR'!N$127</f>
        <v>0</v>
      </c>
      <c r="O1691" s="2">
        <f>'4thR'!O$127</f>
        <v>0</v>
      </c>
      <c r="P1691" s="2">
        <f>'4thR'!P$127</f>
        <v>0</v>
      </c>
      <c r="Q1691" s="2">
        <f>'4thR'!Q$127</f>
        <v>0</v>
      </c>
      <c r="R1691" s="2">
        <f>'4thR'!R$127</f>
        <v>0</v>
      </c>
      <c r="S1691" s="2">
        <f>'4thR'!S$127</f>
        <v>0</v>
      </c>
      <c r="T1691" s="2">
        <f>'4thR'!T$127</f>
        <v>0</v>
      </c>
      <c r="U1691" s="9">
        <f t="shared" si="120"/>
        <v>0</v>
      </c>
    </row>
    <row r="1692" spans="1:21" x14ac:dyDescent="0.35">
      <c r="B1692" s="3" t="s">
        <v>16</v>
      </c>
      <c r="C1692" s="2">
        <f>'5thR'!C$127</f>
        <v>0</v>
      </c>
      <c r="D1692" s="2">
        <f>'5thR'!D$127</f>
        <v>0</v>
      </c>
      <c r="E1692" s="2">
        <f>'5thR'!E$127</f>
        <v>0</v>
      </c>
      <c r="F1692" s="2">
        <f>'5thR'!F$127</f>
        <v>0</v>
      </c>
      <c r="G1692" s="2">
        <f>'5thR'!G$127</f>
        <v>0</v>
      </c>
      <c r="H1692" s="2">
        <f>'5thR'!H$127</f>
        <v>0</v>
      </c>
      <c r="I1692" s="2">
        <f>'5thR'!I$127</f>
        <v>0</v>
      </c>
      <c r="J1692" s="2">
        <f>'5thR'!J$127</f>
        <v>0</v>
      </c>
      <c r="K1692" s="2">
        <f>'5thR'!K$127</f>
        <v>0</v>
      </c>
      <c r="L1692" s="2">
        <f>'5thR'!L$127</f>
        <v>0</v>
      </c>
      <c r="M1692" s="2">
        <f>'5thR'!M$127</f>
        <v>0</v>
      </c>
      <c r="N1692" s="2">
        <f>'5thR'!N$127</f>
        <v>0</v>
      </c>
      <c r="O1692" s="2">
        <f>'5thR'!O$127</f>
        <v>0</v>
      </c>
      <c r="P1692" s="2">
        <f>'5thR'!P$127</f>
        <v>0</v>
      </c>
      <c r="Q1692" s="2">
        <f>'5thR'!Q$127</f>
        <v>0</v>
      </c>
      <c r="R1692" s="2">
        <f>'5thR'!R$127</f>
        <v>0</v>
      </c>
      <c r="S1692" s="2">
        <f>'5thR'!S$127</f>
        <v>0</v>
      </c>
      <c r="T1692" s="2">
        <f>'5thR'!T$127</f>
        <v>0</v>
      </c>
      <c r="U1692" s="9">
        <f t="shared" si="120"/>
        <v>0</v>
      </c>
    </row>
    <row r="1693" spans="1:21" x14ac:dyDescent="0.35">
      <c r="B1693" s="3" t="s">
        <v>17</v>
      </c>
      <c r="C1693" s="2" t="e">
        <f>#REF!</f>
        <v>#REF!</v>
      </c>
      <c r="D1693" s="2" t="e">
        <f>#REF!</f>
        <v>#REF!</v>
      </c>
      <c r="E1693" s="2" t="e">
        <f>#REF!</f>
        <v>#REF!</v>
      </c>
      <c r="F1693" s="2" t="e">
        <f>#REF!</f>
        <v>#REF!</v>
      </c>
      <c r="G1693" s="2" t="e">
        <f>#REF!</f>
        <v>#REF!</v>
      </c>
      <c r="H1693" s="2" t="e">
        <f>#REF!</f>
        <v>#REF!</v>
      </c>
      <c r="I1693" s="2" t="e">
        <f>#REF!</f>
        <v>#REF!</v>
      </c>
      <c r="J1693" s="2" t="e">
        <f>#REF!</f>
        <v>#REF!</v>
      </c>
      <c r="K1693" s="2" t="e">
        <f>#REF!</f>
        <v>#REF!</v>
      </c>
      <c r="L1693" s="2" t="e">
        <f>#REF!</f>
        <v>#REF!</v>
      </c>
      <c r="M1693" s="2" t="e">
        <f>#REF!</f>
        <v>#REF!</v>
      </c>
      <c r="N1693" s="2" t="e">
        <f>#REF!</f>
        <v>#REF!</v>
      </c>
      <c r="O1693" s="2" t="e">
        <f>#REF!</f>
        <v>#REF!</v>
      </c>
      <c r="P1693" s="2" t="e">
        <f>#REF!</f>
        <v>#REF!</v>
      </c>
      <c r="Q1693" s="2" t="e">
        <f>#REF!</f>
        <v>#REF!</v>
      </c>
      <c r="R1693" s="2" t="e">
        <f>#REF!</f>
        <v>#REF!</v>
      </c>
      <c r="S1693" s="2" t="e">
        <f>#REF!</f>
        <v>#REF!</v>
      </c>
      <c r="T1693" s="2" t="e">
        <f>#REF!</f>
        <v>#REF!</v>
      </c>
      <c r="U1693" s="9" t="e">
        <f t="shared" si="120"/>
        <v>#REF!</v>
      </c>
    </row>
    <row r="1694" spans="1:21" x14ac:dyDescent="0.35">
      <c r="B1694" s="3" t="s">
        <v>18</v>
      </c>
      <c r="C1694" s="2">
        <f>'7thR'!C$127</f>
        <v>0</v>
      </c>
      <c r="D1694" s="2">
        <f>'7thR'!D$127</f>
        <v>0</v>
      </c>
      <c r="E1694" s="2">
        <f>'7thR'!E$127</f>
        <v>0</v>
      </c>
      <c r="F1694" s="2">
        <f>'7thR'!F$127</f>
        <v>0</v>
      </c>
      <c r="G1694" s="2">
        <f>'7thR'!G$127</f>
        <v>0</v>
      </c>
      <c r="H1694" s="2">
        <f>'7thR'!H$127</f>
        <v>0</v>
      </c>
      <c r="I1694" s="2">
        <f>'7thR'!I$127</f>
        <v>0</v>
      </c>
      <c r="J1694" s="2">
        <f>'7thR'!J$127</f>
        <v>0</v>
      </c>
      <c r="K1694" s="2">
        <f>'7thR'!K$127</f>
        <v>0</v>
      </c>
      <c r="L1694" s="2">
        <f>'7thR'!L$127</f>
        <v>0</v>
      </c>
      <c r="M1694" s="2">
        <f>'7thR'!M$127</f>
        <v>0</v>
      </c>
      <c r="N1694" s="2">
        <f>'7thR'!N$127</f>
        <v>0</v>
      </c>
      <c r="O1694" s="2">
        <f>'7thR'!O$127</f>
        <v>0</v>
      </c>
      <c r="P1694" s="2">
        <f>'7thR'!P$127</f>
        <v>0</v>
      </c>
      <c r="Q1694" s="2">
        <f>'7thR'!Q$127</f>
        <v>0</v>
      </c>
      <c r="R1694" s="2">
        <f>'7thR'!R$127</f>
        <v>0</v>
      </c>
      <c r="S1694" s="2">
        <f>'7thR'!S$127</f>
        <v>0</v>
      </c>
      <c r="T1694" s="2">
        <f>'7thR'!T$127</f>
        <v>0</v>
      </c>
      <c r="U1694" s="9">
        <f t="shared" si="120"/>
        <v>0</v>
      </c>
    </row>
    <row r="1695" spans="1:21" ht="15" thickBot="1" x14ac:dyDescent="0.4">
      <c r="B1695" s="3" t="s">
        <v>19</v>
      </c>
      <c r="C1695" s="31">
        <f>'8thR'!C$127</f>
        <v>0</v>
      </c>
      <c r="D1695" s="31">
        <f>'8thR'!D$127</f>
        <v>0</v>
      </c>
      <c r="E1695" s="31">
        <f>'8thR'!E$127</f>
        <v>0</v>
      </c>
      <c r="F1695" s="31">
        <f>'8thR'!F$127</f>
        <v>0</v>
      </c>
      <c r="G1695" s="31">
        <f>'8thR'!G$127</f>
        <v>0</v>
      </c>
      <c r="H1695" s="31">
        <f>'8thR'!H$127</f>
        <v>0</v>
      </c>
      <c r="I1695" s="31">
        <f>'8thR'!I$127</f>
        <v>0</v>
      </c>
      <c r="J1695" s="31">
        <f>'8thR'!J$127</f>
        <v>0</v>
      </c>
      <c r="K1695" s="31">
        <f>'8thR'!K$127</f>
        <v>0</v>
      </c>
      <c r="L1695" s="31">
        <f>'8thR'!L$127</f>
        <v>0</v>
      </c>
      <c r="M1695" s="31">
        <f>'8thR'!M$127</f>
        <v>0</v>
      </c>
      <c r="N1695" s="31">
        <f>'8thR'!N$127</f>
        <v>0</v>
      </c>
      <c r="O1695" s="31">
        <f>'8thR'!O$127</f>
        <v>0</v>
      </c>
      <c r="P1695" s="31">
        <f>'8thR'!P$127</f>
        <v>0</v>
      </c>
      <c r="Q1695" s="31">
        <f>'8thR'!Q$127</f>
        <v>0</v>
      </c>
      <c r="R1695" s="31">
        <f>'8thR'!R$127</f>
        <v>0</v>
      </c>
      <c r="S1695" s="31">
        <f>'8thR'!S$127</f>
        <v>0</v>
      </c>
      <c r="T1695" s="31">
        <f>'8thR'!T$127</f>
        <v>0</v>
      </c>
      <c r="U1695" s="9">
        <f t="shared" si="120"/>
        <v>0</v>
      </c>
    </row>
    <row r="1696" spans="1:21" ht="16" thickTop="1" x14ac:dyDescent="0.35">
      <c r="B1696" s="37" t="s">
        <v>12</v>
      </c>
      <c r="C1696" s="29">
        <f>score!H$127</f>
        <v>0</v>
      </c>
      <c r="D1696" s="29">
        <f>score!I$127</f>
        <v>0</v>
      </c>
      <c r="E1696" s="29">
        <f>score!J$127</f>
        <v>0</v>
      </c>
      <c r="F1696" s="29">
        <f>score!K$127</f>
        <v>0</v>
      </c>
      <c r="G1696" s="29">
        <f>score!L$127</f>
        <v>0</v>
      </c>
      <c r="H1696" s="29">
        <f>score!M$127</f>
        <v>0</v>
      </c>
      <c r="I1696" s="29">
        <f>score!N$127</f>
        <v>0</v>
      </c>
      <c r="J1696" s="29">
        <f>score!O$127</f>
        <v>0</v>
      </c>
      <c r="K1696" s="29">
        <f>score!P$127</f>
        <v>0</v>
      </c>
      <c r="L1696" s="29">
        <f>score!Q$127</f>
        <v>0</v>
      </c>
      <c r="M1696" s="29">
        <f>score!R$127</f>
        <v>0</v>
      </c>
      <c r="N1696" s="29">
        <f>score!S$127</f>
        <v>0</v>
      </c>
      <c r="O1696" s="29">
        <f>score!T$127</f>
        <v>0</v>
      </c>
      <c r="P1696" s="29">
        <f>score!U$127</f>
        <v>0</v>
      </c>
      <c r="Q1696" s="29">
        <f>score!V$127</f>
        <v>0</v>
      </c>
      <c r="R1696" s="29">
        <f>score!W$127</f>
        <v>0</v>
      </c>
      <c r="S1696" s="29">
        <f>score!X$127</f>
        <v>0</v>
      </c>
      <c r="T1696" s="29">
        <f>score!Y$127</f>
        <v>0</v>
      </c>
      <c r="U1696" s="33">
        <f t="shared" si="120"/>
        <v>0</v>
      </c>
    </row>
    <row r="1697" spans="1:21" ht="15.5" x14ac:dyDescent="0.35">
      <c r="B1697" s="38" t="s">
        <v>7</v>
      </c>
      <c r="C1697" s="39">
        <f>score!H$147</f>
        <v>4</v>
      </c>
      <c r="D1697" s="39">
        <f>score!$I$147</f>
        <v>3</v>
      </c>
      <c r="E1697" s="39">
        <f>score!$J$147</f>
        <v>3</v>
      </c>
      <c r="F1697" s="39">
        <f>score!$K$147</f>
        <v>4</v>
      </c>
      <c r="G1697" s="39">
        <f>score!$L$147</f>
        <v>4</v>
      </c>
      <c r="H1697" s="39">
        <f>score!$M$147</f>
        <v>4</v>
      </c>
      <c r="I1697" s="39">
        <f>score!$N$147</f>
        <v>3</v>
      </c>
      <c r="J1697" s="39">
        <f>score!$O$147</f>
        <v>4</v>
      </c>
      <c r="K1697" s="39">
        <f>score!$P$147</f>
        <v>3</v>
      </c>
      <c r="L1697" s="39">
        <f>score!$Q$147</f>
        <v>4</v>
      </c>
      <c r="M1697" s="39">
        <f>score!$R$147</f>
        <v>3</v>
      </c>
      <c r="N1697" s="39">
        <f>score!$S$147</f>
        <v>3</v>
      </c>
      <c r="O1697" s="39">
        <f>score!$T$147</f>
        <v>4</v>
      </c>
      <c r="P1697" s="39">
        <f>score!$U$147</f>
        <v>4</v>
      </c>
      <c r="Q1697" s="39">
        <f>score!$V$147</f>
        <v>4</v>
      </c>
      <c r="R1697" s="39">
        <f>score!$W$147</f>
        <v>3</v>
      </c>
      <c r="S1697" s="39">
        <f>score!$X$147</f>
        <v>4</v>
      </c>
      <c r="T1697" s="39">
        <f>score!$Y$147</f>
        <v>3</v>
      </c>
      <c r="U1697" s="12">
        <f t="shared" si="120"/>
        <v>64</v>
      </c>
    </row>
    <row r="1699" spans="1:21" x14ac:dyDescent="0.35">
      <c r="C1699" s="171" t="s">
        <v>6</v>
      </c>
      <c r="D1699" s="171"/>
      <c r="E1699" s="171"/>
      <c r="F1699" s="171"/>
      <c r="G1699" s="171"/>
      <c r="H1699" s="171"/>
      <c r="I1699" s="171"/>
      <c r="J1699" s="171"/>
      <c r="K1699" s="171"/>
      <c r="L1699" s="171"/>
      <c r="M1699" s="171"/>
      <c r="N1699" s="171"/>
      <c r="O1699" s="171"/>
      <c r="P1699" s="171"/>
      <c r="Q1699" s="171"/>
      <c r="R1699" s="171"/>
      <c r="S1699" s="171"/>
      <c r="T1699" s="171"/>
    </row>
    <row r="1700" spans="1:21" x14ac:dyDescent="0.35">
      <c r="A1700" s="169">
        <f>score!A128</f>
        <v>122</v>
      </c>
      <c r="B1700" s="170" t="str">
        <f>score!F128</f>
        <v/>
      </c>
      <c r="C1700" s="173">
        <v>1</v>
      </c>
      <c r="D1700" s="173">
        <v>2</v>
      </c>
      <c r="E1700" s="173">
        <v>3</v>
      </c>
      <c r="F1700" s="173">
        <v>4</v>
      </c>
      <c r="G1700" s="173">
        <v>5</v>
      </c>
      <c r="H1700" s="173">
        <v>6</v>
      </c>
      <c r="I1700" s="173">
        <v>7</v>
      </c>
      <c r="J1700" s="173">
        <v>8</v>
      </c>
      <c r="K1700" s="173">
        <v>9</v>
      </c>
      <c r="L1700" s="173">
        <v>10</v>
      </c>
      <c r="M1700" s="173">
        <v>11</v>
      </c>
      <c r="N1700" s="173">
        <v>12</v>
      </c>
      <c r="O1700" s="173">
        <v>13</v>
      </c>
      <c r="P1700" s="173">
        <v>14</v>
      </c>
      <c r="Q1700" s="173">
        <v>15</v>
      </c>
      <c r="R1700" s="173">
        <v>16</v>
      </c>
      <c r="S1700" s="173">
        <v>17</v>
      </c>
      <c r="T1700" s="173">
        <v>18</v>
      </c>
      <c r="U1700" s="41" t="s">
        <v>1</v>
      </c>
    </row>
    <row r="1701" spans="1:21" x14ac:dyDescent="0.35">
      <c r="A1701" s="169"/>
      <c r="B1701" s="172"/>
      <c r="C1701" s="157"/>
      <c r="D1701" s="157"/>
      <c r="E1701" s="157"/>
      <c r="F1701" s="157"/>
      <c r="G1701" s="157"/>
      <c r="H1701" s="157"/>
      <c r="I1701" s="157"/>
      <c r="J1701" s="157"/>
      <c r="K1701" s="157"/>
      <c r="L1701" s="157"/>
      <c r="M1701" s="157"/>
      <c r="N1701" s="157"/>
      <c r="O1701" s="157"/>
      <c r="P1701" s="157"/>
      <c r="Q1701" s="157"/>
      <c r="R1701" s="157"/>
      <c r="S1701" s="157"/>
      <c r="T1701" s="157"/>
      <c r="U1701" s="42"/>
    </row>
    <row r="1702" spans="1:21" x14ac:dyDescent="0.35">
      <c r="B1702" s="3" t="s">
        <v>8</v>
      </c>
      <c r="C1702" s="2">
        <f>'1stR'!C$128</f>
        <v>0</v>
      </c>
      <c r="D1702" s="2">
        <f>'1stR'!D$128</f>
        <v>0</v>
      </c>
      <c r="E1702" s="2">
        <f>'1stR'!E$128</f>
        <v>0</v>
      </c>
      <c r="F1702" s="2">
        <f>'1stR'!F$128</f>
        <v>0</v>
      </c>
      <c r="G1702" s="2">
        <f>'1stR'!G$128</f>
        <v>0</v>
      </c>
      <c r="H1702" s="2">
        <f>'1stR'!H$128</f>
        <v>0</v>
      </c>
      <c r="I1702" s="2">
        <f>'1stR'!I$128</f>
        <v>0</v>
      </c>
      <c r="J1702" s="2">
        <f>'1stR'!J$128</f>
        <v>0</v>
      </c>
      <c r="K1702" s="2">
        <f>'1stR'!K$128</f>
        <v>0</v>
      </c>
      <c r="L1702" s="2">
        <f>'1stR'!L$128</f>
        <v>0</v>
      </c>
      <c r="M1702" s="2">
        <f>'1stR'!M$128</f>
        <v>0</v>
      </c>
      <c r="N1702" s="2">
        <f>'1stR'!N$128</f>
        <v>0</v>
      </c>
      <c r="O1702" s="2">
        <f>'1stR'!O$128</f>
        <v>0</v>
      </c>
      <c r="P1702" s="2">
        <f>'1stR'!P$128</f>
        <v>0</v>
      </c>
      <c r="Q1702" s="2">
        <f>'1stR'!Q$128</f>
        <v>0</v>
      </c>
      <c r="R1702" s="2">
        <f>'1stR'!R$128</f>
        <v>0</v>
      </c>
      <c r="S1702" s="2">
        <f>'1stR'!S$128</f>
        <v>0</v>
      </c>
      <c r="T1702" s="2">
        <f>'1stR'!T$128</f>
        <v>0</v>
      </c>
      <c r="U1702" s="9">
        <f>SUM(C1702:T1702)</f>
        <v>0</v>
      </c>
    </row>
    <row r="1703" spans="1:21" x14ac:dyDescent="0.35">
      <c r="B1703" s="3" t="s">
        <v>13</v>
      </c>
      <c r="C1703" s="2">
        <f>'2ndR'!C$128</f>
        <v>0</v>
      </c>
      <c r="D1703" s="2">
        <f>'2ndR'!D$128</f>
        <v>0</v>
      </c>
      <c r="E1703" s="2">
        <f>'2ndR'!E$128</f>
        <v>0</v>
      </c>
      <c r="F1703" s="2">
        <f>'2ndR'!F$128</f>
        <v>0</v>
      </c>
      <c r="G1703" s="2">
        <f>'2ndR'!G$128</f>
        <v>0</v>
      </c>
      <c r="H1703" s="2">
        <f>'2ndR'!H$128</f>
        <v>0</v>
      </c>
      <c r="I1703" s="2">
        <f>'2ndR'!I$128</f>
        <v>0</v>
      </c>
      <c r="J1703" s="2">
        <f>'2ndR'!J$128</f>
        <v>0</v>
      </c>
      <c r="K1703" s="2">
        <f>'2ndR'!K$128</f>
        <v>0</v>
      </c>
      <c r="L1703" s="2">
        <f>'2ndR'!L$128</f>
        <v>0</v>
      </c>
      <c r="M1703" s="2">
        <f>'2ndR'!M$128</f>
        <v>0</v>
      </c>
      <c r="N1703" s="2">
        <f>'2ndR'!N$128</f>
        <v>0</v>
      </c>
      <c r="O1703" s="2">
        <f>'2ndR'!O$128</f>
        <v>0</v>
      </c>
      <c r="P1703" s="2">
        <f>'2ndR'!P$128</f>
        <v>0</v>
      </c>
      <c r="Q1703" s="2">
        <f>'2ndR'!Q$128</f>
        <v>0</v>
      </c>
      <c r="R1703" s="2">
        <f>'2ndR'!R$128</f>
        <v>0</v>
      </c>
      <c r="S1703" s="2">
        <f>'2ndR'!S$128</f>
        <v>0</v>
      </c>
      <c r="T1703" s="2">
        <f>'2ndR'!T$128</f>
        <v>0</v>
      </c>
      <c r="U1703" s="9">
        <f t="shared" ref="U1703:U1711" si="121">SUM(C1703:T1703)</f>
        <v>0</v>
      </c>
    </row>
    <row r="1704" spans="1:21" x14ac:dyDescent="0.35">
      <c r="B1704" s="3" t="s">
        <v>14</v>
      </c>
      <c r="C1704" s="2">
        <f>'3rdR'!C$128</f>
        <v>0</v>
      </c>
      <c r="D1704" s="2">
        <f>'3rdR'!D$128</f>
        <v>0</v>
      </c>
      <c r="E1704" s="2">
        <f>'3rdR'!E$128</f>
        <v>0</v>
      </c>
      <c r="F1704" s="2">
        <f>'3rdR'!F$128</f>
        <v>0</v>
      </c>
      <c r="G1704" s="2">
        <f>'3rdR'!G$128</f>
        <v>0</v>
      </c>
      <c r="H1704" s="2">
        <f>'3rdR'!H$128</f>
        <v>0</v>
      </c>
      <c r="I1704" s="2">
        <f>'3rdR'!I$128</f>
        <v>0</v>
      </c>
      <c r="J1704" s="2">
        <f>'3rdR'!J$128</f>
        <v>0</v>
      </c>
      <c r="K1704" s="2">
        <f>'3rdR'!K$128</f>
        <v>0</v>
      </c>
      <c r="L1704" s="2">
        <f>'3rdR'!L$128</f>
        <v>0</v>
      </c>
      <c r="M1704" s="2">
        <f>'3rdR'!M$128</f>
        <v>0</v>
      </c>
      <c r="N1704" s="2">
        <f>'3rdR'!N$128</f>
        <v>0</v>
      </c>
      <c r="O1704" s="2">
        <f>'3rdR'!O$128</f>
        <v>0</v>
      </c>
      <c r="P1704" s="2">
        <f>'3rdR'!P$128</f>
        <v>0</v>
      </c>
      <c r="Q1704" s="2">
        <f>'3rdR'!Q$128</f>
        <v>0</v>
      </c>
      <c r="R1704" s="2">
        <f>'3rdR'!R$128</f>
        <v>0</v>
      </c>
      <c r="S1704" s="2">
        <f>'3rdR'!S$128</f>
        <v>0</v>
      </c>
      <c r="T1704" s="2">
        <f>'3rdR'!T$128</f>
        <v>0</v>
      </c>
      <c r="U1704" s="9">
        <f t="shared" si="121"/>
        <v>0</v>
      </c>
    </row>
    <row r="1705" spans="1:21" x14ac:dyDescent="0.35">
      <c r="B1705" s="3" t="s">
        <v>15</v>
      </c>
      <c r="C1705" s="2">
        <f>'4thR'!C$128</f>
        <v>0</v>
      </c>
      <c r="D1705" s="2">
        <f>'4thR'!D$128</f>
        <v>0</v>
      </c>
      <c r="E1705" s="2">
        <f>'4thR'!E$128</f>
        <v>0</v>
      </c>
      <c r="F1705" s="2">
        <f>'4thR'!F$128</f>
        <v>0</v>
      </c>
      <c r="G1705" s="2">
        <f>'4thR'!G$128</f>
        <v>0</v>
      </c>
      <c r="H1705" s="2">
        <f>'4thR'!H$128</f>
        <v>0</v>
      </c>
      <c r="I1705" s="2">
        <f>'4thR'!I$128</f>
        <v>0</v>
      </c>
      <c r="J1705" s="2">
        <f>'4thR'!J$128</f>
        <v>0</v>
      </c>
      <c r="K1705" s="2">
        <f>'4thR'!K$128</f>
        <v>0</v>
      </c>
      <c r="L1705" s="2">
        <f>'4thR'!L$128</f>
        <v>0</v>
      </c>
      <c r="M1705" s="2">
        <f>'4thR'!M$128</f>
        <v>0</v>
      </c>
      <c r="N1705" s="2">
        <f>'4thR'!N$128</f>
        <v>0</v>
      </c>
      <c r="O1705" s="2">
        <f>'4thR'!O$128</f>
        <v>0</v>
      </c>
      <c r="P1705" s="2">
        <f>'4thR'!P$128</f>
        <v>0</v>
      </c>
      <c r="Q1705" s="2">
        <f>'4thR'!Q$128</f>
        <v>0</v>
      </c>
      <c r="R1705" s="2">
        <f>'4thR'!R$128</f>
        <v>0</v>
      </c>
      <c r="S1705" s="2">
        <f>'4thR'!S$128</f>
        <v>0</v>
      </c>
      <c r="T1705" s="2">
        <f>'4thR'!T$128</f>
        <v>0</v>
      </c>
      <c r="U1705" s="9">
        <f t="shared" si="121"/>
        <v>0</v>
      </c>
    </row>
    <row r="1706" spans="1:21" x14ac:dyDescent="0.35">
      <c r="B1706" s="3" t="s">
        <v>16</v>
      </c>
      <c r="C1706" s="2">
        <f>'5thR'!C$128</f>
        <v>0</v>
      </c>
      <c r="D1706" s="2">
        <f>'5thR'!D$128</f>
        <v>0</v>
      </c>
      <c r="E1706" s="2">
        <f>'5thR'!E$128</f>
        <v>0</v>
      </c>
      <c r="F1706" s="2">
        <f>'5thR'!F$128</f>
        <v>0</v>
      </c>
      <c r="G1706" s="2">
        <f>'5thR'!G$128</f>
        <v>0</v>
      </c>
      <c r="H1706" s="2">
        <f>'5thR'!H$128</f>
        <v>0</v>
      </c>
      <c r="I1706" s="2">
        <f>'5thR'!I$128</f>
        <v>0</v>
      </c>
      <c r="J1706" s="2">
        <f>'5thR'!J$128</f>
        <v>0</v>
      </c>
      <c r="K1706" s="2">
        <f>'5thR'!K$128</f>
        <v>0</v>
      </c>
      <c r="L1706" s="2">
        <f>'5thR'!L$128</f>
        <v>0</v>
      </c>
      <c r="M1706" s="2">
        <f>'5thR'!M$128</f>
        <v>0</v>
      </c>
      <c r="N1706" s="2">
        <f>'5thR'!N$128</f>
        <v>0</v>
      </c>
      <c r="O1706" s="2">
        <f>'5thR'!O$128</f>
        <v>0</v>
      </c>
      <c r="P1706" s="2">
        <f>'5thR'!P$128</f>
        <v>0</v>
      </c>
      <c r="Q1706" s="2">
        <f>'5thR'!Q$128</f>
        <v>0</v>
      </c>
      <c r="R1706" s="2">
        <f>'5thR'!R$128</f>
        <v>0</v>
      </c>
      <c r="S1706" s="2">
        <f>'5thR'!S$128</f>
        <v>0</v>
      </c>
      <c r="T1706" s="2">
        <f>'5thR'!T$128</f>
        <v>0</v>
      </c>
      <c r="U1706" s="9">
        <f t="shared" si="121"/>
        <v>0</v>
      </c>
    </row>
    <row r="1707" spans="1:21" x14ac:dyDescent="0.35">
      <c r="B1707" s="3" t="s">
        <v>17</v>
      </c>
      <c r="C1707" s="2" t="e">
        <f>#REF!</f>
        <v>#REF!</v>
      </c>
      <c r="D1707" s="2" t="e">
        <f>#REF!</f>
        <v>#REF!</v>
      </c>
      <c r="E1707" s="2" t="e">
        <f>#REF!</f>
        <v>#REF!</v>
      </c>
      <c r="F1707" s="2" t="e">
        <f>#REF!</f>
        <v>#REF!</v>
      </c>
      <c r="G1707" s="2" t="e">
        <f>#REF!</f>
        <v>#REF!</v>
      </c>
      <c r="H1707" s="2" t="e">
        <f>#REF!</f>
        <v>#REF!</v>
      </c>
      <c r="I1707" s="2" t="e">
        <f>#REF!</f>
        <v>#REF!</v>
      </c>
      <c r="J1707" s="2" t="e">
        <f>#REF!</f>
        <v>#REF!</v>
      </c>
      <c r="K1707" s="2" t="e">
        <f>#REF!</f>
        <v>#REF!</v>
      </c>
      <c r="L1707" s="2" t="e">
        <f>#REF!</f>
        <v>#REF!</v>
      </c>
      <c r="M1707" s="2" t="e">
        <f>#REF!</f>
        <v>#REF!</v>
      </c>
      <c r="N1707" s="2" t="e">
        <f>#REF!</f>
        <v>#REF!</v>
      </c>
      <c r="O1707" s="2" t="e">
        <f>#REF!</f>
        <v>#REF!</v>
      </c>
      <c r="P1707" s="2" t="e">
        <f>#REF!</f>
        <v>#REF!</v>
      </c>
      <c r="Q1707" s="2" t="e">
        <f>#REF!</f>
        <v>#REF!</v>
      </c>
      <c r="R1707" s="2" t="e">
        <f>#REF!</f>
        <v>#REF!</v>
      </c>
      <c r="S1707" s="2" t="e">
        <f>#REF!</f>
        <v>#REF!</v>
      </c>
      <c r="T1707" s="2" t="e">
        <f>#REF!</f>
        <v>#REF!</v>
      </c>
      <c r="U1707" s="9" t="e">
        <f t="shared" si="121"/>
        <v>#REF!</v>
      </c>
    </row>
    <row r="1708" spans="1:21" x14ac:dyDescent="0.35">
      <c r="B1708" s="3" t="s">
        <v>18</v>
      </c>
      <c r="C1708" s="2">
        <f>'7thR'!C$128</f>
        <v>0</v>
      </c>
      <c r="D1708" s="2">
        <f>'7thR'!D$128</f>
        <v>0</v>
      </c>
      <c r="E1708" s="2">
        <f>'7thR'!E$128</f>
        <v>0</v>
      </c>
      <c r="F1708" s="2">
        <f>'7thR'!F$128</f>
        <v>0</v>
      </c>
      <c r="G1708" s="2">
        <f>'7thR'!G$128</f>
        <v>0</v>
      </c>
      <c r="H1708" s="2">
        <f>'7thR'!H$128</f>
        <v>0</v>
      </c>
      <c r="I1708" s="2">
        <f>'7thR'!I$128</f>
        <v>0</v>
      </c>
      <c r="J1708" s="2">
        <f>'7thR'!J$128</f>
        <v>0</v>
      </c>
      <c r="K1708" s="2">
        <f>'7thR'!K$128</f>
        <v>0</v>
      </c>
      <c r="L1708" s="2">
        <f>'7thR'!L$128</f>
        <v>0</v>
      </c>
      <c r="M1708" s="2">
        <f>'7thR'!M$128</f>
        <v>0</v>
      </c>
      <c r="N1708" s="2">
        <f>'7thR'!N$128</f>
        <v>0</v>
      </c>
      <c r="O1708" s="2">
        <f>'7thR'!O$128</f>
        <v>0</v>
      </c>
      <c r="P1708" s="2">
        <f>'7thR'!P$128</f>
        <v>0</v>
      </c>
      <c r="Q1708" s="2">
        <f>'7thR'!Q$128</f>
        <v>0</v>
      </c>
      <c r="R1708" s="2">
        <f>'7thR'!R$128</f>
        <v>0</v>
      </c>
      <c r="S1708" s="2">
        <f>'7thR'!S$128</f>
        <v>0</v>
      </c>
      <c r="T1708" s="2">
        <f>'7thR'!T$128</f>
        <v>0</v>
      </c>
      <c r="U1708" s="9">
        <f t="shared" si="121"/>
        <v>0</v>
      </c>
    </row>
    <row r="1709" spans="1:21" ht="15" thickBot="1" x14ac:dyDescent="0.4">
      <c r="B1709" s="3" t="s">
        <v>19</v>
      </c>
      <c r="C1709" s="31">
        <f>'8thR'!C$128</f>
        <v>0</v>
      </c>
      <c r="D1709" s="31">
        <f>'8thR'!D$128</f>
        <v>0</v>
      </c>
      <c r="E1709" s="31">
        <f>'8thR'!E$128</f>
        <v>0</v>
      </c>
      <c r="F1709" s="31">
        <f>'8thR'!F$128</f>
        <v>0</v>
      </c>
      <c r="G1709" s="31">
        <f>'8thR'!G$128</f>
        <v>0</v>
      </c>
      <c r="H1709" s="31">
        <f>'8thR'!H$128</f>
        <v>0</v>
      </c>
      <c r="I1709" s="31">
        <f>'8thR'!I$128</f>
        <v>0</v>
      </c>
      <c r="J1709" s="31">
        <f>'8thR'!J$128</f>
        <v>0</v>
      </c>
      <c r="K1709" s="31">
        <f>'8thR'!K$128</f>
        <v>0</v>
      </c>
      <c r="L1709" s="31">
        <f>'8thR'!L$128</f>
        <v>0</v>
      </c>
      <c r="M1709" s="31">
        <f>'8thR'!M$128</f>
        <v>0</v>
      </c>
      <c r="N1709" s="31">
        <f>'8thR'!N$128</f>
        <v>0</v>
      </c>
      <c r="O1709" s="31">
        <f>'8thR'!O$128</f>
        <v>0</v>
      </c>
      <c r="P1709" s="31">
        <f>'8thR'!P$128</f>
        <v>0</v>
      </c>
      <c r="Q1709" s="31">
        <f>'8thR'!Q$128</f>
        <v>0</v>
      </c>
      <c r="R1709" s="31">
        <f>'8thR'!R$128</f>
        <v>0</v>
      </c>
      <c r="S1709" s="31">
        <f>'8thR'!S$128</f>
        <v>0</v>
      </c>
      <c r="T1709" s="31">
        <f>'8thR'!T$128</f>
        <v>0</v>
      </c>
      <c r="U1709" s="9">
        <f t="shared" si="121"/>
        <v>0</v>
      </c>
    </row>
    <row r="1710" spans="1:21" ht="16" thickTop="1" x14ac:dyDescent="0.35">
      <c r="B1710" s="37" t="s">
        <v>12</v>
      </c>
      <c r="C1710" s="29">
        <f>score!H$128</f>
        <v>0</v>
      </c>
      <c r="D1710" s="29">
        <f>score!I$128</f>
        <v>0</v>
      </c>
      <c r="E1710" s="29">
        <f>score!J$128</f>
        <v>0</v>
      </c>
      <c r="F1710" s="29">
        <f>score!K$128</f>
        <v>0</v>
      </c>
      <c r="G1710" s="29">
        <f>score!L$128</f>
        <v>0</v>
      </c>
      <c r="H1710" s="29">
        <f>score!M$128</f>
        <v>0</v>
      </c>
      <c r="I1710" s="29">
        <f>score!N$128</f>
        <v>0</v>
      </c>
      <c r="J1710" s="29">
        <f>score!O$128</f>
        <v>0</v>
      </c>
      <c r="K1710" s="29">
        <f>score!P$128</f>
        <v>0</v>
      </c>
      <c r="L1710" s="29">
        <f>score!Q$128</f>
        <v>0</v>
      </c>
      <c r="M1710" s="29">
        <f>score!R$128</f>
        <v>0</v>
      </c>
      <c r="N1710" s="29">
        <f>score!S$128</f>
        <v>0</v>
      </c>
      <c r="O1710" s="29">
        <f>score!T$128</f>
        <v>0</v>
      </c>
      <c r="P1710" s="29">
        <f>score!U$128</f>
        <v>0</v>
      </c>
      <c r="Q1710" s="29">
        <f>score!V$128</f>
        <v>0</v>
      </c>
      <c r="R1710" s="29">
        <f>score!W$128</f>
        <v>0</v>
      </c>
      <c r="S1710" s="29">
        <f>score!X$128</f>
        <v>0</v>
      </c>
      <c r="T1710" s="29">
        <f>score!Y$128</f>
        <v>0</v>
      </c>
      <c r="U1710" s="33">
        <f t="shared" si="121"/>
        <v>0</v>
      </c>
    </row>
    <row r="1711" spans="1:21" ht="15.5" x14ac:dyDescent="0.35">
      <c r="B1711" s="38" t="s">
        <v>7</v>
      </c>
      <c r="C1711" s="39">
        <f>score!H$147</f>
        <v>4</v>
      </c>
      <c r="D1711" s="39">
        <f>score!$I$147</f>
        <v>3</v>
      </c>
      <c r="E1711" s="39">
        <f>score!$J$147</f>
        <v>3</v>
      </c>
      <c r="F1711" s="39">
        <f>score!$K$147</f>
        <v>4</v>
      </c>
      <c r="G1711" s="39">
        <f>score!$L$147</f>
        <v>4</v>
      </c>
      <c r="H1711" s="39">
        <f>score!$M$147</f>
        <v>4</v>
      </c>
      <c r="I1711" s="39">
        <f>score!$N$147</f>
        <v>3</v>
      </c>
      <c r="J1711" s="39">
        <f>score!$O$147</f>
        <v>4</v>
      </c>
      <c r="K1711" s="39">
        <f>score!$P$147</f>
        <v>3</v>
      </c>
      <c r="L1711" s="39">
        <f>score!$Q$147</f>
        <v>4</v>
      </c>
      <c r="M1711" s="39">
        <f>score!$R$147</f>
        <v>3</v>
      </c>
      <c r="N1711" s="39">
        <f>score!$S$147</f>
        <v>3</v>
      </c>
      <c r="O1711" s="39">
        <f>score!$T$147</f>
        <v>4</v>
      </c>
      <c r="P1711" s="39">
        <f>score!$U$147</f>
        <v>4</v>
      </c>
      <c r="Q1711" s="39">
        <f>score!$V$147</f>
        <v>4</v>
      </c>
      <c r="R1711" s="39">
        <f>score!$W$147</f>
        <v>3</v>
      </c>
      <c r="S1711" s="39">
        <f>score!$X$147</f>
        <v>4</v>
      </c>
      <c r="T1711" s="39">
        <f>score!$Y$147</f>
        <v>3</v>
      </c>
      <c r="U1711" s="12">
        <f t="shared" si="121"/>
        <v>64</v>
      </c>
    </row>
    <row r="1712" spans="1:21" x14ac:dyDescent="0.35">
      <c r="C1712" s="40"/>
      <c r="D1712" s="40"/>
      <c r="E1712" s="40"/>
      <c r="F1712" s="40"/>
      <c r="G1712" s="40"/>
      <c r="H1712" s="40"/>
      <c r="I1712" s="40"/>
      <c r="J1712" s="40"/>
      <c r="K1712" s="40"/>
      <c r="L1712" s="40"/>
      <c r="M1712" s="40"/>
      <c r="N1712" s="40"/>
      <c r="O1712" s="40"/>
      <c r="P1712" s="40"/>
      <c r="Q1712" s="40"/>
      <c r="R1712" s="40"/>
      <c r="S1712" s="40"/>
      <c r="T1712" s="40"/>
    </row>
    <row r="1713" spans="1:21" x14ac:dyDescent="0.35">
      <c r="C1713" s="154" t="s">
        <v>6</v>
      </c>
      <c r="D1713" s="154"/>
      <c r="E1713" s="154"/>
      <c r="F1713" s="154"/>
      <c r="G1713" s="154"/>
      <c r="H1713" s="154"/>
      <c r="I1713" s="154"/>
      <c r="J1713" s="154"/>
      <c r="K1713" s="154"/>
      <c r="L1713" s="154"/>
      <c r="M1713" s="154"/>
      <c r="N1713" s="154"/>
      <c r="O1713" s="154"/>
      <c r="P1713" s="154"/>
      <c r="Q1713" s="154"/>
      <c r="R1713" s="154"/>
      <c r="S1713" s="154"/>
      <c r="T1713" s="154"/>
    </row>
    <row r="1714" spans="1:21" x14ac:dyDescent="0.35">
      <c r="A1714" s="174">
        <f>score!A129</f>
        <v>123</v>
      </c>
      <c r="B1714" s="170" t="str">
        <f>score!F129</f>
        <v/>
      </c>
      <c r="C1714" s="158">
        <v>1</v>
      </c>
      <c r="D1714" s="158">
        <v>2</v>
      </c>
      <c r="E1714" s="158">
        <v>3</v>
      </c>
      <c r="F1714" s="158">
        <v>4</v>
      </c>
      <c r="G1714" s="158">
        <v>5</v>
      </c>
      <c r="H1714" s="158">
        <v>6</v>
      </c>
      <c r="I1714" s="158">
        <v>7</v>
      </c>
      <c r="J1714" s="158">
        <v>8</v>
      </c>
      <c r="K1714" s="158">
        <v>9</v>
      </c>
      <c r="L1714" s="158">
        <v>10</v>
      </c>
      <c r="M1714" s="158">
        <v>11</v>
      </c>
      <c r="N1714" s="158">
        <v>12</v>
      </c>
      <c r="O1714" s="158">
        <v>13</v>
      </c>
      <c r="P1714" s="158">
        <v>14</v>
      </c>
      <c r="Q1714" s="158">
        <v>15</v>
      </c>
      <c r="R1714" s="158">
        <v>16</v>
      </c>
      <c r="S1714" s="158">
        <v>17</v>
      </c>
      <c r="T1714" s="158">
        <v>18</v>
      </c>
      <c r="U1714" s="41" t="s">
        <v>1</v>
      </c>
    </row>
    <row r="1715" spans="1:21" x14ac:dyDescent="0.35">
      <c r="A1715" s="174"/>
      <c r="B1715" s="170"/>
      <c r="C1715" s="158"/>
      <c r="D1715" s="158"/>
      <c r="E1715" s="158"/>
      <c r="F1715" s="158"/>
      <c r="G1715" s="158"/>
      <c r="H1715" s="158"/>
      <c r="I1715" s="158"/>
      <c r="J1715" s="158"/>
      <c r="K1715" s="158"/>
      <c r="L1715" s="158"/>
      <c r="M1715" s="158"/>
      <c r="N1715" s="158"/>
      <c r="O1715" s="158"/>
      <c r="P1715" s="158"/>
      <c r="Q1715" s="158"/>
      <c r="R1715" s="158"/>
      <c r="S1715" s="158"/>
      <c r="T1715" s="158"/>
      <c r="U1715" s="42"/>
    </row>
    <row r="1716" spans="1:21" x14ac:dyDescent="0.35">
      <c r="B1716" s="3" t="s">
        <v>8</v>
      </c>
      <c r="C1716" s="2">
        <f>'1stR'!C$129</f>
        <v>0</v>
      </c>
      <c r="D1716" s="2">
        <f>'1stR'!D$129</f>
        <v>0</v>
      </c>
      <c r="E1716" s="2">
        <f>'1stR'!E$129</f>
        <v>0</v>
      </c>
      <c r="F1716" s="2">
        <f>'1stR'!F$129</f>
        <v>0</v>
      </c>
      <c r="G1716" s="2">
        <f>'1stR'!G$129</f>
        <v>0</v>
      </c>
      <c r="H1716" s="2">
        <f>'1stR'!H$129</f>
        <v>0</v>
      </c>
      <c r="I1716" s="2">
        <f>'1stR'!I$129</f>
        <v>0</v>
      </c>
      <c r="J1716" s="2">
        <f>'1stR'!J$129</f>
        <v>0</v>
      </c>
      <c r="K1716" s="2">
        <f>'1stR'!K$129</f>
        <v>0</v>
      </c>
      <c r="L1716" s="2">
        <f>'1stR'!L$129</f>
        <v>0</v>
      </c>
      <c r="M1716" s="2">
        <f>'1stR'!M$129</f>
        <v>0</v>
      </c>
      <c r="N1716" s="2">
        <f>'1stR'!N$129</f>
        <v>0</v>
      </c>
      <c r="O1716" s="2">
        <f>'1stR'!O$129</f>
        <v>0</v>
      </c>
      <c r="P1716" s="2">
        <f>'1stR'!P$129</f>
        <v>0</v>
      </c>
      <c r="Q1716" s="2">
        <f>'1stR'!Q$129</f>
        <v>0</v>
      </c>
      <c r="R1716" s="2">
        <f>'1stR'!R$129</f>
        <v>0</v>
      </c>
      <c r="S1716" s="2">
        <f>'1stR'!S$129</f>
        <v>0</v>
      </c>
      <c r="T1716" s="2">
        <f>'1stR'!T$129</f>
        <v>0</v>
      </c>
      <c r="U1716" s="9">
        <f>SUM(C1716:T1716)</f>
        <v>0</v>
      </c>
    </row>
    <row r="1717" spans="1:21" x14ac:dyDescent="0.35">
      <c r="B1717" s="3" t="s">
        <v>13</v>
      </c>
      <c r="C1717" s="2">
        <f>'2ndR'!C$129</f>
        <v>0</v>
      </c>
      <c r="D1717" s="2">
        <f>'2ndR'!D$129</f>
        <v>0</v>
      </c>
      <c r="E1717" s="2">
        <f>'2ndR'!E$129</f>
        <v>0</v>
      </c>
      <c r="F1717" s="2">
        <f>'2ndR'!F$129</f>
        <v>0</v>
      </c>
      <c r="G1717" s="2">
        <f>'2ndR'!G$129</f>
        <v>0</v>
      </c>
      <c r="H1717" s="2">
        <f>'2ndR'!H$129</f>
        <v>0</v>
      </c>
      <c r="I1717" s="2">
        <f>'2ndR'!I$129</f>
        <v>0</v>
      </c>
      <c r="J1717" s="2">
        <f>'2ndR'!J$129</f>
        <v>0</v>
      </c>
      <c r="K1717" s="2">
        <f>'2ndR'!K$129</f>
        <v>0</v>
      </c>
      <c r="L1717" s="2">
        <f>'2ndR'!L$129</f>
        <v>0</v>
      </c>
      <c r="M1717" s="2">
        <f>'2ndR'!M$129</f>
        <v>0</v>
      </c>
      <c r="N1717" s="2">
        <f>'2ndR'!N$129</f>
        <v>0</v>
      </c>
      <c r="O1717" s="2">
        <f>'2ndR'!O$129</f>
        <v>0</v>
      </c>
      <c r="P1717" s="2">
        <f>'2ndR'!P$129</f>
        <v>0</v>
      </c>
      <c r="Q1717" s="2">
        <f>'2ndR'!Q$129</f>
        <v>0</v>
      </c>
      <c r="R1717" s="2">
        <f>'2ndR'!R$129</f>
        <v>0</v>
      </c>
      <c r="S1717" s="2">
        <f>'2ndR'!S$129</f>
        <v>0</v>
      </c>
      <c r="T1717" s="2">
        <f>'2ndR'!T$129</f>
        <v>0</v>
      </c>
      <c r="U1717" s="9">
        <f t="shared" ref="U1717:U1725" si="122">SUM(C1717:T1717)</f>
        <v>0</v>
      </c>
    </row>
    <row r="1718" spans="1:21" x14ac:dyDescent="0.35">
      <c r="B1718" s="3" t="s">
        <v>14</v>
      </c>
      <c r="C1718" s="2">
        <f>'3rdR'!C$129</f>
        <v>0</v>
      </c>
      <c r="D1718" s="2">
        <f>'3rdR'!D$129</f>
        <v>0</v>
      </c>
      <c r="E1718" s="2">
        <f>'3rdR'!E$129</f>
        <v>0</v>
      </c>
      <c r="F1718" s="2">
        <f>'3rdR'!F$129</f>
        <v>0</v>
      </c>
      <c r="G1718" s="2">
        <f>'3rdR'!G$129</f>
        <v>0</v>
      </c>
      <c r="H1718" s="2">
        <f>'3rdR'!H$129</f>
        <v>0</v>
      </c>
      <c r="I1718" s="2">
        <f>'3rdR'!I$129</f>
        <v>0</v>
      </c>
      <c r="J1718" s="2">
        <f>'3rdR'!J$129</f>
        <v>0</v>
      </c>
      <c r="K1718" s="2">
        <f>'3rdR'!K$129</f>
        <v>0</v>
      </c>
      <c r="L1718" s="2">
        <f>'3rdR'!L$129</f>
        <v>0</v>
      </c>
      <c r="M1718" s="2">
        <f>'3rdR'!M$129</f>
        <v>0</v>
      </c>
      <c r="N1718" s="2">
        <f>'3rdR'!N$129</f>
        <v>0</v>
      </c>
      <c r="O1718" s="2">
        <f>'3rdR'!O$129</f>
        <v>0</v>
      </c>
      <c r="P1718" s="2">
        <f>'3rdR'!P$129</f>
        <v>0</v>
      </c>
      <c r="Q1718" s="2">
        <f>'3rdR'!Q$129</f>
        <v>0</v>
      </c>
      <c r="R1718" s="2">
        <f>'3rdR'!R$129</f>
        <v>0</v>
      </c>
      <c r="S1718" s="2">
        <f>'3rdR'!S$129</f>
        <v>0</v>
      </c>
      <c r="T1718" s="2">
        <f>'3rdR'!T$129</f>
        <v>0</v>
      </c>
      <c r="U1718" s="9">
        <f t="shared" si="122"/>
        <v>0</v>
      </c>
    </row>
    <row r="1719" spans="1:21" x14ac:dyDescent="0.35">
      <c r="B1719" s="3" t="s">
        <v>15</v>
      </c>
      <c r="C1719" s="2">
        <f>'4thR'!C$129</f>
        <v>0</v>
      </c>
      <c r="D1719" s="2">
        <f>'4thR'!D$129</f>
        <v>0</v>
      </c>
      <c r="E1719" s="2">
        <f>'4thR'!E$129</f>
        <v>0</v>
      </c>
      <c r="F1719" s="2">
        <f>'4thR'!F$129</f>
        <v>0</v>
      </c>
      <c r="G1719" s="2">
        <f>'4thR'!G$129</f>
        <v>0</v>
      </c>
      <c r="H1719" s="2">
        <f>'4thR'!H$129</f>
        <v>0</v>
      </c>
      <c r="I1719" s="2">
        <f>'4thR'!I$129</f>
        <v>0</v>
      </c>
      <c r="J1719" s="2">
        <f>'4thR'!J$129</f>
        <v>0</v>
      </c>
      <c r="K1719" s="2">
        <f>'4thR'!K$129</f>
        <v>0</v>
      </c>
      <c r="L1719" s="2">
        <f>'4thR'!L$129</f>
        <v>0</v>
      </c>
      <c r="M1719" s="2">
        <f>'4thR'!M$129</f>
        <v>0</v>
      </c>
      <c r="N1719" s="2">
        <f>'4thR'!N$129</f>
        <v>0</v>
      </c>
      <c r="O1719" s="2">
        <f>'4thR'!O$129</f>
        <v>0</v>
      </c>
      <c r="P1719" s="2">
        <f>'4thR'!P$129</f>
        <v>0</v>
      </c>
      <c r="Q1719" s="2">
        <f>'4thR'!Q$129</f>
        <v>0</v>
      </c>
      <c r="R1719" s="2">
        <f>'4thR'!R$129</f>
        <v>0</v>
      </c>
      <c r="S1719" s="2">
        <f>'4thR'!S$129</f>
        <v>0</v>
      </c>
      <c r="T1719" s="2">
        <f>'4thR'!T$129</f>
        <v>0</v>
      </c>
      <c r="U1719" s="9">
        <f t="shared" si="122"/>
        <v>0</v>
      </c>
    </row>
    <row r="1720" spans="1:21" x14ac:dyDescent="0.35">
      <c r="B1720" s="3" t="s">
        <v>16</v>
      </c>
      <c r="C1720" s="2">
        <f>'5thR'!C$129</f>
        <v>0</v>
      </c>
      <c r="D1720" s="2">
        <f>'5thR'!D$129</f>
        <v>0</v>
      </c>
      <c r="E1720" s="2">
        <f>'5thR'!E$129</f>
        <v>0</v>
      </c>
      <c r="F1720" s="2">
        <f>'5thR'!F$129</f>
        <v>0</v>
      </c>
      <c r="G1720" s="2">
        <f>'5thR'!G$129</f>
        <v>0</v>
      </c>
      <c r="H1720" s="2">
        <f>'5thR'!H$129</f>
        <v>0</v>
      </c>
      <c r="I1720" s="2">
        <f>'5thR'!I$129</f>
        <v>0</v>
      </c>
      <c r="J1720" s="2">
        <f>'5thR'!J$129</f>
        <v>0</v>
      </c>
      <c r="K1720" s="2">
        <f>'5thR'!K$129</f>
        <v>0</v>
      </c>
      <c r="L1720" s="2">
        <f>'5thR'!L$129</f>
        <v>0</v>
      </c>
      <c r="M1720" s="2">
        <f>'5thR'!M$129</f>
        <v>0</v>
      </c>
      <c r="N1720" s="2">
        <f>'5thR'!N$129</f>
        <v>0</v>
      </c>
      <c r="O1720" s="2">
        <f>'5thR'!O$129</f>
        <v>0</v>
      </c>
      <c r="P1720" s="2">
        <f>'5thR'!P$129</f>
        <v>0</v>
      </c>
      <c r="Q1720" s="2">
        <f>'5thR'!Q$129</f>
        <v>0</v>
      </c>
      <c r="R1720" s="2">
        <f>'5thR'!R$129</f>
        <v>0</v>
      </c>
      <c r="S1720" s="2">
        <f>'5thR'!S$129</f>
        <v>0</v>
      </c>
      <c r="T1720" s="2">
        <f>'5thR'!T$129</f>
        <v>0</v>
      </c>
      <c r="U1720" s="9">
        <f t="shared" si="122"/>
        <v>0</v>
      </c>
    </row>
    <row r="1721" spans="1:21" x14ac:dyDescent="0.35">
      <c r="B1721" s="3" t="s">
        <v>17</v>
      </c>
      <c r="C1721" s="2" t="e">
        <f>#REF!</f>
        <v>#REF!</v>
      </c>
      <c r="D1721" s="2" t="e">
        <f>#REF!</f>
        <v>#REF!</v>
      </c>
      <c r="E1721" s="2" t="e">
        <f>#REF!</f>
        <v>#REF!</v>
      </c>
      <c r="F1721" s="2" t="e">
        <f>#REF!</f>
        <v>#REF!</v>
      </c>
      <c r="G1721" s="2" t="e">
        <f>#REF!</f>
        <v>#REF!</v>
      </c>
      <c r="H1721" s="2" t="e">
        <f>#REF!</f>
        <v>#REF!</v>
      </c>
      <c r="I1721" s="2" t="e">
        <f>#REF!</f>
        <v>#REF!</v>
      </c>
      <c r="J1721" s="2" t="e">
        <f>#REF!</f>
        <v>#REF!</v>
      </c>
      <c r="K1721" s="2" t="e">
        <f>#REF!</f>
        <v>#REF!</v>
      </c>
      <c r="L1721" s="2" t="e">
        <f>#REF!</f>
        <v>#REF!</v>
      </c>
      <c r="M1721" s="2" t="e">
        <f>#REF!</f>
        <v>#REF!</v>
      </c>
      <c r="N1721" s="2" t="e">
        <f>#REF!</f>
        <v>#REF!</v>
      </c>
      <c r="O1721" s="2" t="e">
        <f>#REF!</f>
        <v>#REF!</v>
      </c>
      <c r="P1721" s="2" t="e">
        <f>#REF!</f>
        <v>#REF!</v>
      </c>
      <c r="Q1721" s="2" t="e">
        <f>#REF!</f>
        <v>#REF!</v>
      </c>
      <c r="R1721" s="2" t="e">
        <f>#REF!</f>
        <v>#REF!</v>
      </c>
      <c r="S1721" s="2" t="e">
        <f>#REF!</f>
        <v>#REF!</v>
      </c>
      <c r="T1721" s="2" t="e">
        <f>#REF!</f>
        <v>#REF!</v>
      </c>
      <c r="U1721" s="9" t="e">
        <f t="shared" si="122"/>
        <v>#REF!</v>
      </c>
    </row>
    <row r="1722" spans="1:21" x14ac:dyDescent="0.35">
      <c r="B1722" s="3" t="s">
        <v>18</v>
      </c>
      <c r="C1722" s="2">
        <f>'7thR'!C$129</f>
        <v>0</v>
      </c>
      <c r="D1722" s="2">
        <f>'7thR'!D$129</f>
        <v>0</v>
      </c>
      <c r="E1722" s="2">
        <f>'7thR'!E$129</f>
        <v>0</v>
      </c>
      <c r="F1722" s="2">
        <f>'7thR'!F$129</f>
        <v>0</v>
      </c>
      <c r="G1722" s="2">
        <f>'7thR'!G$129</f>
        <v>0</v>
      </c>
      <c r="H1722" s="2">
        <f>'7thR'!H$129</f>
        <v>0</v>
      </c>
      <c r="I1722" s="2">
        <f>'7thR'!I$129</f>
        <v>0</v>
      </c>
      <c r="J1722" s="2">
        <f>'7thR'!J$129</f>
        <v>0</v>
      </c>
      <c r="K1722" s="2">
        <f>'7thR'!K$129</f>
        <v>0</v>
      </c>
      <c r="L1722" s="2">
        <f>'7thR'!L$129</f>
        <v>0</v>
      </c>
      <c r="M1722" s="2">
        <f>'7thR'!M$129</f>
        <v>0</v>
      </c>
      <c r="N1722" s="2">
        <f>'7thR'!N$129</f>
        <v>0</v>
      </c>
      <c r="O1722" s="2">
        <f>'7thR'!O$129</f>
        <v>0</v>
      </c>
      <c r="P1722" s="2">
        <f>'7thR'!P$129</f>
        <v>0</v>
      </c>
      <c r="Q1722" s="2">
        <f>'7thR'!Q$129</f>
        <v>0</v>
      </c>
      <c r="R1722" s="2">
        <f>'7thR'!R$129</f>
        <v>0</v>
      </c>
      <c r="S1722" s="2">
        <f>'7thR'!S$129</f>
        <v>0</v>
      </c>
      <c r="T1722" s="2">
        <f>'7thR'!T$129</f>
        <v>0</v>
      </c>
      <c r="U1722" s="9">
        <f t="shared" si="122"/>
        <v>0</v>
      </c>
    </row>
    <row r="1723" spans="1:21" ht="15" thickBot="1" x14ac:dyDescent="0.4">
      <c r="B1723" s="3" t="s">
        <v>19</v>
      </c>
      <c r="C1723" s="31">
        <f>'8thR'!C$129</f>
        <v>0</v>
      </c>
      <c r="D1723" s="31">
        <f>'8thR'!D$129</f>
        <v>0</v>
      </c>
      <c r="E1723" s="31">
        <f>'8thR'!E$129</f>
        <v>0</v>
      </c>
      <c r="F1723" s="31">
        <f>'8thR'!F$129</f>
        <v>0</v>
      </c>
      <c r="G1723" s="31">
        <f>'8thR'!G$129</f>
        <v>0</v>
      </c>
      <c r="H1723" s="31">
        <f>'8thR'!H$129</f>
        <v>0</v>
      </c>
      <c r="I1723" s="31">
        <f>'8thR'!I$129</f>
        <v>0</v>
      </c>
      <c r="J1723" s="31">
        <f>'8thR'!J$129</f>
        <v>0</v>
      </c>
      <c r="K1723" s="31">
        <f>'8thR'!K$129</f>
        <v>0</v>
      </c>
      <c r="L1723" s="31">
        <f>'8thR'!L$129</f>
        <v>0</v>
      </c>
      <c r="M1723" s="31">
        <f>'8thR'!M$129</f>
        <v>0</v>
      </c>
      <c r="N1723" s="31">
        <f>'8thR'!N$129</f>
        <v>0</v>
      </c>
      <c r="O1723" s="31">
        <f>'8thR'!O$129</f>
        <v>0</v>
      </c>
      <c r="P1723" s="31">
        <f>'8thR'!P$129</f>
        <v>0</v>
      </c>
      <c r="Q1723" s="31">
        <f>'8thR'!Q$129</f>
        <v>0</v>
      </c>
      <c r="R1723" s="31">
        <f>'8thR'!R$129</f>
        <v>0</v>
      </c>
      <c r="S1723" s="31">
        <f>'8thR'!S$129</f>
        <v>0</v>
      </c>
      <c r="T1723" s="31">
        <f>'8thR'!T$129</f>
        <v>0</v>
      </c>
      <c r="U1723" s="9">
        <f t="shared" si="122"/>
        <v>0</v>
      </c>
    </row>
    <row r="1724" spans="1:21" ht="16" thickTop="1" x14ac:dyDescent="0.35">
      <c r="B1724" s="37" t="s">
        <v>12</v>
      </c>
      <c r="C1724" s="29">
        <f>score!H$129</f>
        <v>0</v>
      </c>
      <c r="D1724" s="29">
        <f>score!I$129</f>
        <v>0</v>
      </c>
      <c r="E1724" s="29">
        <f>score!J$129</f>
        <v>0</v>
      </c>
      <c r="F1724" s="29">
        <f>score!K$129</f>
        <v>0</v>
      </c>
      <c r="G1724" s="29">
        <f>score!L$129</f>
        <v>0</v>
      </c>
      <c r="H1724" s="29">
        <f>score!M$129</f>
        <v>0</v>
      </c>
      <c r="I1724" s="29">
        <f>score!N$129</f>
        <v>0</v>
      </c>
      <c r="J1724" s="29">
        <f>score!O$129</f>
        <v>0</v>
      </c>
      <c r="K1724" s="29">
        <f>score!P$129</f>
        <v>0</v>
      </c>
      <c r="L1724" s="29">
        <f>score!Q$129</f>
        <v>0</v>
      </c>
      <c r="M1724" s="29">
        <f>score!R$129</f>
        <v>0</v>
      </c>
      <c r="N1724" s="29">
        <f>score!S$129</f>
        <v>0</v>
      </c>
      <c r="O1724" s="29">
        <f>score!T$129</f>
        <v>0</v>
      </c>
      <c r="P1724" s="29">
        <f>score!U$129</f>
        <v>0</v>
      </c>
      <c r="Q1724" s="29">
        <f>score!V$129</f>
        <v>0</v>
      </c>
      <c r="R1724" s="29">
        <f>score!W$129</f>
        <v>0</v>
      </c>
      <c r="S1724" s="29">
        <f>score!X$129</f>
        <v>0</v>
      </c>
      <c r="T1724" s="29">
        <f>score!Y$129</f>
        <v>0</v>
      </c>
      <c r="U1724" s="33">
        <f t="shared" si="122"/>
        <v>0</v>
      </c>
    </row>
    <row r="1725" spans="1:21" ht="15.5" x14ac:dyDescent="0.35">
      <c r="B1725" s="38" t="s">
        <v>7</v>
      </c>
      <c r="C1725" s="39">
        <f>score!H$147</f>
        <v>4</v>
      </c>
      <c r="D1725" s="39">
        <f>score!$I$147</f>
        <v>3</v>
      </c>
      <c r="E1725" s="39">
        <f>score!$J$147</f>
        <v>3</v>
      </c>
      <c r="F1725" s="39">
        <f>score!$K$147</f>
        <v>4</v>
      </c>
      <c r="G1725" s="39">
        <f>score!$L$147</f>
        <v>4</v>
      </c>
      <c r="H1725" s="39">
        <f>score!$M$147</f>
        <v>4</v>
      </c>
      <c r="I1725" s="39">
        <f>score!$N$147</f>
        <v>3</v>
      </c>
      <c r="J1725" s="39">
        <f>score!$O$147</f>
        <v>4</v>
      </c>
      <c r="K1725" s="39">
        <f>score!$P$147</f>
        <v>3</v>
      </c>
      <c r="L1725" s="39">
        <f>score!$Q$147</f>
        <v>4</v>
      </c>
      <c r="M1725" s="39">
        <f>score!$R$147</f>
        <v>3</v>
      </c>
      <c r="N1725" s="39">
        <f>score!$S$147</f>
        <v>3</v>
      </c>
      <c r="O1725" s="39">
        <f>score!$T$147</f>
        <v>4</v>
      </c>
      <c r="P1725" s="39">
        <f>score!$U$147</f>
        <v>4</v>
      </c>
      <c r="Q1725" s="39">
        <f>score!$V$147</f>
        <v>4</v>
      </c>
      <c r="R1725" s="39">
        <f>score!$W$147</f>
        <v>3</v>
      </c>
      <c r="S1725" s="39">
        <f>score!$X$147</f>
        <v>4</v>
      </c>
      <c r="T1725" s="39">
        <f>score!$Y$147</f>
        <v>3</v>
      </c>
      <c r="U1725" s="12">
        <f t="shared" si="122"/>
        <v>64</v>
      </c>
    </row>
    <row r="1726" spans="1:21" x14ac:dyDescent="0.35">
      <c r="C1726" s="40"/>
      <c r="D1726" s="40"/>
      <c r="E1726" s="40"/>
      <c r="F1726" s="40"/>
      <c r="G1726" s="40"/>
      <c r="H1726" s="40"/>
      <c r="I1726" s="40"/>
      <c r="J1726" s="40"/>
      <c r="K1726" s="40"/>
      <c r="L1726" s="40"/>
      <c r="M1726" s="40"/>
      <c r="N1726" s="40"/>
      <c r="O1726" s="40"/>
      <c r="P1726" s="40"/>
      <c r="Q1726" s="40"/>
      <c r="R1726" s="40"/>
      <c r="S1726" s="40"/>
      <c r="T1726" s="40"/>
    </row>
    <row r="1727" spans="1:21" x14ac:dyDescent="0.35">
      <c r="C1727" s="154" t="s">
        <v>6</v>
      </c>
      <c r="D1727" s="154"/>
      <c r="E1727" s="154"/>
      <c r="F1727" s="154"/>
      <c r="G1727" s="154"/>
      <c r="H1727" s="154"/>
      <c r="I1727" s="154"/>
      <c r="J1727" s="154"/>
      <c r="K1727" s="154"/>
      <c r="L1727" s="154"/>
      <c r="M1727" s="154"/>
      <c r="N1727" s="154"/>
      <c r="O1727" s="154"/>
      <c r="P1727" s="154"/>
      <c r="Q1727" s="154"/>
      <c r="R1727" s="154"/>
      <c r="S1727" s="154"/>
      <c r="T1727" s="154"/>
    </row>
    <row r="1728" spans="1:21" x14ac:dyDescent="0.35">
      <c r="A1728" s="169">
        <f>score!A130</f>
        <v>124</v>
      </c>
      <c r="B1728" s="170" t="str">
        <f>score!F130</f>
        <v/>
      </c>
      <c r="C1728" s="158">
        <v>1</v>
      </c>
      <c r="D1728" s="158">
        <v>2</v>
      </c>
      <c r="E1728" s="158">
        <v>3</v>
      </c>
      <c r="F1728" s="158">
        <v>4</v>
      </c>
      <c r="G1728" s="158">
        <v>5</v>
      </c>
      <c r="H1728" s="158">
        <v>6</v>
      </c>
      <c r="I1728" s="158">
        <v>7</v>
      </c>
      <c r="J1728" s="158">
        <v>8</v>
      </c>
      <c r="K1728" s="158">
        <v>9</v>
      </c>
      <c r="L1728" s="158">
        <v>10</v>
      </c>
      <c r="M1728" s="158">
        <v>11</v>
      </c>
      <c r="N1728" s="158">
        <v>12</v>
      </c>
      <c r="O1728" s="158">
        <v>13</v>
      </c>
      <c r="P1728" s="158">
        <v>14</v>
      </c>
      <c r="Q1728" s="158">
        <v>15</v>
      </c>
      <c r="R1728" s="158">
        <v>16</v>
      </c>
      <c r="S1728" s="158">
        <v>17</v>
      </c>
      <c r="T1728" s="158">
        <v>18</v>
      </c>
      <c r="U1728" s="41" t="s">
        <v>1</v>
      </c>
    </row>
    <row r="1729" spans="1:21" x14ac:dyDescent="0.35">
      <c r="A1729" s="169"/>
      <c r="B1729" s="170"/>
      <c r="C1729" s="158"/>
      <c r="D1729" s="158"/>
      <c r="E1729" s="158"/>
      <c r="F1729" s="158"/>
      <c r="G1729" s="158"/>
      <c r="H1729" s="158"/>
      <c r="I1729" s="158"/>
      <c r="J1729" s="158"/>
      <c r="K1729" s="158"/>
      <c r="L1729" s="158"/>
      <c r="M1729" s="158"/>
      <c r="N1729" s="158"/>
      <c r="O1729" s="158"/>
      <c r="P1729" s="158"/>
      <c r="Q1729" s="158"/>
      <c r="R1729" s="158"/>
      <c r="S1729" s="158"/>
      <c r="T1729" s="158"/>
      <c r="U1729" s="42"/>
    </row>
    <row r="1730" spans="1:21" x14ac:dyDescent="0.35">
      <c r="B1730" s="3" t="s">
        <v>8</v>
      </c>
      <c r="C1730" s="2">
        <f>'1stR'!C$130</f>
        <v>0</v>
      </c>
      <c r="D1730" s="2">
        <f>'1stR'!D$130</f>
        <v>0</v>
      </c>
      <c r="E1730" s="2">
        <f>'1stR'!E$130</f>
        <v>0</v>
      </c>
      <c r="F1730" s="2">
        <f>'1stR'!F$130</f>
        <v>0</v>
      </c>
      <c r="G1730" s="2">
        <f>'1stR'!G$130</f>
        <v>0</v>
      </c>
      <c r="H1730" s="2">
        <f>'1stR'!H$130</f>
        <v>0</v>
      </c>
      <c r="I1730" s="2">
        <f>'1stR'!I$130</f>
        <v>0</v>
      </c>
      <c r="J1730" s="2">
        <f>'1stR'!J$130</f>
        <v>0</v>
      </c>
      <c r="K1730" s="2">
        <f>'1stR'!K$130</f>
        <v>0</v>
      </c>
      <c r="L1730" s="2">
        <f>'1stR'!L$130</f>
        <v>0</v>
      </c>
      <c r="M1730" s="2">
        <f>'1stR'!M$130</f>
        <v>0</v>
      </c>
      <c r="N1730" s="2">
        <f>'1stR'!N$130</f>
        <v>0</v>
      </c>
      <c r="O1730" s="2">
        <f>'1stR'!O$130</f>
        <v>0</v>
      </c>
      <c r="P1730" s="2">
        <f>'1stR'!P$130</f>
        <v>0</v>
      </c>
      <c r="Q1730" s="2">
        <f>'1stR'!Q$130</f>
        <v>0</v>
      </c>
      <c r="R1730" s="2">
        <f>'1stR'!R$130</f>
        <v>0</v>
      </c>
      <c r="S1730" s="2">
        <f>'1stR'!S$130</f>
        <v>0</v>
      </c>
      <c r="T1730" s="2">
        <f>'1stR'!T$130</f>
        <v>0</v>
      </c>
      <c r="U1730" s="9">
        <f>SUM(C1730:T1730)</f>
        <v>0</v>
      </c>
    </row>
    <row r="1731" spans="1:21" x14ac:dyDescent="0.35">
      <c r="B1731" s="3" t="s">
        <v>13</v>
      </c>
      <c r="C1731" s="2">
        <f>'2ndR'!C$130</f>
        <v>0</v>
      </c>
      <c r="D1731" s="2">
        <f>'2ndR'!D$130</f>
        <v>0</v>
      </c>
      <c r="E1731" s="2">
        <f>'2ndR'!E$130</f>
        <v>0</v>
      </c>
      <c r="F1731" s="2">
        <f>'2ndR'!F$130</f>
        <v>0</v>
      </c>
      <c r="G1731" s="2">
        <f>'2ndR'!G$130</f>
        <v>0</v>
      </c>
      <c r="H1731" s="2">
        <f>'2ndR'!H$130</f>
        <v>0</v>
      </c>
      <c r="I1731" s="2">
        <f>'2ndR'!I$130</f>
        <v>0</v>
      </c>
      <c r="J1731" s="2">
        <f>'2ndR'!J$130</f>
        <v>0</v>
      </c>
      <c r="K1731" s="2">
        <f>'2ndR'!K$130</f>
        <v>0</v>
      </c>
      <c r="L1731" s="2">
        <f>'2ndR'!L$130</f>
        <v>0</v>
      </c>
      <c r="M1731" s="2">
        <f>'2ndR'!M$130</f>
        <v>0</v>
      </c>
      <c r="N1731" s="2">
        <f>'2ndR'!N$130</f>
        <v>0</v>
      </c>
      <c r="O1731" s="2">
        <f>'2ndR'!O$130</f>
        <v>0</v>
      </c>
      <c r="P1731" s="2">
        <f>'2ndR'!P$130</f>
        <v>0</v>
      </c>
      <c r="Q1731" s="2">
        <f>'2ndR'!Q$130</f>
        <v>0</v>
      </c>
      <c r="R1731" s="2">
        <f>'2ndR'!R$130</f>
        <v>0</v>
      </c>
      <c r="S1731" s="2">
        <f>'2ndR'!S$130</f>
        <v>0</v>
      </c>
      <c r="T1731" s="2">
        <f>'2ndR'!T$130</f>
        <v>0</v>
      </c>
      <c r="U1731" s="9">
        <f t="shared" ref="U1731:U1739" si="123">SUM(C1731:T1731)</f>
        <v>0</v>
      </c>
    </row>
    <row r="1732" spans="1:21" x14ac:dyDescent="0.35">
      <c r="B1732" s="3" t="s">
        <v>14</v>
      </c>
      <c r="C1732" s="2">
        <f>'3rdR'!C$130</f>
        <v>0</v>
      </c>
      <c r="D1732" s="2">
        <f>'3rdR'!D$130</f>
        <v>0</v>
      </c>
      <c r="E1732" s="2">
        <f>'3rdR'!E$130</f>
        <v>0</v>
      </c>
      <c r="F1732" s="2">
        <f>'3rdR'!F$130</f>
        <v>0</v>
      </c>
      <c r="G1732" s="2">
        <f>'3rdR'!G$130</f>
        <v>0</v>
      </c>
      <c r="H1732" s="2">
        <f>'3rdR'!H$130</f>
        <v>0</v>
      </c>
      <c r="I1732" s="2">
        <f>'3rdR'!I$130</f>
        <v>0</v>
      </c>
      <c r="J1732" s="2">
        <f>'3rdR'!J$130</f>
        <v>0</v>
      </c>
      <c r="K1732" s="2">
        <f>'3rdR'!K$130</f>
        <v>0</v>
      </c>
      <c r="L1732" s="2">
        <f>'3rdR'!L$130</f>
        <v>0</v>
      </c>
      <c r="M1732" s="2">
        <f>'3rdR'!M$130</f>
        <v>0</v>
      </c>
      <c r="N1732" s="2">
        <f>'3rdR'!N$130</f>
        <v>0</v>
      </c>
      <c r="O1732" s="2">
        <f>'3rdR'!O$130</f>
        <v>0</v>
      </c>
      <c r="P1732" s="2">
        <f>'3rdR'!P$130</f>
        <v>0</v>
      </c>
      <c r="Q1732" s="2">
        <f>'3rdR'!Q$130</f>
        <v>0</v>
      </c>
      <c r="R1732" s="2">
        <f>'3rdR'!R$130</f>
        <v>0</v>
      </c>
      <c r="S1732" s="2">
        <f>'3rdR'!S$130</f>
        <v>0</v>
      </c>
      <c r="T1732" s="2">
        <f>'3rdR'!T$130</f>
        <v>0</v>
      </c>
      <c r="U1732" s="9">
        <f t="shared" si="123"/>
        <v>0</v>
      </c>
    </row>
    <row r="1733" spans="1:21" x14ac:dyDescent="0.35">
      <c r="B1733" s="3" t="s">
        <v>15</v>
      </c>
      <c r="C1733" s="2">
        <f>'4thR'!C$130</f>
        <v>0</v>
      </c>
      <c r="D1733" s="2">
        <f>'4thR'!D$130</f>
        <v>0</v>
      </c>
      <c r="E1733" s="2">
        <f>'4thR'!E$130</f>
        <v>0</v>
      </c>
      <c r="F1733" s="2">
        <f>'4thR'!F$130</f>
        <v>0</v>
      </c>
      <c r="G1733" s="2">
        <f>'4thR'!G$130</f>
        <v>0</v>
      </c>
      <c r="H1733" s="2">
        <f>'4thR'!H$130</f>
        <v>0</v>
      </c>
      <c r="I1733" s="2">
        <f>'4thR'!I$130</f>
        <v>0</v>
      </c>
      <c r="J1733" s="2">
        <f>'4thR'!J$130</f>
        <v>0</v>
      </c>
      <c r="K1733" s="2">
        <f>'4thR'!K$130</f>
        <v>0</v>
      </c>
      <c r="L1733" s="2">
        <f>'4thR'!L$130</f>
        <v>0</v>
      </c>
      <c r="M1733" s="2">
        <f>'4thR'!M$130</f>
        <v>0</v>
      </c>
      <c r="N1733" s="2">
        <f>'4thR'!N$130</f>
        <v>0</v>
      </c>
      <c r="O1733" s="2">
        <f>'4thR'!O$130</f>
        <v>0</v>
      </c>
      <c r="P1733" s="2">
        <f>'4thR'!P$130</f>
        <v>0</v>
      </c>
      <c r="Q1733" s="2">
        <f>'4thR'!Q$130</f>
        <v>0</v>
      </c>
      <c r="R1733" s="2">
        <f>'4thR'!R$130</f>
        <v>0</v>
      </c>
      <c r="S1733" s="2">
        <f>'4thR'!S$130</f>
        <v>0</v>
      </c>
      <c r="T1733" s="2">
        <f>'4thR'!T$130</f>
        <v>0</v>
      </c>
      <c r="U1733" s="9">
        <f t="shared" si="123"/>
        <v>0</v>
      </c>
    </row>
    <row r="1734" spans="1:21" x14ac:dyDescent="0.35">
      <c r="B1734" s="3" t="s">
        <v>16</v>
      </c>
      <c r="C1734" s="2">
        <f>'5thR'!C$130</f>
        <v>0</v>
      </c>
      <c r="D1734" s="2">
        <f>'5thR'!D$130</f>
        <v>0</v>
      </c>
      <c r="E1734" s="2">
        <f>'5thR'!E$130</f>
        <v>0</v>
      </c>
      <c r="F1734" s="2">
        <f>'5thR'!F$130</f>
        <v>0</v>
      </c>
      <c r="G1734" s="2">
        <f>'5thR'!G$130</f>
        <v>0</v>
      </c>
      <c r="H1734" s="2">
        <f>'5thR'!H$130</f>
        <v>0</v>
      </c>
      <c r="I1734" s="2">
        <f>'5thR'!I$130</f>
        <v>0</v>
      </c>
      <c r="J1734" s="2">
        <f>'5thR'!J$130</f>
        <v>0</v>
      </c>
      <c r="K1734" s="2">
        <f>'5thR'!K$130</f>
        <v>0</v>
      </c>
      <c r="L1734" s="2">
        <f>'5thR'!L$130</f>
        <v>0</v>
      </c>
      <c r="M1734" s="2">
        <f>'5thR'!M$130</f>
        <v>0</v>
      </c>
      <c r="N1734" s="2">
        <f>'5thR'!N$130</f>
        <v>0</v>
      </c>
      <c r="O1734" s="2">
        <f>'5thR'!O$130</f>
        <v>0</v>
      </c>
      <c r="P1734" s="2">
        <f>'5thR'!P$130</f>
        <v>0</v>
      </c>
      <c r="Q1734" s="2">
        <f>'5thR'!Q$130</f>
        <v>0</v>
      </c>
      <c r="R1734" s="2">
        <f>'5thR'!R$130</f>
        <v>0</v>
      </c>
      <c r="S1734" s="2">
        <f>'5thR'!S$130</f>
        <v>0</v>
      </c>
      <c r="T1734" s="2">
        <f>'5thR'!T$130</f>
        <v>0</v>
      </c>
      <c r="U1734" s="9">
        <f t="shared" si="123"/>
        <v>0</v>
      </c>
    </row>
    <row r="1735" spans="1:21" x14ac:dyDescent="0.35">
      <c r="B1735" s="3" t="s">
        <v>17</v>
      </c>
      <c r="C1735" s="2" t="e">
        <f>#REF!</f>
        <v>#REF!</v>
      </c>
      <c r="D1735" s="2" t="e">
        <f>#REF!</f>
        <v>#REF!</v>
      </c>
      <c r="E1735" s="2" t="e">
        <f>#REF!</f>
        <v>#REF!</v>
      </c>
      <c r="F1735" s="2" t="e">
        <f>#REF!</f>
        <v>#REF!</v>
      </c>
      <c r="G1735" s="2" t="e">
        <f>#REF!</f>
        <v>#REF!</v>
      </c>
      <c r="H1735" s="2" t="e">
        <f>#REF!</f>
        <v>#REF!</v>
      </c>
      <c r="I1735" s="2" t="e">
        <f>#REF!</f>
        <v>#REF!</v>
      </c>
      <c r="J1735" s="2" t="e">
        <f>#REF!</f>
        <v>#REF!</v>
      </c>
      <c r="K1735" s="2" t="e">
        <f>#REF!</f>
        <v>#REF!</v>
      </c>
      <c r="L1735" s="2" t="e">
        <f>#REF!</f>
        <v>#REF!</v>
      </c>
      <c r="M1735" s="2" t="e">
        <f>#REF!</f>
        <v>#REF!</v>
      </c>
      <c r="N1735" s="2" t="e">
        <f>#REF!</f>
        <v>#REF!</v>
      </c>
      <c r="O1735" s="2" t="e">
        <f>#REF!</f>
        <v>#REF!</v>
      </c>
      <c r="P1735" s="2" t="e">
        <f>#REF!</f>
        <v>#REF!</v>
      </c>
      <c r="Q1735" s="2" t="e">
        <f>#REF!</f>
        <v>#REF!</v>
      </c>
      <c r="R1735" s="2" t="e">
        <f>#REF!</f>
        <v>#REF!</v>
      </c>
      <c r="S1735" s="2" t="e">
        <f>#REF!</f>
        <v>#REF!</v>
      </c>
      <c r="T1735" s="2" t="e">
        <f>#REF!</f>
        <v>#REF!</v>
      </c>
      <c r="U1735" s="9" t="e">
        <f t="shared" si="123"/>
        <v>#REF!</v>
      </c>
    </row>
    <row r="1736" spans="1:21" x14ac:dyDescent="0.35">
      <c r="B1736" s="3" t="s">
        <v>18</v>
      </c>
      <c r="C1736" s="2">
        <f>'7thR'!C$130</f>
        <v>0</v>
      </c>
      <c r="D1736" s="2">
        <f>'7thR'!D$130</f>
        <v>0</v>
      </c>
      <c r="E1736" s="2">
        <f>'7thR'!E$130</f>
        <v>0</v>
      </c>
      <c r="F1736" s="2">
        <f>'7thR'!F$130</f>
        <v>0</v>
      </c>
      <c r="G1736" s="2">
        <f>'7thR'!G$130</f>
        <v>0</v>
      </c>
      <c r="H1736" s="2">
        <f>'7thR'!H$130</f>
        <v>0</v>
      </c>
      <c r="I1736" s="2">
        <f>'7thR'!I$130</f>
        <v>0</v>
      </c>
      <c r="J1736" s="2">
        <f>'7thR'!J$130</f>
        <v>0</v>
      </c>
      <c r="K1736" s="2">
        <f>'7thR'!K$130</f>
        <v>0</v>
      </c>
      <c r="L1736" s="2">
        <f>'7thR'!L$130</f>
        <v>0</v>
      </c>
      <c r="M1736" s="2">
        <f>'7thR'!M$130</f>
        <v>0</v>
      </c>
      <c r="N1736" s="2">
        <f>'7thR'!N$130</f>
        <v>0</v>
      </c>
      <c r="O1736" s="2">
        <f>'7thR'!O$130</f>
        <v>0</v>
      </c>
      <c r="P1736" s="2">
        <f>'7thR'!P$130</f>
        <v>0</v>
      </c>
      <c r="Q1736" s="2">
        <f>'7thR'!Q$130</f>
        <v>0</v>
      </c>
      <c r="R1736" s="2">
        <f>'7thR'!R$130</f>
        <v>0</v>
      </c>
      <c r="S1736" s="2">
        <f>'7thR'!S$130</f>
        <v>0</v>
      </c>
      <c r="T1736" s="2">
        <f>'7thR'!T$130</f>
        <v>0</v>
      </c>
      <c r="U1736" s="9">
        <f t="shared" si="123"/>
        <v>0</v>
      </c>
    </row>
    <row r="1737" spans="1:21" ht="15" thickBot="1" x14ac:dyDescent="0.4">
      <c r="B1737" s="3" t="s">
        <v>19</v>
      </c>
      <c r="C1737" s="31">
        <f>'8thR'!C$130</f>
        <v>0</v>
      </c>
      <c r="D1737" s="31">
        <f>'8thR'!D$130</f>
        <v>0</v>
      </c>
      <c r="E1737" s="31">
        <f>'8thR'!E$130</f>
        <v>0</v>
      </c>
      <c r="F1737" s="31">
        <f>'8thR'!F$130</f>
        <v>0</v>
      </c>
      <c r="G1737" s="31">
        <f>'8thR'!G$130</f>
        <v>0</v>
      </c>
      <c r="H1737" s="31">
        <f>'8thR'!H$130</f>
        <v>0</v>
      </c>
      <c r="I1737" s="31">
        <f>'8thR'!I$130</f>
        <v>0</v>
      </c>
      <c r="J1737" s="31">
        <f>'8thR'!J$130</f>
        <v>0</v>
      </c>
      <c r="K1737" s="31">
        <f>'8thR'!K$130</f>
        <v>0</v>
      </c>
      <c r="L1737" s="31">
        <f>'8thR'!L$130</f>
        <v>0</v>
      </c>
      <c r="M1737" s="31">
        <f>'8thR'!M$130</f>
        <v>0</v>
      </c>
      <c r="N1737" s="31">
        <f>'8thR'!N$130</f>
        <v>0</v>
      </c>
      <c r="O1737" s="31">
        <f>'8thR'!O$130</f>
        <v>0</v>
      </c>
      <c r="P1737" s="31">
        <f>'8thR'!P$130</f>
        <v>0</v>
      </c>
      <c r="Q1737" s="31">
        <f>'8thR'!Q$130</f>
        <v>0</v>
      </c>
      <c r="R1737" s="31">
        <f>'8thR'!R$130</f>
        <v>0</v>
      </c>
      <c r="S1737" s="31">
        <f>'8thR'!S$130</f>
        <v>0</v>
      </c>
      <c r="T1737" s="31">
        <f>'8thR'!T$130</f>
        <v>0</v>
      </c>
      <c r="U1737" s="9">
        <f t="shared" si="123"/>
        <v>0</v>
      </c>
    </row>
    <row r="1738" spans="1:21" ht="16" thickTop="1" x14ac:dyDescent="0.35">
      <c r="B1738" s="37" t="s">
        <v>12</v>
      </c>
      <c r="C1738" s="29">
        <f>score!H$130</f>
        <v>0</v>
      </c>
      <c r="D1738" s="29">
        <f>score!I$130</f>
        <v>0</v>
      </c>
      <c r="E1738" s="29">
        <f>score!J$130</f>
        <v>0</v>
      </c>
      <c r="F1738" s="29">
        <f>score!K$130</f>
        <v>0</v>
      </c>
      <c r="G1738" s="29">
        <f>score!L$130</f>
        <v>0</v>
      </c>
      <c r="H1738" s="29">
        <f>score!M$130</f>
        <v>0</v>
      </c>
      <c r="I1738" s="29">
        <f>score!N$130</f>
        <v>0</v>
      </c>
      <c r="J1738" s="29">
        <f>score!O$130</f>
        <v>0</v>
      </c>
      <c r="K1738" s="29">
        <f>score!P$130</f>
        <v>0</v>
      </c>
      <c r="L1738" s="29">
        <f>score!Q$130</f>
        <v>0</v>
      </c>
      <c r="M1738" s="29">
        <f>score!R$130</f>
        <v>0</v>
      </c>
      <c r="N1738" s="29">
        <f>score!S$130</f>
        <v>0</v>
      </c>
      <c r="O1738" s="29">
        <f>score!T$130</f>
        <v>0</v>
      </c>
      <c r="P1738" s="29">
        <f>score!U$130</f>
        <v>0</v>
      </c>
      <c r="Q1738" s="29">
        <f>score!V$130</f>
        <v>0</v>
      </c>
      <c r="R1738" s="29">
        <f>score!W$130</f>
        <v>0</v>
      </c>
      <c r="S1738" s="29">
        <f>score!X$130</f>
        <v>0</v>
      </c>
      <c r="T1738" s="29">
        <f>score!Y$130</f>
        <v>0</v>
      </c>
      <c r="U1738" s="33">
        <f t="shared" si="123"/>
        <v>0</v>
      </c>
    </row>
    <row r="1739" spans="1:21" ht="15.5" x14ac:dyDescent="0.35">
      <c r="B1739" s="38" t="s">
        <v>7</v>
      </c>
      <c r="C1739" s="39">
        <f>score!H$147</f>
        <v>4</v>
      </c>
      <c r="D1739" s="39">
        <f>score!$I$147</f>
        <v>3</v>
      </c>
      <c r="E1739" s="39">
        <f>score!$J$147</f>
        <v>3</v>
      </c>
      <c r="F1739" s="39">
        <f>score!$K$147</f>
        <v>4</v>
      </c>
      <c r="G1739" s="39">
        <f>score!$L$147</f>
        <v>4</v>
      </c>
      <c r="H1739" s="39">
        <f>score!$M$147</f>
        <v>4</v>
      </c>
      <c r="I1739" s="39">
        <f>score!$N$147</f>
        <v>3</v>
      </c>
      <c r="J1739" s="39">
        <f>score!$O$147</f>
        <v>4</v>
      </c>
      <c r="K1739" s="39">
        <f>score!$P$147</f>
        <v>3</v>
      </c>
      <c r="L1739" s="39">
        <f>score!$Q$147</f>
        <v>4</v>
      </c>
      <c r="M1739" s="39">
        <f>score!$R$147</f>
        <v>3</v>
      </c>
      <c r="N1739" s="39">
        <f>score!$S$147</f>
        <v>3</v>
      </c>
      <c r="O1739" s="39">
        <f>score!$T$147</f>
        <v>4</v>
      </c>
      <c r="P1739" s="39">
        <f>score!$U$147</f>
        <v>4</v>
      </c>
      <c r="Q1739" s="39">
        <f>score!$V$147</f>
        <v>4</v>
      </c>
      <c r="R1739" s="39">
        <f>score!$W$147</f>
        <v>3</v>
      </c>
      <c r="S1739" s="39">
        <f>score!$X$147</f>
        <v>4</v>
      </c>
      <c r="T1739" s="39">
        <f>score!$Y$147</f>
        <v>3</v>
      </c>
      <c r="U1739" s="12">
        <f t="shared" si="123"/>
        <v>64</v>
      </c>
    </row>
    <row r="1740" spans="1:21" x14ac:dyDescent="0.35">
      <c r="C1740" s="40"/>
      <c r="D1740" s="40"/>
      <c r="E1740" s="40"/>
      <c r="F1740" s="40"/>
      <c r="G1740" s="40"/>
      <c r="H1740" s="40"/>
      <c r="I1740" s="40"/>
      <c r="J1740" s="40"/>
      <c r="K1740" s="40"/>
      <c r="L1740" s="40"/>
      <c r="M1740" s="40"/>
      <c r="N1740" s="40"/>
      <c r="O1740" s="40"/>
      <c r="P1740" s="40"/>
      <c r="Q1740" s="40"/>
      <c r="R1740" s="40"/>
      <c r="S1740" s="40"/>
      <c r="T1740" s="40"/>
    </row>
    <row r="1741" spans="1:21" x14ac:dyDescent="0.35">
      <c r="C1741" s="154" t="s">
        <v>6</v>
      </c>
      <c r="D1741" s="154"/>
      <c r="E1741" s="154"/>
      <c r="F1741" s="154"/>
      <c r="G1741" s="154"/>
      <c r="H1741" s="154"/>
      <c r="I1741" s="154"/>
      <c r="J1741" s="154"/>
      <c r="K1741" s="154"/>
      <c r="L1741" s="154"/>
      <c r="M1741" s="154"/>
      <c r="N1741" s="154"/>
      <c r="O1741" s="154"/>
      <c r="P1741" s="154"/>
      <c r="Q1741" s="154"/>
      <c r="R1741" s="154"/>
      <c r="S1741" s="154"/>
      <c r="T1741" s="154"/>
    </row>
    <row r="1742" spans="1:21" x14ac:dyDescent="0.35">
      <c r="A1742" s="169">
        <f>score!A131</f>
        <v>125</v>
      </c>
      <c r="B1742" s="170" t="str">
        <f>score!F131</f>
        <v/>
      </c>
      <c r="C1742" s="158">
        <v>1</v>
      </c>
      <c r="D1742" s="158">
        <v>2</v>
      </c>
      <c r="E1742" s="158">
        <v>3</v>
      </c>
      <c r="F1742" s="158">
        <v>4</v>
      </c>
      <c r="G1742" s="158">
        <v>5</v>
      </c>
      <c r="H1742" s="158">
        <v>6</v>
      </c>
      <c r="I1742" s="158">
        <v>7</v>
      </c>
      <c r="J1742" s="158">
        <v>8</v>
      </c>
      <c r="K1742" s="158">
        <v>9</v>
      </c>
      <c r="L1742" s="158">
        <v>10</v>
      </c>
      <c r="M1742" s="158">
        <v>11</v>
      </c>
      <c r="N1742" s="158">
        <v>12</v>
      </c>
      <c r="O1742" s="158">
        <v>13</v>
      </c>
      <c r="P1742" s="158">
        <v>14</v>
      </c>
      <c r="Q1742" s="158">
        <v>15</v>
      </c>
      <c r="R1742" s="158">
        <v>16</v>
      </c>
      <c r="S1742" s="158">
        <v>17</v>
      </c>
      <c r="T1742" s="158">
        <v>18</v>
      </c>
      <c r="U1742" s="41" t="s">
        <v>1</v>
      </c>
    </row>
    <row r="1743" spans="1:21" x14ac:dyDescent="0.35">
      <c r="A1743" s="169"/>
      <c r="B1743" s="170"/>
      <c r="C1743" s="158"/>
      <c r="D1743" s="158"/>
      <c r="E1743" s="158"/>
      <c r="F1743" s="158"/>
      <c r="G1743" s="158"/>
      <c r="H1743" s="158"/>
      <c r="I1743" s="158"/>
      <c r="J1743" s="158"/>
      <c r="K1743" s="158"/>
      <c r="L1743" s="158"/>
      <c r="M1743" s="158"/>
      <c r="N1743" s="158"/>
      <c r="O1743" s="158"/>
      <c r="P1743" s="158"/>
      <c r="Q1743" s="158"/>
      <c r="R1743" s="158"/>
      <c r="S1743" s="158"/>
      <c r="T1743" s="158"/>
      <c r="U1743" s="42"/>
    </row>
    <row r="1744" spans="1:21" x14ac:dyDescent="0.35">
      <c r="B1744" s="3" t="s">
        <v>8</v>
      </c>
      <c r="C1744" s="2">
        <f>'1stR'!C$131</f>
        <v>0</v>
      </c>
      <c r="D1744" s="2">
        <f>'1stR'!D$131</f>
        <v>0</v>
      </c>
      <c r="E1744" s="2">
        <f>'1stR'!E$131</f>
        <v>0</v>
      </c>
      <c r="F1744" s="2">
        <f>'1stR'!F$131</f>
        <v>0</v>
      </c>
      <c r="G1744" s="2">
        <f>'1stR'!G$131</f>
        <v>0</v>
      </c>
      <c r="H1744" s="2">
        <f>'1stR'!H$131</f>
        <v>0</v>
      </c>
      <c r="I1744" s="2">
        <f>'1stR'!I$131</f>
        <v>0</v>
      </c>
      <c r="J1744" s="2">
        <f>'1stR'!J$131</f>
        <v>0</v>
      </c>
      <c r="K1744" s="2">
        <f>'1stR'!K$131</f>
        <v>0</v>
      </c>
      <c r="L1744" s="2">
        <f>'1stR'!L$131</f>
        <v>0</v>
      </c>
      <c r="M1744" s="2">
        <f>'1stR'!M$131</f>
        <v>0</v>
      </c>
      <c r="N1744" s="2">
        <f>'1stR'!N$131</f>
        <v>0</v>
      </c>
      <c r="O1744" s="2">
        <f>'1stR'!O$131</f>
        <v>0</v>
      </c>
      <c r="P1744" s="2">
        <f>'1stR'!P$131</f>
        <v>0</v>
      </c>
      <c r="Q1744" s="2">
        <f>'1stR'!Q$131</f>
        <v>0</v>
      </c>
      <c r="R1744" s="2">
        <f>'1stR'!R$131</f>
        <v>0</v>
      </c>
      <c r="S1744" s="2">
        <f>'1stR'!S$131</f>
        <v>0</v>
      </c>
      <c r="T1744" s="2">
        <f>'1stR'!T$131</f>
        <v>0</v>
      </c>
      <c r="U1744" s="9">
        <f>SUM(C1744:T1744)</f>
        <v>0</v>
      </c>
    </row>
    <row r="1745" spans="1:21" x14ac:dyDescent="0.35">
      <c r="B1745" s="3" t="s">
        <v>13</v>
      </c>
      <c r="C1745" s="2">
        <f>'2ndR'!C$131</f>
        <v>0</v>
      </c>
      <c r="D1745" s="2">
        <f>'2ndR'!D$131</f>
        <v>0</v>
      </c>
      <c r="E1745" s="2">
        <f>'2ndR'!E$131</f>
        <v>0</v>
      </c>
      <c r="F1745" s="2">
        <f>'2ndR'!F$131</f>
        <v>0</v>
      </c>
      <c r="G1745" s="2">
        <f>'2ndR'!G$131</f>
        <v>0</v>
      </c>
      <c r="H1745" s="2">
        <f>'2ndR'!H$131</f>
        <v>0</v>
      </c>
      <c r="I1745" s="2">
        <f>'2ndR'!I$131</f>
        <v>0</v>
      </c>
      <c r="J1745" s="2">
        <f>'2ndR'!J$131</f>
        <v>0</v>
      </c>
      <c r="K1745" s="2">
        <f>'2ndR'!K$131</f>
        <v>0</v>
      </c>
      <c r="L1745" s="2">
        <f>'2ndR'!L$131</f>
        <v>0</v>
      </c>
      <c r="M1745" s="2">
        <f>'2ndR'!M$131</f>
        <v>0</v>
      </c>
      <c r="N1745" s="2">
        <f>'2ndR'!N$131</f>
        <v>0</v>
      </c>
      <c r="O1745" s="2">
        <f>'2ndR'!O$131</f>
        <v>0</v>
      </c>
      <c r="P1745" s="2">
        <f>'2ndR'!P$131</f>
        <v>0</v>
      </c>
      <c r="Q1745" s="2">
        <f>'2ndR'!Q$131</f>
        <v>0</v>
      </c>
      <c r="R1745" s="2">
        <f>'2ndR'!R$131</f>
        <v>0</v>
      </c>
      <c r="S1745" s="2">
        <f>'2ndR'!S$131</f>
        <v>0</v>
      </c>
      <c r="T1745" s="2">
        <f>'2ndR'!T$131</f>
        <v>0</v>
      </c>
      <c r="U1745" s="9">
        <f t="shared" ref="U1745:U1753" si="124">SUM(C1745:T1745)</f>
        <v>0</v>
      </c>
    </row>
    <row r="1746" spans="1:21" x14ac:dyDescent="0.35">
      <c r="B1746" s="3" t="s">
        <v>14</v>
      </c>
      <c r="C1746" s="2">
        <f>'3rdR'!C$131</f>
        <v>0</v>
      </c>
      <c r="D1746" s="2">
        <f>'3rdR'!D$131</f>
        <v>0</v>
      </c>
      <c r="E1746" s="2">
        <f>'3rdR'!E$131</f>
        <v>0</v>
      </c>
      <c r="F1746" s="2">
        <f>'3rdR'!F$131</f>
        <v>0</v>
      </c>
      <c r="G1746" s="2">
        <f>'3rdR'!G$131</f>
        <v>0</v>
      </c>
      <c r="H1746" s="2">
        <f>'3rdR'!H$131</f>
        <v>0</v>
      </c>
      <c r="I1746" s="2">
        <f>'3rdR'!I$131</f>
        <v>0</v>
      </c>
      <c r="J1746" s="2">
        <f>'3rdR'!J$131</f>
        <v>0</v>
      </c>
      <c r="K1746" s="2">
        <f>'3rdR'!K$131</f>
        <v>0</v>
      </c>
      <c r="L1746" s="2">
        <f>'3rdR'!L$131</f>
        <v>0</v>
      </c>
      <c r="M1746" s="2">
        <f>'3rdR'!M$131</f>
        <v>0</v>
      </c>
      <c r="N1746" s="2">
        <f>'3rdR'!N$131</f>
        <v>0</v>
      </c>
      <c r="O1746" s="2">
        <f>'3rdR'!O$131</f>
        <v>0</v>
      </c>
      <c r="P1746" s="2">
        <f>'3rdR'!P$131</f>
        <v>0</v>
      </c>
      <c r="Q1746" s="2">
        <f>'3rdR'!Q$131</f>
        <v>0</v>
      </c>
      <c r="R1746" s="2">
        <f>'3rdR'!R$131</f>
        <v>0</v>
      </c>
      <c r="S1746" s="2">
        <f>'3rdR'!S$131</f>
        <v>0</v>
      </c>
      <c r="T1746" s="2">
        <f>'3rdR'!T$131</f>
        <v>0</v>
      </c>
      <c r="U1746" s="9">
        <f t="shared" si="124"/>
        <v>0</v>
      </c>
    </row>
    <row r="1747" spans="1:21" x14ac:dyDescent="0.35">
      <c r="B1747" s="3" t="s">
        <v>15</v>
      </c>
      <c r="C1747" s="2">
        <f>'4thR'!C$131</f>
        <v>0</v>
      </c>
      <c r="D1747" s="2">
        <f>'4thR'!D$131</f>
        <v>0</v>
      </c>
      <c r="E1747" s="2">
        <f>'4thR'!E$131</f>
        <v>0</v>
      </c>
      <c r="F1747" s="2">
        <f>'4thR'!F$131</f>
        <v>0</v>
      </c>
      <c r="G1747" s="2">
        <f>'4thR'!G$131</f>
        <v>0</v>
      </c>
      <c r="H1747" s="2">
        <f>'4thR'!H$131</f>
        <v>0</v>
      </c>
      <c r="I1747" s="2">
        <f>'4thR'!I$131</f>
        <v>0</v>
      </c>
      <c r="J1747" s="2">
        <f>'4thR'!J$131</f>
        <v>0</v>
      </c>
      <c r="K1747" s="2">
        <f>'4thR'!K$131</f>
        <v>0</v>
      </c>
      <c r="L1747" s="2">
        <f>'4thR'!L$131</f>
        <v>0</v>
      </c>
      <c r="M1747" s="2">
        <f>'4thR'!M$131</f>
        <v>0</v>
      </c>
      <c r="N1747" s="2">
        <f>'4thR'!N$131</f>
        <v>0</v>
      </c>
      <c r="O1747" s="2">
        <f>'4thR'!O$131</f>
        <v>0</v>
      </c>
      <c r="P1747" s="2">
        <f>'4thR'!P$131</f>
        <v>0</v>
      </c>
      <c r="Q1747" s="2">
        <f>'4thR'!Q$131</f>
        <v>0</v>
      </c>
      <c r="R1747" s="2">
        <f>'4thR'!R$131</f>
        <v>0</v>
      </c>
      <c r="S1747" s="2">
        <f>'4thR'!S$131</f>
        <v>0</v>
      </c>
      <c r="T1747" s="2">
        <f>'4thR'!T$131</f>
        <v>0</v>
      </c>
      <c r="U1747" s="9">
        <f t="shared" si="124"/>
        <v>0</v>
      </c>
    </row>
    <row r="1748" spans="1:21" x14ac:dyDescent="0.35">
      <c r="B1748" s="3" t="s">
        <v>16</v>
      </c>
      <c r="C1748" s="2">
        <f>'5thR'!C$131</f>
        <v>0</v>
      </c>
      <c r="D1748" s="2">
        <f>'5thR'!D$131</f>
        <v>0</v>
      </c>
      <c r="E1748" s="2">
        <f>'5thR'!E$131</f>
        <v>0</v>
      </c>
      <c r="F1748" s="2">
        <f>'5thR'!F$131</f>
        <v>0</v>
      </c>
      <c r="G1748" s="2">
        <f>'5thR'!G$131</f>
        <v>0</v>
      </c>
      <c r="H1748" s="2">
        <f>'5thR'!H$131</f>
        <v>0</v>
      </c>
      <c r="I1748" s="2">
        <f>'5thR'!I$131</f>
        <v>0</v>
      </c>
      <c r="J1748" s="2">
        <f>'5thR'!J$131</f>
        <v>0</v>
      </c>
      <c r="K1748" s="2">
        <f>'5thR'!K$131</f>
        <v>0</v>
      </c>
      <c r="L1748" s="2">
        <f>'5thR'!L$131</f>
        <v>0</v>
      </c>
      <c r="M1748" s="2">
        <f>'5thR'!M$131</f>
        <v>0</v>
      </c>
      <c r="N1748" s="2">
        <f>'5thR'!N$131</f>
        <v>0</v>
      </c>
      <c r="O1748" s="2">
        <f>'5thR'!O$131</f>
        <v>0</v>
      </c>
      <c r="P1748" s="2">
        <f>'5thR'!P$131</f>
        <v>0</v>
      </c>
      <c r="Q1748" s="2">
        <f>'5thR'!Q$131</f>
        <v>0</v>
      </c>
      <c r="R1748" s="2">
        <f>'5thR'!R$131</f>
        <v>0</v>
      </c>
      <c r="S1748" s="2">
        <f>'5thR'!S$131</f>
        <v>0</v>
      </c>
      <c r="T1748" s="2">
        <f>'5thR'!T$131</f>
        <v>0</v>
      </c>
      <c r="U1748" s="9">
        <f t="shared" si="124"/>
        <v>0</v>
      </c>
    </row>
    <row r="1749" spans="1:21" x14ac:dyDescent="0.35">
      <c r="B1749" s="3" t="s">
        <v>17</v>
      </c>
      <c r="C1749" s="2" t="e">
        <f>#REF!</f>
        <v>#REF!</v>
      </c>
      <c r="D1749" s="2" t="e">
        <f>#REF!</f>
        <v>#REF!</v>
      </c>
      <c r="E1749" s="2" t="e">
        <f>#REF!</f>
        <v>#REF!</v>
      </c>
      <c r="F1749" s="2" t="e">
        <f>#REF!</f>
        <v>#REF!</v>
      </c>
      <c r="G1749" s="2" t="e">
        <f>#REF!</f>
        <v>#REF!</v>
      </c>
      <c r="H1749" s="2" t="e">
        <f>#REF!</f>
        <v>#REF!</v>
      </c>
      <c r="I1749" s="2" t="e">
        <f>#REF!</f>
        <v>#REF!</v>
      </c>
      <c r="J1749" s="2" t="e">
        <f>#REF!</f>
        <v>#REF!</v>
      </c>
      <c r="K1749" s="2" t="e">
        <f>#REF!</f>
        <v>#REF!</v>
      </c>
      <c r="L1749" s="2" t="e">
        <f>#REF!</f>
        <v>#REF!</v>
      </c>
      <c r="M1749" s="2" t="e">
        <f>#REF!</f>
        <v>#REF!</v>
      </c>
      <c r="N1749" s="2" t="e">
        <f>#REF!</f>
        <v>#REF!</v>
      </c>
      <c r="O1749" s="2" t="e">
        <f>#REF!</f>
        <v>#REF!</v>
      </c>
      <c r="P1749" s="2" t="e">
        <f>#REF!</f>
        <v>#REF!</v>
      </c>
      <c r="Q1749" s="2" t="e">
        <f>#REF!</f>
        <v>#REF!</v>
      </c>
      <c r="R1749" s="2" t="e">
        <f>#REF!</f>
        <v>#REF!</v>
      </c>
      <c r="S1749" s="2" t="e">
        <f>#REF!</f>
        <v>#REF!</v>
      </c>
      <c r="T1749" s="2" t="e">
        <f>#REF!</f>
        <v>#REF!</v>
      </c>
      <c r="U1749" s="9" t="e">
        <f t="shared" si="124"/>
        <v>#REF!</v>
      </c>
    </row>
    <row r="1750" spans="1:21" x14ac:dyDescent="0.35">
      <c r="B1750" s="3" t="s">
        <v>18</v>
      </c>
      <c r="C1750" s="2">
        <f>'7thR'!C$131</f>
        <v>0</v>
      </c>
      <c r="D1750" s="2">
        <f>'7thR'!D$131</f>
        <v>0</v>
      </c>
      <c r="E1750" s="2">
        <f>'7thR'!E$131</f>
        <v>0</v>
      </c>
      <c r="F1750" s="2">
        <f>'7thR'!F$131</f>
        <v>0</v>
      </c>
      <c r="G1750" s="2">
        <f>'7thR'!G$131</f>
        <v>0</v>
      </c>
      <c r="H1750" s="2">
        <f>'7thR'!H$131</f>
        <v>0</v>
      </c>
      <c r="I1750" s="2">
        <f>'7thR'!I$131</f>
        <v>0</v>
      </c>
      <c r="J1750" s="2">
        <f>'7thR'!J$131</f>
        <v>0</v>
      </c>
      <c r="K1750" s="2">
        <f>'7thR'!K$131</f>
        <v>0</v>
      </c>
      <c r="L1750" s="2">
        <f>'7thR'!L$131</f>
        <v>0</v>
      </c>
      <c r="M1750" s="2">
        <f>'7thR'!M$131</f>
        <v>0</v>
      </c>
      <c r="N1750" s="2">
        <f>'7thR'!N$131</f>
        <v>0</v>
      </c>
      <c r="O1750" s="2">
        <f>'7thR'!O$131</f>
        <v>0</v>
      </c>
      <c r="P1750" s="2">
        <f>'7thR'!P$131</f>
        <v>0</v>
      </c>
      <c r="Q1750" s="2">
        <f>'7thR'!Q$131</f>
        <v>0</v>
      </c>
      <c r="R1750" s="2">
        <f>'7thR'!R$131</f>
        <v>0</v>
      </c>
      <c r="S1750" s="2">
        <f>'7thR'!S$131</f>
        <v>0</v>
      </c>
      <c r="T1750" s="2">
        <f>'7thR'!T$131</f>
        <v>0</v>
      </c>
      <c r="U1750" s="9">
        <f t="shared" si="124"/>
        <v>0</v>
      </c>
    </row>
    <row r="1751" spans="1:21" ht="15" thickBot="1" x14ac:dyDescent="0.4">
      <c r="B1751" s="3" t="s">
        <v>19</v>
      </c>
      <c r="C1751" s="31">
        <f>'8thR'!C$131</f>
        <v>0</v>
      </c>
      <c r="D1751" s="31">
        <f>'8thR'!D$131</f>
        <v>0</v>
      </c>
      <c r="E1751" s="31">
        <f>'8thR'!E$131</f>
        <v>0</v>
      </c>
      <c r="F1751" s="31">
        <f>'8thR'!F$131</f>
        <v>0</v>
      </c>
      <c r="G1751" s="31">
        <f>'8thR'!G$131</f>
        <v>0</v>
      </c>
      <c r="H1751" s="31">
        <f>'8thR'!H$131</f>
        <v>0</v>
      </c>
      <c r="I1751" s="31">
        <f>'8thR'!I$131</f>
        <v>0</v>
      </c>
      <c r="J1751" s="31">
        <f>'8thR'!J$131</f>
        <v>0</v>
      </c>
      <c r="K1751" s="31">
        <f>'8thR'!K$131</f>
        <v>0</v>
      </c>
      <c r="L1751" s="31">
        <f>'8thR'!L$131</f>
        <v>0</v>
      </c>
      <c r="M1751" s="31">
        <f>'8thR'!M$131</f>
        <v>0</v>
      </c>
      <c r="N1751" s="31">
        <f>'8thR'!N$131</f>
        <v>0</v>
      </c>
      <c r="O1751" s="31">
        <f>'8thR'!O$131</f>
        <v>0</v>
      </c>
      <c r="P1751" s="31">
        <f>'8thR'!P$131</f>
        <v>0</v>
      </c>
      <c r="Q1751" s="31">
        <f>'8thR'!Q$131</f>
        <v>0</v>
      </c>
      <c r="R1751" s="31">
        <f>'8thR'!R$131</f>
        <v>0</v>
      </c>
      <c r="S1751" s="31">
        <f>'8thR'!S$131</f>
        <v>0</v>
      </c>
      <c r="T1751" s="31">
        <f>'8thR'!T$131</f>
        <v>0</v>
      </c>
      <c r="U1751" s="9">
        <f t="shared" si="124"/>
        <v>0</v>
      </c>
    </row>
    <row r="1752" spans="1:21" ht="16" thickTop="1" x14ac:dyDescent="0.35">
      <c r="B1752" s="37" t="s">
        <v>12</v>
      </c>
      <c r="C1752" s="29">
        <f>score!H$131</f>
        <v>0</v>
      </c>
      <c r="D1752" s="29">
        <f>score!I$131</f>
        <v>0</v>
      </c>
      <c r="E1752" s="29">
        <f>score!J$131</f>
        <v>0</v>
      </c>
      <c r="F1752" s="29">
        <f>score!K$131</f>
        <v>0</v>
      </c>
      <c r="G1752" s="29">
        <f>score!L$131</f>
        <v>0</v>
      </c>
      <c r="H1752" s="29">
        <f>score!M$131</f>
        <v>0</v>
      </c>
      <c r="I1752" s="29">
        <f>score!N$131</f>
        <v>0</v>
      </c>
      <c r="J1752" s="29">
        <f>score!O$131</f>
        <v>0</v>
      </c>
      <c r="K1752" s="29">
        <f>score!P$131</f>
        <v>0</v>
      </c>
      <c r="L1752" s="29">
        <f>score!Q$131</f>
        <v>0</v>
      </c>
      <c r="M1752" s="29">
        <f>score!R$131</f>
        <v>0</v>
      </c>
      <c r="N1752" s="29">
        <f>score!S$131</f>
        <v>0</v>
      </c>
      <c r="O1752" s="29">
        <f>score!T$131</f>
        <v>0</v>
      </c>
      <c r="P1752" s="29">
        <f>score!U$131</f>
        <v>0</v>
      </c>
      <c r="Q1752" s="29">
        <f>score!V$131</f>
        <v>0</v>
      </c>
      <c r="R1752" s="29">
        <f>score!W$131</f>
        <v>0</v>
      </c>
      <c r="S1752" s="29">
        <f>score!X$131</f>
        <v>0</v>
      </c>
      <c r="T1752" s="29">
        <f>score!Y$131</f>
        <v>0</v>
      </c>
      <c r="U1752" s="33">
        <f t="shared" si="124"/>
        <v>0</v>
      </c>
    </row>
    <row r="1753" spans="1:21" ht="15.5" x14ac:dyDescent="0.35">
      <c r="B1753" s="38" t="s">
        <v>7</v>
      </c>
      <c r="C1753" s="39">
        <f>score!H$147</f>
        <v>4</v>
      </c>
      <c r="D1753" s="39">
        <f>score!$I$147</f>
        <v>3</v>
      </c>
      <c r="E1753" s="39">
        <f>score!$J$147</f>
        <v>3</v>
      </c>
      <c r="F1753" s="39">
        <f>score!$K$147</f>
        <v>4</v>
      </c>
      <c r="G1753" s="39">
        <f>score!$L$147</f>
        <v>4</v>
      </c>
      <c r="H1753" s="39">
        <f>score!$M$147</f>
        <v>4</v>
      </c>
      <c r="I1753" s="39">
        <f>score!$N$147</f>
        <v>3</v>
      </c>
      <c r="J1753" s="39">
        <f>score!$O$147</f>
        <v>4</v>
      </c>
      <c r="K1753" s="39">
        <f>score!$P$147</f>
        <v>3</v>
      </c>
      <c r="L1753" s="39">
        <f>score!$Q$147</f>
        <v>4</v>
      </c>
      <c r="M1753" s="39">
        <f>score!$R$147</f>
        <v>3</v>
      </c>
      <c r="N1753" s="39">
        <f>score!$S$147</f>
        <v>3</v>
      </c>
      <c r="O1753" s="39">
        <f>score!$T$147</f>
        <v>4</v>
      </c>
      <c r="P1753" s="39">
        <f>score!$U$147</f>
        <v>4</v>
      </c>
      <c r="Q1753" s="39">
        <f>score!$V$147</f>
        <v>4</v>
      </c>
      <c r="R1753" s="39">
        <f>score!$W$147</f>
        <v>3</v>
      </c>
      <c r="S1753" s="39">
        <f>score!$X$147</f>
        <v>4</v>
      </c>
      <c r="T1753" s="39">
        <f>score!$Y$147</f>
        <v>3</v>
      </c>
      <c r="U1753" s="12">
        <f t="shared" si="124"/>
        <v>64</v>
      </c>
    </row>
    <row r="1754" spans="1:21" x14ac:dyDescent="0.35">
      <c r="C1754" s="40"/>
      <c r="D1754" s="40"/>
      <c r="E1754" s="40"/>
      <c r="F1754" s="40"/>
      <c r="G1754" s="40"/>
      <c r="H1754" s="40"/>
      <c r="I1754" s="40"/>
      <c r="J1754" s="40"/>
      <c r="K1754" s="40"/>
      <c r="L1754" s="40"/>
      <c r="M1754" s="40"/>
      <c r="N1754" s="40"/>
      <c r="O1754" s="40"/>
      <c r="P1754" s="40"/>
      <c r="Q1754" s="40"/>
      <c r="R1754" s="40"/>
      <c r="S1754" s="40"/>
      <c r="T1754" s="40"/>
    </row>
    <row r="1755" spans="1:21" x14ac:dyDescent="0.35">
      <c r="C1755" s="171" t="s">
        <v>6</v>
      </c>
      <c r="D1755" s="171"/>
      <c r="E1755" s="171"/>
      <c r="F1755" s="171"/>
      <c r="G1755" s="171"/>
      <c r="H1755" s="171"/>
      <c r="I1755" s="171"/>
      <c r="J1755" s="171"/>
      <c r="K1755" s="171"/>
      <c r="L1755" s="171"/>
      <c r="M1755" s="171"/>
      <c r="N1755" s="171"/>
      <c r="O1755" s="171"/>
      <c r="P1755" s="171"/>
      <c r="Q1755" s="171"/>
      <c r="R1755" s="171"/>
      <c r="S1755" s="171"/>
      <c r="T1755" s="171"/>
    </row>
    <row r="1756" spans="1:21" x14ac:dyDescent="0.35">
      <c r="A1756" s="169">
        <f>score!A132</f>
        <v>126</v>
      </c>
      <c r="B1756" s="170" t="str">
        <f>score!F132</f>
        <v/>
      </c>
      <c r="C1756" s="173">
        <v>1</v>
      </c>
      <c r="D1756" s="173">
        <v>2</v>
      </c>
      <c r="E1756" s="173">
        <v>3</v>
      </c>
      <c r="F1756" s="173">
        <v>4</v>
      </c>
      <c r="G1756" s="173">
        <v>5</v>
      </c>
      <c r="H1756" s="173">
        <v>6</v>
      </c>
      <c r="I1756" s="173">
        <v>7</v>
      </c>
      <c r="J1756" s="173">
        <v>8</v>
      </c>
      <c r="K1756" s="173">
        <v>9</v>
      </c>
      <c r="L1756" s="173">
        <v>10</v>
      </c>
      <c r="M1756" s="173">
        <v>11</v>
      </c>
      <c r="N1756" s="173">
        <v>12</v>
      </c>
      <c r="O1756" s="173">
        <v>13</v>
      </c>
      <c r="P1756" s="173">
        <v>14</v>
      </c>
      <c r="Q1756" s="173">
        <v>15</v>
      </c>
      <c r="R1756" s="173">
        <v>16</v>
      </c>
      <c r="S1756" s="173">
        <v>17</v>
      </c>
      <c r="T1756" s="173">
        <v>18</v>
      </c>
      <c r="U1756" s="41" t="s">
        <v>1</v>
      </c>
    </row>
    <row r="1757" spans="1:21" x14ac:dyDescent="0.35">
      <c r="A1757" s="169"/>
      <c r="B1757" s="172"/>
      <c r="C1757" s="157"/>
      <c r="D1757" s="157"/>
      <c r="E1757" s="157"/>
      <c r="F1757" s="157"/>
      <c r="G1757" s="157"/>
      <c r="H1757" s="157"/>
      <c r="I1757" s="157"/>
      <c r="J1757" s="157"/>
      <c r="K1757" s="157"/>
      <c r="L1757" s="157"/>
      <c r="M1757" s="157"/>
      <c r="N1757" s="157"/>
      <c r="O1757" s="157"/>
      <c r="P1757" s="157"/>
      <c r="Q1757" s="157"/>
      <c r="R1757" s="157"/>
      <c r="S1757" s="157"/>
      <c r="T1757" s="157"/>
      <c r="U1757" s="42"/>
    </row>
    <row r="1758" spans="1:21" x14ac:dyDescent="0.35">
      <c r="B1758" s="3" t="s">
        <v>8</v>
      </c>
      <c r="C1758" s="2">
        <f>'1stR'!C$132</f>
        <v>0</v>
      </c>
      <c r="D1758" s="2">
        <f>'1stR'!D$132</f>
        <v>0</v>
      </c>
      <c r="E1758" s="2">
        <f>'1stR'!E$132</f>
        <v>0</v>
      </c>
      <c r="F1758" s="2">
        <f>'1stR'!F$132</f>
        <v>0</v>
      </c>
      <c r="G1758" s="2">
        <f>'1stR'!G$132</f>
        <v>0</v>
      </c>
      <c r="H1758" s="2">
        <f>'1stR'!H$132</f>
        <v>0</v>
      </c>
      <c r="I1758" s="2">
        <f>'1stR'!I$132</f>
        <v>0</v>
      </c>
      <c r="J1758" s="2">
        <f>'1stR'!J$132</f>
        <v>0</v>
      </c>
      <c r="K1758" s="2">
        <f>'1stR'!K$132</f>
        <v>0</v>
      </c>
      <c r="L1758" s="2">
        <f>'1stR'!L$132</f>
        <v>0</v>
      </c>
      <c r="M1758" s="2">
        <f>'1stR'!M$132</f>
        <v>0</v>
      </c>
      <c r="N1758" s="2">
        <f>'1stR'!N$132</f>
        <v>0</v>
      </c>
      <c r="O1758" s="2">
        <f>'1stR'!O$132</f>
        <v>0</v>
      </c>
      <c r="P1758" s="2">
        <f>'1stR'!P$132</f>
        <v>0</v>
      </c>
      <c r="Q1758" s="2">
        <f>'1stR'!Q$132</f>
        <v>0</v>
      </c>
      <c r="R1758" s="2">
        <f>'1stR'!R$132</f>
        <v>0</v>
      </c>
      <c r="S1758" s="2">
        <f>'1stR'!S$132</f>
        <v>0</v>
      </c>
      <c r="T1758" s="2">
        <f>'1stR'!T$132</f>
        <v>0</v>
      </c>
      <c r="U1758" s="9">
        <f>SUM(C1758:T1758)</f>
        <v>0</v>
      </c>
    </row>
    <row r="1759" spans="1:21" x14ac:dyDescent="0.35">
      <c r="B1759" s="3" t="s">
        <v>13</v>
      </c>
      <c r="C1759" s="2">
        <f>'2ndR'!C$132</f>
        <v>0</v>
      </c>
      <c r="D1759" s="2">
        <f>'2ndR'!D$132</f>
        <v>0</v>
      </c>
      <c r="E1759" s="2">
        <f>'2ndR'!E$132</f>
        <v>0</v>
      </c>
      <c r="F1759" s="2">
        <f>'2ndR'!F$132</f>
        <v>0</v>
      </c>
      <c r="G1759" s="2">
        <f>'2ndR'!G$132</f>
        <v>0</v>
      </c>
      <c r="H1759" s="2">
        <f>'2ndR'!H$132</f>
        <v>0</v>
      </c>
      <c r="I1759" s="2">
        <f>'2ndR'!I$132</f>
        <v>0</v>
      </c>
      <c r="J1759" s="2">
        <f>'2ndR'!J$132</f>
        <v>0</v>
      </c>
      <c r="K1759" s="2">
        <f>'2ndR'!K$132</f>
        <v>0</v>
      </c>
      <c r="L1759" s="2">
        <f>'2ndR'!L$132</f>
        <v>0</v>
      </c>
      <c r="M1759" s="2">
        <f>'2ndR'!M$132</f>
        <v>0</v>
      </c>
      <c r="N1759" s="2">
        <f>'2ndR'!N$132</f>
        <v>0</v>
      </c>
      <c r="O1759" s="2">
        <f>'2ndR'!O$132</f>
        <v>0</v>
      </c>
      <c r="P1759" s="2">
        <f>'2ndR'!P$132</f>
        <v>0</v>
      </c>
      <c r="Q1759" s="2">
        <f>'2ndR'!Q$132</f>
        <v>0</v>
      </c>
      <c r="R1759" s="2">
        <f>'2ndR'!R$132</f>
        <v>0</v>
      </c>
      <c r="S1759" s="2">
        <f>'2ndR'!S$132</f>
        <v>0</v>
      </c>
      <c r="T1759" s="2">
        <f>'2ndR'!T$132</f>
        <v>0</v>
      </c>
      <c r="U1759" s="9">
        <f t="shared" ref="U1759:U1767" si="125">SUM(C1759:T1759)</f>
        <v>0</v>
      </c>
    </row>
    <row r="1760" spans="1:21" x14ac:dyDescent="0.35">
      <c r="B1760" s="3" t="s">
        <v>14</v>
      </c>
      <c r="C1760" s="2">
        <f>'3rdR'!C$132</f>
        <v>0</v>
      </c>
      <c r="D1760" s="2">
        <f>'3rdR'!D$132</f>
        <v>0</v>
      </c>
      <c r="E1760" s="2">
        <f>'3rdR'!E$132</f>
        <v>0</v>
      </c>
      <c r="F1760" s="2">
        <f>'3rdR'!F$132</f>
        <v>0</v>
      </c>
      <c r="G1760" s="2">
        <f>'3rdR'!G$132</f>
        <v>0</v>
      </c>
      <c r="H1760" s="2">
        <f>'3rdR'!H$132</f>
        <v>0</v>
      </c>
      <c r="I1760" s="2">
        <f>'3rdR'!I$132</f>
        <v>0</v>
      </c>
      <c r="J1760" s="2">
        <f>'3rdR'!J$132</f>
        <v>0</v>
      </c>
      <c r="K1760" s="2">
        <f>'3rdR'!K$132</f>
        <v>0</v>
      </c>
      <c r="L1760" s="2">
        <f>'3rdR'!L$132</f>
        <v>0</v>
      </c>
      <c r="M1760" s="2">
        <f>'3rdR'!M$132</f>
        <v>0</v>
      </c>
      <c r="N1760" s="2">
        <f>'3rdR'!N$132</f>
        <v>0</v>
      </c>
      <c r="O1760" s="2">
        <f>'3rdR'!O$132</f>
        <v>0</v>
      </c>
      <c r="P1760" s="2">
        <f>'3rdR'!P$132</f>
        <v>0</v>
      </c>
      <c r="Q1760" s="2">
        <f>'3rdR'!Q$132</f>
        <v>0</v>
      </c>
      <c r="R1760" s="2">
        <f>'3rdR'!R$132</f>
        <v>0</v>
      </c>
      <c r="S1760" s="2">
        <f>'3rdR'!S$132</f>
        <v>0</v>
      </c>
      <c r="T1760" s="2">
        <f>'3rdR'!T$132</f>
        <v>0</v>
      </c>
      <c r="U1760" s="9">
        <f t="shared" si="125"/>
        <v>0</v>
      </c>
    </row>
    <row r="1761" spans="1:21" x14ac:dyDescent="0.35">
      <c r="B1761" s="3" t="s">
        <v>15</v>
      </c>
      <c r="C1761" s="2">
        <f>'4thR'!C$132</f>
        <v>0</v>
      </c>
      <c r="D1761" s="2">
        <f>'4thR'!D$132</f>
        <v>0</v>
      </c>
      <c r="E1761" s="2">
        <f>'4thR'!E$132</f>
        <v>0</v>
      </c>
      <c r="F1761" s="2">
        <f>'4thR'!F$132</f>
        <v>0</v>
      </c>
      <c r="G1761" s="2">
        <f>'4thR'!G$132</f>
        <v>0</v>
      </c>
      <c r="H1761" s="2">
        <f>'4thR'!H$132</f>
        <v>0</v>
      </c>
      <c r="I1761" s="2">
        <f>'4thR'!I$132</f>
        <v>0</v>
      </c>
      <c r="J1761" s="2">
        <f>'4thR'!J$132</f>
        <v>0</v>
      </c>
      <c r="K1761" s="2">
        <f>'4thR'!K$132</f>
        <v>0</v>
      </c>
      <c r="L1761" s="2">
        <f>'4thR'!L$132</f>
        <v>0</v>
      </c>
      <c r="M1761" s="2">
        <f>'4thR'!M$132</f>
        <v>0</v>
      </c>
      <c r="N1761" s="2">
        <f>'4thR'!N$132</f>
        <v>0</v>
      </c>
      <c r="O1761" s="2">
        <f>'4thR'!O$132</f>
        <v>0</v>
      </c>
      <c r="P1761" s="2">
        <f>'4thR'!P$132</f>
        <v>0</v>
      </c>
      <c r="Q1761" s="2">
        <f>'4thR'!Q$132</f>
        <v>0</v>
      </c>
      <c r="R1761" s="2">
        <f>'4thR'!R$132</f>
        <v>0</v>
      </c>
      <c r="S1761" s="2">
        <f>'4thR'!S$132</f>
        <v>0</v>
      </c>
      <c r="T1761" s="2">
        <f>'4thR'!T$132</f>
        <v>0</v>
      </c>
      <c r="U1761" s="9">
        <f t="shared" si="125"/>
        <v>0</v>
      </c>
    </row>
    <row r="1762" spans="1:21" x14ac:dyDescent="0.35">
      <c r="B1762" s="3" t="s">
        <v>16</v>
      </c>
      <c r="C1762" s="2">
        <f>'5thR'!C$132</f>
        <v>0</v>
      </c>
      <c r="D1762" s="2">
        <f>'5thR'!D$132</f>
        <v>0</v>
      </c>
      <c r="E1762" s="2">
        <f>'5thR'!E$132</f>
        <v>0</v>
      </c>
      <c r="F1762" s="2">
        <f>'5thR'!F$132</f>
        <v>0</v>
      </c>
      <c r="G1762" s="2">
        <f>'5thR'!G$132</f>
        <v>0</v>
      </c>
      <c r="H1762" s="2">
        <f>'5thR'!H$132</f>
        <v>0</v>
      </c>
      <c r="I1762" s="2">
        <f>'5thR'!I$132</f>
        <v>0</v>
      </c>
      <c r="J1762" s="2">
        <f>'5thR'!J$132</f>
        <v>0</v>
      </c>
      <c r="K1762" s="2">
        <f>'5thR'!K$132</f>
        <v>0</v>
      </c>
      <c r="L1762" s="2">
        <f>'5thR'!L$132</f>
        <v>0</v>
      </c>
      <c r="M1762" s="2">
        <f>'5thR'!M$132</f>
        <v>0</v>
      </c>
      <c r="N1762" s="2">
        <f>'5thR'!N$132</f>
        <v>0</v>
      </c>
      <c r="O1762" s="2">
        <f>'5thR'!O$132</f>
        <v>0</v>
      </c>
      <c r="P1762" s="2">
        <f>'5thR'!P$132</f>
        <v>0</v>
      </c>
      <c r="Q1762" s="2">
        <f>'5thR'!Q$132</f>
        <v>0</v>
      </c>
      <c r="R1762" s="2">
        <f>'5thR'!R$132</f>
        <v>0</v>
      </c>
      <c r="S1762" s="2">
        <f>'5thR'!S$132</f>
        <v>0</v>
      </c>
      <c r="T1762" s="2">
        <f>'5thR'!T$132</f>
        <v>0</v>
      </c>
      <c r="U1762" s="9">
        <f t="shared" si="125"/>
        <v>0</v>
      </c>
    </row>
    <row r="1763" spans="1:21" x14ac:dyDescent="0.35">
      <c r="B1763" s="3" t="s">
        <v>17</v>
      </c>
      <c r="C1763" s="2" t="e">
        <f>#REF!</f>
        <v>#REF!</v>
      </c>
      <c r="D1763" s="2" t="e">
        <f>#REF!</f>
        <v>#REF!</v>
      </c>
      <c r="E1763" s="2" t="e">
        <f>#REF!</f>
        <v>#REF!</v>
      </c>
      <c r="F1763" s="2" t="e">
        <f>#REF!</f>
        <v>#REF!</v>
      </c>
      <c r="G1763" s="2" t="e">
        <f>#REF!</f>
        <v>#REF!</v>
      </c>
      <c r="H1763" s="2" t="e">
        <f>#REF!</f>
        <v>#REF!</v>
      </c>
      <c r="I1763" s="2" t="e">
        <f>#REF!</f>
        <v>#REF!</v>
      </c>
      <c r="J1763" s="2" t="e">
        <f>#REF!</f>
        <v>#REF!</v>
      </c>
      <c r="K1763" s="2" t="e">
        <f>#REF!</f>
        <v>#REF!</v>
      </c>
      <c r="L1763" s="2" t="e">
        <f>#REF!</f>
        <v>#REF!</v>
      </c>
      <c r="M1763" s="2" t="e">
        <f>#REF!</f>
        <v>#REF!</v>
      </c>
      <c r="N1763" s="2" t="e">
        <f>#REF!</f>
        <v>#REF!</v>
      </c>
      <c r="O1763" s="2" t="e">
        <f>#REF!</f>
        <v>#REF!</v>
      </c>
      <c r="P1763" s="2" t="e">
        <f>#REF!</f>
        <v>#REF!</v>
      </c>
      <c r="Q1763" s="2" t="e">
        <f>#REF!</f>
        <v>#REF!</v>
      </c>
      <c r="R1763" s="2" t="e">
        <f>#REF!</f>
        <v>#REF!</v>
      </c>
      <c r="S1763" s="2" t="e">
        <f>#REF!</f>
        <v>#REF!</v>
      </c>
      <c r="T1763" s="2" t="e">
        <f>#REF!</f>
        <v>#REF!</v>
      </c>
      <c r="U1763" s="9" t="e">
        <f t="shared" si="125"/>
        <v>#REF!</v>
      </c>
    </row>
    <row r="1764" spans="1:21" x14ac:dyDescent="0.35">
      <c r="B1764" s="3" t="s">
        <v>18</v>
      </c>
      <c r="C1764" s="2">
        <f>'7thR'!C$132</f>
        <v>0</v>
      </c>
      <c r="D1764" s="2">
        <f>'7thR'!D$132</f>
        <v>0</v>
      </c>
      <c r="E1764" s="2">
        <f>'7thR'!E$132</f>
        <v>0</v>
      </c>
      <c r="F1764" s="2">
        <f>'7thR'!F$132</f>
        <v>0</v>
      </c>
      <c r="G1764" s="2">
        <f>'7thR'!G$132</f>
        <v>0</v>
      </c>
      <c r="H1764" s="2">
        <f>'7thR'!H$132</f>
        <v>0</v>
      </c>
      <c r="I1764" s="2">
        <f>'7thR'!I$132</f>
        <v>0</v>
      </c>
      <c r="J1764" s="2">
        <f>'7thR'!J$132</f>
        <v>0</v>
      </c>
      <c r="K1764" s="2">
        <f>'7thR'!K$132</f>
        <v>0</v>
      </c>
      <c r="L1764" s="2">
        <f>'7thR'!L$132</f>
        <v>0</v>
      </c>
      <c r="M1764" s="2">
        <f>'7thR'!M$132</f>
        <v>0</v>
      </c>
      <c r="N1764" s="2">
        <f>'7thR'!N$132</f>
        <v>0</v>
      </c>
      <c r="O1764" s="2">
        <f>'7thR'!O$132</f>
        <v>0</v>
      </c>
      <c r="P1764" s="2">
        <f>'7thR'!P$132</f>
        <v>0</v>
      </c>
      <c r="Q1764" s="2">
        <f>'7thR'!Q$132</f>
        <v>0</v>
      </c>
      <c r="R1764" s="2">
        <f>'7thR'!R$132</f>
        <v>0</v>
      </c>
      <c r="S1764" s="2">
        <f>'7thR'!S$132</f>
        <v>0</v>
      </c>
      <c r="T1764" s="2">
        <f>'7thR'!T$132</f>
        <v>0</v>
      </c>
      <c r="U1764" s="9">
        <f t="shared" si="125"/>
        <v>0</v>
      </c>
    </row>
    <row r="1765" spans="1:21" ht="15" thickBot="1" x14ac:dyDescent="0.4">
      <c r="B1765" s="3" t="s">
        <v>19</v>
      </c>
      <c r="C1765" s="31">
        <f>'8thR'!C$132</f>
        <v>0</v>
      </c>
      <c r="D1765" s="31">
        <f>'8thR'!D$132</f>
        <v>0</v>
      </c>
      <c r="E1765" s="31">
        <f>'8thR'!E$132</f>
        <v>0</v>
      </c>
      <c r="F1765" s="31">
        <f>'8thR'!F$132</f>
        <v>0</v>
      </c>
      <c r="G1765" s="31">
        <f>'8thR'!G$132</f>
        <v>0</v>
      </c>
      <c r="H1765" s="31">
        <f>'8thR'!H$132</f>
        <v>0</v>
      </c>
      <c r="I1765" s="31">
        <f>'8thR'!I$132</f>
        <v>0</v>
      </c>
      <c r="J1765" s="31">
        <f>'8thR'!J$132</f>
        <v>0</v>
      </c>
      <c r="K1765" s="31">
        <f>'8thR'!K$132</f>
        <v>0</v>
      </c>
      <c r="L1765" s="31">
        <f>'8thR'!L$132</f>
        <v>0</v>
      </c>
      <c r="M1765" s="31">
        <f>'8thR'!M$132</f>
        <v>0</v>
      </c>
      <c r="N1765" s="31">
        <f>'8thR'!N$132</f>
        <v>0</v>
      </c>
      <c r="O1765" s="31">
        <f>'8thR'!O$132</f>
        <v>0</v>
      </c>
      <c r="P1765" s="31">
        <f>'8thR'!P$132</f>
        <v>0</v>
      </c>
      <c r="Q1765" s="31">
        <f>'8thR'!Q$132</f>
        <v>0</v>
      </c>
      <c r="R1765" s="31">
        <f>'8thR'!R$132</f>
        <v>0</v>
      </c>
      <c r="S1765" s="31">
        <f>'8thR'!S$132</f>
        <v>0</v>
      </c>
      <c r="T1765" s="31">
        <f>'8thR'!T$132</f>
        <v>0</v>
      </c>
      <c r="U1765" s="9">
        <f t="shared" si="125"/>
        <v>0</v>
      </c>
    </row>
    <row r="1766" spans="1:21" ht="16" thickTop="1" x14ac:dyDescent="0.35">
      <c r="B1766" s="37" t="s">
        <v>12</v>
      </c>
      <c r="C1766" s="29">
        <f>score!H$132</f>
        <v>0</v>
      </c>
      <c r="D1766" s="29">
        <f>score!I$132</f>
        <v>0</v>
      </c>
      <c r="E1766" s="29">
        <f>score!J$132</f>
        <v>0</v>
      </c>
      <c r="F1766" s="29">
        <f>score!K$132</f>
        <v>0</v>
      </c>
      <c r="G1766" s="29">
        <f>score!L$132</f>
        <v>0</v>
      </c>
      <c r="H1766" s="29">
        <f>score!M$132</f>
        <v>0</v>
      </c>
      <c r="I1766" s="29">
        <f>score!N$132</f>
        <v>0</v>
      </c>
      <c r="J1766" s="29">
        <f>score!O$132</f>
        <v>0</v>
      </c>
      <c r="K1766" s="29">
        <f>score!P$132</f>
        <v>0</v>
      </c>
      <c r="L1766" s="29">
        <f>score!Q$132</f>
        <v>0</v>
      </c>
      <c r="M1766" s="29">
        <f>score!R$132</f>
        <v>0</v>
      </c>
      <c r="N1766" s="29">
        <f>score!S$132</f>
        <v>0</v>
      </c>
      <c r="O1766" s="29">
        <f>score!T$132</f>
        <v>0</v>
      </c>
      <c r="P1766" s="29">
        <f>score!U$132</f>
        <v>0</v>
      </c>
      <c r="Q1766" s="29">
        <f>score!V$132</f>
        <v>0</v>
      </c>
      <c r="R1766" s="29">
        <f>score!W$132</f>
        <v>0</v>
      </c>
      <c r="S1766" s="29">
        <f>score!X$132</f>
        <v>0</v>
      </c>
      <c r="T1766" s="29">
        <f>score!Y$132</f>
        <v>0</v>
      </c>
      <c r="U1766" s="33">
        <f t="shared" si="125"/>
        <v>0</v>
      </c>
    </row>
    <row r="1767" spans="1:21" ht="15.5" x14ac:dyDescent="0.35">
      <c r="B1767" s="38" t="s">
        <v>7</v>
      </c>
      <c r="C1767" s="39">
        <f>score!H$147</f>
        <v>4</v>
      </c>
      <c r="D1767" s="39">
        <f>score!$I$147</f>
        <v>3</v>
      </c>
      <c r="E1767" s="39">
        <f>score!$J$147</f>
        <v>3</v>
      </c>
      <c r="F1767" s="39">
        <f>score!$K$147</f>
        <v>4</v>
      </c>
      <c r="G1767" s="39">
        <f>score!$L$147</f>
        <v>4</v>
      </c>
      <c r="H1767" s="39">
        <f>score!$M$147</f>
        <v>4</v>
      </c>
      <c r="I1767" s="39">
        <f>score!$N$147</f>
        <v>3</v>
      </c>
      <c r="J1767" s="39">
        <f>score!$O$147</f>
        <v>4</v>
      </c>
      <c r="K1767" s="39">
        <f>score!$P$147</f>
        <v>3</v>
      </c>
      <c r="L1767" s="39">
        <f>score!$Q$147</f>
        <v>4</v>
      </c>
      <c r="M1767" s="39">
        <f>score!$R$147</f>
        <v>3</v>
      </c>
      <c r="N1767" s="39">
        <f>score!$S$147</f>
        <v>3</v>
      </c>
      <c r="O1767" s="39">
        <f>score!$T$147</f>
        <v>4</v>
      </c>
      <c r="P1767" s="39">
        <f>score!$U$147</f>
        <v>4</v>
      </c>
      <c r="Q1767" s="39">
        <f>score!$V$147</f>
        <v>4</v>
      </c>
      <c r="R1767" s="39">
        <f>score!$W$147</f>
        <v>3</v>
      </c>
      <c r="S1767" s="39">
        <f>score!$X$147</f>
        <v>4</v>
      </c>
      <c r="T1767" s="39">
        <f>score!$Y$147</f>
        <v>3</v>
      </c>
      <c r="U1767" s="12">
        <f t="shared" si="125"/>
        <v>64</v>
      </c>
    </row>
    <row r="1768" spans="1:21" x14ac:dyDescent="0.35">
      <c r="C1768" s="40"/>
      <c r="D1768" s="40"/>
      <c r="E1768" s="40"/>
      <c r="F1768" s="40"/>
      <c r="G1768" s="40"/>
      <c r="H1768" s="40"/>
      <c r="I1768" s="40"/>
      <c r="J1768" s="40"/>
      <c r="K1768" s="40"/>
      <c r="L1768" s="40"/>
      <c r="M1768" s="40"/>
      <c r="N1768" s="40"/>
      <c r="O1768" s="40"/>
      <c r="P1768" s="40"/>
      <c r="Q1768" s="40"/>
      <c r="R1768" s="40"/>
      <c r="S1768" s="40"/>
      <c r="T1768" s="40"/>
    </row>
    <row r="1769" spans="1:21" x14ac:dyDescent="0.35">
      <c r="C1769" s="154" t="s">
        <v>6</v>
      </c>
      <c r="D1769" s="154"/>
      <c r="E1769" s="154"/>
      <c r="F1769" s="154"/>
      <c r="G1769" s="154"/>
      <c r="H1769" s="154"/>
      <c r="I1769" s="154"/>
      <c r="J1769" s="154"/>
      <c r="K1769" s="154"/>
      <c r="L1769" s="154"/>
      <c r="M1769" s="154"/>
      <c r="N1769" s="154"/>
      <c r="O1769" s="154"/>
      <c r="P1769" s="154"/>
      <c r="Q1769" s="154"/>
      <c r="R1769" s="154"/>
      <c r="S1769" s="154"/>
      <c r="T1769" s="154"/>
    </row>
    <row r="1770" spans="1:21" x14ac:dyDescent="0.35">
      <c r="A1770" s="169">
        <f>score!A133</f>
        <v>127</v>
      </c>
      <c r="B1770" s="170" t="str">
        <f>score!F133</f>
        <v/>
      </c>
      <c r="C1770" s="158">
        <v>1</v>
      </c>
      <c r="D1770" s="158">
        <v>2</v>
      </c>
      <c r="E1770" s="158">
        <v>3</v>
      </c>
      <c r="F1770" s="158">
        <v>4</v>
      </c>
      <c r="G1770" s="158">
        <v>5</v>
      </c>
      <c r="H1770" s="158">
        <v>6</v>
      </c>
      <c r="I1770" s="158">
        <v>7</v>
      </c>
      <c r="J1770" s="158">
        <v>8</v>
      </c>
      <c r="K1770" s="158">
        <v>9</v>
      </c>
      <c r="L1770" s="158">
        <v>10</v>
      </c>
      <c r="M1770" s="158">
        <v>11</v>
      </c>
      <c r="N1770" s="158">
        <v>12</v>
      </c>
      <c r="O1770" s="158">
        <v>13</v>
      </c>
      <c r="P1770" s="158">
        <v>14</v>
      </c>
      <c r="Q1770" s="158">
        <v>15</v>
      </c>
      <c r="R1770" s="158">
        <v>16</v>
      </c>
      <c r="S1770" s="158">
        <v>17</v>
      </c>
      <c r="T1770" s="158">
        <v>18</v>
      </c>
      <c r="U1770" s="41" t="s">
        <v>1</v>
      </c>
    </row>
    <row r="1771" spans="1:21" x14ac:dyDescent="0.35">
      <c r="A1771" s="169"/>
      <c r="B1771" s="170"/>
      <c r="C1771" s="158"/>
      <c r="D1771" s="158"/>
      <c r="E1771" s="158"/>
      <c r="F1771" s="158"/>
      <c r="G1771" s="158"/>
      <c r="H1771" s="158"/>
      <c r="I1771" s="158"/>
      <c r="J1771" s="158"/>
      <c r="K1771" s="158"/>
      <c r="L1771" s="158"/>
      <c r="M1771" s="158"/>
      <c r="N1771" s="158"/>
      <c r="O1771" s="158"/>
      <c r="P1771" s="158"/>
      <c r="Q1771" s="158"/>
      <c r="R1771" s="158"/>
      <c r="S1771" s="158"/>
      <c r="T1771" s="158"/>
      <c r="U1771" s="42"/>
    </row>
    <row r="1772" spans="1:21" x14ac:dyDescent="0.35">
      <c r="B1772" s="3" t="s">
        <v>8</v>
      </c>
      <c r="C1772" s="2">
        <f>'1stR'!C$133</f>
        <v>0</v>
      </c>
      <c r="D1772" s="2">
        <f>'1stR'!D$133</f>
        <v>0</v>
      </c>
      <c r="E1772" s="2">
        <f>'1stR'!E$133</f>
        <v>0</v>
      </c>
      <c r="F1772" s="2">
        <f>'1stR'!F$133</f>
        <v>0</v>
      </c>
      <c r="G1772" s="2">
        <f>'1stR'!G$133</f>
        <v>0</v>
      </c>
      <c r="H1772" s="2">
        <f>'1stR'!H$133</f>
        <v>0</v>
      </c>
      <c r="I1772" s="2">
        <f>'1stR'!I$133</f>
        <v>0</v>
      </c>
      <c r="J1772" s="2">
        <f>'1stR'!J$133</f>
        <v>0</v>
      </c>
      <c r="K1772" s="2">
        <f>'1stR'!K$133</f>
        <v>0</v>
      </c>
      <c r="L1772" s="2">
        <f>'1stR'!L$133</f>
        <v>0</v>
      </c>
      <c r="M1772" s="2">
        <f>'1stR'!M$133</f>
        <v>0</v>
      </c>
      <c r="N1772" s="2">
        <f>'1stR'!N$133</f>
        <v>0</v>
      </c>
      <c r="O1772" s="2">
        <f>'1stR'!O$133</f>
        <v>0</v>
      </c>
      <c r="P1772" s="2">
        <f>'1stR'!P$133</f>
        <v>0</v>
      </c>
      <c r="Q1772" s="2">
        <f>'1stR'!Q$133</f>
        <v>0</v>
      </c>
      <c r="R1772" s="2">
        <f>'1stR'!R$133</f>
        <v>0</v>
      </c>
      <c r="S1772" s="2">
        <f>'1stR'!S$133</f>
        <v>0</v>
      </c>
      <c r="T1772" s="2">
        <f>'1stR'!T$133</f>
        <v>0</v>
      </c>
      <c r="U1772" s="9">
        <f>SUM(C1772:T1772)</f>
        <v>0</v>
      </c>
    </row>
    <row r="1773" spans="1:21" x14ac:dyDescent="0.35">
      <c r="B1773" s="3" t="s">
        <v>13</v>
      </c>
      <c r="C1773" s="2">
        <f>'2ndR'!C$133</f>
        <v>0</v>
      </c>
      <c r="D1773" s="2">
        <f>'2ndR'!D$133</f>
        <v>0</v>
      </c>
      <c r="E1773" s="2">
        <f>'2ndR'!E$133</f>
        <v>0</v>
      </c>
      <c r="F1773" s="2">
        <f>'2ndR'!F$133</f>
        <v>0</v>
      </c>
      <c r="G1773" s="2">
        <f>'2ndR'!G$133</f>
        <v>0</v>
      </c>
      <c r="H1773" s="2">
        <f>'2ndR'!H$133</f>
        <v>0</v>
      </c>
      <c r="I1773" s="2">
        <f>'2ndR'!I$133</f>
        <v>0</v>
      </c>
      <c r="J1773" s="2">
        <f>'2ndR'!J$133</f>
        <v>0</v>
      </c>
      <c r="K1773" s="2">
        <f>'2ndR'!K$133</f>
        <v>0</v>
      </c>
      <c r="L1773" s="2">
        <f>'2ndR'!L$133</f>
        <v>0</v>
      </c>
      <c r="M1773" s="2">
        <f>'2ndR'!M$133</f>
        <v>0</v>
      </c>
      <c r="N1773" s="2">
        <f>'2ndR'!N$133</f>
        <v>0</v>
      </c>
      <c r="O1773" s="2">
        <f>'2ndR'!O$133</f>
        <v>0</v>
      </c>
      <c r="P1773" s="2">
        <f>'2ndR'!P$133</f>
        <v>0</v>
      </c>
      <c r="Q1773" s="2">
        <f>'2ndR'!Q$133</f>
        <v>0</v>
      </c>
      <c r="R1773" s="2">
        <f>'2ndR'!R$133</f>
        <v>0</v>
      </c>
      <c r="S1773" s="2">
        <f>'2ndR'!S$133</f>
        <v>0</v>
      </c>
      <c r="T1773" s="2">
        <f>'2ndR'!T$133</f>
        <v>0</v>
      </c>
      <c r="U1773" s="9">
        <f t="shared" ref="U1773:U1781" si="126">SUM(C1773:T1773)</f>
        <v>0</v>
      </c>
    </row>
    <row r="1774" spans="1:21" x14ac:dyDescent="0.35">
      <c r="B1774" s="3" t="s">
        <v>14</v>
      </c>
      <c r="C1774" s="2">
        <f>'3rdR'!C$133</f>
        <v>0</v>
      </c>
      <c r="D1774" s="2">
        <f>'3rdR'!D$133</f>
        <v>0</v>
      </c>
      <c r="E1774" s="2">
        <f>'3rdR'!E$133</f>
        <v>0</v>
      </c>
      <c r="F1774" s="2">
        <f>'3rdR'!F$133</f>
        <v>0</v>
      </c>
      <c r="G1774" s="2">
        <f>'3rdR'!G$133</f>
        <v>0</v>
      </c>
      <c r="H1774" s="2">
        <f>'3rdR'!H$133</f>
        <v>0</v>
      </c>
      <c r="I1774" s="2">
        <f>'3rdR'!I$133</f>
        <v>0</v>
      </c>
      <c r="J1774" s="2">
        <f>'3rdR'!J$133</f>
        <v>0</v>
      </c>
      <c r="K1774" s="2">
        <f>'3rdR'!K$133</f>
        <v>0</v>
      </c>
      <c r="L1774" s="2">
        <f>'3rdR'!L$133</f>
        <v>0</v>
      </c>
      <c r="M1774" s="2">
        <f>'3rdR'!M$133</f>
        <v>0</v>
      </c>
      <c r="N1774" s="2">
        <f>'3rdR'!N$133</f>
        <v>0</v>
      </c>
      <c r="O1774" s="2">
        <f>'3rdR'!O$133</f>
        <v>0</v>
      </c>
      <c r="P1774" s="2">
        <f>'3rdR'!P$133</f>
        <v>0</v>
      </c>
      <c r="Q1774" s="2">
        <f>'3rdR'!Q$133</f>
        <v>0</v>
      </c>
      <c r="R1774" s="2">
        <f>'3rdR'!R$133</f>
        <v>0</v>
      </c>
      <c r="S1774" s="2">
        <f>'3rdR'!S$133</f>
        <v>0</v>
      </c>
      <c r="T1774" s="2">
        <f>'3rdR'!T$133</f>
        <v>0</v>
      </c>
      <c r="U1774" s="9">
        <f t="shared" si="126"/>
        <v>0</v>
      </c>
    </row>
    <row r="1775" spans="1:21" x14ac:dyDescent="0.35">
      <c r="B1775" s="3" t="s">
        <v>15</v>
      </c>
      <c r="C1775" s="2">
        <f>'4thR'!C$133</f>
        <v>0</v>
      </c>
      <c r="D1775" s="2">
        <f>'4thR'!D$133</f>
        <v>0</v>
      </c>
      <c r="E1775" s="2">
        <f>'4thR'!E$133</f>
        <v>0</v>
      </c>
      <c r="F1775" s="2">
        <f>'4thR'!F$133</f>
        <v>0</v>
      </c>
      <c r="G1775" s="2">
        <f>'4thR'!G$133</f>
        <v>0</v>
      </c>
      <c r="H1775" s="2">
        <f>'4thR'!H$133</f>
        <v>0</v>
      </c>
      <c r="I1775" s="2">
        <f>'4thR'!I$133</f>
        <v>0</v>
      </c>
      <c r="J1775" s="2">
        <f>'4thR'!J$133</f>
        <v>0</v>
      </c>
      <c r="K1775" s="2">
        <f>'4thR'!K$133</f>
        <v>0</v>
      </c>
      <c r="L1775" s="2">
        <f>'4thR'!L$133</f>
        <v>0</v>
      </c>
      <c r="M1775" s="2">
        <f>'4thR'!M$133</f>
        <v>0</v>
      </c>
      <c r="N1775" s="2">
        <f>'4thR'!N$133</f>
        <v>0</v>
      </c>
      <c r="O1775" s="2">
        <f>'4thR'!O$133</f>
        <v>0</v>
      </c>
      <c r="P1775" s="2">
        <f>'4thR'!P$133</f>
        <v>0</v>
      </c>
      <c r="Q1775" s="2">
        <f>'4thR'!Q$133</f>
        <v>0</v>
      </c>
      <c r="R1775" s="2">
        <f>'4thR'!R$133</f>
        <v>0</v>
      </c>
      <c r="S1775" s="2">
        <f>'4thR'!S$133</f>
        <v>0</v>
      </c>
      <c r="T1775" s="2">
        <f>'4thR'!T$133</f>
        <v>0</v>
      </c>
      <c r="U1775" s="9">
        <f t="shared" si="126"/>
        <v>0</v>
      </c>
    </row>
    <row r="1776" spans="1:21" x14ac:dyDescent="0.35">
      <c r="B1776" s="3" t="s">
        <v>16</v>
      </c>
      <c r="C1776" s="2">
        <f>'5thR'!C$133</f>
        <v>0</v>
      </c>
      <c r="D1776" s="2">
        <f>'5thR'!D$133</f>
        <v>0</v>
      </c>
      <c r="E1776" s="2">
        <f>'5thR'!E$133</f>
        <v>0</v>
      </c>
      <c r="F1776" s="2">
        <f>'5thR'!F$133</f>
        <v>0</v>
      </c>
      <c r="G1776" s="2">
        <f>'5thR'!G$133</f>
        <v>0</v>
      </c>
      <c r="H1776" s="2">
        <f>'5thR'!H$133</f>
        <v>0</v>
      </c>
      <c r="I1776" s="2">
        <f>'5thR'!I$133</f>
        <v>0</v>
      </c>
      <c r="J1776" s="2">
        <f>'5thR'!J$133</f>
        <v>0</v>
      </c>
      <c r="K1776" s="2">
        <f>'5thR'!K$133</f>
        <v>0</v>
      </c>
      <c r="L1776" s="2">
        <f>'5thR'!L$133</f>
        <v>0</v>
      </c>
      <c r="M1776" s="2">
        <f>'5thR'!M$133</f>
        <v>0</v>
      </c>
      <c r="N1776" s="2">
        <f>'5thR'!N$133</f>
        <v>0</v>
      </c>
      <c r="O1776" s="2">
        <f>'5thR'!O$133</f>
        <v>0</v>
      </c>
      <c r="P1776" s="2">
        <f>'5thR'!P$133</f>
        <v>0</v>
      </c>
      <c r="Q1776" s="2">
        <f>'5thR'!Q$133</f>
        <v>0</v>
      </c>
      <c r="R1776" s="2">
        <f>'5thR'!R$133</f>
        <v>0</v>
      </c>
      <c r="S1776" s="2">
        <f>'5thR'!S$133</f>
        <v>0</v>
      </c>
      <c r="T1776" s="2">
        <f>'5thR'!T$133</f>
        <v>0</v>
      </c>
      <c r="U1776" s="9">
        <f t="shared" si="126"/>
        <v>0</v>
      </c>
    </row>
    <row r="1777" spans="1:21" x14ac:dyDescent="0.35">
      <c r="B1777" s="3" t="s">
        <v>17</v>
      </c>
      <c r="C1777" s="2" t="e">
        <f>#REF!</f>
        <v>#REF!</v>
      </c>
      <c r="D1777" s="2" t="e">
        <f>#REF!</f>
        <v>#REF!</v>
      </c>
      <c r="E1777" s="2" t="e">
        <f>#REF!</f>
        <v>#REF!</v>
      </c>
      <c r="F1777" s="2" t="e">
        <f>#REF!</f>
        <v>#REF!</v>
      </c>
      <c r="G1777" s="2" t="e">
        <f>#REF!</f>
        <v>#REF!</v>
      </c>
      <c r="H1777" s="2" t="e">
        <f>#REF!</f>
        <v>#REF!</v>
      </c>
      <c r="I1777" s="2" t="e">
        <f>#REF!</f>
        <v>#REF!</v>
      </c>
      <c r="J1777" s="2" t="e">
        <f>#REF!</f>
        <v>#REF!</v>
      </c>
      <c r="K1777" s="2" t="e">
        <f>#REF!</f>
        <v>#REF!</v>
      </c>
      <c r="L1777" s="2" t="e">
        <f>#REF!</f>
        <v>#REF!</v>
      </c>
      <c r="M1777" s="2" t="e">
        <f>#REF!</f>
        <v>#REF!</v>
      </c>
      <c r="N1777" s="2" t="e">
        <f>#REF!</f>
        <v>#REF!</v>
      </c>
      <c r="O1777" s="2" t="e">
        <f>#REF!</f>
        <v>#REF!</v>
      </c>
      <c r="P1777" s="2" t="e">
        <f>#REF!</f>
        <v>#REF!</v>
      </c>
      <c r="Q1777" s="2" t="e">
        <f>#REF!</f>
        <v>#REF!</v>
      </c>
      <c r="R1777" s="2" t="e">
        <f>#REF!</f>
        <v>#REF!</v>
      </c>
      <c r="S1777" s="2" t="e">
        <f>#REF!</f>
        <v>#REF!</v>
      </c>
      <c r="T1777" s="2" t="e">
        <f>#REF!</f>
        <v>#REF!</v>
      </c>
      <c r="U1777" s="9" t="e">
        <f t="shared" si="126"/>
        <v>#REF!</v>
      </c>
    </row>
    <row r="1778" spans="1:21" x14ac:dyDescent="0.35">
      <c r="B1778" s="3" t="s">
        <v>18</v>
      </c>
      <c r="C1778" s="2">
        <f>'7thR'!C$133</f>
        <v>0</v>
      </c>
      <c r="D1778" s="2">
        <f>'7thR'!D$133</f>
        <v>0</v>
      </c>
      <c r="E1778" s="2">
        <f>'7thR'!E$133</f>
        <v>0</v>
      </c>
      <c r="F1778" s="2">
        <f>'7thR'!F$133</f>
        <v>0</v>
      </c>
      <c r="G1778" s="2">
        <f>'7thR'!G$133</f>
        <v>0</v>
      </c>
      <c r="H1778" s="2">
        <f>'7thR'!H$133</f>
        <v>0</v>
      </c>
      <c r="I1778" s="2">
        <f>'7thR'!I$133</f>
        <v>0</v>
      </c>
      <c r="J1778" s="2">
        <f>'7thR'!J$133</f>
        <v>0</v>
      </c>
      <c r="K1778" s="2">
        <f>'7thR'!K$133</f>
        <v>0</v>
      </c>
      <c r="L1778" s="2">
        <f>'7thR'!L$133</f>
        <v>0</v>
      </c>
      <c r="M1778" s="2">
        <f>'7thR'!M$133</f>
        <v>0</v>
      </c>
      <c r="N1778" s="2">
        <f>'7thR'!N$133</f>
        <v>0</v>
      </c>
      <c r="O1778" s="2">
        <f>'7thR'!O$133</f>
        <v>0</v>
      </c>
      <c r="P1778" s="2">
        <f>'7thR'!P$133</f>
        <v>0</v>
      </c>
      <c r="Q1778" s="2">
        <f>'7thR'!Q$133</f>
        <v>0</v>
      </c>
      <c r="R1778" s="2">
        <f>'7thR'!R$133</f>
        <v>0</v>
      </c>
      <c r="S1778" s="2">
        <f>'7thR'!S$133</f>
        <v>0</v>
      </c>
      <c r="T1778" s="2">
        <f>'7thR'!T$133</f>
        <v>0</v>
      </c>
      <c r="U1778" s="9">
        <f t="shared" si="126"/>
        <v>0</v>
      </c>
    </row>
    <row r="1779" spans="1:21" ht="15" thickBot="1" x14ac:dyDescent="0.4">
      <c r="B1779" s="3" t="s">
        <v>19</v>
      </c>
      <c r="C1779" s="31">
        <f>'8thR'!C$133</f>
        <v>0</v>
      </c>
      <c r="D1779" s="31">
        <f>'8thR'!D$133</f>
        <v>0</v>
      </c>
      <c r="E1779" s="31">
        <f>'8thR'!E$133</f>
        <v>0</v>
      </c>
      <c r="F1779" s="31">
        <f>'8thR'!F$133</f>
        <v>0</v>
      </c>
      <c r="G1779" s="31">
        <f>'8thR'!G$133</f>
        <v>0</v>
      </c>
      <c r="H1779" s="31">
        <f>'8thR'!H$133</f>
        <v>0</v>
      </c>
      <c r="I1779" s="31">
        <f>'8thR'!I$133</f>
        <v>0</v>
      </c>
      <c r="J1779" s="31">
        <f>'8thR'!J$133</f>
        <v>0</v>
      </c>
      <c r="K1779" s="31">
        <f>'8thR'!K$133</f>
        <v>0</v>
      </c>
      <c r="L1779" s="31">
        <f>'8thR'!L$133</f>
        <v>0</v>
      </c>
      <c r="M1779" s="31">
        <f>'8thR'!M$133</f>
        <v>0</v>
      </c>
      <c r="N1779" s="31">
        <f>'8thR'!N$133</f>
        <v>0</v>
      </c>
      <c r="O1779" s="31">
        <f>'8thR'!O$133</f>
        <v>0</v>
      </c>
      <c r="P1779" s="31">
        <f>'8thR'!P$133</f>
        <v>0</v>
      </c>
      <c r="Q1779" s="31">
        <f>'8thR'!Q$133</f>
        <v>0</v>
      </c>
      <c r="R1779" s="31">
        <f>'8thR'!R$133</f>
        <v>0</v>
      </c>
      <c r="S1779" s="31">
        <f>'8thR'!S$133</f>
        <v>0</v>
      </c>
      <c r="T1779" s="31">
        <f>'8thR'!T$133</f>
        <v>0</v>
      </c>
      <c r="U1779" s="9">
        <f t="shared" si="126"/>
        <v>0</v>
      </c>
    </row>
    <row r="1780" spans="1:21" ht="16" thickTop="1" x14ac:dyDescent="0.35">
      <c r="B1780" s="37" t="s">
        <v>12</v>
      </c>
      <c r="C1780" s="29">
        <f>score!H$133</f>
        <v>0</v>
      </c>
      <c r="D1780" s="29">
        <f>score!I$133</f>
        <v>0</v>
      </c>
      <c r="E1780" s="29">
        <f>score!J$133</f>
        <v>0</v>
      </c>
      <c r="F1780" s="29">
        <f>score!K$133</f>
        <v>0</v>
      </c>
      <c r="G1780" s="29">
        <f>score!L$133</f>
        <v>0</v>
      </c>
      <c r="H1780" s="29">
        <f>score!M$133</f>
        <v>0</v>
      </c>
      <c r="I1780" s="29">
        <f>score!N$133</f>
        <v>0</v>
      </c>
      <c r="J1780" s="29">
        <f>score!O$133</f>
        <v>0</v>
      </c>
      <c r="K1780" s="29">
        <f>score!P$133</f>
        <v>0</v>
      </c>
      <c r="L1780" s="29">
        <f>score!Q$133</f>
        <v>0</v>
      </c>
      <c r="M1780" s="29">
        <f>score!R$133</f>
        <v>0</v>
      </c>
      <c r="N1780" s="29">
        <f>score!S$133</f>
        <v>0</v>
      </c>
      <c r="O1780" s="29">
        <f>score!T$133</f>
        <v>0</v>
      </c>
      <c r="P1780" s="29">
        <f>score!U$133</f>
        <v>0</v>
      </c>
      <c r="Q1780" s="29">
        <f>score!V$133</f>
        <v>0</v>
      </c>
      <c r="R1780" s="29">
        <f>score!W$133</f>
        <v>0</v>
      </c>
      <c r="S1780" s="29">
        <f>score!X$133</f>
        <v>0</v>
      </c>
      <c r="T1780" s="29">
        <f>score!Y$133</f>
        <v>0</v>
      </c>
      <c r="U1780" s="33">
        <f t="shared" si="126"/>
        <v>0</v>
      </c>
    </row>
    <row r="1781" spans="1:21" ht="15.5" x14ac:dyDescent="0.35">
      <c r="B1781" s="38" t="s">
        <v>7</v>
      </c>
      <c r="C1781" s="39">
        <f>score!H$147</f>
        <v>4</v>
      </c>
      <c r="D1781" s="39">
        <f>score!$I$147</f>
        <v>3</v>
      </c>
      <c r="E1781" s="39">
        <f>score!$J$147</f>
        <v>3</v>
      </c>
      <c r="F1781" s="39">
        <f>score!$K$147</f>
        <v>4</v>
      </c>
      <c r="G1781" s="39">
        <f>score!$L$147</f>
        <v>4</v>
      </c>
      <c r="H1781" s="39">
        <f>score!$M$147</f>
        <v>4</v>
      </c>
      <c r="I1781" s="39">
        <f>score!$N$147</f>
        <v>3</v>
      </c>
      <c r="J1781" s="39">
        <f>score!$O$147</f>
        <v>4</v>
      </c>
      <c r="K1781" s="39">
        <f>score!$P$147</f>
        <v>3</v>
      </c>
      <c r="L1781" s="39">
        <f>score!$Q$147</f>
        <v>4</v>
      </c>
      <c r="M1781" s="39">
        <f>score!$R$147</f>
        <v>3</v>
      </c>
      <c r="N1781" s="39">
        <f>score!$S$147</f>
        <v>3</v>
      </c>
      <c r="O1781" s="39">
        <f>score!$T$147</f>
        <v>4</v>
      </c>
      <c r="P1781" s="39">
        <f>score!$U$147</f>
        <v>4</v>
      </c>
      <c r="Q1781" s="39">
        <f>score!$V$147</f>
        <v>4</v>
      </c>
      <c r="R1781" s="39">
        <f>score!$W$147</f>
        <v>3</v>
      </c>
      <c r="S1781" s="39">
        <f>score!$X$147</f>
        <v>4</v>
      </c>
      <c r="T1781" s="39">
        <f>score!$Y$147</f>
        <v>3</v>
      </c>
      <c r="U1781" s="12">
        <f t="shared" si="126"/>
        <v>64</v>
      </c>
    </row>
    <row r="1782" spans="1:21" x14ac:dyDescent="0.35">
      <c r="C1782" s="40"/>
      <c r="D1782" s="40"/>
      <c r="E1782" s="40"/>
      <c r="F1782" s="40"/>
      <c r="G1782" s="40"/>
      <c r="H1782" s="40"/>
      <c r="I1782" s="40"/>
      <c r="J1782" s="40"/>
      <c r="K1782" s="40"/>
      <c r="L1782" s="40"/>
      <c r="M1782" s="40"/>
      <c r="N1782" s="40"/>
      <c r="O1782" s="40"/>
      <c r="P1782" s="40"/>
      <c r="Q1782" s="40"/>
      <c r="R1782" s="40"/>
      <c r="S1782" s="40"/>
      <c r="T1782" s="40"/>
    </row>
    <row r="1783" spans="1:21" x14ac:dyDescent="0.35">
      <c r="C1783" s="171" t="s">
        <v>6</v>
      </c>
      <c r="D1783" s="171"/>
      <c r="E1783" s="171"/>
      <c r="F1783" s="171"/>
      <c r="G1783" s="171"/>
      <c r="H1783" s="171"/>
      <c r="I1783" s="171"/>
      <c r="J1783" s="171"/>
      <c r="K1783" s="171"/>
      <c r="L1783" s="171"/>
      <c r="M1783" s="171"/>
      <c r="N1783" s="171"/>
      <c r="O1783" s="171"/>
      <c r="P1783" s="171"/>
      <c r="Q1783" s="171"/>
      <c r="R1783" s="171"/>
      <c r="S1783" s="171"/>
      <c r="T1783" s="171"/>
    </row>
    <row r="1784" spans="1:21" x14ac:dyDescent="0.35">
      <c r="A1784" s="169">
        <f>score!A134</f>
        <v>128</v>
      </c>
      <c r="B1784" s="170" t="str">
        <f>score!F134</f>
        <v/>
      </c>
      <c r="C1784" s="173">
        <v>1</v>
      </c>
      <c r="D1784" s="173">
        <v>2</v>
      </c>
      <c r="E1784" s="173">
        <v>3</v>
      </c>
      <c r="F1784" s="173">
        <v>4</v>
      </c>
      <c r="G1784" s="173">
        <v>5</v>
      </c>
      <c r="H1784" s="173">
        <v>6</v>
      </c>
      <c r="I1784" s="173">
        <v>7</v>
      </c>
      <c r="J1784" s="173">
        <v>8</v>
      </c>
      <c r="K1784" s="173">
        <v>9</v>
      </c>
      <c r="L1784" s="173">
        <v>10</v>
      </c>
      <c r="M1784" s="173">
        <v>11</v>
      </c>
      <c r="N1784" s="173">
        <v>12</v>
      </c>
      <c r="O1784" s="173">
        <v>13</v>
      </c>
      <c r="P1784" s="173">
        <v>14</v>
      </c>
      <c r="Q1784" s="173">
        <v>15</v>
      </c>
      <c r="R1784" s="173">
        <v>16</v>
      </c>
      <c r="S1784" s="173">
        <v>17</v>
      </c>
      <c r="T1784" s="173">
        <v>18</v>
      </c>
      <c r="U1784" s="41" t="s">
        <v>1</v>
      </c>
    </row>
    <row r="1785" spans="1:21" x14ac:dyDescent="0.35">
      <c r="A1785" s="169"/>
      <c r="B1785" s="172"/>
      <c r="C1785" s="157"/>
      <c r="D1785" s="157"/>
      <c r="E1785" s="157"/>
      <c r="F1785" s="157"/>
      <c r="G1785" s="157"/>
      <c r="H1785" s="157"/>
      <c r="I1785" s="157"/>
      <c r="J1785" s="157"/>
      <c r="K1785" s="157"/>
      <c r="L1785" s="157"/>
      <c r="M1785" s="157"/>
      <c r="N1785" s="157"/>
      <c r="O1785" s="157"/>
      <c r="P1785" s="157"/>
      <c r="Q1785" s="157"/>
      <c r="R1785" s="157"/>
      <c r="S1785" s="157"/>
      <c r="T1785" s="157"/>
      <c r="U1785" s="42"/>
    </row>
    <row r="1786" spans="1:21" x14ac:dyDescent="0.35">
      <c r="B1786" s="3" t="s">
        <v>8</v>
      </c>
      <c r="C1786" s="2">
        <f>'1stR'!C$134</f>
        <v>0</v>
      </c>
      <c r="D1786" s="2">
        <f>'1stR'!D$134</f>
        <v>0</v>
      </c>
      <c r="E1786" s="2">
        <f>'1stR'!E$134</f>
        <v>0</v>
      </c>
      <c r="F1786" s="2">
        <f>'1stR'!F$134</f>
        <v>0</v>
      </c>
      <c r="G1786" s="2">
        <f>'1stR'!G$134</f>
        <v>0</v>
      </c>
      <c r="H1786" s="2">
        <f>'1stR'!H$134</f>
        <v>0</v>
      </c>
      <c r="I1786" s="2">
        <f>'1stR'!I$134</f>
        <v>0</v>
      </c>
      <c r="J1786" s="2">
        <f>'1stR'!J$134</f>
        <v>0</v>
      </c>
      <c r="K1786" s="2">
        <f>'1stR'!K$134</f>
        <v>0</v>
      </c>
      <c r="L1786" s="2">
        <f>'1stR'!L$134</f>
        <v>0</v>
      </c>
      <c r="M1786" s="2">
        <f>'1stR'!M$134</f>
        <v>0</v>
      </c>
      <c r="N1786" s="2">
        <f>'1stR'!N$134</f>
        <v>0</v>
      </c>
      <c r="O1786" s="2">
        <f>'1stR'!O$134</f>
        <v>0</v>
      </c>
      <c r="P1786" s="2">
        <f>'1stR'!P$134</f>
        <v>0</v>
      </c>
      <c r="Q1786" s="2">
        <f>'1stR'!Q$134</f>
        <v>0</v>
      </c>
      <c r="R1786" s="2">
        <f>'1stR'!R$134</f>
        <v>0</v>
      </c>
      <c r="S1786" s="2">
        <f>'1stR'!S$134</f>
        <v>0</v>
      </c>
      <c r="T1786" s="2">
        <f>'1stR'!T$134</f>
        <v>0</v>
      </c>
      <c r="U1786" s="9">
        <f>SUM(C1786:T1786)</f>
        <v>0</v>
      </c>
    </row>
    <row r="1787" spans="1:21" x14ac:dyDescent="0.35">
      <c r="B1787" s="3" t="s">
        <v>13</v>
      </c>
      <c r="C1787" s="2">
        <f>'2ndR'!C$134</f>
        <v>0</v>
      </c>
      <c r="D1787" s="2">
        <f>'2ndR'!D$134</f>
        <v>0</v>
      </c>
      <c r="E1787" s="2">
        <f>'2ndR'!E$134</f>
        <v>0</v>
      </c>
      <c r="F1787" s="2">
        <f>'2ndR'!F$134</f>
        <v>0</v>
      </c>
      <c r="G1787" s="2">
        <f>'2ndR'!G$134</f>
        <v>0</v>
      </c>
      <c r="H1787" s="2">
        <f>'2ndR'!H$134</f>
        <v>0</v>
      </c>
      <c r="I1787" s="2">
        <f>'2ndR'!I$134</f>
        <v>0</v>
      </c>
      <c r="J1787" s="2">
        <f>'2ndR'!J$134</f>
        <v>0</v>
      </c>
      <c r="K1787" s="2">
        <f>'2ndR'!K$134</f>
        <v>0</v>
      </c>
      <c r="L1787" s="2">
        <f>'2ndR'!L$134</f>
        <v>0</v>
      </c>
      <c r="M1787" s="2">
        <f>'2ndR'!M$134</f>
        <v>0</v>
      </c>
      <c r="N1787" s="2">
        <f>'2ndR'!N$134</f>
        <v>0</v>
      </c>
      <c r="O1787" s="2">
        <f>'2ndR'!O$134</f>
        <v>0</v>
      </c>
      <c r="P1787" s="2">
        <f>'2ndR'!P$134</f>
        <v>0</v>
      </c>
      <c r="Q1787" s="2">
        <f>'2ndR'!Q$134</f>
        <v>0</v>
      </c>
      <c r="R1787" s="2">
        <f>'2ndR'!R$134</f>
        <v>0</v>
      </c>
      <c r="S1787" s="2">
        <f>'2ndR'!S$134</f>
        <v>0</v>
      </c>
      <c r="T1787" s="2">
        <f>'2ndR'!T$134</f>
        <v>0</v>
      </c>
      <c r="U1787" s="9">
        <f t="shared" ref="U1787:U1795" si="127">SUM(C1787:T1787)</f>
        <v>0</v>
      </c>
    </row>
    <row r="1788" spans="1:21" x14ac:dyDescent="0.35">
      <c r="B1788" s="3" t="s">
        <v>14</v>
      </c>
      <c r="C1788" s="2">
        <f>'3rdR'!C$134</f>
        <v>0</v>
      </c>
      <c r="D1788" s="2">
        <f>'3rdR'!D$134</f>
        <v>0</v>
      </c>
      <c r="E1788" s="2">
        <f>'3rdR'!E$134</f>
        <v>0</v>
      </c>
      <c r="F1788" s="2">
        <f>'3rdR'!F$134</f>
        <v>0</v>
      </c>
      <c r="G1788" s="2">
        <f>'3rdR'!G$134</f>
        <v>0</v>
      </c>
      <c r="H1788" s="2">
        <f>'3rdR'!H$134</f>
        <v>0</v>
      </c>
      <c r="I1788" s="2">
        <f>'3rdR'!I$134</f>
        <v>0</v>
      </c>
      <c r="J1788" s="2">
        <f>'3rdR'!J$134</f>
        <v>0</v>
      </c>
      <c r="K1788" s="2">
        <f>'3rdR'!K$134</f>
        <v>0</v>
      </c>
      <c r="L1788" s="2">
        <f>'3rdR'!L$134</f>
        <v>0</v>
      </c>
      <c r="M1788" s="2">
        <f>'3rdR'!M$134</f>
        <v>0</v>
      </c>
      <c r="N1788" s="2">
        <f>'3rdR'!N$134</f>
        <v>0</v>
      </c>
      <c r="O1788" s="2">
        <f>'3rdR'!O$134</f>
        <v>0</v>
      </c>
      <c r="P1788" s="2">
        <f>'3rdR'!P$134</f>
        <v>0</v>
      </c>
      <c r="Q1788" s="2">
        <f>'3rdR'!Q$134</f>
        <v>0</v>
      </c>
      <c r="R1788" s="2">
        <f>'3rdR'!R$134</f>
        <v>0</v>
      </c>
      <c r="S1788" s="2">
        <f>'3rdR'!S$134</f>
        <v>0</v>
      </c>
      <c r="T1788" s="2">
        <f>'3rdR'!T$134</f>
        <v>0</v>
      </c>
      <c r="U1788" s="9">
        <f t="shared" si="127"/>
        <v>0</v>
      </c>
    </row>
    <row r="1789" spans="1:21" x14ac:dyDescent="0.35">
      <c r="B1789" s="3" t="s">
        <v>15</v>
      </c>
      <c r="C1789" s="2">
        <f>'4thR'!C$134</f>
        <v>0</v>
      </c>
      <c r="D1789" s="2">
        <f>'4thR'!D$134</f>
        <v>0</v>
      </c>
      <c r="E1789" s="2">
        <f>'4thR'!E$134</f>
        <v>0</v>
      </c>
      <c r="F1789" s="2">
        <f>'4thR'!F$134</f>
        <v>0</v>
      </c>
      <c r="G1789" s="2">
        <f>'4thR'!G$134</f>
        <v>0</v>
      </c>
      <c r="H1789" s="2">
        <f>'4thR'!H$134</f>
        <v>0</v>
      </c>
      <c r="I1789" s="2">
        <f>'4thR'!I$134</f>
        <v>0</v>
      </c>
      <c r="J1789" s="2">
        <f>'4thR'!J$134</f>
        <v>0</v>
      </c>
      <c r="K1789" s="2">
        <f>'4thR'!K$134</f>
        <v>0</v>
      </c>
      <c r="L1789" s="2">
        <f>'4thR'!L$134</f>
        <v>0</v>
      </c>
      <c r="M1789" s="2">
        <f>'4thR'!M$134</f>
        <v>0</v>
      </c>
      <c r="N1789" s="2">
        <f>'4thR'!N$134</f>
        <v>0</v>
      </c>
      <c r="O1789" s="2">
        <f>'4thR'!O$134</f>
        <v>0</v>
      </c>
      <c r="P1789" s="2">
        <f>'4thR'!P$134</f>
        <v>0</v>
      </c>
      <c r="Q1789" s="2">
        <f>'4thR'!Q$134</f>
        <v>0</v>
      </c>
      <c r="R1789" s="2">
        <f>'4thR'!R$134</f>
        <v>0</v>
      </c>
      <c r="S1789" s="2">
        <f>'4thR'!S$134</f>
        <v>0</v>
      </c>
      <c r="T1789" s="2">
        <f>'4thR'!T$134</f>
        <v>0</v>
      </c>
      <c r="U1789" s="9">
        <f t="shared" si="127"/>
        <v>0</v>
      </c>
    </row>
    <row r="1790" spans="1:21" x14ac:dyDescent="0.35">
      <c r="B1790" s="3" t="s">
        <v>16</v>
      </c>
      <c r="C1790" s="2">
        <f>'5thR'!C$134</f>
        <v>0</v>
      </c>
      <c r="D1790" s="2">
        <f>'5thR'!D$134</f>
        <v>0</v>
      </c>
      <c r="E1790" s="2">
        <f>'5thR'!E$134</f>
        <v>0</v>
      </c>
      <c r="F1790" s="2">
        <f>'5thR'!F$134</f>
        <v>0</v>
      </c>
      <c r="G1790" s="2">
        <f>'5thR'!G$134</f>
        <v>0</v>
      </c>
      <c r="H1790" s="2">
        <f>'5thR'!H$134</f>
        <v>0</v>
      </c>
      <c r="I1790" s="2">
        <f>'5thR'!I$134</f>
        <v>0</v>
      </c>
      <c r="J1790" s="2">
        <f>'5thR'!J$134</f>
        <v>0</v>
      </c>
      <c r="K1790" s="2">
        <f>'5thR'!K$134</f>
        <v>0</v>
      </c>
      <c r="L1790" s="2">
        <f>'5thR'!L$134</f>
        <v>0</v>
      </c>
      <c r="M1790" s="2">
        <f>'5thR'!M$134</f>
        <v>0</v>
      </c>
      <c r="N1790" s="2">
        <f>'5thR'!N$134</f>
        <v>0</v>
      </c>
      <c r="O1790" s="2">
        <f>'5thR'!O$134</f>
        <v>0</v>
      </c>
      <c r="P1790" s="2">
        <f>'5thR'!P$134</f>
        <v>0</v>
      </c>
      <c r="Q1790" s="2">
        <f>'5thR'!Q$134</f>
        <v>0</v>
      </c>
      <c r="R1790" s="2">
        <f>'5thR'!R$134</f>
        <v>0</v>
      </c>
      <c r="S1790" s="2">
        <f>'5thR'!S$134</f>
        <v>0</v>
      </c>
      <c r="T1790" s="2">
        <f>'5thR'!T$134</f>
        <v>0</v>
      </c>
      <c r="U1790" s="9">
        <f t="shared" si="127"/>
        <v>0</v>
      </c>
    </row>
    <row r="1791" spans="1:21" x14ac:dyDescent="0.35">
      <c r="B1791" s="3" t="s">
        <v>17</v>
      </c>
      <c r="C1791" s="2" t="e">
        <f>#REF!</f>
        <v>#REF!</v>
      </c>
      <c r="D1791" s="2" t="e">
        <f>#REF!</f>
        <v>#REF!</v>
      </c>
      <c r="E1791" s="2" t="e">
        <f>#REF!</f>
        <v>#REF!</v>
      </c>
      <c r="F1791" s="2" t="e">
        <f>#REF!</f>
        <v>#REF!</v>
      </c>
      <c r="G1791" s="2" t="e">
        <f>#REF!</f>
        <v>#REF!</v>
      </c>
      <c r="H1791" s="2" t="e">
        <f>#REF!</f>
        <v>#REF!</v>
      </c>
      <c r="I1791" s="2" t="e">
        <f>#REF!</f>
        <v>#REF!</v>
      </c>
      <c r="J1791" s="2" t="e">
        <f>#REF!</f>
        <v>#REF!</v>
      </c>
      <c r="K1791" s="2" t="e">
        <f>#REF!</f>
        <v>#REF!</v>
      </c>
      <c r="L1791" s="2" t="e">
        <f>#REF!</f>
        <v>#REF!</v>
      </c>
      <c r="M1791" s="2" t="e">
        <f>#REF!</f>
        <v>#REF!</v>
      </c>
      <c r="N1791" s="2" t="e">
        <f>#REF!</f>
        <v>#REF!</v>
      </c>
      <c r="O1791" s="2" t="e">
        <f>#REF!</f>
        <v>#REF!</v>
      </c>
      <c r="P1791" s="2" t="e">
        <f>#REF!</f>
        <v>#REF!</v>
      </c>
      <c r="Q1791" s="2" t="e">
        <f>#REF!</f>
        <v>#REF!</v>
      </c>
      <c r="R1791" s="2" t="e">
        <f>#REF!</f>
        <v>#REF!</v>
      </c>
      <c r="S1791" s="2" t="e">
        <f>#REF!</f>
        <v>#REF!</v>
      </c>
      <c r="T1791" s="2" t="e">
        <f>#REF!</f>
        <v>#REF!</v>
      </c>
      <c r="U1791" s="9" t="e">
        <f t="shared" si="127"/>
        <v>#REF!</v>
      </c>
    </row>
    <row r="1792" spans="1:21" x14ac:dyDescent="0.35">
      <c r="B1792" s="3" t="s">
        <v>18</v>
      </c>
      <c r="C1792" s="2">
        <f>'7thR'!C$134</f>
        <v>0</v>
      </c>
      <c r="D1792" s="2">
        <f>'7thR'!D$134</f>
        <v>0</v>
      </c>
      <c r="E1792" s="2">
        <f>'7thR'!E$134</f>
        <v>0</v>
      </c>
      <c r="F1792" s="2">
        <f>'7thR'!F$134</f>
        <v>0</v>
      </c>
      <c r="G1792" s="2">
        <f>'7thR'!G$134</f>
        <v>0</v>
      </c>
      <c r="H1792" s="2">
        <f>'7thR'!H$134</f>
        <v>0</v>
      </c>
      <c r="I1792" s="2">
        <f>'7thR'!I$134</f>
        <v>0</v>
      </c>
      <c r="J1792" s="2">
        <f>'7thR'!J$134</f>
        <v>0</v>
      </c>
      <c r="K1792" s="2">
        <f>'7thR'!K$134</f>
        <v>0</v>
      </c>
      <c r="L1792" s="2">
        <f>'7thR'!L$134</f>
        <v>0</v>
      </c>
      <c r="M1792" s="2">
        <f>'7thR'!M$134</f>
        <v>0</v>
      </c>
      <c r="N1792" s="2">
        <f>'7thR'!N$134</f>
        <v>0</v>
      </c>
      <c r="O1792" s="2">
        <f>'7thR'!O$134</f>
        <v>0</v>
      </c>
      <c r="P1792" s="2">
        <f>'7thR'!P$134</f>
        <v>0</v>
      </c>
      <c r="Q1792" s="2">
        <f>'7thR'!Q$134</f>
        <v>0</v>
      </c>
      <c r="R1792" s="2">
        <f>'7thR'!R$134</f>
        <v>0</v>
      </c>
      <c r="S1792" s="2">
        <f>'7thR'!S$134</f>
        <v>0</v>
      </c>
      <c r="T1792" s="2">
        <f>'7thR'!T$134</f>
        <v>0</v>
      </c>
      <c r="U1792" s="9">
        <f t="shared" si="127"/>
        <v>0</v>
      </c>
    </row>
    <row r="1793" spans="1:21" ht="15" thickBot="1" x14ac:dyDescent="0.4">
      <c r="B1793" s="3" t="s">
        <v>19</v>
      </c>
      <c r="C1793" s="31">
        <f>'8thR'!C$134</f>
        <v>0</v>
      </c>
      <c r="D1793" s="31">
        <f>'8thR'!D$134</f>
        <v>0</v>
      </c>
      <c r="E1793" s="31">
        <f>'8thR'!E$134</f>
        <v>0</v>
      </c>
      <c r="F1793" s="31">
        <f>'8thR'!F$134</f>
        <v>0</v>
      </c>
      <c r="G1793" s="31">
        <f>'8thR'!G$134</f>
        <v>0</v>
      </c>
      <c r="H1793" s="31">
        <f>'8thR'!H$134</f>
        <v>0</v>
      </c>
      <c r="I1793" s="31">
        <f>'8thR'!I$134</f>
        <v>0</v>
      </c>
      <c r="J1793" s="31">
        <f>'8thR'!J$134</f>
        <v>0</v>
      </c>
      <c r="K1793" s="31">
        <f>'8thR'!K$134</f>
        <v>0</v>
      </c>
      <c r="L1793" s="31">
        <f>'8thR'!L$134</f>
        <v>0</v>
      </c>
      <c r="M1793" s="31">
        <f>'8thR'!M$134</f>
        <v>0</v>
      </c>
      <c r="N1793" s="31">
        <f>'8thR'!N$134</f>
        <v>0</v>
      </c>
      <c r="O1793" s="31">
        <f>'8thR'!O$134</f>
        <v>0</v>
      </c>
      <c r="P1793" s="31">
        <f>'8thR'!P$134</f>
        <v>0</v>
      </c>
      <c r="Q1793" s="31">
        <f>'8thR'!Q$134</f>
        <v>0</v>
      </c>
      <c r="R1793" s="31">
        <f>'8thR'!R$134</f>
        <v>0</v>
      </c>
      <c r="S1793" s="31">
        <f>'8thR'!S$134</f>
        <v>0</v>
      </c>
      <c r="T1793" s="31">
        <f>'8thR'!T$134</f>
        <v>0</v>
      </c>
      <c r="U1793" s="9">
        <f t="shared" si="127"/>
        <v>0</v>
      </c>
    </row>
    <row r="1794" spans="1:21" ht="16" thickTop="1" x14ac:dyDescent="0.35">
      <c r="B1794" s="37" t="s">
        <v>12</v>
      </c>
      <c r="C1794" s="29">
        <f>score!H$134</f>
        <v>0</v>
      </c>
      <c r="D1794" s="29">
        <f>score!I$134</f>
        <v>0</v>
      </c>
      <c r="E1794" s="29">
        <f>score!J$134</f>
        <v>0</v>
      </c>
      <c r="F1794" s="29">
        <f>score!K$134</f>
        <v>0</v>
      </c>
      <c r="G1794" s="29">
        <f>score!L$134</f>
        <v>0</v>
      </c>
      <c r="H1794" s="29">
        <f>score!M$134</f>
        <v>0</v>
      </c>
      <c r="I1794" s="29">
        <f>score!N$134</f>
        <v>0</v>
      </c>
      <c r="J1794" s="29">
        <f>score!O$134</f>
        <v>0</v>
      </c>
      <c r="K1794" s="29">
        <f>score!P$134</f>
        <v>0</v>
      </c>
      <c r="L1794" s="29">
        <f>score!Q$134</f>
        <v>0</v>
      </c>
      <c r="M1794" s="29">
        <f>score!R$134</f>
        <v>0</v>
      </c>
      <c r="N1794" s="29">
        <f>score!S$134</f>
        <v>0</v>
      </c>
      <c r="O1794" s="29">
        <f>score!T$134</f>
        <v>0</v>
      </c>
      <c r="P1794" s="29">
        <f>score!U$134</f>
        <v>0</v>
      </c>
      <c r="Q1794" s="29">
        <f>score!V$134</f>
        <v>0</v>
      </c>
      <c r="R1794" s="29">
        <f>score!W$134</f>
        <v>0</v>
      </c>
      <c r="S1794" s="29">
        <f>score!X$134</f>
        <v>0</v>
      </c>
      <c r="T1794" s="29">
        <f>score!Y$134</f>
        <v>0</v>
      </c>
      <c r="U1794" s="33">
        <f t="shared" si="127"/>
        <v>0</v>
      </c>
    </row>
    <row r="1795" spans="1:21" ht="15.5" x14ac:dyDescent="0.35">
      <c r="B1795" s="38" t="s">
        <v>7</v>
      </c>
      <c r="C1795" s="39">
        <f>score!H$147</f>
        <v>4</v>
      </c>
      <c r="D1795" s="39">
        <f>score!$I$147</f>
        <v>3</v>
      </c>
      <c r="E1795" s="39">
        <f>score!$J$147</f>
        <v>3</v>
      </c>
      <c r="F1795" s="39">
        <f>score!$K$147</f>
        <v>4</v>
      </c>
      <c r="G1795" s="39">
        <f>score!$L$147</f>
        <v>4</v>
      </c>
      <c r="H1795" s="39">
        <f>score!$M$147</f>
        <v>4</v>
      </c>
      <c r="I1795" s="39">
        <f>score!$N$147</f>
        <v>3</v>
      </c>
      <c r="J1795" s="39">
        <f>score!$O$147</f>
        <v>4</v>
      </c>
      <c r="K1795" s="39">
        <f>score!$P$147</f>
        <v>3</v>
      </c>
      <c r="L1795" s="39">
        <f>score!$Q$147</f>
        <v>4</v>
      </c>
      <c r="M1795" s="39">
        <f>score!$R$147</f>
        <v>3</v>
      </c>
      <c r="N1795" s="39">
        <f>score!$S$147</f>
        <v>3</v>
      </c>
      <c r="O1795" s="39">
        <f>score!$T$147</f>
        <v>4</v>
      </c>
      <c r="P1795" s="39">
        <f>score!$U$147</f>
        <v>4</v>
      </c>
      <c r="Q1795" s="39">
        <f>score!$V$147</f>
        <v>4</v>
      </c>
      <c r="R1795" s="39">
        <f>score!$W$147</f>
        <v>3</v>
      </c>
      <c r="S1795" s="39">
        <f>score!$X$147</f>
        <v>4</v>
      </c>
      <c r="T1795" s="39">
        <f>score!$Y$147</f>
        <v>3</v>
      </c>
      <c r="U1795" s="12">
        <f t="shared" si="127"/>
        <v>64</v>
      </c>
    </row>
    <row r="1796" spans="1:21" x14ac:dyDescent="0.35">
      <c r="C1796" s="40"/>
      <c r="D1796" s="40"/>
      <c r="E1796" s="40"/>
      <c r="F1796" s="40"/>
      <c r="G1796" s="40"/>
      <c r="H1796" s="40"/>
      <c r="I1796" s="40"/>
      <c r="J1796" s="40"/>
      <c r="K1796" s="40"/>
      <c r="L1796" s="40"/>
      <c r="M1796" s="40"/>
      <c r="N1796" s="40"/>
      <c r="O1796" s="40"/>
      <c r="P1796" s="40"/>
      <c r="Q1796" s="40"/>
      <c r="R1796" s="40"/>
      <c r="S1796" s="40"/>
      <c r="T1796" s="40"/>
    </row>
    <row r="1797" spans="1:21" x14ac:dyDescent="0.35">
      <c r="C1797" s="154" t="s">
        <v>6</v>
      </c>
      <c r="D1797" s="154"/>
      <c r="E1797" s="154"/>
      <c r="F1797" s="154"/>
      <c r="G1797" s="154"/>
      <c r="H1797" s="154"/>
      <c r="I1797" s="154"/>
      <c r="J1797" s="154"/>
      <c r="K1797" s="154"/>
      <c r="L1797" s="154"/>
      <c r="M1797" s="154"/>
      <c r="N1797" s="154"/>
      <c r="O1797" s="154"/>
      <c r="P1797" s="154"/>
      <c r="Q1797" s="154"/>
      <c r="R1797" s="154"/>
      <c r="S1797" s="154"/>
      <c r="T1797" s="154"/>
    </row>
    <row r="1798" spans="1:21" x14ac:dyDescent="0.35">
      <c r="A1798" s="169">
        <f>score!A135</f>
        <v>129</v>
      </c>
      <c r="B1798" s="170" t="str">
        <f>score!F135</f>
        <v/>
      </c>
      <c r="C1798" s="158">
        <v>1</v>
      </c>
      <c r="D1798" s="158">
        <v>2</v>
      </c>
      <c r="E1798" s="158">
        <v>3</v>
      </c>
      <c r="F1798" s="158">
        <v>4</v>
      </c>
      <c r="G1798" s="158">
        <v>5</v>
      </c>
      <c r="H1798" s="158">
        <v>6</v>
      </c>
      <c r="I1798" s="158">
        <v>7</v>
      </c>
      <c r="J1798" s="158">
        <v>8</v>
      </c>
      <c r="K1798" s="158">
        <v>9</v>
      </c>
      <c r="L1798" s="158">
        <v>10</v>
      </c>
      <c r="M1798" s="158">
        <v>11</v>
      </c>
      <c r="N1798" s="158">
        <v>12</v>
      </c>
      <c r="O1798" s="158">
        <v>13</v>
      </c>
      <c r="P1798" s="158">
        <v>14</v>
      </c>
      <c r="Q1798" s="158">
        <v>15</v>
      </c>
      <c r="R1798" s="158">
        <v>16</v>
      </c>
      <c r="S1798" s="158">
        <v>17</v>
      </c>
      <c r="T1798" s="158">
        <v>18</v>
      </c>
      <c r="U1798" s="41" t="s">
        <v>1</v>
      </c>
    </row>
    <row r="1799" spans="1:21" x14ac:dyDescent="0.35">
      <c r="A1799" s="169"/>
      <c r="B1799" s="170"/>
      <c r="C1799" s="158"/>
      <c r="D1799" s="158"/>
      <c r="E1799" s="158"/>
      <c r="F1799" s="158"/>
      <c r="G1799" s="158"/>
      <c r="H1799" s="158"/>
      <c r="I1799" s="158"/>
      <c r="J1799" s="158"/>
      <c r="K1799" s="158"/>
      <c r="L1799" s="158"/>
      <c r="M1799" s="158"/>
      <c r="N1799" s="158"/>
      <c r="O1799" s="158"/>
      <c r="P1799" s="158"/>
      <c r="Q1799" s="158"/>
      <c r="R1799" s="158"/>
      <c r="S1799" s="158"/>
      <c r="T1799" s="158"/>
      <c r="U1799" s="42"/>
    </row>
    <row r="1800" spans="1:21" x14ac:dyDescent="0.35">
      <c r="B1800" s="3" t="s">
        <v>8</v>
      </c>
      <c r="C1800" s="2">
        <f>'1stR'!C$135</f>
        <v>0</v>
      </c>
      <c r="D1800" s="2">
        <f>'1stR'!D$135</f>
        <v>0</v>
      </c>
      <c r="E1800" s="2">
        <f>'1stR'!E$135</f>
        <v>0</v>
      </c>
      <c r="F1800" s="2">
        <f>'1stR'!F$135</f>
        <v>0</v>
      </c>
      <c r="G1800" s="2">
        <f>'1stR'!G$135</f>
        <v>0</v>
      </c>
      <c r="H1800" s="2">
        <f>'1stR'!H$135</f>
        <v>0</v>
      </c>
      <c r="I1800" s="2">
        <f>'1stR'!I$135</f>
        <v>0</v>
      </c>
      <c r="J1800" s="2">
        <f>'1stR'!J$135</f>
        <v>0</v>
      </c>
      <c r="K1800" s="2">
        <f>'1stR'!K$135</f>
        <v>0</v>
      </c>
      <c r="L1800" s="2">
        <f>'1stR'!L$135</f>
        <v>0</v>
      </c>
      <c r="M1800" s="2">
        <f>'1stR'!M$135</f>
        <v>0</v>
      </c>
      <c r="N1800" s="2">
        <f>'1stR'!N$135</f>
        <v>0</v>
      </c>
      <c r="O1800" s="2">
        <f>'1stR'!O$135</f>
        <v>0</v>
      </c>
      <c r="P1800" s="2">
        <f>'1stR'!P$135</f>
        <v>0</v>
      </c>
      <c r="Q1800" s="2">
        <f>'1stR'!Q$135</f>
        <v>0</v>
      </c>
      <c r="R1800" s="2">
        <f>'1stR'!R$135</f>
        <v>0</v>
      </c>
      <c r="S1800" s="2">
        <f>'1stR'!S$135</f>
        <v>0</v>
      </c>
      <c r="T1800" s="2">
        <f>'1stR'!T$135</f>
        <v>0</v>
      </c>
      <c r="U1800" s="9">
        <f>SUM(C1800:T1800)</f>
        <v>0</v>
      </c>
    </row>
    <row r="1801" spans="1:21" x14ac:dyDescent="0.35">
      <c r="B1801" s="3" t="s">
        <v>13</v>
      </c>
      <c r="C1801" s="2">
        <f>'2ndR'!C$135</f>
        <v>0</v>
      </c>
      <c r="D1801" s="2">
        <f>'2ndR'!D$135</f>
        <v>0</v>
      </c>
      <c r="E1801" s="2">
        <f>'2ndR'!E$135</f>
        <v>0</v>
      </c>
      <c r="F1801" s="2">
        <f>'2ndR'!F$135</f>
        <v>0</v>
      </c>
      <c r="G1801" s="2">
        <f>'2ndR'!G$135</f>
        <v>0</v>
      </c>
      <c r="H1801" s="2">
        <f>'2ndR'!H$135</f>
        <v>0</v>
      </c>
      <c r="I1801" s="2">
        <f>'2ndR'!I$135</f>
        <v>0</v>
      </c>
      <c r="J1801" s="2">
        <f>'2ndR'!J$135</f>
        <v>0</v>
      </c>
      <c r="K1801" s="2">
        <f>'2ndR'!K$135</f>
        <v>0</v>
      </c>
      <c r="L1801" s="2">
        <f>'2ndR'!L$135</f>
        <v>0</v>
      </c>
      <c r="M1801" s="2">
        <f>'2ndR'!M$135</f>
        <v>0</v>
      </c>
      <c r="N1801" s="2">
        <f>'2ndR'!N$135</f>
        <v>0</v>
      </c>
      <c r="O1801" s="2">
        <f>'2ndR'!O$135</f>
        <v>0</v>
      </c>
      <c r="P1801" s="2">
        <f>'2ndR'!P$135</f>
        <v>0</v>
      </c>
      <c r="Q1801" s="2">
        <f>'2ndR'!Q$135</f>
        <v>0</v>
      </c>
      <c r="R1801" s="2">
        <f>'2ndR'!R$135</f>
        <v>0</v>
      </c>
      <c r="S1801" s="2">
        <f>'2ndR'!S$135</f>
        <v>0</v>
      </c>
      <c r="T1801" s="2">
        <f>'2ndR'!T$135</f>
        <v>0</v>
      </c>
      <c r="U1801" s="9">
        <f t="shared" ref="U1801:U1809" si="128">SUM(C1801:T1801)</f>
        <v>0</v>
      </c>
    </row>
    <row r="1802" spans="1:21" x14ac:dyDescent="0.35">
      <c r="B1802" s="3" t="s">
        <v>14</v>
      </c>
      <c r="C1802" s="2">
        <f>'3rdR'!C$135</f>
        <v>0</v>
      </c>
      <c r="D1802" s="2">
        <f>'3rdR'!D$135</f>
        <v>0</v>
      </c>
      <c r="E1802" s="2">
        <f>'3rdR'!E$135</f>
        <v>0</v>
      </c>
      <c r="F1802" s="2">
        <f>'3rdR'!F$135</f>
        <v>0</v>
      </c>
      <c r="G1802" s="2">
        <f>'3rdR'!G$135</f>
        <v>0</v>
      </c>
      <c r="H1802" s="2">
        <f>'3rdR'!H$135</f>
        <v>0</v>
      </c>
      <c r="I1802" s="2">
        <f>'3rdR'!I$135</f>
        <v>0</v>
      </c>
      <c r="J1802" s="2">
        <f>'3rdR'!J$135</f>
        <v>0</v>
      </c>
      <c r="K1802" s="2">
        <f>'3rdR'!K$135</f>
        <v>0</v>
      </c>
      <c r="L1802" s="2">
        <f>'3rdR'!L$135</f>
        <v>0</v>
      </c>
      <c r="M1802" s="2">
        <f>'3rdR'!M$135</f>
        <v>0</v>
      </c>
      <c r="N1802" s="2">
        <f>'3rdR'!N$135</f>
        <v>0</v>
      </c>
      <c r="O1802" s="2">
        <f>'3rdR'!O$135</f>
        <v>0</v>
      </c>
      <c r="P1802" s="2">
        <f>'3rdR'!P$135</f>
        <v>0</v>
      </c>
      <c r="Q1802" s="2">
        <f>'3rdR'!Q$135</f>
        <v>0</v>
      </c>
      <c r="R1802" s="2">
        <f>'3rdR'!R$135</f>
        <v>0</v>
      </c>
      <c r="S1802" s="2">
        <f>'3rdR'!S$135</f>
        <v>0</v>
      </c>
      <c r="T1802" s="2">
        <f>'3rdR'!T$135</f>
        <v>0</v>
      </c>
      <c r="U1802" s="9">
        <f t="shared" si="128"/>
        <v>0</v>
      </c>
    </row>
    <row r="1803" spans="1:21" x14ac:dyDescent="0.35">
      <c r="B1803" s="3" t="s">
        <v>15</v>
      </c>
      <c r="C1803" s="2">
        <f>'4thR'!C$135</f>
        <v>0</v>
      </c>
      <c r="D1803" s="2">
        <f>'4thR'!D$135</f>
        <v>0</v>
      </c>
      <c r="E1803" s="2">
        <f>'4thR'!E$135</f>
        <v>0</v>
      </c>
      <c r="F1803" s="2">
        <f>'4thR'!F$135</f>
        <v>0</v>
      </c>
      <c r="G1803" s="2">
        <f>'4thR'!G$135</f>
        <v>0</v>
      </c>
      <c r="H1803" s="2">
        <f>'4thR'!H$135</f>
        <v>0</v>
      </c>
      <c r="I1803" s="2">
        <f>'4thR'!I$135</f>
        <v>0</v>
      </c>
      <c r="J1803" s="2">
        <f>'4thR'!J$135</f>
        <v>0</v>
      </c>
      <c r="K1803" s="2">
        <f>'4thR'!K$135</f>
        <v>0</v>
      </c>
      <c r="L1803" s="2">
        <f>'4thR'!L$135</f>
        <v>0</v>
      </c>
      <c r="M1803" s="2">
        <f>'4thR'!M$135</f>
        <v>0</v>
      </c>
      <c r="N1803" s="2">
        <f>'4thR'!N$135</f>
        <v>0</v>
      </c>
      <c r="O1803" s="2">
        <f>'4thR'!O$135</f>
        <v>0</v>
      </c>
      <c r="P1803" s="2">
        <f>'4thR'!P$135</f>
        <v>0</v>
      </c>
      <c r="Q1803" s="2">
        <f>'4thR'!Q$135</f>
        <v>0</v>
      </c>
      <c r="R1803" s="2">
        <f>'4thR'!R$135</f>
        <v>0</v>
      </c>
      <c r="S1803" s="2">
        <f>'4thR'!S$135</f>
        <v>0</v>
      </c>
      <c r="T1803" s="2">
        <f>'4thR'!T$135</f>
        <v>0</v>
      </c>
      <c r="U1803" s="9">
        <f t="shared" si="128"/>
        <v>0</v>
      </c>
    </row>
    <row r="1804" spans="1:21" x14ac:dyDescent="0.35">
      <c r="B1804" s="3" t="s">
        <v>16</v>
      </c>
      <c r="C1804" s="2">
        <f>'5thR'!C$135</f>
        <v>0</v>
      </c>
      <c r="D1804" s="2">
        <f>'5thR'!D$135</f>
        <v>0</v>
      </c>
      <c r="E1804" s="2">
        <f>'5thR'!E$135</f>
        <v>0</v>
      </c>
      <c r="F1804" s="2">
        <f>'5thR'!F$135</f>
        <v>0</v>
      </c>
      <c r="G1804" s="2">
        <f>'5thR'!G$135</f>
        <v>0</v>
      </c>
      <c r="H1804" s="2">
        <f>'5thR'!H$135</f>
        <v>0</v>
      </c>
      <c r="I1804" s="2">
        <f>'5thR'!I$135</f>
        <v>0</v>
      </c>
      <c r="J1804" s="2">
        <f>'5thR'!J$135</f>
        <v>0</v>
      </c>
      <c r="K1804" s="2">
        <f>'5thR'!K$135</f>
        <v>0</v>
      </c>
      <c r="L1804" s="2">
        <f>'5thR'!L$135</f>
        <v>0</v>
      </c>
      <c r="M1804" s="2">
        <f>'5thR'!M$135</f>
        <v>0</v>
      </c>
      <c r="N1804" s="2">
        <f>'5thR'!N$135</f>
        <v>0</v>
      </c>
      <c r="O1804" s="2">
        <f>'5thR'!O$135</f>
        <v>0</v>
      </c>
      <c r="P1804" s="2">
        <f>'5thR'!P$135</f>
        <v>0</v>
      </c>
      <c r="Q1804" s="2">
        <f>'5thR'!Q$135</f>
        <v>0</v>
      </c>
      <c r="R1804" s="2">
        <f>'5thR'!R$135</f>
        <v>0</v>
      </c>
      <c r="S1804" s="2">
        <f>'5thR'!S$135</f>
        <v>0</v>
      </c>
      <c r="T1804" s="2">
        <f>'5thR'!T$135</f>
        <v>0</v>
      </c>
      <c r="U1804" s="9">
        <f t="shared" si="128"/>
        <v>0</v>
      </c>
    </row>
    <row r="1805" spans="1:21" x14ac:dyDescent="0.35">
      <c r="B1805" s="3" t="s">
        <v>17</v>
      </c>
      <c r="C1805" s="2" t="e">
        <f>#REF!</f>
        <v>#REF!</v>
      </c>
      <c r="D1805" s="2" t="e">
        <f>#REF!</f>
        <v>#REF!</v>
      </c>
      <c r="E1805" s="2" t="e">
        <f>#REF!</f>
        <v>#REF!</v>
      </c>
      <c r="F1805" s="2" t="e">
        <f>#REF!</f>
        <v>#REF!</v>
      </c>
      <c r="G1805" s="2" t="e">
        <f>#REF!</f>
        <v>#REF!</v>
      </c>
      <c r="H1805" s="2" t="e">
        <f>#REF!</f>
        <v>#REF!</v>
      </c>
      <c r="I1805" s="2" t="e">
        <f>#REF!</f>
        <v>#REF!</v>
      </c>
      <c r="J1805" s="2" t="e">
        <f>#REF!</f>
        <v>#REF!</v>
      </c>
      <c r="K1805" s="2" t="e">
        <f>#REF!</f>
        <v>#REF!</v>
      </c>
      <c r="L1805" s="2" t="e">
        <f>#REF!</f>
        <v>#REF!</v>
      </c>
      <c r="M1805" s="2" t="e">
        <f>#REF!</f>
        <v>#REF!</v>
      </c>
      <c r="N1805" s="2" t="e">
        <f>#REF!</f>
        <v>#REF!</v>
      </c>
      <c r="O1805" s="2" t="e">
        <f>#REF!</f>
        <v>#REF!</v>
      </c>
      <c r="P1805" s="2" t="e">
        <f>#REF!</f>
        <v>#REF!</v>
      </c>
      <c r="Q1805" s="2" t="e">
        <f>#REF!</f>
        <v>#REF!</v>
      </c>
      <c r="R1805" s="2" t="e">
        <f>#REF!</f>
        <v>#REF!</v>
      </c>
      <c r="S1805" s="2" t="e">
        <f>#REF!</f>
        <v>#REF!</v>
      </c>
      <c r="T1805" s="2" t="e">
        <f>#REF!</f>
        <v>#REF!</v>
      </c>
      <c r="U1805" s="9" t="e">
        <f t="shared" si="128"/>
        <v>#REF!</v>
      </c>
    </row>
    <row r="1806" spans="1:21" x14ac:dyDescent="0.35">
      <c r="B1806" s="3" t="s">
        <v>18</v>
      </c>
      <c r="C1806" s="2">
        <f>'7thR'!C$135</f>
        <v>0</v>
      </c>
      <c r="D1806" s="2">
        <f>'7thR'!D$135</f>
        <v>0</v>
      </c>
      <c r="E1806" s="2">
        <f>'7thR'!E$135</f>
        <v>0</v>
      </c>
      <c r="F1806" s="2">
        <f>'7thR'!F$135</f>
        <v>0</v>
      </c>
      <c r="G1806" s="2">
        <f>'7thR'!G$135</f>
        <v>0</v>
      </c>
      <c r="H1806" s="2">
        <f>'7thR'!H$135</f>
        <v>0</v>
      </c>
      <c r="I1806" s="2">
        <f>'7thR'!I$135</f>
        <v>0</v>
      </c>
      <c r="J1806" s="2">
        <f>'7thR'!J$135</f>
        <v>0</v>
      </c>
      <c r="K1806" s="2">
        <f>'7thR'!K$135</f>
        <v>0</v>
      </c>
      <c r="L1806" s="2">
        <f>'7thR'!L$135</f>
        <v>0</v>
      </c>
      <c r="M1806" s="2">
        <f>'7thR'!M$135</f>
        <v>0</v>
      </c>
      <c r="N1806" s="2">
        <f>'7thR'!N$135</f>
        <v>0</v>
      </c>
      <c r="O1806" s="2">
        <f>'7thR'!O$135</f>
        <v>0</v>
      </c>
      <c r="P1806" s="2">
        <f>'7thR'!P$135</f>
        <v>0</v>
      </c>
      <c r="Q1806" s="2">
        <f>'7thR'!Q$135</f>
        <v>0</v>
      </c>
      <c r="R1806" s="2">
        <f>'7thR'!R$135</f>
        <v>0</v>
      </c>
      <c r="S1806" s="2">
        <f>'7thR'!S$135</f>
        <v>0</v>
      </c>
      <c r="T1806" s="2">
        <f>'7thR'!T$135</f>
        <v>0</v>
      </c>
      <c r="U1806" s="9">
        <f t="shared" si="128"/>
        <v>0</v>
      </c>
    </row>
    <row r="1807" spans="1:21" ht="15" thickBot="1" x14ac:dyDescent="0.4">
      <c r="B1807" s="3" t="s">
        <v>19</v>
      </c>
      <c r="C1807" s="31">
        <f>'8thR'!C$135</f>
        <v>0</v>
      </c>
      <c r="D1807" s="31">
        <f>'8thR'!D$135</f>
        <v>0</v>
      </c>
      <c r="E1807" s="31">
        <f>'8thR'!E$135</f>
        <v>0</v>
      </c>
      <c r="F1807" s="31">
        <f>'8thR'!F$135</f>
        <v>0</v>
      </c>
      <c r="G1807" s="31">
        <f>'8thR'!G$135</f>
        <v>0</v>
      </c>
      <c r="H1807" s="31">
        <f>'8thR'!H$135</f>
        <v>0</v>
      </c>
      <c r="I1807" s="31">
        <f>'8thR'!I$135</f>
        <v>0</v>
      </c>
      <c r="J1807" s="31">
        <f>'8thR'!J$135</f>
        <v>0</v>
      </c>
      <c r="K1807" s="31">
        <f>'8thR'!K$135</f>
        <v>0</v>
      </c>
      <c r="L1807" s="31">
        <f>'8thR'!L$135</f>
        <v>0</v>
      </c>
      <c r="M1807" s="31">
        <f>'8thR'!M$135</f>
        <v>0</v>
      </c>
      <c r="N1807" s="31">
        <f>'8thR'!N$135</f>
        <v>0</v>
      </c>
      <c r="O1807" s="31">
        <f>'8thR'!O$135</f>
        <v>0</v>
      </c>
      <c r="P1807" s="31">
        <f>'8thR'!P$135</f>
        <v>0</v>
      </c>
      <c r="Q1807" s="31">
        <f>'8thR'!Q$135</f>
        <v>0</v>
      </c>
      <c r="R1807" s="31">
        <f>'8thR'!R$135</f>
        <v>0</v>
      </c>
      <c r="S1807" s="31">
        <f>'8thR'!S$135</f>
        <v>0</v>
      </c>
      <c r="T1807" s="31">
        <f>'8thR'!T$135</f>
        <v>0</v>
      </c>
      <c r="U1807" s="9">
        <f t="shared" si="128"/>
        <v>0</v>
      </c>
    </row>
    <row r="1808" spans="1:21" ht="16" thickTop="1" x14ac:dyDescent="0.35">
      <c r="B1808" s="37" t="s">
        <v>12</v>
      </c>
      <c r="C1808" s="29">
        <f>score!H$135</f>
        <v>0</v>
      </c>
      <c r="D1808" s="29">
        <f>score!I$135</f>
        <v>0</v>
      </c>
      <c r="E1808" s="29">
        <f>score!J$135</f>
        <v>0</v>
      </c>
      <c r="F1808" s="29">
        <f>score!K$135</f>
        <v>0</v>
      </c>
      <c r="G1808" s="29">
        <f>score!L$135</f>
        <v>0</v>
      </c>
      <c r="H1808" s="29">
        <f>score!M$135</f>
        <v>0</v>
      </c>
      <c r="I1808" s="29">
        <f>score!N$135</f>
        <v>0</v>
      </c>
      <c r="J1808" s="29">
        <f>score!O$135</f>
        <v>0</v>
      </c>
      <c r="K1808" s="29">
        <f>score!P$135</f>
        <v>0</v>
      </c>
      <c r="L1808" s="29">
        <f>score!Q$135</f>
        <v>0</v>
      </c>
      <c r="M1808" s="29">
        <f>score!R$135</f>
        <v>0</v>
      </c>
      <c r="N1808" s="29">
        <f>score!S$135</f>
        <v>0</v>
      </c>
      <c r="O1808" s="29">
        <f>score!T$135</f>
        <v>0</v>
      </c>
      <c r="P1808" s="29">
        <f>score!U$135</f>
        <v>0</v>
      </c>
      <c r="Q1808" s="29">
        <f>score!V$135</f>
        <v>0</v>
      </c>
      <c r="R1808" s="29">
        <f>score!W$135</f>
        <v>0</v>
      </c>
      <c r="S1808" s="29">
        <f>score!X$135</f>
        <v>0</v>
      </c>
      <c r="T1808" s="29">
        <f>score!Y$135</f>
        <v>0</v>
      </c>
      <c r="U1808" s="33">
        <f t="shared" si="128"/>
        <v>0</v>
      </c>
    </row>
    <row r="1809" spans="1:21" ht="15.5" x14ac:dyDescent="0.35">
      <c r="B1809" s="38" t="s">
        <v>7</v>
      </c>
      <c r="C1809" s="39">
        <f>score!H$147</f>
        <v>4</v>
      </c>
      <c r="D1809" s="39">
        <f>score!$I$147</f>
        <v>3</v>
      </c>
      <c r="E1809" s="39">
        <f>score!$J$147</f>
        <v>3</v>
      </c>
      <c r="F1809" s="39">
        <f>score!$K$147</f>
        <v>4</v>
      </c>
      <c r="G1809" s="39">
        <f>score!$L$147</f>
        <v>4</v>
      </c>
      <c r="H1809" s="39">
        <f>score!$M$147</f>
        <v>4</v>
      </c>
      <c r="I1809" s="39">
        <f>score!$N$147</f>
        <v>3</v>
      </c>
      <c r="J1809" s="39">
        <f>score!$O$147</f>
        <v>4</v>
      </c>
      <c r="K1809" s="39">
        <f>score!$P$147</f>
        <v>3</v>
      </c>
      <c r="L1809" s="39">
        <f>score!$Q$147</f>
        <v>4</v>
      </c>
      <c r="M1809" s="39">
        <f>score!$R$147</f>
        <v>3</v>
      </c>
      <c r="N1809" s="39">
        <f>score!$S$147</f>
        <v>3</v>
      </c>
      <c r="O1809" s="39">
        <f>score!$T$147</f>
        <v>4</v>
      </c>
      <c r="P1809" s="39">
        <f>score!$U$147</f>
        <v>4</v>
      </c>
      <c r="Q1809" s="39">
        <f>score!$V$147</f>
        <v>4</v>
      </c>
      <c r="R1809" s="39">
        <f>score!$W$147</f>
        <v>3</v>
      </c>
      <c r="S1809" s="39">
        <f>score!$X$147</f>
        <v>4</v>
      </c>
      <c r="T1809" s="39">
        <f>score!$Y$147</f>
        <v>3</v>
      </c>
      <c r="U1809" s="12">
        <f t="shared" si="128"/>
        <v>64</v>
      </c>
    </row>
    <row r="1810" spans="1:21" x14ac:dyDescent="0.35">
      <c r="C1810" s="40"/>
      <c r="D1810" s="40"/>
      <c r="E1810" s="40"/>
      <c r="F1810" s="40"/>
      <c r="G1810" s="40"/>
      <c r="H1810" s="40"/>
      <c r="I1810" s="40"/>
      <c r="J1810" s="40"/>
      <c r="K1810" s="40"/>
      <c r="L1810" s="40"/>
      <c r="M1810" s="40"/>
      <c r="N1810" s="40"/>
      <c r="O1810" s="40"/>
      <c r="P1810" s="40"/>
      <c r="Q1810" s="40"/>
      <c r="R1810" s="40"/>
      <c r="S1810" s="40"/>
      <c r="T1810" s="40"/>
    </row>
    <row r="1811" spans="1:21" x14ac:dyDescent="0.35">
      <c r="C1811" s="154" t="s">
        <v>6</v>
      </c>
      <c r="D1811" s="154"/>
      <c r="E1811" s="154"/>
      <c r="F1811" s="154"/>
      <c r="G1811" s="154"/>
      <c r="H1811" s="154"/>
      <c r="I1811" s="154"/>
      <c r="J1811" s="154"/>
      <c r="K1811" s="154"/>
      <c r="L1811" s="154"/>
      <c r="M1811" s="154"/>
      <c r="N1811" s="154"/>
      <c r="O1811" s="154"/>
      <c r="P1811" s="154"/>
      <c r="Q1811" s="154"/>
      <c r="R1811" s="154"/>
      <c r="S1811" s="154"/>
      <c r="T1811" s="154"/>
    </row>
    <row r="1812" spans="1:21" x14ac:dyDescent="0.35">
      <c r="A1812" s="169">
        <f>score!A136</f>
        <v>130</v>
      </c>
      <c r="B1812" s="170" t="str">
        <f>score!F136</f>
        <v/>
      </c>
      <c r="C1812" s="158">
        <v>1</v>
      </c>
      <c r="D1812" s="158">
        <v>2</v>
      </c>
      <c r="E1812" s="158">
        <v>3</v>
      </c>
      <c r="F1812" s="158">
        <v>4</v>
      </c>
      <c r="G1812" s="158">
        <v>5</v>
      </c>
      <c r="H1812" s="158">
        <v>6</v>
      </c>
      <c r="I1812" s="158">
        <v>7</v>
      </c>
      <c r="J1812" s="158">
        <v>8</v>
      </c>
      <c r="K1812" s="158">
        <v>9</v>
      </c>
      <c r="L1812" s="158">
        <v>10</v>
      </c>
      <c r="M1812" s="158">
        <v>11</v>
      </c>
      <c r="N1812" s="158">
        <v>12</v>
      </c>
      <c r="O1812" s="158">
        <v>13</v>
      </c>
      <c r="P1812" s="158">
        <v>14</v>
      </c>
      <c r="Q1812" s="158">
        <v>15</v>
      </c>
      <c r="R1812" s="158">
        <v>16</v>
      </c>
      <c r="S1812" s="158">
        <v>17</v>
      </c>
      <c r="T1812" s="158">
        <v>18</v>
      </c>
      <c r="U1812" s="41" t="s">
        <v>1</v>
      </c>
    </row>
    <row r="1813" spans="1:21" x14ac:dyDescent="0.35">
      <c r="A1813" s="169"/>
      <c r="B1813" s="170"/>
      <c r="C1813" s="158"/>
      <c r="D1813" s="158"/>
      <c r="E1813" s="158"/>
      <c r="F1813" s="158"/>
      <c r="G1813" s="158"/>
      <c r="H1813" s="158"/>
      <c r="I1813" s="158"/>
      <c r="J1813" s="158"/>
      <c r="K1813" s="158"/>
      <c r="L1813" s="158"/>
      <c r="M1813" s="158"/>
      <c r="N1813" s="158"/>
      <c r="O1813" s="158"/>
      <c r="P1813" s="158"/>
      <c r="Q1813" s="158"/>
      <c r="R1813" s="158"/>
      <c r="S1813" s="158"/>
      <c r="T1813" s="158"/>
      <c r="U1813" s="42"/>
    </row>
    <row r="1814" spans="1:21" x14ac:dyDescent="0.35">
      <c r="B1814" s="3" t="s">
        <v>8</v>
      </c>
      <c r="C1814" s="2">
        <f>'1stR'!C$136</f>
        <v>0</v>
      </c>
      <c r="D1814" s="2">
        <f>'1stR'!D$136</f>
        <v>0</v>
      </c>
      <c r="E1814" s="2">
        <f>'1stR'!E$136</f>
        <v>0</v>
      </c>
      <c r="F1814" s="2">
        <f>'1stR'!F$136</f>
        <v>0</v>
      </c>
      <c r="G1814" s="2">
        <f>'1stR'!G$136</f>
        <v>0</v>
      </c>
      <c r="H1814" s="2">
        <f>'1stR'!H$136</f>
        <v>0</v>
      </c>
      <c r="I1814" s="2">
        <f>'1stR'!I$136</f>
        <v>0</v>
      </c>
      <c r="J1814" s="2">
        <f>'1stR'!J$136</f>
        <v>0</v>
      </c>
      <c r="K1814" s="2">
        <f>'1stR'!K$136</f>
        <v>0</v>
      </c>
      <c r="L1814" s="2">
        <f>'1stR'!L$136</f>
        <v>0</v>
      </c>
      <c r="M1814" s="2">
        <f>'1stR'!M$136</f>
        <v>0</v>
      </c>
      <c r="N1814" s="2">
        <f>'1stR'!N$136</f>
        <v>0</v>
      </c>
      <c r="O1814" s="2">
        <f>'1stR'!O$136</f>
        <v>0</v>
      </c>
      <c r="P1814" s="2">
        <f>'1stR'!P$136</f>
        <v>0</v>
      </c>
      <c r="Q1814" s="2">
        <f>'1stR'!Q$136</f>
        <v>0</v>
      </c>
      <c r="R1814" s="2">
        <f>'1stR'!R$136</f>
        <v>0</v>
      </c>
      <c r="S1814" s="2">
        <f>'1stR'!S$136</f>
        <v>0</v>
      </c>
      <c r="T1814" s="2">
        <f>'1stR'!T$136</f>
        <v>0</v>
      </c>
      <c r="U1814" s="9">
        <f>SUM(C1814:T1814)</f>
        <v>0</v>
      </c>
    </row>
    <row r="1815" spans="1:21" x14ac:dyDescent="0.35">
      <c r="B1815" s="3" t="s">
        <v>13</v>
      </c>
      <c r="C1815" s="2">
        <f>'2ndR'!C$136</f>
        <v>0</v>
      </c>
      <c r="D1815" s="2">
        <f>'2ndR'!D$136</f>
        <v>0</v>
      </c>
      <c r="E1815" s="2">
        <f>'2ndR'!E$136</f>
        <v>0</v>
      </c>
      <c r="F1815" s="2">
        <f>'2ndR'!F$136</f>
        <v>0</v>
      </c>
      <c r="G1815" s="2">
        <f>'2ndR'!G$136</f>
        <v>0</v>
      </c>
      <c r="H1815" s="2">
        <f>'2ndR'!H$136</f>
        <v>0</v>
      </c>
      <c r="I1815" s="2">
        <f>'2ndR'!I$136</f>
        <v>0</v>
      </c>
      <c r="J1815" s="2">
        <f>'2ndR'!J$136</f>
        <v>0</v>
      </c>
      <c r="K1815" s="2">
        <f>'2ndR'!K$136</f>
        <v>0</v>
      </c>
      <c r="L1815" s="2">
        <f>'2ndR'!L$136</f>
        <v>0</v>
      </c>
      <c r="M1815" s="2">
        <f>'2ndR'!M$136</f>
        <v>0</v>
      </c>
      <c r="N1815" s="2">
        <f>'2ndR'!N$136</f>
        <v>0</v>
      </c>
      <c r="O1815" s="2">
        <f>'2ndR'!O$136</f>
        <v>0</v>
      </c>
      <c r="P1815" s="2">
        <f>'2ndR'!P$136</f>
        <v>0</v>
      </c>
      <c r="Q1815" s="2">
        <f>'2ndR'!Q$136</f>
        <v>0</v>
      </c>
      <c r="R1815" s="2">
        <f>'2ndR'!R$136</f>
        <v>0</v>
      </c>
      <c r="S1815" s="2">
        <f>'2ndR'!S$136</f>
        <v>0</v>
      </c>
      <c r="T1815" s="2">
        <f>'2ndR'!T$136</f>
        <v>0</v>
      </c>
      <c r="U1815" s="9">
        <f t="shared" ref="U1815:U1823" si="129">SUM(C1815:T1815)</f>
        <v>0</v>
      </c>
    </row>
    <row r="1816" spans="1:21" x14ac:dyDescent="0.35">
      <c r="B1816" s="3" t="s">
        <v>14</v>
      </c>
      <c r="C1816" s="2">
        <f>'3rdR'!C$136</f>
        <v>0</v>
      </c>
      <c r="D1816" s="2">
        <f>'3rdR'!D$136</f>
        <v>0</v>
      </c>
      <c r="E1816" s="2">
        <f>'3rdR'!E$136</f>
        <v>0</v>
      </c>
      <c r="F1816" s="2">
        <f>'3rdR'!F$136</f>
        <v>0</v>
      </c>
      <c r="G1816" s="2">
        <f>'3rdR'!G$136</f>
        <v>0</v>
      </c>
      <c r="H1816" s="2">
        <f>'3rdR'!H$136</f>
        <v>0</v>
      </c>
      <c r="I1816" s="2">
        <f>'3rdR'!I$136</f>
        <v>0</v>
      </c>
      <c r="J1816" s="2">
        <f>'3rdR'!J$136</f>
        <v>0</v>
      </c>
      <c r="K1816" s="2">
        <f>'3rdR'!K$136</f>
        <v>0</v>
      </c>
      <c r="L1816" s="2">
        <f>'3rdR'!L$136</f>
        <v>0</v>
      </c>
      <c r="M1816" s="2">
        <f>'3rdR'!M$136</f>
        <v>0</v>
      </c>
      <c r="N1816" s="2">
        <f>'3rdR'!N$136</f>
        <v>0</v>
      </c>
      <c r="O1816" s="2">
        <f>'3rdR'!O$136</f>
        <v>0</v>
      </c>
      <c r="P1816" s="2">
        <f>'3rdR'!P$136</f>
        <v>0</v>
      </c>
      <c r="Q1816" s="2">
        <f>'3rdR'!Q$136</f>
        <v>0</v>
      </c>
      <c r="R1816" s="2">
        <f>'3rdR'!R$136</f>
        <v>0</v>
      </c>
      <c r="S1816" s="2">
        <f>'3rdR'!S$136</f>
        <v>0</v>
      </c>
      <c r="T1816" s="2">
        <f>'3rdR'!T$136</f>
        <v>0</v>
      </c>
      <c r="U1816" s="9">
        <f t="shared" si="129"/>
        <v>0</v>
      </c>
    </row>
    <row r="1817" spans="1:21" x14ac:dyDescent="0.35">
      <c r="B1817" s="3" t="s">
        <v>15</v>
      </c>
      <c r="C1817" s="2">
        <f>'4thR'!C$136</f>
        <v>0</v>
      </c>
      <c r="D1817" s="2">
        <f>'4thR'!D$136</f>
        <v>0</v>
      </c>
      <c r="E1817" s="2">
        <f>'4thR'!E$136</f>
        <v>0</v>
      </c>
      <c r="F1817" s="2">
        <f>'4thR'!F$136</f>
        <v>0</v>
      </c>
      <c r="G1817" s="2">
        <f>'4thR'!G$136</f>
        <v>0</v>
      </c>
      <c r="H1817" s="2">
        <f>'4thR'!H$136</f>
        <v>0</v>
      </c>
      <c r="I1817" s="2">
        <f>'4thR'!I$136</f>
        <v>0</v>
      </c>
      <c r="J1817" s="2">
        <f>'4thR'!J$136</f>
        <v>0</v>
      </c>
      <c r="K1817" s="2">
        <f>'4thR'!K$136</f>
        <v>0</v>
      </c>
      <c r="L1817" s="2">
        <f>'4thR'!L$136</f>
        <v>0</v>
      </c>
      <c r="M1817" s="2">
        <f>'4thR'!M$136</f>
        <v>0</v>
      </c>
      <c r="N1817" s="2">
        <f>'4thR'!N$136</f>
        <v>0</v>
      </c>
      <c r="O1817" s="2">
        <f>'4thR'!O$136</f>
        <v>0</v>
      </c>
      <c r="P1817" s="2">
        <f>'4thR'!P$136</f>
        <v>0</v>
      </c>
      <c r="Q1817" s="2">
        <f>'4thR'!Q$136</f>
        <v>0</v>
      </c>
      <c r="R1817" s="2">
        <f>'4thR'!R$136</f>
        <v>0</v>
      </c>
      <c r="S1817" s="2">
        <f>'4thR'!S$136</f>
        <v>0</v>
      </c>
      <c r="T1817" s="2">
        <f>'4thR'!T$136</f>
        <v>0</v>
      </c>
      <c r="U1817" s="9">
        <f t="shared" si="129"/>
        <v>0</v>
      </c>
    </row>
    <row r="1818" spans="1:21" x14ac:dyDescent="0.35">
      <c r="B1818" s="3" t="s">
        <v>16</v>
      </c>
      <c r="C1818" s="2">
        <f>'5thR'!C$136</f>
        <v>0</v>
      </c>
      <c r="D1818" s="2">
        <f>'5thR'!D$136</f>
        <v>0</v>
      </c>
      <c r="E1818" s="2">
        <f>'5thR'!E$136</f>
        <v>0</v>
      </c>
      <c r="F1818" s="2">
        <f>'5thR'!F$136</f>
        <v>0</v>
      </c>
      <c r="G1818" s="2">
        <f>'5thR'!G$136</f>
        <v>0</v>
      </c>
      <c r="H1818" s="2">
        <f>'5thR'!H$136</f>
        <v>0</v>
      </c>
      <c r="I1818" s="2">
        <f>'5thR'!I$136</f>
        <v>0</v>
      </c>
      <c r="J1818" s="2">
        <f>'5thR'!J$136</f>
        <v>0</v>
      </c>
      <c r="K1818" s="2">
        <f>'5thR'!K$136</f>
        <v>0</v>
      </c>
      <c r="L1818" s="2">
        <f>'5thR'!L$136</f>
        <v>0</v>
      </c>
      <c r="M1818" s="2">
        <f>'5thR'!M$136</f>
        <v>0</v>
      </c>
      <c r="N1818" s="2">
        <f>'5thR'!N$136</f>
        <v>0</v>
      </c>
      <c r="O1818" s="2">
        <f>'5thR'!O$136</f>
        <v>0</v>
      </c>
      <c r="P1818" s="2">
        <f>'5thR'!P$136</f>
        <v>0</v>
      </c>
      <c r="Q1818" s="2">
        <f>'5thR'!Q$136</f>
        <v>0</v>
      </c>
      <c r="R1818" s="2">
        <f>'5thR'!R$136</f>
        <v>0</v>
      </c>
      <c r="S1818" s="2">
        <f>'5thR'!S$136</f>
        <v>0</v>
      </c>
      <c r="T1818" s="2">
        <f>'5thR'!T$136</f>
        <v>0</v>
      </c>
      <c r="U1818" s="9">
        <f t="shared" si="129"/>
        <v>0</v>
      </c>
    </row>
    <row r="1819" spans="1:21" x14ac:dyDescent="0.35">
      <c r="B1819" s="3" t="s">
        <v>17</v>
      </c>
      <c r="C1819" s="2" t="e">
        <f>#REF!</f>
        <v>#REF!</v>
      </c>
      <c r="D1819" s="2" t="e">
        <f>#REF!</f>
        <v>#REF!</v>
      </c>
      <c r="E1819" s="2" t="e">
        <f>#REF!</f>
        <v>#REF!</v>
      </c>
      <c r="F1819" s="2" t="e">
        <f>#REF!</f>
        <v>#REF!</v>
      </c>
      <c r="G1819" s="2" t="e">
        <f>#REF!</f>
        <v>#REF!</v>
      </c>
      <c r="H1819" s="2" t="e">
        <f>#REF!</f>
        <v>#REF!</v>
      </c>
      <c r="I1819" s="2" t="e">
        <f>#REF!</f>
        <v>#REF!</v>
      </c>
      <c r="J1819" s="2" t="e">
        <f>#REF!</f>
        <v>#REF!</v>
      </c>
      <c r="K1819" s="2" t="e">
        <f>#REF!</f>
        <v>#REF!</v>
      </c>
      <c r="L1819" s="2" t="e">
        <f>#REF!</f>
        <v>#REF!</v>
      </c>
      <c r="M1819" s="2" t="e">
        <f>#REF!</f>
        <v>#REF!</v>
      </c>
      <c r="N1819" s="2" t="e">
        <f>#REF!</f>
        <v>#REF!</v>
      </c>
      <c r="O1819" s="2" t="e">
        <f>#REF!</f>
        <v>#REF!</v>
      </c>
      <c r="P1819" s="2" t="e">
        <f>#REF!</f>
        <v>#REF!</v>
      </c>
      <c r="Q1819" s="2" t="e">
        <f>#REF!</f>
        <v>#REF!</v>
      </c>
      <c r="R1819" s="2" t="e">
        <f>#REF!</f>
        <v>#REF!</v>
      </c>
      <c r="S1819" s="2" t="e">
        <f>#REF!</f>
        <v>#REF!</v>
      </c>
      <c r="T1819" s="2" t="e">
        <f>#REF!</f>
        <v>#REF!</v>
      </c>
      <c r="U1819" s="9" t="e">
        <f t="shared" si="129"/>
        <v>#REF!</v>
      </c>
    </row>
    <row r="1820" spans="1:21" x14ac:dyDescent="0.35">
      <c r="B1820" s="3" t="s">
        <v>18</v>
      </c>
      <c r="C1820" s="2">
        <f>'7thR'!C$136</f>
        <v>0</v>
      </c>
      <c r="D1820" s="2">
        <f>'7thR'!D$136</f>
        <v>0</v>
      </c>
      <c r="E1820" s="2">
        <f>'7thR'!E$136</f>
        <v>0</v>
      </c>
      <c r="F1820" s="2">
        <f>'7thR'!F$136</f>
        <v>0</v>
      </c>
      <c r="G1820" s="2">
        <f>'7thR'!G$136</f>
        <v>0</v>
      </c>
      <c r="H1820" s="2">
        <f>'7thR'!H$136</f>
        <v>0</v>
      </c>
      <c r="I1820" s="2">
        <f>'7thR'!I$136</f>
        <v>0</v>
      </c>
      <c r="J1820" s="2">
        <f>'7thR'!J$136</f>
        <v>0</v>
      </c>
      <c r="K1820" s="2">
        <f>'7thR'!K$136</f>
        <v>0</v>
      </c>
      <c r="L1820" s="2">
        <f>'7thR'!L$136</f>
        <v>0</v>
      </c>
      <c r="M1820" s="2">
        <f>'7thR'!M$136</f>
        <v>0</v>
      </c>
      <c r="N1820" s="2">
        <f>'7thR'!N$136</f>
        <v>0</v>
      </c>
      <c r="O1820" s="2">
        <f>'7thR'!O$136</f>
        <v>0</v>
      </c>
      <c r="P1820" s="2">
        <f>'7thR'!P$136</f>
        <v>0</v>
      </c>
      <c r="Q1820" s="2">
        <f>'7thR'!Q$136</f>
        <v>0</v>
      </c>
      <c r="R1820" s="2">
        <f>'7thR'!R$136</f>
        <v>0</v>
      </c>
      <c r="S1820" s="2">
        <f>'7thR'!S$136</f>
        <v>0</v>
      </c>
      <c r="T1820" s="2">
        <f>'7thR'!T$136</f>
        <v>0</v>
      </c>
      <c r="U1820" s="9">
        <f t="shared" si="129"/>
        <v>0</v>
      </c>
    </row>
    <row r="1821" spans="1:21" ht="15" thickBot="1" x14ac:dyDescent="0.4">
      <c r="B1821" s="3" t="s">
        <v>19</v>
      </c>
      <c r="C1821" s="31">
        <f>'8thR'!C$136</f>
        <v>0</v>
      </c>
      <c r="D1821" s="31">
        <f>'8thR'!D$136</f>
        <v>0</v>
      </c>
      <c r="E1821" s="31">
        <f>'8thR'!E$136</f>
        <v>0</v>
      </c>
      <c r="F1821" s="31">
        <f>'8thR'!F$136</f>
        <v>0</v>
      </c>
      <c r="G1821" s="31">
        <f>'8thR'!G$136</f>
        <v>0</v>
      </c>
      <c r="H1821" s="31">
        <f>'8thR'!H$136</f>
        <v>0</v>
      </c>
      <c r="I1821" s="31">
        <f>'8thR'!I$136</f>
        <v>0</v>
      </c>
      <c r="J1821" s="31">
        <f>'8thR'!J$136</f>
        <v>0</v>
      </c>
      <c r="K1821" s="31">
        <f>'8thR'!K$136</f>
        <v>0</v>
      </c>
      <c r="L1821" s="31">
        <f>'8thR'!L$136</f>
        <v>0</v>
      </c>
      <c r="M1821" s="31">
        <f>'8thR'!M$136</f>
        <v>0</v>
      </c>
      <c r="N1821" s="31">
        <f>'8thR'!N$136</f>
        <v>0</v>
      </c>
      <c r="O1821" s="31">
        <f>'8thR'!O$136</f>
        <v>0</v>
      </c>
      <c r="P1821" s="31">
        <f>'8thR'!P$136</f>
        <v>0</v>
      </c>
      <c r="Q1821" s="31">
        <f>'8thR'!Q$136</f>
        <v>0</v>
      </c>
      <c r="R1821" s="31">
        <f>'8thR'!R$136</f>
        <v>0</v>
      </c>
      <c r="S1821" s="31">
        <f>'8thR'!S$136</f>
        <v>0</v>
      </c>
      <c r="T1821" s="31">
        <f>'8thR'!T$136</f>
        <v>0</v>
      </c>
      <c r="U1821" s="9">
        <f t="shared" si="129"/>
        <v>0</v>
      </c>
    </row>
    <row r="1822" spans="1:21" ht="16" thickTop="1" x14ac:dyDescent="0.35">
      <c r="B1822" s="37" t="s">
        <v>12</v>
      </c>
      <c r="C1822" s="29">
        <f>score!H$136</f>
        <v>0</v>
      </c>
      <c r="D1822" s="29">
        <f>score!I$136</f>
        <v>0</v>
      </c>
      <c r="E1822" s="29">
        <f>score!J$136</f>
        <v>0</v>
      </c>
      <c r="F1822" s="29">
        <f>score!K$136</f>
        <v>0</v>
      </c>
      <c r="G1822" s="29">
        <f>score!L$136</f>
        <v>0</v>
      </c>
      <c r="H1822" s="29">
        <f>score!M$136</f>
        <v>0</v>
      </c>
      <c r="I1822" s="29">
        <f>score!N$136</f>
        <v>0</v>
      </c>
      <c r="J1822" s="29">
        <f>score!O$136</f>
        <v>0</v>
      </c>
      <c r="K1822" s="29">
        <f>score!P$136</f>
        <v>0</v>
      </c>
      <c r="L1822" s="29">
        <f>score!Q$136</f>
        <v>0</v>
      </c>
      <c r="M1822" s="29">
        <f>score!R$136</f>
        <v>0</v>
      </c>
      <c r="N1822" s="29">
        <f>score!S$136</f>
        <v>0</v>
      </c>
      <c r="O1822" s="29">
        <f>score!T$136</f>
        <v>0</v>
      </c>
      <c r="P1822" s="29">
        <f>score!U$136</f>
        <v>0</v>
      </c>
      <c r="Q1822" s="29">
        <f>score!V$136</f>
        <v>0</v>
      </c>
      <c r="R1822" s="29">
        <f>score!W$136</f>
        <v>0</v>
      </c>
      <c r="S1822" s="29">
        <f>score!X$136</f>
        <v>0</v>
      </c>
      <c r="T1822" s="29">
        <f>score!Y$136</f>
        <v>0</v>
      </c>
      <c r="U1822" s="33">
        <f t="shared" si="129"/>
        <v>0</v>
      </c>
    </row>
    <row r="1823" spans="1:21" ht="15.5" x14ac:dyDescent="0.35">
      <c r="B1823" s="38" t="s">
        <v>7</v>
      </c>
      <c r="C1823" s="39">
        <f>score!H$147</f>
        <v>4</v>
      </c>
      <c r="D1823" s="39">
        <f>score!$I$147</f>
        <v>3</v>
      </c>
      <c r="E1823" s="39">
        <f>score!$J$147</f>
        <v>3</v>
      </c>
      <c r="F1823" s="39">
        <f>score!$K$147</f>
        <v>4</v>
      </c>
      <c r="G1823" s="39">
        <f>score!$L$147</f>
        <v>4</v>
      </c>
      <c r="H1823" s="39">
        <f>score!$M$147</f>
        <v>4</v>
      </c>
      <c r="I1823" s="39">
        <f>score!$N$147</f>
        <v>3</v>
      </c>
      <c r="J1823" s="39">
        <f>score!$O$147</f>
        <v>4</v>
      </c>
      <c r="K1823" s="39">
        <f>score!$P$147</f>
        <v>3</v>
      </c>
      <c r="L1823" s="39">
        <f>score!$Q$147</f>
        <v>4</v>
      </c>
      <c r="M1823" s="39">
        <f>score!$R$147</f>
        <v>3</v>
      </c>
      <c r="N1823" s="39">
        <f>score!$S$147</f>
        <v>3</v>
      </c>
      <c r="O1823" s="39">
        <f>score!$T$147</f>
        <v>4</v>
      </c>
      <c r="P1823" s="39">
        <f>score!$U$147</f>
        <v>4</v>
      </c>
      <c r="Q1823" s="39">
        <f>score!$V$147</f>
        <v>4</v>
      </c>
      <c r="R1823" s="39">
        <f>score!$W$147</f>
        <v>3</v>
      </c>
      <c r="S1823" s="39">
        <f>score!$X$147</f>
        <v>4</v>
      </c>
      <c r="T1823" s="39">
        <f>score!$Y$147</f>
        <v>3</v>
      </c>
      <c r="U1823" s="12">
        <f t="shared" si="129"/>
        <v>64</v>
      </c>
    </row>
    <row r="1824" spans="1:21" x14ac:dyDescent="0.35">
      <c r="C1824" s="40"/>
      <c r="D1824" s="40"/>
      <c r="E1824" s="40"/>
      <c r="F1824" s="40"/>
      <c r="G1824" s="40"/>
      <c r="H1824" s="40"/>
      <c r="I1824" s="40"/>
      <c r="J1824" s="40"/>
      <c r="K1824" s="40"/>
      <c r="L1824" s="40"/>
      <c r="M1824" s="40"/>
      <c r="N1824" s="40"/>
      <c r="O1824" s="40"/>
      <c r="P1824" s="40"/>
      <c r="Q1824" s="40"/>
      <c r="R1824" s="40"/>
      <c r="S1824" s="40"/>
      <c r="T1824" s="40"/>
    </row>
    <row r="1825" spans="1:21" x14ac:dyDescent="0.35">
      <c r="C1825" s="154" t="s">
        <v>6</v>
      </c>
      <c r="D1825" s="154"/>
      <c r="E1825" s="154"/>
      <c r="F1825" s="154"/>
      <c r="G1825" s="154"/>
      <c r="H1825" s="154"/>
      <c r="I1825" s="154"/>
      <c r="J1825" s="154"/>
      <c r="K1825" s="154"/>
      <c r="L1825" s="154"/>
      <c r="M1825" s="154"/>
      <c r="N1825" s="154"/>
      <c r="O1825" s="154"/>
      <c r="P1825" s="154"/>
      <c r="Q1825" s="154"/>
      <c r="R1825" s="154"/>
      <c r="S1825" s="154"/>
      <c r="T1825" s="154"/>
    </row>
    <row r="1826" spans="1:21" x14ac:dyDescent="0.35">
      <c r="A1826" s="169">
        <f>score!A137</f>
        <v>131</v>
      </c>
      <c r="B1826" s="170" t="str">
        <f>score!F137</f>
        <v/>
      </c>
      <c r="C1826" s="158">
        <v>1</v>
      </c>
      <c r="D1826" s="158">
        <v>2</v>
      </c>
      <c r="E1826" s="158">
        <v>3</v>
      </c>
      <c r="F1826" s="158">
        <v>4</v>
      </c>
      <c r="G1826" s="158">
        <v>5</v>
      </c>
      <c r="H1826" s="158">
        <v>6</v>
      </c>
      <c r="I1826" s="158">
        <v>7</v>
      </c>
      <c r="J1826" s="158">
        <v>8</v>
      </c>
      <c r="K1826" s="158">
        <v>9</v>
      </c>
      <c r="L1826" s="158">
        <v>10</v>
      </c>
      <c r="M1826" s="158">
        <v>11</v>
      </c>
      <c r="N1826" s="158">
        <v>12</v>
      </c>
      <c r="O1826" s="158">
        <v>13</v>
      </c>
      <c r="P1826" s="158">
        <v>14</v>
      </c>
      <c r="Q1826" s="158">
        <v>15</v>
      </c>
      <c r="R1826" s="158">
        <v>16</v>
      </c>
      <c r="S1826" s="158">
        <v>17</v>
      </c>
      <c r="T1826" s="158">
        <v>18</v>
      </c>
      <c r="U1826" s="41" t="s">
        <v>1</v>
      </c>
    </row>
    <row r="1827" spans="1:21" x14ac:dyDescent="0.35">
      <c r="A1827" s="169"/>
      <c r="B1827" s="170"/>
      <c r="C1827" s="158"/>
      <c r="D1827" s="158"/>
      <c r="E1827" s="158"/>
      <c r="F1827" s="158"/>
      <c r="G1827" s="158"/>
      <c r="H1827" s="158"/>
      <c r="I1827" s="158"/>
      <c r="J1827" s="158"/>
      <c r="K1827" s="158"/>
      <c r="L1827" s="158"/>
      <c r="M1827" s="158"/>
      <c r="N1827" s="158"/>
      <c r="O1827" s="158"/>
      <c r="P1827" s="158"/>
      <c r="Q1827" s="158"/>
      <c r="R1827" s="158"/>
      <c r="S1827" s="158"/>
      <c r="T1827" s="158"/>
      <c r="U1827" s="42"/>
    </row>
    <row r="1828" spans="1:21" x14ac:dyDescent="0.35">
      <c r="B1828" s="3" t="s">
        <v>8</v>
      </c>
      <c r="C1828" s="2">
        <f>'1stR'!C$137</f>
        <v>0</v>
      </c>
      <c r="D1828" s="2">
        <f>'1stR'!D$137</f>
        <v>0</v>
      </c>
      <c r="E1828" s="2">
        <f>'1stR'!E$137</f>
        <v>0</v>
      </c>
      <c r="F1828" s="2">
        <f>'1stR'!F$137</f>
        <v>0</v>
      </c>
      <c r="G1828" s="2">
        <f>'1stR'!G$137</f>
        <v>0</v>
      </c>
      <c r="H1828" s="2">
        <f>'1stR'!H$137</f>
        <v>0</v>
      </c>
      <c r="I1828" s="2">
        <f>'1stR'!I$137</f>
        <v>0</v>
      </c>
      <c r="J1828" s="2">
        <f>'1stR'!J$137</f>
        <v>0</v>
      </c>
      <c r="K1828" s="2">
        <f>'1stR'!K$137</f>
        <v>0</v>
      </c>
      <c r="L1828" s="2">
        <f>'1stR'!L$137</f>
        <v>0</v>
      </c>
      <c r="M1828" s="2">
        <f>'1stR'!M$137</f>
        <v>0</v>
      </c>
      <c r="N1828" s="2">
        <f>'1stR'!N$137</f>
        <v>0</v>
      </c>
      <c r="O1828" s="2">
        <f>'1stR'!O$137</f>
        <v>0</v>
      </c>
      <c r="P1828" s="2">
        <f>'1stR'!P$137</f>
        <v>0</v>
      </c>
      <c r="Q1828" s="2">
        <f>'1stR'!Q$137</f>
        <v>0</v>
      </c>
      <c r="R1828" s="2">
        <f>'1stR'!R$137</f>
        <v>0</v>
      </c>
      <c r="S1828" s="2">
        <f>'1stR'!S$137</f>
        <v>0</v>
      </c>
      <c r="T1828" s="2">
        <f>'1stR'!T$137</f>
        <v>0</v>
      </c>
      <c r="U1828" s="9">
        <f>SUM(C1828:T1828)</f>
        <v>0</v>
      </c>
    </row>
    <row r="1829" spans="1:21" x14ac:dyDescent="0.35">
      <c r="B1829" s="3" t="s">
        <v>13</v>
      </c>
      <c r="C1829" s="2">
        <f>'2ndR'!C$137</f>
        <v>0</v>
      </c>
      <c r="D1829" s="2">
        <f>'2ndR'!D$137</f>
        <v>0</v>
      </c>
      <c r="E1829" s="2">
        <f>'2ndR'!E$137</f>
        <v>0</v>
      </c>
      <c r="F1829" s="2">
        <f>'2ndR'!F$137</f>
        <v>0</v>
      </c>
      <c r="G1829" s="2">
        <f>'2ndR'!G$137</f>
        <v>0</v>
      </c>
      <c r="H1829" s="2">
        <f>'2ndR'!H$137</f>
        <v>0</v>
      </c>
      <c r="I1829" s="2">
        <f>'2ndR'!I$137</f>
        <v>0</v>
      </c>
      <c r="J1829" s="2">
        <f>'2ndR'!J$137</f>
        <v>0</v>
      </c>
      <c r="K1829" s="2">
        <f>'2ndR'!K$137</f>
        <v>0</v>
      </c>
      <c r="L1829" s="2">
        <f>'2ndR'!L$137</f>
        <v>0</v>
      </c>
      <c r="M1829" s="2">
        <f>'2ndR'!M$137</f>
        <v>0</v>
      </c>
      <c r="N1829" s="2">
        <f>'2ndR'!N$137</f>
        <v>0</v>
      </c>
      <c r="O1829" s="2">
        <f>'2ndR'!O$137</f>
        <v>0</v>
      </c>
      <c r="P1829" s="2">
        <f>'2ndR'!P$137</f>
        <v>0</v>
      </c>
      <c r="Q1829" s="2">
        <f>'2ndR'!Q$137</f>
        <v>0</v>
      </c>
      <c r="R1829" s="2">
        <f>'2ndR'!R$137</f>
        <v>0</v>
      </c>
      <c r="S1829" s="2">
        <f>'2ndR'!S$137</f>
        <v>0</v>
      </c>
      <c r="T1829" s="2">
        <f>'2ndR'!T$137</f>
        <v>0</v>
      </c>
      <c r="U1829" s="9">
        <f t="shared" ref="U1829:U1837" si="130">SUM(C1829:T1829)</f>
        <v>0</v>
      </c>
    </row>
    <row r="1830" spans="1:21" x14ac:dyDescent="0.35">
      <c r="B1830" s="3" t="s">
        <v>14</v>
      </c>
      <c r="C1830" s="2">
        <f>'3rdR'!C$137</f>
        <v>0</v>
      </c>
      <c r="D1830" s="2">
        <f>'3rdR'!D$137</f>
        <v>0</v>
      </c>
      <c r="E1830" s="2">
        <f>'3rdR'!E$137</f>
        <v>0</v>
      </c>
      <c r="F1830" s="2">
        <f>'3rdR'!F$137</f>
        <v>0</v>
      </c>
      <c r="G1830" s="2">
        <f>'3rdR'!G$137</f>
        <v>0</v>
      </c>
      <c r="H1830" s="2">
        <f>'3rdR'!H$137</f>
        <v>0</v>
      </c>
      <c r="I1830" s="2">
        <f>'3rdR'!I$137</f>
        <v>0</v>
      </c>
      <c r="J1830" s="2">
        <f>'3rdR'!J$137</f>
        <v>0</v>
      </c>
      <c r="K1830" s="2">
        <f>'3rdR'!K$137</f>
        <v>0</v>
      </c>
      <c r="L1830" s="2">
        <f>'3rdR'!L$137</f>
        <v>0</v>
      </c>
      <c r="M1830" s="2">
        <f>'3rdR'!M$137</f>
        <v>0</v>
      </c>
      <c r="N1830" s="2">
        <f>'3rdR'!N$137</f>
        <v>0</v>
      </c>
      <c r="O1830" s="2">
        <f>'3rdR'!O$137</f>
        <v>0</v>
      </c>
      <c r="P1830" s="2">
        <f>'3rdR'!P$137</f>
        <v>0</v>
      </c>
      <c r="Q1830" s="2">
        <f>'3rdR'!Q$137</f>
        <v>0</v>
      </c>
      <c r="R1830" s="2">
        <f>'3rdR'!R$137</f>
        <v>0</v>
      </c>
      <c r="S1830" s="2">
        <f>'3rdR'!S$137</f>
        <v>0</v>
      </c>
      <c r="T1830" s="2">
        <f>'3rdR'!T$137</f>
        <v>0</v>
      </c>
      <c r="U1830" s="9">
        <f t="shared" si="130"/>
        <v>0</v>
      </c>
    </row>
    <row r="1831" spans="1:21" x14ac:dyDescent="0.35">
      <c r="B1831" s="3" t="s">
        <v>15</v>
      </c>
      <c r="C1831" s="2">
        <f>'4thR'!C$137</f>
        <v>0</v>
      </c>
      <c r="D1831" s="2">
        <f>'4thR'!D$137</f>
        <v>0</v>
      </c>
      <c r="E1831" s="2">
        <f>'4thR'!E$137</f>
        <v>0</v>
      </c>
      <c r="F1831" s="2">
        <f>'4thR'!F$137</f>
        <v>0</v>
      </c>
      <c r="G1831" s="2">
        <f>'4thR'!G$137</f>
        <v>0</v>
      </c>
      <c r="H1831" s="2">
        <f>'4thR'!H$137</f>
        <v>0</v>
      </c>
      <c r="I1831" s="2">
        <f>'4thR'!I$137</f>
        <v>0</v>
      </c>
      <c r="J1831" s="2">
        <f>'4thR'!J$137</f>
        <v>0</v>
      </c>
      <c r="K1831" s="2">
        <f>'4thR'!K$137</f>
        <v>0</v>
      </c>
      <c r="L1831" s="2">
        <f>'4thR'!L$137</f>
        <v>0</v>
      </c>
      <c r="M1831" s="2">
        <f>'4thR'!M$137</f>
        <v>0</v>
      </c>
      <c r="N1831" s="2">
        <f>'4thR'!N$137</f>
        <v>0</v>
      </c>
      <c r="O1831" s="2">
        <f>'4thR'!O$137</f>
        <v>0</v>
      </c>
      <c r="P1831" s="2">
        <f>'4thR'!P$137</f>
        <v>0</v>
      </c>
      <c r="Q1831" s="2">
        <f>'4thR'!Q$137</f>
        <v>0</v>
      </c>
      <c r="R1831" s="2">
        <f>'4thR'!R$137</f>
        <v>0</v>
      </c>
      <c r="S1831" s="2">
        <f>'4thR'!S$137</f>
        <v>0</v>
      </c>
      <c r="T1831" s="2">
        <f>'4thR'!T$137</f>
        <v>0</v>
      </c>
      <c r="U1831" s="9">
        <f t="shared" si="130"/>
        <v>0</v>
      </c>
    </row>
    <row r="1832" spans="1:21" x14ac:dyDescent="0.35">
      <c r="B1832" s="3" t="s">
        <v>16</v>
      </c>
      <c r="C1832" s="2">
        <f>'5thR'!C$137</f>
        <v>0</v>
      </c>
      <c r="D1832" s="2">
        <f>'5thR'!D$137</f>
        <v>0</v>
      </c>
      <c r="E1832" s="2">
        <f>'5thR'!E$137</f>
        <v>0</v>
      </c>
      <c r="F1832" s="2">
        <f>'5thR'!F$137</f>
        <v>0</v>
      </c>
      <c r="G1832" s="2">
        <f>'5thR'!G$137</f>
        <v>0</v>
      </c>
      <c r="H1832" s="2">
        <f>'5thR'!H$137</f>
        <v>0</v>
      </c>
      <c r="I1832" s="2">
        <f>'5thR'!I$137</f>
        <v>0</v>
      </c>
      <c r="J1832" s="2">
        <f>'5thR'!J$137</f>
        <v>0</v>
      </c>
      <c r="K1832" s="2">
        <f>'5thR'!K$137</f>
        <v>0</v>
      </c>
      <c r="L1832" s="2">
        <f>'5thR'!L$137</f>
        <v>0</v>
      </c>
      <c r="M1832" s="2">
        <f>'5thR'!M$137</f>
        <v>0</v>
      </c>
      <c r="N1832" s="2">
        <f>'5thR'!N$137</f>
        <v>0</v>
      </c>
      <c r="O1832" s="2">
        <f>'5thR'!O$137</f>
        <v>0</v>
      </c>
      <c r="P1832" s="2">
        <f>'5thR'!P$137</f>
        <v>0</v>
      </c>
      <c r="Q1832" s="2">
        <f>'5thR'!Q$137</f>
        <v>0</v>
      </c>
      <c r="R1832" s="2">
        <f>'5thR'!R$137</f>
        <v>0</v>
      </c>
      <c r="S1832" s="2">
        <f>'5thR'!S$137</f>
        <v>0</v>
      </c>
      <c r="T1832" s="2">
        <f>'5thR'!T$137</f>
        <v>0</v>
      </c>
      <c r="U1832" s="9">
        <f t="shared" si="130"/>
        <v>0</v>
      </c>
    </row>
    <row r="1833" spans="1:21" x14ac:dyDescent="0.35">
      <c r="B1833" s="3" t="s">
        <v>17</v>
      </c>
      <c r="C1833" s="2" t="e">
        <f>#REF!</f>
        <v>#REF!</v>
      </c>
      <c r="D1833" s="2" t="e">
        <f>#REF!</f>
        <v>#REF!</v>
      </c>
      <c r="E1833" s="2" t="e">
        <f>#REF!</f>
        <v>#REF!</v>
      </c>
      <c r="F1833" s="2" t="e">
        <f>#REF!</f>
        <v>#REF!</v>
      </c>
      <c r="G1833" s="2" t="e">
        <f>#REF!</f>
        <v>#REF!</v>
      </c>
      <c r="H1833" s="2" t="e">
        <f>#REF!</f>
        <v>#REF!</v>
      </c>
      <c r="I1833" s="2" t="e">
        <f>#REF!</f>
        <v>#REF!</v>
      </c>
      <c r="J1833" s="2" t="e">
        <f>#REF!</f>
        <v>#REF!</v>
      </c>
      <c r="K1833" s="2" t="e">
        <f>#REF!</f>
        <v>#REF!</v>
      </c>
      <c r="L1833" s="2" t="e">
        <f>#REF!</f>
        <v>#REF!</v>
      </c>
      <c r="M1833" s="2" t="e">
        <f>#REF!</f>
        <v>#REF!</v>
      </c>
      <c r="N1833" s="2" t="e">
        <f>#REF!</f>
        <v>#REF!</v>
      </c>
      <c r="O1833" s="2" t="e">
        <f>#REF!</f>
        <v>#REF!</v>
      </c>
      <c r="P1833" s="2" t="e">
        <f>#REF!</f>
        <v>#REF!</v>
      </c>
      <c r="Q1833" s="2" t="e">
        <f>#REF!</f>
        <v>#REF!</v>
      </c>
      <c r="R1833" s="2" t="e">
        <f>#REF!</f>
        <v>#REF!</v>
      </c>
      <c r="S1833" s="2" t="e">
        <f>#REF!</f>
        <v>#REF!</v>
      </c>
      <c r="T1833" s="2" t="e">
        <f>#REF!</f>
        <v>#REF!</v>
      </c>
      <c r="U1833" s="9" t="e">
        <f t="shared" si="130"/>
        <v>#REF!</v>
      </c>
    </row>
    <row r="1834" spans="1:21" x14ac:dyDescent="0.35">
      <c r="B1834" s="3" t="s">
        <v>18</v>
      </c>
      <c r="C1834" s="2">
        <f>'7thR'!C$137</f>
        <v>0</v>
      </c>
      <c r="D1834" s="2">
        <f>'7thR'!D$137</f>
        <v>0</v>
      </c>
      <c r="E1834" s="2">
        <f>'7thR'!E$137</f>
        <v>0</v>
      </c>
      <c r="F1834" s="2">
        <f>'7thR'!F$137</f>
        <v>0</v>
      </c>
      <c r="G1834" s="2">
        <f>'7thR'!G$137</f>
        <v>0</v>
      </c>
      <c r="H1834" s="2">
        <f>'7thR'!H$137</f>
        <v>0</v>
      </c>
      <c r="I1834" s="2">
        <f>'7thR'!I$137</f>
        <v>0</v>
      </c>
      <c r="J1834" s="2">
        <f>'7thR'!J$137</f>
        <v>0</v>
      </c>
      <c r="K1834" s="2">
        <f>'7thR'!K$137</f>
        <v>0</v>
      </c>
      <c r="L1834" s="2">
        <f>'7thR'!L$137</f>
        <v>0</v>
      </c>
      <c r="M1834" s="2">
        <f>'7thR'!M$137</f>
        <v>0</v>
      </c>
      <c r="N1834" s="2">
        <f>'7thR'!N$137</f>
        <v>0</v>
      </c>
      <c r="O1834" s="2">
        <f>'7thR'!O$137</f>
        <v>0</v>
      </c>
      <c r="P1834" s="2">
        <f>'7thR'!P$137</f>
        <v>0</v>
      </c>
      <c r="Q1834" s="2">
        <f>'7thR'!Q$137</f>
        <v>0</v>
      </c>
      <c r="R1834" s="2">
        <f>'7thR'!R$137</f>
        <v>0</v>
      </c>
      <c r="S1834" s="2">
        <f>'7thR'!S$137</f>
        <v>0</v>
      </c>
      <c r="T1834" s="2">
        <f>'7thR'!T$137</f>
        <v>0</v>
      </c>
      <c r="U1834" s="9">
        <f t="shared" si="130"/>
        <v>0</v>
      </c>
    </row>
    <row r="1835" spans="1:21" ht="15" thickBot="1" x14ac:dyDescent="0.4">
      <c r="B1835" s="3" t="s">
        <v>19</v>
      </c>
      <c r="C1835" s="31">
        <f>'8thR'!C$137</f>
        <v>0</v>
      </c>
      <c r="D1835" s="31">
        <f>'8thR'!D$137</f>
        <v>0</v>
      </c>
      <c r="E1835" s="31">
        <f>'8thR'!E$137</f>
        <v>0</v>
      </c>
      <c r="F1835" s="31">
        <f>'8thR'!F$137</f>
        <v>0</v>
      </c>
      <c r="G1835" s="31">
        <f>'8thR'!G$137</f>
        <v>0</v>
      </c>
      <c r="H1835" s="31">
        <f>'8thR'!H$137</f>
        <v>0</v>
      </c>
      <c r="I1835" s="31">
        <f>'8thR'!I$137</f>
        <v>0</v>
      </c>
      <c r="J1835" s="31">
        <f>'8thR'!J$137</f>
        <v>0</v>
      </c>
      <c r="K1835" s="31">
        <f>'8thR'!K$137</f>
        <v>0</v>
      </c>
      <c r="L1835" s="31">
        <f>'8thR'!L$137</f>
        <v>0</v>
      </c>
      <c r="M1835" s="31">
        <f>'8thR'!M$137</f>
        <v>0</v>
      </c>
      <c r="N1835" s="31">
        <f>'8thR'!N$137</f>
        <v>0</v>
      </c>
      <c r="O1835" s="31">
        <f>'8thR'!O$137</f>
        <v>0</v>
      </c>
      <c r="P1835" s="31">
        <f>'8thR'!P$137</f>
        <v>0</v>
      </c>
      <c r="Q1835" s="31">
        <f>'8thR'!Q$137</f>
        <v>0</v>
      </c>
      <c r="R1835" s="31">
        <f>'8thR'!R$137</f>
        <v>0</v>
      </c>
      <c r="S1835" s="31">
        <f>'8thR'!S$137</f>
        <v>0</v>
      </c>
      <c r="T1835" s="31">
        <f>'8thR'!T$137</f>
        <v>0</v>
      </c>
      <c r="U1835" s="9">
        <f t="shared" si="130"/>
        <v>0</v>
      </c>
    </row>
    <row r="1836" spans="1:21" ht="16" thickTop="1" x14ac:dyDescent="0.35">
      <c r="B1836" s="37" t="s">
        <v>12</v>
      </c>
      <c r="C1836" s="29">
        <f>score!H$137</f>
        <v>0</v>
      </c>
      <c r="D1836" s="29">
        <f>score!I$137</f>
        <v>0</v>
      </c>
      <c r="E1836" s="29">
        <f>score!J$137</f>
        <v>0</v>
      </c>
      <c r="F1836" s="29">
        <f>score!K$137</f>
        <v>0</v>
      </c>
      <c r="G1836" s="29">
        <f>score!L$137</f>
        <v>0</v>
      </c>
      <c r="H1836" s="29">
        <f>score!M$137</f>
        <v>0</v>
      </c>
      <c r="I1836" s="29">
        <f>score!N$137</f>
        <v>0</v>
      </c>
      <c r="J1836" s="29">
        <f>score!O$137</f>
        <v>0</v>
      </c>
      <c r="K1836" s="29">
        <f>score!P$137</f>
        <v>0</v>
      </c>
      <c r="L1836" s="29">
        <f>score!Q$137</f>
        <v>0</v>
      </c>
      <c r="M1836" s="29">
        <f>score!R$137</f>
        <v>0</v>
      </c>
      <c r="N1836" s="29">
        <f>score!S$137</f>
        <v>0</v>
      </c>
      <c r="O1836" s="29">
        <f>score!T$137</f>
        <v>0</v>
      </c>
      <c r="P1836" s="29">
        <f>score!U$137</f>
        <v>0</v>
      </c>
      <c r="Q1836" s="29">
        <f>score!V$137</f>
        <v>0</v>
      </c>
      <c r="R1836" s="29">
        <f>score!W$137</f>
        <v>0</v>
      </c>
      <c r="S1836" s="29">
        <f>score!X$137</f>
        <v>0</v>
      </c>
      <c r="T1836" s="29">
        <f>score!Y$137</f>
        <v>0</v>
      </c>
      <c r="U1836" s="33">
        <f t="shared" si="130"/>
        <v>0</v>
      </c>
    </row>
    <row r="1837" spans="1:21" ht="15.5" x14ac:dyDescent="0.35">
      <c r="B1837" s="38" t="s">
        <v>7</v>
      </c>
      <c r="C1837" s="39">
        <f>score!H$147</f>
        <v>4</v>
      </c>
      <c r="D1837" s="39">
        <f>score!$I$147</f>
        <v>3</v>
      </c>
      <c r="E1837" s="39">
        <f>score!$J$147</f>
        <v>3</v>
      </c>
      <c r="F1837" s="39">
        <f>score!$K$147</f>
        <v>4</v>
      </c>
      <c r="G1837" s="39">
        <f>score!$L$147</f>
        <v>4</v>
      </c>
      <c r="H1837" s="39">
        <f>score!$M$147</f>
        <v>4</v>
      </c>
      <c r="I1837" s="39">
        <f>score!$N$147</f>
        <v>3</v>
      </c>
      <c r="J1837" s="39">
        <f>score!$O$147</f>
        <v>4</v>
      </c>
      <c r="K1837" s="39">
        <f>score!$P$147</f>
        <v>3</v>
      </c>
      <c r="L1837" s="39">
        <f>score!$Q$147</f>
        <v>4</v>
      </c>
      <c r="M1837" s="39">
        <f>score!$R$147</f>
        <v>3</v>
      </c>
      <c r="N1837" s="39">
        <f>score!$S$147</f>
        <v>3</v>
      </c>
      <c r="O1837" s="39">
        <f>score!$T$147</f>
        <v>4</v>
      </c>
      <c r="P1837" s="39">
        <f>score!$U$147</f>
        <v>4</v>
      </c>
      <c r="Q1837" s="39">
        <f>score!$V$147</f>
        <v>4</v>
      </c>
      <c r="R1837" s="39">
        <f>score!$W$147</f>
        <v>3</v>
      </c>
      <c r="S1837" s="39">
        <f>score!$X$147</f>
        <v>4</v>
      </c>
      <c r="T1837" s="39">
        <f>score!$Y$147</f>
        <v>3</v>
      </c>
      <c r="U1837" s="12">
        <f t="shared" si="130"/>
        <v>64</v>
      </c>
    </row>
    <row r="1839" spans="1:21" x14ac:dyDescent="0.35">
      <c r="C1839" s="154" t="s">
        <v>6</v>
      </c>
      <c r="D1839" s="154"/>
      <c r="E1839" s="154"/>
      <c r="F1839" s="154"/>
      <c r="G1839" s="154"/>
      <c r="H1839" s="154"/>
      <c r="I1839" s="154"/>
      <c r="J1839" s="154"/>
      <c r="K1839" s="154"/>
      <c r="L1839" s="154"/>
      <c r="M1839" s="154"/>
      <c r="N1839" s="154"/>
      <c r="O1839" s="154"/>
      <c r="P1839" s="154"/>
      <c r="Q1839" s="154"/>
      <c r="R1839" s="154"/>
      <c r="S1839" s="154"/>
      <c r="T1839" s="154"/>
    </row>
    <row r="1840" spans="1:21" x14ac:dyDescent="0.35">
      <c r="A1840" s="169">
        <f>score!A138</f>
        <v>132</v>
      </c>
      <c r="B1840" s="170" t="str">
        <f>score!F138</f>
        <v/>
      </c>
      <c r="C1840" s="158">
        <v>1</v>
      </c>
      <c r="D1840" s="158">
        <v>2</v>
      </c>
      <c r="E1840" s="158">
        <v>3</v>
      </c>
      <c r="F1840" s="158">
        <v>4</v>
      </c>
      <c r="G1840" s="158">
        <v>5</v>
      </c>
      <c r="H1840" s="158">
        <v>6</v>
      </c>
      <c r="I1840" s="158">
        <v>7</v>
      </c>
      <c r="J1840" s="158">
        <v>8</v>
      </c>
      <c r="K1840" s="158">
        <v>9</v>
      </c>
      <c r="L1840" s="158">
        <v>10</v>
      </c>
      <c r="M1840" s="158">
        <v>11</v>
      </c>
      <c r="N1840" s="158">
        <v>12</v>
      </c>
      <c r="O1840" s="158">
        <v>13</v>
      </c>
      <c r="P1840" s="158">
        <v>14</v>
      </c>
      <c r="Q1840" s="158">
        <v>15</v>
      </c>
      <c r="R1840" s="158">
        <v>16</v>
      </c>
      <c r="S1840" s="158">
        <v>17</v>
      </c>
      <c r="T1840" s="158">
        <v>18</v>
      </c>
      <c r="U1840" s="41" t="s">
        <v>1</v>
      </c>
    </row>
    <row r="1841" spans="1:21" x14ac:dyDescent="0.35">
      <c r="A1841" s="169"/>
      <c r="B1841" s="170"/>
      <c r="C1841" s="158"/>
      <c r="D1841" s="158"/>
      <c r="E1841" s="158"/>
      <c r="F1841" s="158"/>
      <c r="G1841" s="158"/>
      <c r="H1841" s="158"/>
      <c r="I1841" s="158"/>
      <c r="J1841" s="158"/>
      <c r="K1841" s="158"/>
      <c r="L1841" s="158"/>
      <c r="M1841" s="158"/>
      <c r="N1841" s="158"/>
      <c r="O1841" s="158"/>
      <c r="P1841" s="158"/>
      <c r="Q1841" s="158"/>
      <c r="R1841" s="158"/>
      <c r="S1841" s="158"/>
      <c r="T1841" s="158"/>
      <c r="U1841" s="42"/>
    </row>
    <row r="1842" spans="1:21" x14ac:dyDescent="0.35">
      <c r="B1842" s="3" t="s">
        <v>8</v>
      </c>
      <c r="C1842" s="2">
        <f>'1stR'!C$138</f>
        <v>0</v>
      </c>
      <c r="D1842" s="2">
        <f>'1stR'!D$138</f>
        <v>0</v>
      </c>
      <c r="E1842" s="2">
        <f>'1stR'!E$138</f>
        <v>0</v>
      </c>
      <c r="F1842" s="2">
        <f>'1stR'!F$138</f>
        <v>0</v>
      </c>
      <c r="G1842" s="2">
        <f>'1stR'!G$138</f>
        <v>0</v>
      </c>
      <c r="H1842" s="2">
        <f>'1stR'!H$138</f>
        <v>0</v>
      </c>
      <c r="I1842" s="2">
        <f>'1stR'!I$138</f>
        <v>0</v>
      </c>
      <c r="J1842" s="2">
        <f>'1stR'!J$138</f>
        <v>0</v>
      </c>
      <c r="K1842" s="2">
        <f>'1stR'!K$138</f>
        <v>0</v>
      </c>
      <c r="L1842" s="2">
        <f>'1stR'!L$138</f>
        <v>0</v>
      </c>
      <c r="M1842" s="2">
        <f>'1stR'!M$138</f>
        <v>0</v>
      </c>
      <c r="N1842" s="2">
        <f>'1stR'!N$138</f>
        <v>0</v>
      </c>
      <c r="O1842" s="2">
        <f>'1stR'!O$138</f>
        <v>0</v>
      </c>
      <c r="P1842" s="2">
        <f>'1stR'!P$138</f>
        <v>0</v>
      </c>
      <c r="Q1842" s="2">
        <f>'1stR'!Q$138</f>
        <v>0</v>
      </c>
      <c r="R1842" s="2">
        <f>'1stR'!R$138</f>
        <v>0</v>
      </c>
      <c r="S1842" s="2">
        <f>'1stR'!S$138</f>
        <v>0</v>
      </c>
      <c r="T1842" s="2">
        <f>'1stR'!T$138</f>
        <v>0</v>
      </c>
      <c r="U1842" s="9">
        <f>SUM(C1842:T1842)</f>
        <v>0</v>
      </c>
    </row>
    <row r="1843" spans="1:21" x14ac:dyDescent="0.35">
      <c r="B1843" s="3" t="s">
        <v>13</v>
      </c>
      <c r="C1843" s="2">
        <f>'2ndR'!C$138</f>
        <v>0</v>
      </c>
      <c r="D1843" s="2">
        <f>'2ndR'!D$138</f>
        <v>0</v>
      </c>
      <c r="E1843" s="2">
        <f>'2ndR'!E$138</f>
        <v>0</v>
      </c>
      <c r="F1843" s="2">
        <f>'2ndR'!F$138</f>
        <v>0</v>
      </c>
      <c r="G1843" s="2">
        <f>'2ndR'!G$138</f>
        <v>0</v>
      </c>
      <c r="H1843" s="2">
        <f>'2ndR'!H$138</f>
        <v>0</v>
      </c>
      <c r="I1843" s="2">
        <f>'2ndR'!I$138</f>
        <v>0</v>
      </c>
      <c r="J1843" s="2">
        <f>'2ndR'!J$138</f>
        <v>0</v>
      </c>
      <c r="K1843" s="2">
        <f>'2ndR'!K$138</f>
        <v>0</v>
      </c>
      <c r="L1843" s="2">
        <f>'2ndR'!L$138</f>
        <v>0</v>
      </c>
      <c r="M1843" s="2">
        <f>'2ndR'!M$138</f>
        <v>0</v>
      </c>
      <c r="N1843" s="2">
        <f>'2ndR'!N$138</f>
        <v>0</v>
      </c>
      <c r="O1843" s="2">
        <f>'2ndR'!O$138</f>
        <v>0</v>
      </c>
      <c r="P1843" s="2">
        <f>'2ndR'!P$138</f>
        <v>0</v>
      </c>
      <c r="Q1843" s="2">
        <f>'2ndR'!Q$138</f>
        <v>0</v>
      </c>
      <c r="R1843" s="2">
        <f>'2ndR'!R$138</f>
        <v>0</v>
      </c>
      <c r="S1843" s="2">
        <f>'2ndR'!S$138</f>
        <v>0</v>
      </c>
      <c r="T1843" s="2">
        <f>'2ndR'!T$138</f>
        <v>0</v>
      </c>
      <c r="U1843" s="9">
        <f t="shared" ref="U1843:U1851" si="131">SUM(C1843:T1843)</f>
        <v>0</v>
      </c>
    </row>
    <row r="1844" spans="1:21" x14ac:dyDescent="0.35">
      <c r="B1844" s="3" t="s">
        <v>14</v>
      </c>
      <c r="C1844" s="2">
        <f>'3rdR'!C$138</f>
        <v>0</v>
      </c>
      <c r="D1844" s="2">
        <f>'3rdR'!D$138</f>
        <v>0</v>
      </c>
      <c r="E1844" s="2">
        <f>'3rdR'!E$138</f>
        <v>0</v>
      </c>
      <c r="F1844" s="2">
        <f>'3rdR'!F$138</f>
        <v>0</v>
      </c>
      <c r="G1844" s="2">
        <f>'3rdR'!G$138</f>
        <v>0</v>
      </c>
      <c r="H1844" s="2">
        <f>'3rdR'!H$138</f>
        <v>0</v>
      </c>
      <c r="I1844" s="2">
        <f>'3rdR'!I$138</f>
        <v>0</v>
      </c>
      <c r="J1844" s="2">
        <f>'3rdR'!J$138</f>
        <v>0</v>
      </c>
      <c r="K1844" s="2">
        <f>'3rdR'!K$138</f>
        <v>0</v>
      </c>
      <c r="L1844" s="2">
        <f>'3rdR'!L$138</f>
        <v>0</v>
      </c>
      <c r="M1844" s="2">
        <f>'3rdR'!M$138</f>
        <v>0</v>
      </c>
      <c r="N1844" s="2">
        <f>'3rdR'!N$138</f>
        <v>0</v>
      </c>
      <c r="O1844" s="2">
        <f>'3rdR'!O$138</f>
        <v>0</v>
      </c>
      <c r="P1844" s="2">
        <f>'3rdR'!P$138</f>
        <v>0</v>
      </c>
      <c r="Q1844" s="2">
        <f>'3rdR'!Q$138</f>
        <v>0</v>
      </c>
      <c r="R1844" s="2">
        <f>'3rdR'!R$138</f>
        <v>0</v>
      </c>
      <c r="S1844" s="2">
        <f>'3rdR'!S$138</f>
        <v>0</v>
      </c>
      <c r="T1844" s="2">
        <f>'3rdR'!T$138</f>
        <v>0</v>
      </c>
      <c r="U1844" s="9">
        <f t="shared" si="131"/>
        <v>0</v>
      </c>
    </row>
    <row r="1845" spans="1:21" x14ac:dyDescent="0.35">
      <c r="B1845" s="3" t="s">
        <v>15</v>
      </c>
      <c r="C1845" s="2">
        <f>'4thR'!C$138</f>
        <v>0</v>
      </c>
      <c r="D1845" s="2">
        <f>'4thR'!D$138</f>
        <v>0</v>
      </c>
      <c r="E1845" s="2">
        <f>'4thR'!E$138</f>
        <v>0</v>
      </c>
      <c r="F1845" s="2">
        <f>'4thR'!F$138</f>
        <v>0</v>
      </c>
      <c r="G1845" s="2">
        <f>'4thR'!G$138</f>
        <v>0</v>
      </c>
      <c r="H1845" s="2">
        <f>'4thR'!H$138</f>
        <v>0</v>
      </c>
      <c r="I1845" s="2">
        <f>'4thR'!I$138</f>
        <v>0</v>
      </c>
      <c r="J1845" s="2">
        <f>'4thR'!J$138</f>
        <v>0</v>
      </c>
      <c r="K1845" s="2">
        <f>'4thR'!K$138</f>
        <v>0</v>
      </c>
      <c r="L1845" s="2">
        <f>'4thR'!L$138</f>
        <v>0</v>
      </c>
      <c r="M1845" s="2">
        <f>'4thR'!M$138</f>
        <v>0</v>
      </c>
      <c r="N1845" s="2">
        <f>'4thR'!N$138</f>
        <v>0</v>
      </c>
      <c r="O1845" s="2">
        <f>'4thR'!O$138</f>
        <v>0</v>
      </c>
      <c r="P1845" s="2">
        <f>'4thR'!P$138</f>
        <v>0</v>
      </c>
      <c r="Q1845" s="2">
        <f>'4thR'!Q$138</f>
        <v>0</v>
      </c>
      <c r="R1845" s="2">
        <f>'4thR'!R$138</f>
        <v>0</v>
      </c>
      <c r="S1845" s="2">
        <f>'4thR'!S$138</f>
        <v>0</v>
      </c>
      <c r="T1845" s="2">
        <f>'4thR'!T$138</f>
        <v>0</v>
      </c>
      <c r="U1845" s="9">
        <f t="shared" si="131"/>
        <v>0</v>
      </c>
    </row>
    <row r="1846" spans="1:21" x14ac:dyDescent="0.35">
      <c r="B1846" s="3" t="s">
        <v>16</v>
      </c>
      <c r="C1846" s="2">
        <f>'5thR'!C$138</f>
        <v>0</v>
      </c>
      <c r="D1846" s="2">
        <f>'5thR'!D$138</f>
        <v>0</v>
      </c>
      <c r="E1846" s="2">
        <f>'5thR'!E$138</f>
        <v>0</v>
      </c>
      <c r="F1846" s="2">
        <f>'5thR'!F$138</f>
        <v>0</v>
      </c>
      <c r="G1846" s="2">
        <f>'5thR'!G$138</f>
        <v>0</v>
      </c>
      <c r="H1846" s="2">
        <f>'5thR'!H$138</f>
        <v>0</v>
      </c>
      <c r="I1846" s="2">
        <f>'5thR'!I$138</f>
        <v>0</v>
      </c>
      <c r="J1846" s="2">
        <f>'5thR'!J$138</f>
        <v>0</v>
      </c>
      <c r="K1846" s="2">
        <f>'5thR'!K$138</f>
        <v>0</v>
      </c>
      <c r="L1846" s="2">
        <f>'5thR'!L$138</f>
        <v>0</v>
      </c>
      <c r="M1846" s="2">
        <f>'5thR'!M$138</f>
        <v>0</v>
      </c>
      <c r="N1846" s="2">
        <f>'5thR'!N$138</f>
        <v>0</v>
      </c>
      <c r="O1846" s="2">
        <f>'5thR'!O$138</f>
        <v>0</v>
      </c>
      <c r="P1846" s="2">
        <f>'5thR'!P$138</f>
        <v>0</v>
      </c>
      <c r="Q1846" s="2">
        <f>'5thR'!Q$138</f>
        <v>0</v>
      </c>
      <c r="R1846" s="2">
        <f>'5thR'!R$138</f>
        <v>0</v>
      </c>
      <c r="S1846" s="2">
        <f>'5thR'!S$138</f>
        <v>0</v>
      </c>
      <c r="T1846" s="2">
        <f>'5thR'!T$138</f>
        <v>0</v>
      </c>
      <c r="U1846" s="9">
        <f t="shared" si="131"/>
        <v>0</v>
      </c>
    </row>
    <row r="1847" spans="1:21" x14ac:dyDescent="0.35">
      <c r="B1847" s="3" t="s">
        <v>17</v>
      </c>
      <c r="C1847" s="2" t="e">
        <f>#REF!</f>
        <v>#REF!</v>
      </c>
      <c r="D1847" s="2" t="e">
        <f>#REF!</f>
        <v>#REF!</v>
      </c>
      <c r="E1847" s="2" t="e">
        <f>#REF!</f>
        <v>#REF!</v>
      </c>
      <c r="F1847" s="2" t="e">
        <f>#REF!</f>
        <v>#REF!</v>
      </c>
      <c r="G1847" s="2" t="e">
        <f>#REF!</f>
        <v>#REF!</v>
      </c>
      <c r="H1847" s="2" t="e">
        <f>#REF!</f>
        <v>#REF!</v>
      </c>
      <c r="I1847" s="2" t="e">
        <f>#REF!</f>
        <v>#REF!</v>
      </c>
      <c r="J1847" s="2" t="e">
        <f>#REF!</f>
        <v>#REF!</v>
      </c>
      <c r="K1847" s="2" t="e">
        <f>#REF!</f>
        <v>#REF!</v>
      </c>
      <c r="L1847" s="2" t="e">
        <f>#REF!</f>
        <v>#REF!</v>
      </c>
      <c r="M1847" s="2" t="e">
        <f>#REF!</f>
        <v>#REF!</v>
      </c>
      <c r="N1847" s="2" t="e">
        <f>#REF!</f>
        <v>#REF!</v>
      </c>
      <c r="O1847" s="2" t="e">
        <f>#REF!</f>
        <v>#REF!</v>
      </c>
      <c r="P1847" s="2" t="e">
        <f>#REF!</f>
        <v>#REF!</v>
      </c>
      <c r="Q1847" s="2" t="e">
        <f>#REF!</f>
        <v>#REF!</v>
      </c>
      <c r="R1847" s="2" t="e">
        <f>#REF!</f>
        <v>#REF!</v>
      </c>
      <c r="S1847" s="2" t="e">
        <f>#REF!</f>
        <v>#REF!</v>
      </c>
      <c r="T1847" s="2" t="e">
        <f>#REF!</f>
        <v>#REF!</v>
      </c>
      <c r="U1847" s="9" t="e">
        <f t="shared" si="131"/>
        <v>#REF!</v>
      </c>
    </row>
    <row r="1848" spans="1:21" x14ac:dyDescent="0.35">
      <c r="B1848" s="3" t="s">
        <v>18</v>
      </c>
      <c r="C1848" s="2">
        <f>'7thR'!C$138</f>
        <v>0</v>
      </c>
      <c r="D1848" s="2">
        <f>'7thR'!D$138</f>
        <v>0</v>
      </c>
      <c r="E1848" s="2">
        <f>'7thR'!E$138</f>
        <v>0</v>
      </c>
      <c r="F1848" s="2">
        <f>'7thR'!F$138</f>
        <v>0</v>
      </c>
      <c r="G1848" s="2">
        <f>'7thR'!G$138</f>
        <v>0</v>
      </c>
      <c r="H1848" s="2">
        <f>'7thR'!H$138</f>
        <v>0</v>
      </c>
      <c r="I1848" s="2">
        <f>'7thR'!I$138</f>
        <v>0</v>
      </c>
      <c r="J1848" s="2">
        <f>'7thR'!J$138</f>
        <v>0</v>
      </c>
      <c r="K1848" s="2">
        <f>'7thR'!K$138</f>
        <v>0</v>
      </c>
      <c r="L1848" s="2">
        <f>'7thR'!L$138</f>
        <v>0</v>
      </c>
      <c r="M1848" s="2">
        <f>'7thR'!M$138</f>
        <v>0</v>
      </c>
      <c r="N1848" s="2">
        <f>'7thR'!N$138</f>
        <v>0</v>
      </c>
      <c r="O1848" s="2">
        <f>'7thR'!O$138</f>
        <v>0</v>
      </c>
      <c r="P1848" s="2">
        <f>'7thR'!P$138</f>
        <v>0</v>
      </c>
      <c r="Q1848" s="2">
        <f>'7thR'!Q$138</f>
        <v>0</v>
      </c>
      <c r="R1848" s="2">
        <f>'7thR'!R$138</f>
        <v>0</v>
      </c>
      <c r="S1848" s="2">
        <f>'7thR'!S$138</f>
        <v>0</v>
      </c>
      <c r="T1848" s="2">
        <f>'7thR'!T$138</f>
        <v>0</v>
      </c>
      <c r="U1848" s="9">
        <f t="shared" si="131"/>
        <v>0</v>
      </c>
    </row>
    <row r="1849" spans="1:21" ht="15" thickBot="1" x14ac:dyDescent="0.4">
      <c r="B1849" s="3" t="s">
        <v>19</v>
      </c>
      <c r="C1849" s="31">
        <f>'8thR'!C$138</f>
        <v>0</v>
      </c>
      <c r="D1849" s="31">
        <f>'8thR'!D$138</f>
        <v>0</v>
      </c>
      <c r="E1849" s="31">
        <f>'8thR'!E$138</f>
        <v>0</v>
      </c>
      <c r="F1849" s="31">
        <f>'8thR'!F$138</f>
        <v>0</v>
      </c>
      <c r="G1849" s="31">
        <f>'8thR'!G$138</f>
        <v>0</v>
      </c>
      <c r="H1849" s="31">
        <f>'8thR'!H$138</f>
        <v>0</v>
      </c>
      <c r="I1849" s="31">
        <f>'8thR'!I$138</f>
        <v>0</v>
      </c>
      <c r="J1849" s="31">
        <f>'8thR'!J$138</f>
        <v>0</v>
      </c>
      <c r="K1849" s="31">
        <f>'8thR'!K$138</f>
        <v>0</v>
      </c>
      <c r="L1849" s="31">
        <f>'8thR'!L$138</f>
        <v>0</v>
      </c>
      <c r="M1849" s="31">
        <f>'8thR'!M$138</f>
        <v>0</v>
      </c>
      <c r="N1849" s="31">
        <f>'8thR'!N$138</f>
        <v>0</v>
      </c>
      <c r="O1849" s="31">
        <f>'8thR'!O$138</f>
        <v>0</v>
      </c>
      <c r="P1849" s="31">
        <f>'8thR'!P$138</f>
        <v>0</v>
      </c>
      <c r="Q1849" s="31">
        <f>'8thR'!Q$138</f>
        <v>0</v>
      </c>
      <c r="R1849" s="31">
        <f>'8thR'!R$138</f>
        <v>0</v>
      </c>
      <c r="S1849" s="31">
        <f>'8thR'!S$138</f>
        <v>0</v>
      </c>
      <c r="T1849" s="31">
        <f>'8thR'!T$138</f>
        <v>0</v>
      </c>
      <c r="U1849" s="9">
        <f t="shared" si="131"/>
        <v>0</v>
      </c>
    </row>
    <row r="1850" spans="1:21" ht="16" thickTop="1" x14ac:dyDescent="0.35">
      <c r="B1850" s="37" t="s">
        <v>12</v>
      </c>
      <c r="C1850" s="29">
        <f>score!H$138</f>
        <v>0</v>
      </c>
      <c r="D1850" s="29">
        <f>score!I$138</f>
        <v>0</v>
      </c>
      <c r="E1850" s="29">
        <f>score!J$138</f>
        <v>0</v>
      </c>
      <c r="F1850" s="29">
        <f>score!K$138</f>
        <v>0</v>
      </c>
      <c r="G1850" s="29">
        <f>score!L$138</f>
        <v>0</v>
      </c>
      <c r="H1850" s="29">
        <f>score!M$138</f>
        <v>0</v>
      </c>
      <c r="I1850" s="29">
        <f>score!N$138</f>
        <v>0</v>
      </c>
      <c r="J1850" s="29">
        <f>score!O$138</f>
        <v>0</v>
      </c>
      <c r="K1850" s="29">
        <f>score!P$138</f>
        <v>0</v>
      </c>
      <c r="L1850" s="29">
        <f>score!Q$138</f>
        <v>0</v>
      </c>
      <c r="M1850" s="29">
        <f>score!R$138</f>
        <v>0</v>
      </c>
      <c r="N1850" s="29">
        <f>score!S$138</f>
        <v>0</v>
      </c>
      <c r="O1850" s="29">
        <f>score!T$138</f>
        <v>0</v>
      </c>
      <c r="P1850" s="29">
        <f>score!U$138</f>
        <v>0</v>
      </c>
      <c r="Q1850" s="29">
        <f>score!V$138</f>
        <v>0</v>
      </c>
      <c r="R1850" s="29">
        <f>score!W$138</f>
        <v>0</v>
      </c>
      <c r="S1850" s="29">
        <f>score!X$138</f>
        <v>0</v>
      </c>
      <c r="T1850" s="29">
        <f>score!Y$138</f>
        <v>0</v>
      </c>
      <c r="U1850" s="33">
        <f t="shared" si="131"/>
        <v>0</v>
      </c>
    </row>
    <row r="1851" spans="1:21" ht="15.5" x14ac:dyDescent="0.35">
      <c r="B1851" s="38" t="s">
        <v>7</v>
      </c>
      <c r="C1851" s="39">
        <f>score!H$147</f>
        <v>4</v>
      </c>
      <c r="D1851" s="39">
        <f>score!$I$147</f>
        <v>3</v>
      </c>
      <c r="E1851" s="39">
        <f>score!$J$147</f>
        <v>3</v>
      </c>
      <c r="F1851" s="39">
        <f>score!$K$147</f>
        <v>4</v>
      </c>
      <c r="G1851" s="39">
        <f>score!$L$147</f>
        <v>4</v>
      </c>
      <c r="H1851" s="39">
        <f>score!$M$147</f>
        <v>4</v>
      </c>
      <c r="I1851" s="39">
        <f>score!$N$147</f>
        <v>3</v>
      </c>
      <c r="J1851" s="39">
        <f>score!$O$147</f>
        <v>4</v>
      </c>
      <c r="K1851" s="39">
        <f>score!$P$147</f>
        <v>3</v>
      </c>
      <c r="L1851" s="39">
        <f>score!$Q$147</f>
        <v>4</v>
      </c>
      <c r="M1851" s="39">
        <f>score!$R$147</f>
        <v>3</v>
      </c>
      <c r="N1851" s="39">
        <f>score!$S$147</f>
        <v>3</v>
      </c>
      <c r="O1851" s="39">
        <f>score!$T$147</f>
        <v>4</v>
      </c>
      <c r="P1851" s="39">
        <f>score!$U$147</f>
        <v>4</v>
      </c>
      <c r="Q1851" s="39">
        <f>score!$V$147</f>
        <v>4</v>
      </c>
      <c r="R1851" s="39">
        <f>score!$W$147</f>
        <v>3</v>
      </c>
      <c r="S1851" s="39">
        <f>score!$X$147</f>
        <v>4</v>
      </c>
      <c r="T1851" s="39">
        <f>score!$Y$147</f>
        <v>3</v>
      </c>
      <c r="U1851" s="12">
        <f t="shared" si="131"/>
        <v>64</v>
      </c>
    </row>
    <row r="1853" spans="1:21" x14ac:dyDescent="0.35">
      <c r="C1853" s="154" t="s">
        <v>6</v>
      </c>
      <c r="D1853" s="154"/>
      <c r="E1853" s="154"/>
      <c r="F1853" s="154"/>
      <c r="G1853" s="154"/>
      <c r="H1853" s="154"/>
      <c r="I1853" s="154"/>
      <c r="J1853" s="154"/>
      <c r="K1853" s="154"/>
      <c r="L1853" s="154"/>
      <c r="M1853" s="154"/>
      <c r="N1853" s="154"/>
      <c r="O1853" s="154"/>
      <c r="P1853" s="154"/>
      <c r="Q1853" s="154"/>
      <c r="R1853" s="154"/>
      <c r="S1853" s="154"/>
      <c r="T1853" s="154"/>
    </row>
    <row r="1854" spans="1:21" x14ac:dyDescent="0.35">
      <c r="A1854" s="169">
        <f>score!A139</f>
        <v>133</v>
      </c>
      <c r="B1854" s="170" t="str">
        <f>score!F139</f>
        <v/>
      </c>
      <c r="C1854" s="158">
        <v>1</v>
      </c>
      <c r="D1854" s="158">
        <v>2</v>
      </c>
      <c r="E1854" s="158">
        <v>3</v>
      </c>
      <c r="F1854" s="158">
        <v>4</v>
      </c>
      <c r="G1854" s="158">
        <v>5</v>
      </c>
      <c r="H1854" s="158">
        <v>6</v>
      </c>
      <c r="I1854" s="158">
        <v>7</v>
      </c>
      <c r="J1854" s="158">
        <v>8</v>
      </c>
      <c r="K1854" s="158">
        <v>9</v>
      </c>
      <c r="L1854" s="158">
        <v>10</v>
      </c>
      <c r="M1854" s="158">
        <v>11</v>
      </c>
      <c r="N1854" s="158">
        <v>12</v>
      </c>
      <c r="O1854" s="158">
        <v>13</v>
      </c>
      <c r="P1854" s="158">
        <v>14</v>
      </c>
      <c r="Q1854" s="158">
        <v>15</v>
      </c>
      <c r="R1854" s="158">
        <v>16</v>
      </c>
      <c r="S1854" s="158">
        <v>17</v>
      </c>
      <c r="T1854" s="158">
        <v>18</v>
      </c>
      <c r="U1854" s="41" t="s">
        <v>1</v>
      </c>
    </row>
    <row r="1855" spans="1:21" x14ac:dyDescent="0.35">
      <c r="A1855" s="169"/>
      <c r="B1855" s="170"/>
      <c r="C1855" s="158"/>
      <c r="D1855" s="158"/>
      <c r="E1855" s="158"/>
      <c r="F1855" s="158"/>
      <c r="G1855" s="158"/>
      <c r="H1855" s="158"/>
      <c r="I1855" s="158"/>
      <c r="J1855" s="158"/>
      <c r="K1855" s="158"/>
      <c r="L1855" s="158"/>
      <c r="M1855" s="158"/>
      <c r="N1855" s="158"/>
      <c r="O1855" s="158"/>
      <c r="P1855" s="158"/>
      <c r="Q1855" s="158"/>
      <c r="R1855" s="158"/>
      <c r="S1855" s="158"/>
      <c r="T1855" s="158"/>
      <c r="U1855" s="42"/>
    </row>
    <row r="1856" spans="1:21" x14ac:dyDescent="0.35">
      <c r="B1856" s="3" t="s">
        <v>8</v>
      </c>
      <c r="C1856" s="2">
        <f>'1stR'!C$139</f>
        <v>0</v>
      </c>
      <c r="D1856" s="2">
        <f>'1stR'!D$139</f>
        <v>0</v>
      </c>
      <c r="E1856" s="2">
        <f>'1stR'!E$139</f>
        <v>0</v>
      </c>
      <c r="F1856" s="2">
        <f>'1stR'!F$139</f>
        <v>0</v>
      </c>
      <c r="G1856" s="2">
        <f>'1stR'!G$139</f>
        <v>0</v>
      </c>
      <c r="H1856" s="2">
        <f>'1stR'!H$139</f>
        <v>0</v>
      </c>
      <c r="I1856" s="2">
        <f>'1stR'!I$139</f>
        <v>0</v>
      </c>
      <c r="J1856" s="2">
        <f>'1stR'!J$139</f>
        <v>0</v>
      </c>
      <c r="K1856" s="2">
        <f>'1stR'!K$139</f>
        <v>0</v>
      </c>
      <c r="L1856" s="2">
        <f>'1stR'!L$139</f>
        <v>0</v>
      </c>
      <c r="M1856" s="2">
        <f>'1stR'!M$139</f>
        <v>0</v>
      </c>
      <c r="N1856" s="2">
        <f>'1stR'!N$139</f>
        <v>0</v>
      </c>
      <c r="O1856" s="2">
        <f>'1stR'!O$139</f>
        <v>0</v>
      </c>
      <c r="P1856" s="2">
        <f>'1stR'!P$139</f>
        <v>0</v>
      </c>
      <c r="Q1856" s="2">
        <f>'1stR'!Q$139</f>
        <v>0</v>
      </c>
      <c r="R1856" s="2">
        <f>'1stR'!R$139</f>
        <v>0</v>
      </c>
      <c r="S1856" s="2">
        <f>'1stR'!S$139</f>
        <v>0</v>
      </c>
      <c r="T1856" s="2">
        <f>'1stR'!T$139</f>
        <v>0</v>
      </c>
      <c r="U1856" s="9">
        <f>SUM(C1856:T1856)</f>
        <v>0</v>
      </c>
    </row>
    <row r="1857" spans="1:21" x14ac:dyDescent="0.35">
      <c r="B1857" s="3" t="s">
        <v>13</v>
      </c>
      <c r="C1857" s="2">
        <f>'2ndR'!C$139</f>
        <v>0</v>
      </c>
      <c r="D1857" s="2">
        <f>'2ndR'!D$139</f>
        <v>0</v>
      </c>
      <c r="E1857" s="2">
        <f>'2ndR'!E$139</f>
        <v>0</v>
      </c>
      <c r="F1857" s="2">
        <f>'2ndR'!F$139</f>
        <v>0</v>
      </c>
      <c r="G1857" s="2">
        <f>'2ndR'!G$139</f>
        <v>0</v>
      </c>
      <c r="H1857" s="2">
        <f>'2ndR'!H$139</f>
        <v>0</v>
      </c>
      <c r="I1857" s="2">
        <f>'2ndR'!I$139</f>
        <v>0</v>
      </c>
      <c r="J1857" s="2">
        <f>'2ndR'!J$139</f>
        <v>0</v>
      </c>
      <c r="K1857" s="2">
        <f>'2ndR'!K$139</f>
        <v>0</v>
      </c>
      <c r="L1857" s="2">
        <f>'2ndR'!L$139</f>
        <v>0</v>
      </c>
      <c r="M1857" s="2">
        <f>'2ndR'!M$139</f>
        <v>0</v>
      </c>
      <c r="N1857" s="2">
        <f>'2ndR'!N$139</f>
        <v>0</v>
      </c>
      <c r="O1857" s="2">
        <f>'2ndR'!O$139</f>
        <v>0</v>
      </c>
      <c r="P1857" s="2">
        <f>'2ndR'!P$139</f>
        <v>0</v>
      </c>
      <c r="Q1857" s="2">
        <f>'2ndR'!Q$139</f>
        <v>0</v>
      </c>
      <c r="R1857" s="2">
        <f>'2ndR'!R$139</f>
        <v>0</v>
      </c>
      <c r="S1857" s="2">
        <f>'2ndR'!S$139</f>
        <v>0</v>
      </c>
      <c r="T1857" s="2">
        <f>'2ndR'!T$139</f>
        <v>0</v>
      </c>
      <c r="U1857" s="9">
        <f t="shared" ref="U1857:U1865" si="132">SUM(C1857:T1857)</f>
        <v>0</v>
      </c>
    </row>
    <row r="1858" spans="1:21" x14ac:dyDescent="0.35">
      <c r="B1858" s="3" t="s">
        <v>14</v>
      </c>
      <c r="C1858" s="2">
        <f>'3rdR'!C$139</f>
        <v>0</v>
      </c>
      <c r="D1858" s="2">
        <f>'3rdR'!D$139</f>
        <v>0</v>
      </c>
      <c r="E1858" s="2">
        <f>'3rdR'!E$139</f>
        <v>0</v>
      </c>
      <c r="F1858" s="2">
        <f>'3rdR'!F$139</f>
        <v>0</v>
      </c>
      <c r="G1858" s="2">
        <f>'3rdR'!G$139</f>
        <v>0</v>
      </c>
      <c r="H1858" s="2">
        <f>'3rdR'!H$139</f>
        <v>0</v>
      </c>
      <c r="I1858" s="2">
        <f>'3rdR'!I$139</f>
        <v>0</v>
      </c>
      <c r="J1858" s="2">
        <f>'3rdR'!J$139</f>
        <v>0</v>
      </c>
      <c r="K1858" s="2">
        <f>'3rdR'!K$139</f>
        <v>0</v>
      </c>
      <c r="L1858" s="2">
        <f>'3rdR'!L$139</f>
        <v>0</v>
      </c>
      <c r="M1858" s="2">
        <f>'3rdR'!M$139</f>
        <v>0</v>
      </c>
      <c r="N1858" s="2">
        <f>'3rdR'!N$139</f>
        <v>0</v>
      </c>
      <c r="O1858" s="2">
        <f>'3rdR'!O$139</f>
        <v>0</v>
      </c>
      <c r="P1858" s="2">
        <f>'3rdR'!P$139</f>
        <v>0</v>
      </c>
      <c r="Q1858" s="2">
        <f>'3rdR'!Q$139</f>
        <v>0</v>
      </c>
      <c r="R1858" s="2">
        <f>'3rdR'!R$139</f>
        <v>0</v>
      </c>
      <c r="S1858" s="2">
        <f>'3rdR'!S$139</f>
        <v>0</v>
      </c>
      <c r="T1858" s="2">
        <f>'3rdR'!T$139</f>
        <v>0</v>
      </c>
      <c r="U1858" s="9">
        <f t="shared" si="132"/>
        <v>0</v>
      </c>
    </row>
    <row r="1859" spans="1:21" x14ac:dyDescent="0.35">
      <c r="B1859" s="3" t="s">
        <v>15</v>
      </c>
      <c r="C1859" s="2">
        <f>'4thR'!C$139</f>
        <v>0</v>
      </c>
      <c r="D1859" s="2">
        <f>'4thR'!D$139</f>
        <v>0</v>
      </c>
      <c r="E1859" s="2">
        <f>'4thR'!E$139</f>
        <v>0</v>
      </c>
      <c r="F1859" s="2">
        <f>'4thR'!F$139</f>
        <v>0</v>
      </c>
      <c r="G1859" s="2">
        <f>'4thR'!G$139</f>
        <v>0</v>
      </c>
      <c r="H1859" s="2">
        <f>'4thR'!H$139</f>
        <v>0</v>
      </c>
      <c r="I1859" s="2">
        <f>'4thR'!I$139</f>
        <v>0</v>
      </c>
      <c r="J1859" s="2">
        <f>'4thR'!J$139</f>
        <v>0</v>
      </c>
      <c r="K1859" s="2">
        <f>'4thR'!K$139</f>
        <v>0</v>
      </c>
      <c r="L1859" s="2">
        <f>'4thR'!L$139</f>
        <v>0</v>
      </c>
      <c r="M1859" s="2">
        <f>'4thR'!M$139</f>
        <v>0</v>
      </c>
      <c r="N1859" s="2">
        <f>'4thR'!N$139</f>
        <v>0</v>
      </c>
      <c r="O1859" s="2">
        <f>'4thR'!O$139</f>
        <v>0</v>
      </c>
      <c r="P1859" s="2">
        <f>'4thR'!P$139</f>
        <v>0</v>
      </c>
      <c r="Q1859" s="2">
        <f>'4thR'!Q$139</f>
        <v>0</v>
      </c>
      <c r="R1859" s="2">
        <f>'4thR'!R$139</f>
        <v>0</v>
      </c>
      <c r="S1859" s="2">
        <f>'4thR'!S$139</f>
        <v>0</v>
      </c>
      <c r="T1859" s="2">
        <f>'4thR'!T$139</f>
        <v>0</v>
      </c>
      <c r="U1859" s="9">
        <f t="shared" si="132"/>
        <v>0</v>
      </c>
    </row>
    <row r="1860" spans="1:21" x14ac:dyDescent="0.35">
      <c r="B1860" s="3" t="s">
        <v>16</v>
      </c>
      <c r="C1860" s="2">
        <f>'5thR'!C$139</f>
        <v>0</v>
      </c>
      <c r="D1860" s="2">
        <f>'5thR'!D$139</f>
        <v>0</v>
      </c>
      <c r="E1860" s="2">
        <f>'5thR'!E$139</f>
        <v>0</v>
      </c>
      <c r="F1860" s="2">
        <f>'5thR'!F$139</f>
        <v>0</v>
      </c>
      <c r="G1860" s="2">
        <f>'5thR'!G$139</f>
        <v>0</v>
      </c>
      <c r="H1860" s="2">
        <f>'5thR'!H$139</f>
        <v>0</v>
      </c>
      <c r="I1860" s="2">
        <f>'5thR'!I$139</f>
        <v>0</v>
      </c>
      <c r="J1860" s="2">
        <f>'5thR'!J$139</f>
        <v>0</v>
      </c>
      <c r="K1860" s="2">
        <f>'5thR'!K$139</f>
        <v>0</v>
      </c>
      <c r="L1860" s="2">
        <f>'5thR'!L$139</f>
        <v>0</v>
      </c>
      <c r="M1860" s="2">
        <f>'5thR'!M$139</f>
        <v>0</v>
      </c>
      <c r="N1860" s="2">
        <f>'5thR'!N$139</f>
        <v>0</v>
      </c>
      <c r="O1860" s="2">
        <f>'5thR'!O$139</f>
        <v>0</v>
      </c>
      <c r="P1860" s="2">
        <f>'5thR'!P$139</f>
        <v>0</v>
      </c>
      <c r="Q1860" s="2">
        <f>'5thR'!Q$139</f>
        <v>0</v>
      </c>
      <c r="R1860" s="2">
        <f>'5thR'!R$139</f>
        <v>0</v>
      </c>
      <c r="S1860" s="2">
        <f>'5thR'!S$139</f>
        <v>0</v>
      </c>
      <c r="T1860" s="2">
        <f>'5thR'!T$139</f>
        <v>0</v>
      </c>
      <c r="U1860" s="9">
        <f t="shared" si="132"/>
        <v>0</v>
      </c>
    </row>
    <row r="1861" spans="1:21" x14ac:dyDescent="0.35">
      <c r="B1861" s="3" t="s">
        <v>17</v>
      </c>
      <c r="C1861" s="2" t="e">
        <f>#REF!</f>
        <v>#REF!</v>
      </c>
      <c r="D1861" s="2" t="e">
        <f>#REF!</f>
        <v>#REF!</v>
      </c>
      <c r="E1861" s="2" t="e">
        <f>#REF!</f>
        <v>#REF!</v>
      </c>
      <c r="F1861" s="2" t="e">
        <f>#REF!</f>
        <v>#REF!</v>
      </c>
      <c r="G1861" s="2" t="e">
        <f>#REF!</f>
        <v>#REF!</v>
      </c>
      <c r="H1861" s="2" t="e">
        <f>#REF!</f>
        <v>#REF!</v>
      </c>
      <c r="I1861" s="2" t="e">
        <f>#REF!</f>
        <v>#REF!</v>
      </c>
      <c r="J1861" s="2" t="e">
        <f>#REF!</f>
        <v>#REF!</v>
      </c>
      <c r="K1861" s="2" t="e">
        <f>#REF!</f>
        <v>#REF!</v>
      </c>
      <c r="L1861" s="2" t="e">
        <f>#REF!</f>
        <v>#REF!</v>
      </c>
      <c r="M1861" s="2" t="e">
        <f>#REF!</f>
        <v>#REF!</v>
      </c>
      <c r="N1861" s="2" t="e">
        <f>#REF!</f>
        <v>#REF!</v>
      </c>
      <c r="O1861" s="2" t="e">
        <f>#REF!</f>
        <v>#REF!</v>
      </c>
      <c r="P1861" s="2" t="e">
        <f>#REF!</f>
        <v>#REF!</v>
      </c>
      <c r="Q1861" s="2" t="e">
        <f>#REF!</f>
        <v>#REF!</v>
      </c>
      <c r="R1861" s="2" t="e">
        <f>#REF!</f>
        <v>#REF!</v>
      </c>
      <c r="S1861" s="2" t="e">
        <f>#REF!</f>
        <v>#REF!</v>
      </c>
      <c r="T1861" s="2" t="e">
        <f>#REF!</f>
        <v>#REF!</v>
      </c>
      <c r="U1861" s="9" t="e">
        <f t="shared" si="132"/>
        <v>#REF!</v>
      </c>
    </row>
    <row r="1862" spans="1:21" x14ac:dyDescent="0.35">
      <c r="B1862" s="3" t="s">
        <v>18</v>
      </c>
      <c r="C1862" s="2">
        <f>'7thR'!C$139</f>
        <v>0</v>
      </c>
      <c r="D1862" s="2">
        <f>'7thR'!D$139</f>
        <v>0</v>
      </c>
      <c r="E1862" s="2">
        <f>'7thR'!E$139</f>
        <v>0</v>
      </c>
      <c r="F1862" s="2">
        <f>'7thR'!F$139</f>
        <v>0</v>
      </c>
      <c r="G1862" s="2">
        <f>'7thR'!G$139</f>
        <v>0</v>
      </c>
      <c r="H1862" s="2">
        <f>'7thR'!H$139</f>
        <v>0</v>
      </c>
      <c r="I1862" s="2">
        <f>'7thR'!I$139</f>
        <v>0</v>
      </c>
      <c r="J1862" s="2">
        <f>'7thR'!J$139</f>
        <v>0</v>
      </c>
      <c r="K1862" s="2">
        <f>'7thR'!K$139</f>
        <v>0</v>
      </c>
      <c r="L1862" s="2">
        <f>'7thR'!L$139</f>
        <v>0</v>
      </c>
      <c r="M1862" s="2">
        <f>'7thR'!M$139</f>
        <v>0</v>
      </c>
      <c r="N1862" s="2">
        <f>'7thR'!N$139</f>
        <v>0</v>
      </c>
      <c r="O1862" s="2">
        <f>'7thR'!O$139</f>
        <v>0</v>
      </c>
      <c r="P1862" s="2">
        <f>'7thR'!P$139</f>
        <v>0</v>
      </c>
      <c r="Q1862" s="2">
        <f>'7thR'!Q$139</f>
        <v>0</v>
      </c>
      <c r="R1862" s="2">
        <f>'7thR'!R$139</f>
        <v>0</v>
      </c>
      <c r="S1862" s="2">
        <f>'7thR'!S$139</f>
        <v>0</v>
      </c>
      <c r="T1862" s="2">
        <f>'7thR'!T$139</f>
        <v>0</v>
      </c>
      <c r="U1862" s="9">
        <f t="shared" si="132"/>
        <v>0</v>
      </c>
    </row>
    <row r="1863" spans="1:21" ht="15" thickBot="1" x14ac:dyDescent="0.4">
      <c r="B1863" s="3" t="s">
        <v>19</v>
      </c>
      <c r="C1863" s="31">
        <f>'8thR'!C$139</f>
        <v>0</v>
      </c>
      <c r="D1863" s="31">
        <f>'8thR'!D$139</f>
        <v>0</v>
      </c>
      <c r="E1863" s="31">
        <f>'8thR'!E$139</f>
        <v>0</v>
      </c>
      <c r="F1863" s="31">
        <f>'8thR'!F$139</f>
        <v>0</v>
      </c>
      <c r="G1863" s="31">
        <f>'8thR'!G$139</f>
        <v>0</v>
      </c>
      <c r="H1863" s="31">
        <f>'8thR'!H$139</f>
        <v>0</v>
      </c>
      <c r="I1863" s="31">
        <f>'8thR'!I$139</f>
        <v>0</v>
      </c>
      <c r="J1863" s="31">
        <f>'8thR'!J$139</f>
        <v>0</v>
      </c>
      <c r="K1863" s="31">
        <f>'8thR'!K$139</f>
        <v>0</v>
      </c>
      <c r="L1863" s="31">
        <f>'8thR'!L$139</f>
        <v>0</v>
      </c>
      <c r="M1863" s="31">
        <f>'8thR'!M$139</f>
        <v>0</v>
      </c>
      <c r="N1863" s="31">
        <f>'8thR'!N$139</f>
        <v>0</v>
      </c>
      <c r="O1863" s="31">
        <f>'8thR'!O$139</f>
        <v>0</v>
      </c>
      <c r="P1863" s="31">
        <f>'8thR'!P$139</f>
        <v>0</v>
      </c>
      <c r="Q1863" s="31">
        <f>'8thR'!Q$139</f>
        <v>0</v>
      </c>
      <c r="R1863" s="31">
        <f>'8thR'!R$139</f>
        <v>0</v>
      </c>
      <c r="S1863" s="31">
        <f>'8thR'!S$139</f>
        <v>0</v>
      </c>
      <c r="T1863" s="31">
        <f>'8thR'!T$139</f>
        <v>0</v>
      </c>
      <c r="U1863" s="9">
        <f t="shared" si="132"/>
        <v>0</v>
      </c>
    </row>
    <row r="1864" spans="1:21" ht="16" thickTop="1" x14ac:dyDescent="0.35">
      <c r="B1864" s="37" t="s">
        <v>12</v>
      </c>
      <c r="C1864" s="29">
        <f>score!H$139</f>
        <v>0</v>
      </c>
      <c r="D1864" s="29">
        <f>score!I$139</f>
        <v>0</v>
      </c>
      <c r="E1864" s="29">
        <f>score!J$139</f>
        <v>0</v>
      </c>
      <c r="F1864" s="29">
        <f>score!K$139</f>
        <v>0</v>
      </c>
      <c r="G1864" s="29">
        <f>score!L$139</f>
        <v>0</v>
      </c>
      <c r="H1864" s="29">
        <f>score!M$139</f>
        <v>0</v>
      </c>
      <c r="I1864" s="29">
        <f>score!N$139</f>
        <v>0</v>
      </c>
      <c r="J1864" s="29">
        <f>score!O$139</f>
        <v>0</v>
      </c>
      <c r="K1864" s="29">
        <f>score!P$139</f>
        <v>0</v>
      </c>
      <c r="L1864" s="29">
        <f>score!Q$139</f>
        <v>0</v>
      </c>
      <c r="M1864" s="29">
        <f>score!R$139</f>
        <v>0</v>
      </c>
      <c r="N1864" s="29">
        <f>score!S$139</f>
        <v>0</v>
      </c>
      <c r="O1864" s="29">
        <f>score!T$139</f>
        <v>0</v>
      </c>
      <c r="P1864" s="29">
        <f>score!U$139</f>
        <v>0</v>
      </c>
      <c r="Q1864" s="29">
        <f>score!V$139</f>
        <v>0</v>
      </c>
      <c r="R1864" s="29">
        <f>score!W$139</f>
        <v>0</v>
      </c>
      <c r="S1864" s="29">
        <f>score!X$139</f>
        <v>0</v>
      </c>
      <c r="T1864" s="29">
        <f>score!Y$139</f>
        <v>0</v>
      </c>
      <c r="U1864" s="33">
        <f t="shared" si="132"/>
        <v>0</v>
      </c>
    </row>
    <row r="1865" spans="1:21" ht="15.5" x14ac:dyDescent="0.35">
      <c r="B1865" s="38" t="s">
        <v>7</v>
      </c>
      <c r="C1865" s="39">
        <f>score!H$147</f>
        <v>4</v>
      </c>
      <c r="D1865" s="39">
        <f>score!$I$147</f>
        <v>3</v>
      </c>
      <c r="E1865" s="39">
        <f>score!$J$147</f>
        <v>3</v>
      </c>
      <c r="F1865" s="39">
        <f>score!$K$147</f>
        <v>4</v>
      </c>
      <c r="G1865" s="39">
        <f>score!$L$147</f>
        <v>4</v>
      </c>
      <c r="H1865" s="39">
        <f>score!$M$147</f>
        <v>4</v>
      </c>
      <c r="I1865" s="39">
        <f>score!$N$147</f>
        <v>3</v>
      </c>
      <c r="J1865" s="39">
        <f>score!$O$147</f>
        <v>4</v>
      </c>
      <c r="K1865" s="39">
        <f>score!$P$147</f>
        <v>3</v>
      </c>
      <c r="L1865" s="39">
        <f>score!$Q$147</f>
        <v>4</v>
      </c>
      <c r="M1865" s="39">
        <f>score!$R$147</f>
        <v>3</v>
      </c>
      <c r="N1865" s="39">
        <f>score!$S$147</f>
        <v>3</v>
      </c>
      <c r="O1865" s="39">
        <f>score!$T$147</f>
        <v>4</v>
      </c>
      <c r="P1865" s="39">
        <f>score!$U$147</f>
        <v>4</v>
      </c>
      <c r="Q1865" s="39">
        <f>score!$V$147</f>
        <v>4</v>
      </c>
      <c r="R1865" s="39">
        <f>score!$W$147</f>
        <v>3</v>
      </c>
      <c r="S1865" s="39">
        <f>score!$X$147</f>
        <v>4</v>
      </c>
      <c r="T1865" s="39">
        <f>score!$Y$147</f>
        <v>3</v>
      </c>
      <c r="U1865" s="12">
        <f t="shared" si="132"/>
        <v>64</v>
      </c>
    </row>
    <row r="1866" spans="1:21" x14ac:dyDescent="0.35">
      <c r="C1866" s="40"/>
      <c r="D1866" s="40"/>
      <c r="E1866" s="40"/>
      <c r="F1866" s="40"/>
      <c r="G1866" s="40"/>
      <c r="H1866" s="40"/>
      <c r="I1866" s="40"/>
      <c r="J1866" s="40"/>
      <c r="K1866" s="40"/>
      <c r="L1866" s="40"/>
      <c r="M1866" s="40"/>
      <c r="N1866" s="40"/>
      <c r="O1866" s="40"/>
      <c r="P1866" s="40"/>
      <c r="Q1866" s="40"/>
      <c r="R1866" s="40"/>
      <c r="S1866" s="40"/>
      <c r="T1866" s="40"/>
    </row>
    <row r="1867" spans="1:21" x14ac:dyDescent="0.35">
      <c r="C1867" s="171" t="s">
        <v>6</v>
      </c>
      <c r="D1867" s="171"/>
      <c r="E1867" s="171"/>
      <c r="F1867" s="171"/>
      <c r="G1867" s="171"/>
      <c r="H1867" s="171"/>
      <c r="I1867" s="171"/>
      <c r="J1867" s="171"/>
      <c r="K1867" s="171"/>
      <c r="L1867" s="171"/>
      <c r="M1867" s="171"/>
      <c r="N1867" s="171"/>
      <c r="O1867" s="171"/>
      <c r="P1867" s="171"/>
      <c r="Q1867" s="171"/>
      <c r="R1867" s="171"/>
      <c r="S1867" s="171"/>
      <c r="T1867" s="171"/>
    </row>
    <row r="1868" spans="1:21" x14ac:dyDescent="0.35">
      <c r="A1868" s="169">
        <f>score!A140</f>
        <v>134</v>
      </c>
      <c r="B1868" s="170" t="str">
        <f>score!F140</f>
        <v/>
      </c>
      <c r="C1868" s="173">
        <v>1</v>
      </c>
      <c r="D1868" s="173">
        <v>2</v>
      </c>
      <c r="E1868" s="173">
        <v>3</v>
      </c>
      <c r="F1868" s="173">
        <v>4</v>
      </c>
      <c r="G1868" s="173">
        <v>5</v>
      </c>
      <c r="H1868" s="173">
        <v>6</v>
      </c>
      <c r="I1868" s="173">
        <v>7</v>
      </c>
      <c r="J1868" s="173">
        <v>8</v>
      </c>
      <c r="K1868" s="173">
        <v>9</v>
      </c>
      <c r="L1868" s="173">
        <v>10</v>
      </c>
      <c r="M1868" s="173">
        <v>11</v>
      </c>
      <c r="N1868" s="173">
        <v>12</v>
      </c>
      <c r="O1868" s="173">
        <v>13</v>
      </c>
      <c r="P1868" s="173">
        <v>14</v>
      </c>
      <c r="Q1868" s="173">
        <v>15</v>
      </c>
      <c r="R1868" s="173">
        <v>16</v>
      </c>
      <c r="S1868" s="173">
        <v>17</v>
      </c>
      <c r="T1868" s="173">
        <v>18</v>
      </c>
      <c r="U1868" s="41" t="s">
        <v>1</v>
      </c>
    </row>
    <row r="1869" spans="1:21" x14ac:dyDescent="0.35">
      <c r="A1869" s="169"/>
      <c r="B1869" s="172"/>
      <c r="C1869" s="157"/>
      <c r="D1869" s="157"/>
      <c r="E1869" s="157"/>
      <c r="F1869" s="157"/>
      <c r="G1869" s="157"/>
      <c r="H1869" s="157"/>
      <c r="I1869" s="157"/>
      <c r="J1869" s="157"/>
      <c r="K1869" s="157"/>
      <c r="L1869" s="157"/>
      <c r="M1869" s="157"/>
      <c r="N1869" s="157"/>
      <c r="O1869" s="157"/>
      <c r="P1869" s="157"/>
      <c r="Q1869" s="157"/>
      <c r="R1869" s="157"/>
      <c r="S1869" s="157"/>
      <c r="T1869" s="157"/>
      <c r="U1869" s="42"/>
    </row>
    <row r="1870" spans="1:21" x14ac:dyDescent="0.35">
      <c r="B1870" s="3" t="s">
        <v>8</v>
      </c>
      <c r="C1870" s="2">
        <f>'1stR'!C$140</f>
        <v>0</v>
      </c>
      <c r="D1870" s="2">
        <f>'1stR'!D$140</f>
        <v>0</v>
      </c>
      <c r="E1870" s="2">
        <f>'1stR'!E$140</f>
        <v>0</v>
      </c>
      <c r="F1870" s="2">
        <f>'1stR'!F$140</f>
        <v>0</v>
      </c>
      <c r="G1870" s="2">
        <f>'1stR'!G$140</f>
        <v>0</v>
      </c>
      <c r="H1870" s="2">
        <f>'1stR'!H$140</f>
        <v>0</v>
      </c>
      <c r="I1870" s="2">
        <f>'1stR'!I$140</f>
        <v>0</v>
      </c>
      <c r="J1870" s="2">
        <f>'1stR'!J$140</f>
        <v>0</v>
      </c>
      <c r="K1870" s="2">
        <f>'1stR'!K$140</f>
        <v>0</v>
      </c>
      <c r="L1870" s="2">
        <f>'1stR'!L$140</f>
        <v>0</v>
      </c>
      <c r="M1870" s="2">
        <f>'1stR'!M$140</f>
        <v>0</v>
      </c>
      <c r="N1870" s="2">
        <f>'1stR'!N$140</f>
        <v>0</v>
      </c>
      <c r="O1870" s="2">
        <f>'1stR'!O$140</f>
        <v>0</v>
      </c>
      <c r="P1870" s="2">
        <f>'1stR'!P$140</f>
        <v>0</v>
      </c>
      <c r="Q1870" s="2">
        <f>'1stR'!Q$140</f>
        <v>0</v>
      </c>
      <c r="R1870" s="2">
        <f>'1stR'!R$140</f>
        <v>0</v>
      </c>
      <c r="S1870" s="2">
        <f>'1stR'!S$140</f>
        <v>0</v>
      </c>
      <c r="T1870" s="2">
        <f>'1stR'!T$140</f>
        <v>0</v>
      </c>
      <c r="U1870" s="9">
        <f>SUM(C1870:T1870)</f>
        <v>0</v>
      </c>
    </row>
    <row r="1871" spans="1:21" x14ac:dyDescent="0.35">
      <c r="B1871" s="3" t="s">
        <v>13</v>
      </c>
      <c r="C1871" s="2">
        <f>'2ndR'!C$140</f>
        <v>0</v>
      </c>
      <c r="D1871" s="2">
        <f>'2ndR'!D$140</f>
        <v>0</v>
      </c>
      <c r="E1871" s="2">
        <f>'2ndR'!E$140</f>
        <v>0</v>
      </c>
      <c r="F1871" s="2">
        <f>'2ndR'!F$140</f>
        <v>0</v>
      </c>
      <c r="G1871" s="2">
        <f>'2ndR'!G$140</f>
        <v>0</v>
      </c>
      <c r="H1871" s="2">
        <f>'2ndR'!H$140</f>
        <v>0</v>
      </c>
      <c r="I1871" s="2">
        <f>'2ndR'!I$140</f>
        <v>0</v>
      </c>
      <c r="J1871" s="2">
        <f>'2ndR'!J$140</f>
        <v>0</v>
      </c>
      <c r="K1871" s="2">
        <f>'2ndR'!K$140</f>
        <v>0</v>
      </c>
      <c r="L1871" s="2">
        <f>'2ndR'!L$140</f>
        <v>0</v>
      </c>
      <c r="M1871" s="2">
        <f>'2ndR'!M$140</f>
        <v>0</v>
      </c>
      <c r="N1871" s="2">
        <f>'2ndR'!N$140</f>
        <v>0</v>
      </c>
      <c r="O1871" s="2">
        <f>'2ndR'!O$140</f>
        <v>0</v>
      </c>
      <c r="P1871" s="2">
        <f>'2ndR'!P$140</f>
        <v>0</v>
      </c>
      <c r="Q1871" s="2">
        <f>'2ndR'!Q$140</f>
        <v>0</v>
      </c>
      <c r="R1871" s="2">
        <f>'2ndR'!R$140</f>
        <v>0</v>
      </c>
      <c r="S1871" s="2">
        <f>'2ndR'!S$140</f>
        <v>0</v>
      </c>
      <c r="T1871" s="2">
        <f>'2ndR'!T$140</f>
        <v>0</v>
      </c>
      <c r="U1871" s="9">
        <f t="shared" ref="U1871:U1879" si="133">SUM(C1871:T1871)</f>
        <v>0</v>
      </c>
    </row>
    <row r="1872" spans="1:21" x14ac:dyDescent="0.35">
      <c r="B1872" s="3" t="s">
        <v>14</v>
      </c>
      <c r="C1872" s="2">
        <f>'3rdR'!C$140</f>
        <v>0</v>
      </c>
      <c r="D1872" s="2">
        <f>'3rdR'!D$140</f>
        <v>0</v>
      </c>
      <c r="E1872" s="2">
        <f>'3rdR'!E$140</f>
        <v>0</v>
      </c>
      <c r="F1872" s="2">
        <f>'3rdR'!F$140</f>
        <v>0</v>
      </c>
      <c r="G1872" s="2">
        <f>'3rdR'!G$140</f>
        <v>0</v>
      </c>
      <c r="H1872" s="2">
        <f>'3rdR'!H$140</f>
        <v>0</v>
      </c>
      <c r="I1872" s="2">
        <f>'3rdR'!I$140</f>
        <v>0</v>
      </c>
      <c r="J1872" s="2">
        <f>'3rdR'!J$140</f>
        <v>0</v>
      </c>
      <c r="K1872" s="2">
        <f>'3rdR'!K$140</f>
        <v>0</v>
      </c>
      <c r="L1872" s="2">
        <f>'3rdR'!L$140</f>
        <v>0</v>
      </c>
      <c r="M1872" s="2">
        <f>'3rdR'!M$140</f>
        <v>0</v>
      </c>
      <c r="N1872" s="2">
        <f>'3rdR'!N$140</f>
        <v>0</v>
      </c>
      <c r="O1872" s="2">
        <f>'3rdR'!O$140</f>
        <v>0</v>
      </c>
      <c r="P1872" s="2">
        <f>'3rdR'!P$140</f>
        <v>0</v>
      </c>
      <c r="Q1872" s="2">
        <f>'3rdR'!Q$140</f>
        <v>0</v>
      </c>
      <c r="R1872" s="2">
        <f>'3rdR'!R$140</f>
        <v>0</v>
      </c>
      <c r="S1872" s="2">
        <f>'3rdR'!S$140</f>
        <v>0</v>
      </c>
      <c r="T1872" s="2">
        <f>'3rdR'!T$140</f>
        <v>0</v>
      </c>
      <c r="U1872" s="9">
        <f t="shared" si="133"/>
        <v>0</v>
      </c>
    </row>
    <row r="1873" spans="1:21" x14ac:dyDescent="0.35">
      <c r="B1873" s="3" t="s">
        <v>15</v>
      </c>
      <c r="C1873" s="2">
        <f>'4thR'!C$140</f>
        <v>0</v>
      </c>
      <c r="D1873" s="2">
        <f>'4thR'!D$140</f>
        <v>0</v>
      </c>
      <c r="E1873" s="2">
        <f>'4thR'!E$140</f>
        <v>0</v>
      </c>
      <c r="F1873" s="2">
        <f>'4thR'!F$140</f>
        <v>0</v>
      </c>
      <c r="G1873" s="2">
        <f>'4thR'!G$140</f>
        <v>0</v>
      </c>
      <c r="H1873" s="2">
        <f>'4thR'!H$140</f>
        <v>0</v>
      </c>
      <c r="I1873" s="2">
        <f>'4thR'!I$140</f>
        <v>0</v>
      </c>
      <c r="J1873" s="2">
        <f>'4thR'!J$140</f>
        <v>0</v>
      </c>
      <c r="K1873" s="2">
        <f>'4thR'!K$140</f>
        <v>0</v>
      </c>
      <c r="L1873" s="2">
        <f>'4thR'!L$140</f>
        <v>0</v>
      </c>
      <c r="M1873" s="2">
        <f>'4thR'!M$140</f>
        <v>0</v>
      </c>
      <c r="N1873" s="2">
        <f>'4thR'!N$140</f>
        <v>0</v>
      </c>
      <c r="O1873" s="2">
        <f>'4thR'!O$140</f>
        <v>0</v>
      </c>
      <c r="P1873" s="2">
        <f>'4thR'!P$140</f>
        <v>0</v>
      </c>
      <c r="Q1873" s="2">
        <f>'4thR'!Q$140</f>
        <v>0</v>
      </c>
      <c r="R1873" s="2">
        <f>'4thR'!R$140</f>
        <v>0</v>
      </c>
      <c r="S1873" s="2">
        <f>'4thR'!S$140</f>
        <v>0</v>
      </c>
      <c r="T1873" s="2">
        <f>'4thR'!T$140</f>
        <v>0</v>
      </c>
      <c r="U1873" s="9">
        <f t="shared" si="133"/>
        <v>0</v>
      </c>
    </row>
    <row r="1874" spans="1:21" x14ac:dyDescent="0.35">
      <c r="B1874" s="3" t="s">
        <v>16</v>
      </c>
      <c r="C1874" s="2">
        <f>'5thR'!C$140</f>
        <v>0</v>
      </c>
      <c r="D1874" s="2">
        <f>'5thR'!D$140</f>
        <v>0</v>
      </c>
      <c r="E1874" s="2">
        <f>'5thR'!E$140</f>
        <v>0</v>
      </c>
      <c r="F1874" s="2">
        <f>'5thR'!F$140</f>
        <v>0</v>
      </c>
      <c r="G1874" s="2">
        <f>'5thR'!G$140</f>
        <v>0</v>
      </c>
      <c r="H1874" s="2">
        <f>'5thR'!H$140</f>
        <v>0</v>
      </c>
      <c r="I1874" s="2">
        <f>'5thR'!I$140</f>
        <v>0</v>
      </c>
      <c r="J1874" s="2">
        <f>'5thR'!J$140</f>
        <v>0</v>
      </c>
      <c r="K1874" s="2">
        <f>'5thR'!K$140</f>
        <v>0</v>
      </c>
      <c r="L1874" s="2">
        <f>'5thR'!L$140</f>
        <v>0</v>
      </c>
      <c r="M1874" s="2">
        <f>'5thR'!M$140</f>
        <v>0</v>
      </c>
      <c r="N1874" s="2">
        <f>'5thR'!N$140</f>
        <v>0</v>
      </c>
      <c r="O1874" s="2">
        <f>'5thR'!O$140</f>
        <v>0</v>
      </c>
      <c r="P1874" s="2">
        <f>'5thR'!P$140</f>
        <v>0</v>
      </c>
      <c r="Q1874" s="2">
        <f>'5thR'!Q$140</f>
        <v>0</v>
      </c>
      <c r="R1874" s="2">
        <f>'5thR'!R$140</f>
        <v>0</v>
      </c>
      <c r="S1874" s="2">
        <f>'5thR'!S$140</f>
        <v>0</v>
      </c>
      <c r="T1874" s="2">
        <f>'5thR'!T$140</f>
        <v>0</v>
      </c>
      <c r="U1874" s="9">
        <f t="shared" si="133"/>
        <v>0</v>
      </c>
    </row>
    <row r="1875" spans="1:21" x14ac:dyDescent="0.35">
      <c r="B1875" s="3" t="s">
        <v>17</v>
      </c>
      <c r="C1875" s="2" t="e">
        <f>#REF!</f>
        <v>#REF!</v>
      </c>
      <c r="D1875" s="2" t="e">
        <f>#REF!</f>
        <v>#REF!</v>
      </c>
      <c r="E1875" s="2" t="e">
        <f>#REF!</f>
        <v>#REF!</v>
      </c>
      <c r="F1875" s="2" t="e">
        <f>#REF!</f>
        <v>#REF!</v>
      </c>
      <c r="G1875" s="2" t="e">
        <f>#REF!</f>
        <v>#REF!</v>
      </c>
      <c r="H1875" s="2" t="e">
        <f>#REF!</f>
        <v>#REF!</v>
      </c>
      <c r="I1875" s="2" t="e">
        <f>#REF!</f>
        <v>#REF!</v>
      </c>
      <c r="J1875" s="2" t="e">
        <f>#REF!</f>
        <v>#REF!</v>
      </c>
      <c r="K1875" s="2" t="e">
        <f>#REF!</f>
        <v>#REF!</v>
      </c>
      <c r="L1875" s="2" t="e">
        <f>#REF!</f>
        <v>#REF!</v>
      </c>
      <c r="M1875" s="2" t="e">
        <f>#REF!</f>
        <v>#REF!</v>
      </c>
      <c r="N1875" s="2" t="e">
        <f>#REF!</f>
        <v>#REF!</v>
      </c>
      <c r="O1875" s="2" t="e">
        <f>#REF!</f>
        <v>#REF!</v>
      </c>
      <c r="P1875" s="2" t="e">
        <f>#REF!</f>
        <v>#REF!</v>
      </c>
      <c r="Q1875" s="2" t="e">
        <f>#REF!</f>
        <v>#REF!</v>
      </c>
      <c r="R1875" s="2" t="e">
        <f>#REF!</f>
        <v>#REF!</v>
      </c>
      <c r="S1875" s="2" t="e">
        <f>#REF!</f>
        <v>#REF!</v>
      </c>
      <c r="T1875" s="2" t="e">
        <f>#REF!</f>
        <v>#REF!</v>
      </c>
      <c r="U1875" s="9" t="e">
        <f t="shared" si="133"/>
        <v>#REF!</v>
      </c>
    </row>
    <row r="1876" spans="1:21" x14ac:dyDescent="0.35">
      <c r="B1876" s="3" t="s">
        <v>18</v>
      </c>
      <c r="C1876" s="2">
        <f>'7thR'!C$140</f>
        <v>0</v>
      </c>
      <c r="D1876" s="2">
        <f>'7thR'!D$140</f>
        <v>0</v>
      </c>
      <c r="E1876" s="2">
        <f>'7thR'!E$140</f>
        <v>0</v>
      </c>
      <c r="F1876" s="2">
        <f>'7thR'!F$140</f>
        <v>0</v>
      </c>
      <c r="G1876" s="2">
        <f>'7thR'!G$140</f>
        <v>0</v>
      </c>
      <c r="H1876" s="2">
        <f>'7thR'!H$140</f>
        <v>0</v>
      </c>
      <c r="I1876" s="2">
        <f>'7thR'!I$140</f>
        <v>0</v>
      </c>
      <c r="J1876" s="2">
        <f>'7thR'!J$140</f>
        <v>0</v>
      </c>
      <c r="K1876" s="2">
        <f>'7thR'!K$140</f>
        <v>0</v>
      </c>
      <c r="L1876" s="2">
        <f>'7thR'!L$140</f>
        <v>0</v>
      </c>
      <c r="M1876" s="2">
        <f>'7thR'!M$140</f>
        <v>0</v>
      </c>
      <c r="N1876" s="2">
        <f>'7thR'!N$140</f>
        <v>0</v>
      </c>
      <c r="O1876" s="2">
        <f>'7thR'!O$140</f>
        <v>0</v>
      </c>
      <c r="P1876" s="2">
        <f>'7thR'!P$140</f>
        <v>0</v>
      </c>
      <c r="Q1876" s="2">
        <f>'7thR'!Q$140</f>
        <v>0</v>
      </c>
      <c r="R1876" s="2">
        <f>'7thR'!R$140</f>
        <v>0</v>
      </c>
      <c r="S1876" s="2">
        <f>'7thR'!S$140</f>
        <v>0</v>
      </c>
      <c r="T1876" s="2">
        <f>'7thR'!T$140</f>
        <v>0</v>
      </c>
      <c r="U1876" s="9">
        <f t="shared" si="133"/>
        <v>0</v>
      </c>
    </row>
    <row r="1877" spans="1:21" ht="15" thickBot="1" x14ac:dyDescent="0.4">
      <c r="B1877" s="3" t="s">
        <v>19</v>
      </c>
      <c r="C1877" s="31">
        <f>'8thR'!C$140</f>
        <v>0</v>
      </c>
      <c r="D1877" s="31">
        <f>'8thR'!D$140</f>
        <v>0</v>
      </c>
      <c r="E1877" s="31">
        <f>'8thR'!E$140</f>
        <v>0</v>
      </c>
      <c r="F1877" s="31">
        <f>'8thR'!F$140</f>
        <v>0</v>
      </c>
      <c r="G1877" s="31">
        <f>'8thR'!G$140</f>
        <v>0</v>
      </c>
      <c r="H1877" s="31">
        <f>'8thR'!H$140</f>
        <v>0</v>
      </c>
      <c r="I1877" s="31">
        <f>'8thR'!I$140</f>
        <v>0</v>
      </c>
      <c r="J1877" s="31">
        <f>'8thR'!J$140</f>
        <v>0</v>
      </c>
      <c r="K1877" s="31">
        <f>'8thR'!K$140</f>
        <v>0</v>
      </c>
      <c r="L1877" s="31">
        <f>'8thR'!L$140</f>
        <v>0</v>
      </c>
      <c r="M1877" s="31">
        <f>'8thR'!M$140</f>
        <v>0</v>
      </c>
      <c r="N1877" s="31">
        <f>'8thR'!N$140</f>
        <v>0</v>
      </c>
      <c r="O1877" s="31">
        <f>'8thR'!O$140</f>
        <v>0</v>
      </c>
      <c r="P1877" s="31">
        <f>'8thR'!P$140</f>
        <v>0</v>
      </c>
      <c r="Q1877" s="31">
        <f>'8thR'!Q$140</f>
        <v>0</v>
      </c>
      <c r="R1877" s="31">
        <f>'8thR'!R$140</f>
        <v>0</v>
      </c>
      <c r="S1877" s="31">
        <f>'8thR'!S$140</f>
        <v>0</v>
      </c>
      <c r="T1877" s="31">
        <f>'8thR'!T$140</f>
        <v>0</v>
      </c>
      <c r="U1877" s="9">
        <f t="shared" si="133"/>
        <v>0</v>
      </c>
    </row>
    <row r="1878" spans="1:21" ht="16" thickTop="1" x14ac:dyDescent="0.35">
      <c r="B1878" s="37" t="s">
        <v>12</v>
      </c>
      <c r="C1878" s="29">
        <f>score!H$140</f>
        <v>0</v>
      </c>
      <c r="D1878" s="29">
        <f>score!I$140</f>
        <v>0</v>
      </c>
      <c r="E1878" s="29">
        <f>score!J$140</f>
        <v>0</v>
      </c>
      <c r="F1878" s="29">
        <f>score!K$140</f>
        <v>0</v>
      </c>
      <c r="G1878" s="29">
        <f>score!L$140</f>
        <v>0</v>
      </c>
      <c r="H1878" s="29">
        <f>score!M$140</f>
        <v>0</v>
      </c>
      <c r="I1878" s="29">
        <f>score!N$140</f>
        <v>0</v>
      </c>
      <c r="J1878" s="29">
        <f>score!O$140</f>
        <v>0</v>
      </c>
      <c r="K1878" s="29">
        <f>score!P$140</f>
        <v>0</v>
      </c>
      <c r="L1878" s="29">
        <f>score!Q$140</f>
        <v>0</v>
      </c>
      <c r="M1878" s="29">
        <f>score!R$140</f>
        <v>0</v>
      </c>
      <c r="N1878" s="29">
        <f>score!S$140</f>
        <v>0</v>
      </c>
      <c r="O1878" s="29">
        <f>score!T$140</f>
        <v>0</v>
      </c>
      <c r="P1878" s="29">
        <f>score!U$140</f>
        <v>0</v>
      </c>
      <c r="Q1878" s="29">
        <f>score!V$140</f>
        <v>0</v>
      </c>
      <c r="R1878" s="29">
        <f>score!W$140</f>
        <v>0</v>
      </c>
      <c r="S1878" s="29">
        <f>score!X$140</f>
        <v>0</v>
      </c>
      <c r="T1878" s="29">
        <f>score!Y$140</f>
        <v>0</v>
      </c>
      <c r="U1878" s="33">
        <f t="shared" si="133"/>
        <v>0</v>
      </c>
    </row>
    <row r="1879" spans="1:21" ht="15.5" x14ac:dyDescent="0.35">
      <c r="B1879" s="38" t="s">
        <v>7</v>
      </c>
      <c r="C1879" s="39">
        <f>score!H$147</f>
        <v>4</v>
      </c>
      <c r="D1879" s="39">
        <f>score!$I$147</f>
        <v>3</v>
      </c>
      <c r="E1879" s="39">
        <f>score!$J$147</f>
        <v>3</v>
      </c>
      <c r="F1879" s="39">
        <f>score!$K$147</f>
        <v>4</v>
      </c>
      <c r="G1879" s="39">
        <f>score!$L$147</f>
        <v>4</v>
      </c>
      <c r="H1879" s="39">
        <f>score!$M$147</f>
        <v>4</v>
      </c>
      <c r="I1879" s="39">
        <f>score!$N$147</f>
        <v>3</v>
      </c>
      <c r="J1879" s="39">
        <f>score!$O$147</f>
        <v>4</v>
      </c>
      <c r="K1879" s="39">
        <f>score!$P$147</f>
        <v>3</v>
      </c>
      <c r="L1879" s="39">
        <f>score!$Q$147</f>
        <v>4</v>
      </c>
      <c r="M1879" s="39">
        <f>score!$R$147</f>
        <v>3</v>
      </c>
      <c r="N1879" s="39">
        <f>score!$S$147</f>
        <v>3</v>
      </c>
      <c r="O1879" s="39">
        <f>score!$T$147</f>
        <v>4</v>
      </c>
      <c r="P1879" s="39">
        <f>score!$U$147</f>
        <v>4</v>
      </c>
      <c r="Q1879" s="39">
        <f>score!$V$147</f>
        <v>4</v>
      </c>
      <c r="R1879" s="39">
        <f>score!$W$147</f>
        <v>3</v>
      </c>
      <c r="S1879" s="39">
        <f>score!$X$147</f>
        <v>4</v>
      </c>
      <c r="T1879" s="39">
        <f>score!$Y$147</f>
        <v>3</v>
      </c>
      <c r="U1879" s="12">
        <f t="shared" si="133"/>
        <v>64</v>
      </c>
    </row>
    <row r="1880" spans="1:21" x14ac:dyDescent="0.35">
      <c r="C1880" s="40"/>
      <c r="D1880" s="40"/>
      <c r="E1880" s="40"/>
      <c r="F1880" s="40"/>
      <c r="G1880" s="40"/>
      <c r="H1880" s="40"/>
      <c r="I1880" s="40"/>
      <c r="J1880" s="40"/>
      <c r="K1880" s="40"/>
      <c r="L1880" s="40"/>
      <c r="M1880" s="40"/>
      <c r="N1880" s="40"/>
      <c r="O1880" s="40"/>
      <c r="P1880" s="40"/>
      <c r="Q1880" s="40"/>
      <c r="R1880" s="40"/>
      <c r="S1880" s="40"/>
      <c r="T1880" s="40"/>
    </row>
    <row r="1881" spans="1:21" x14ac:dyDescent="0.35">
      <c r="C1881" s="154" t="s">
        <v>6</v>
      </c>
      <c r="D1881" s="154"/>
      <c r="E1881" s="154"/>
      <c r="F1881" s="154"/>
      <c r="G1881" s="154"/>
      <c r="H1881" s="154"/>
      <c r="I1881" s="154"/>
      <c r="J1881" s="154"/>
      <c r="K1881" s="154"/>
      <c r="L1881" s="154"/>
      <c r="M1881" s="154"/>
      <c r="N1881" s="154"/>
      <c r="O1881" s="154"/>
      <c r="P1881" s="154"/>
      <c r="Q1881" s="154"/>
      <c r="R1881" s="154"/>
      <c r="S1881" s="154"/>
      <c r="T1881" s="154"/>
    </row>
    <row r="1882" spans="1:21" x14ac:dyDescent="0.35">
      <c r="A1882" s="169">
        <f>score!A141</f>
        <v>135</v>
      </c>
      <c r="B1882" s="170" t="str">
        <f>score!F141</f>
        <v/>
      </c>
      <c r="C1882" s="158">
        <v>1</v>
      </c>
      <c r="D1882" s="158">
        <v>2</v>
      </c>
      <c r="E1882" s="158">
        <v>3</v>
      </c>
      <c r="F1882" s="158">
        <v>4</v>
      </c>
      <c r="G1882" s="158">
        <v>5</v>
      </c>
      <c r="H1882" s="158">
        <v>6</v>
      </c>
      <c r="I1882" s="158">
        <v>7</v>
      </c>
      <c r="J1882" s="158">
        <v>8</v>
      </c>
      <c r="K1882" s="158">
        <v>9</v>
      </c>
      <c r="L1882" s="158">
        <v>10</v>
      </c>
      <c r="M1882" s="158">
        <v>11</v>
      </c>
      <c r="N1882" s="158">
        <v>12</v>
      </c>
      <c r="O1882" s="158">
        <v>13</v>
      </c>
      <c r="P1882" s="158">
        <v>14</v>
      </c>
      <c r="Q1882" s="158">
        <v>15</v>
      </c>
      <c r="R1882" s="158">
        <v>16</v>
      </c>
      <c r="S1882" s="158">
        <v>17</v>
      </c>
      <c r="T1882" s="158">
        <v>18</v>
      </c>
      <c r="U1882" s="41" t="s">
        <v>1</v>
      </c>
    </row>
    <row r="1883" spans="1:21" x14ac:dyDescent="0.35">
      <c r="A1883" s="169"/>
      <c r="B1883" s="170"/>
      <c r="C1883" s="158"/>
      <c r="D1883" s="158"/>
      <c r="E1883" s="158"/>
      <c r="F1883" s="158"/>
      <c r="G1883" s="158"/>
      <c r="H1883" s="158"/>
      <c r="I1883" s="158"/>
      <c r="J1883" s="158"/>
      <c r="K1883" s="158"/>
      <c r="L1883" s="158"/>
      <c r="M1883" s="158"/>
      <c r="N1883" s="158"/>
      <c r="O1883" s="158"/>
      <c r="P1883" s="158"/>
      <c r="Q1883" s="158"/>
      <c r="R1883" s="158"/>
      <c r="S1883" s="158"/>
      <c r="T1883" s="158"/>
      <c r="U1883" s="42"/>
    </row>
    <row r="1884" spans="1:21" x14ac:dyDescent="0.35">
      <c r="B1884" s="3" t="s">
        <v>8</v>
      </c>
      <c r="C1884" s="2">
        <f>'1stR'!C$141</f>
        <v>0</v>
      </c>
      <c r="D1884" s="2">
        <f>'1stR'!D$141</f>
        <v>0</v>
      </c>
      <c r="E1884" s="2">
        <f>'1stR'!E$141</f>
        <v>0</v>
      </c>
      <c r="F1884" s="2">
        <f>'1stR'!F$141</f>
        <v>0</v>
      </c>
      <c r="G1884" s="2">
        <f>'1stR'!G$141</f>
        <v>0</v>
      </c>
      <c r="H1884" s="2">
        <f>'1stR'!H$141</f>
        <v>0</v>
      </c>
      <c r="I1884" s="2">
        <f>'1stR'!I$141</f>
        <v>0</v>
      </c>
      <c r="J1884" s="2">
        <f>'1stR'!J$141</f>
        <v>0</v>
      </c>
      <c r="K1884" s="2">
        <f>'1stR'!K$141</f>
        <v>0</v>
      </c>
      <c r="L1884" s="2">
        <f>'1stR'!L$141</f>
        <v>0</v>
      </c>
      <c r="M1884" s="2">
        <f>'1stR'!M$141</f>
        <v>0</v>
      </c>
      <c r="N1884" s="2">
        <f>'1stR'!N$141</f>
        <v>0</v>
      </c>
      <c r="O1884" s="2">
        <f>'1stR'!O$141</f>
        <v>0</v>
      </c>
      <c r="P1884" s="2">
        <f>'1stR'!P$141</f>
        <v>0</v>
      </c>
      <c r="Q1884" s="2">
        <f>'1stR'!Q$141</f>
        <v>0</v>
      </c>
      <c r="R1884" s="2">
        <f>'1stR'!R$141</f>
        <v>0</v>
      </c>
      <c r="S1884" s="2">
        <f>'1stR'!S$141</f>
        <v>0</v>
      </c>
      <c r="T1884" s="2">
        <f>'1stR'!T$141</f>
        <v>0</v>
      </c>
      <c r="U1884" s="9">
        <f>SUM(C1884:T1884)</f>
        <v>0</v>
      </c>
    </row>
    <row r="1885" spans="1:21" x14ac:dyDescent="0.35">
      <c r="B1885" s="3" t="s">
        <v>13</v>
      </c>
      <c r="C1885" s="2">
        <f>'2ndR'!C$141</f>
        <v>0</v>
      </c>
      <c r="D1885" s="2">
        <f>'2ndR'!D$141</f>
        <v>0</v>
      </c>
      <c r="E1885" s="2">
        <f>'2ndR'!E$141</f>
        <v>0</v>
      </c>
      <c r="F1885" s="2">
        <f>'2ndR'!F$141</f>
        <v>0</v>
      </c>
      <c r="G1885" s="2">
        <f>'2ndR'!G$141</f>
        <v>0</v>
      </c>
      <c r="H1885" s="2">
        <f>'2ndR'!H$141</f>
        <v>0</v>
      </c>
      <c r="I1885" s="2">
        <f>'2ndR'!I$141</f>
        <v>0</v>
      </c>
      <c r="J1885" s="2">
        <f>'2ndR'!J$141</f>
        <v>0</v>
      </c>
      <c r="K1885" s="2">
        <f>'2ndR'!K$141</f>
        <v>0</v>
      </c>
      <c r="L1885" s="2">
        <f>'2ndR'!L$141</f>
        <v>0</v>
      </c>
      <c r="M1885" s="2">
        <f>'2ndR'!M$141</f>
        <v>0</v>
      </c>
      <c r="N1885" s="2">
        <f>'2ndR'!N$141</f>
        <v>0</v>
      </c>
      <c r="O1885" s="2">
        <f>'2ndR'!O$141</f>
        <v>0</v>
      </c>
      <c r="P1885" s="2">
        <f>'2ndR'!P$141</f>
        <v>0</v>
      </c>
      <c r="Q1885" s="2">
        <f>'2ndR'!Q$141</f>
        <v>0</v>
      </c>
      <c r="R1885" s="2">
        <f>'2ndR'!R$141</f>
        <v>0</v>
      </c>
      <c r="S1885" s="2">
        <f>'2ndR'!S$141</f>
        <v>0</v>
      </c>
      <c r="T1885" s="2">
        <f>'2ndR'!T$141</f>
        <v>0</v>
      </c>
      <c r="U1885" s="9">
        <f t="shared" ref="U1885:U1893" si="134">SUM(C1885:T1885)</f>
        <v>0</v>
      </c>
    </row>
    <row r="1886" spans="1:21" x14ac:dyDescent="0.35">
      <c r="B1886" s="3" t="s">
        <v>14</v>
      </c>
      <c r="C1886" s="2">
        <f>'3rdR'!C$141</f>
        <v>0</v>
      </c>
      <c r="D1886" s="2">
        <f>'3rdR'!D$141</f>
        <v>0</v>
      </c>
      <c r="E1886" s="2">
        <f>'3rdR'!E$141</f>
        <v>0</v>
      </c>
      <c r="F1886" s="2">
        <f>'3rdR'!F$141</f>
        <v>0</v>
      </c>
      <c r="G1886" s="2">
        <f>'3rdR'!G$141</f>
        <v>0</v>
      </c>
      <c r="H1886" s="2">
        <f>'3rdR'!H$141</f>
        <v>0</v>
      </c>
      <c r="I1886" s="2">
        <f>'3rdR'!I$141</f>
        <v>0</v>
      </c>
      <c r="J1886" s="2">
        <f>'3rdR'!J$141</f>
        <v>0</v>
      </c>
      <c r="K1886" s="2">
        <f>'3rdR'!K$141</f>
        <v>0</v>
      </c>
      <c r="L1886" s="2">
        <f>'3rdR'!L$141</f>
        <v>0</v>
      </c>
      <c r="M1886" s="2">
        <f>'3rdR'!M$141</f>
        <v>0</v>
      </c>
      <c r="N1886" s="2">
        <f>'3rdR'!N$141</f>
        <v>0</v>
      </c>
      <c r="O1886" s="2">
        <f>'3rdR'!O$141</f>
        <v>0</v>
      </c>
      <c r="P1886" s="2">
        <f>'3rdR'!P$141</f>
        <v>0</v>
      </c>
      <c r="Q1886" s="2">
        <f>'3rdR'!Q$141</f>
        <v>0</v>
      </c>
      <c r="R1886" s="2">
        <f>'3rdR'!R$141</f>
        <v>0</v>
      </c>
      <c r="S1886" s="2">
        <f>'3rdR'!S$141</f>
        <v>0</v>
      </c>
      <c r="T1886" s="2">
        <f>'3rdR'!T$141</f>
        <v>0</v>
      </c>
      <c r="U1886" s="9">
        <f t="shared" si="134"/>
        <v>0</v>
      </c>
    </row>
    <row r="1887" spans="1:21" x14ac:dyDescent="0.35">
      <c r="B1887" s="3" t="s">
        <v>15</v>
      </c>
      <c r="C1887" s="2">
        <f>'4thR'!C$141</f>
        <v>0</v>
      </c>
      <c r="D1887" s="2">
        <f>'4thR'!D$141</f>
        <v>0</v>
      </c>
      <c r="E1887" s="2">
        <f>'4thR'!E$141</f>
        <v>0</v>
      </c>
      <c r="F1887" s="2">
        <f>'4thR'!F$141</f>
        <v>0</v>
      </c>
      <c r="G1887" s="2">
        <f>'4thR'!G$141</f>
        <v>0</v>
      </c>
      <c r="H1887" s="2">
        <f>'4thR'!H$141</f>
        <v>0</v>
      </c>
      <c r="I1887" s="2">
        <f>'4thR'!I$141</f>
        <v>0</v>
      </c>
      <c r="J1887" s="2">
        <f>'4thR'!J$141</f>
        <v>0</v>
      </c>
      <c r="K1887" s="2">
        <f>'4thR'!K$141</f>
        <v>0</v>
      </c>
      <c r="L1887" s="2">
        <f>'4thR'!L$141</f>
        <v>0</v>
      </c>
      <c r="M1887" s="2">
        <f>'4thR'!M$141</f>
        <v>0</v>
      </c>
      <c r="N1887" s="2">
        <f>'4thR'!N$141</f>
        <v>0</v>
      </c>
      <c r="O1887" s="2">
        <f>'4thR'!O$141</f>
        <v>0</v>
      </c>
      <c r="P1887" s="2">
        <f>'4thR'!P$141</f>
        <v>0</v>
      </c>
      <c r="Q1887" s="2">
        <f>'4thR'!Q$141</f>
        <v>0</v>
      </c>
      <c r="R1887" s="2">
        <f>'4thR'!R$141</f>
        <v>0</v>
      </c>
      <c r="S1887" s="2">
        <f>'4thR'!S$141</f>
        <v>0</v>
      </c>
      <c r="T1887" s="2">
        <f>'4thR'!T$141</f>
        <v>0</v>
      </c>
      <c r="U1887" s="9">
        <f t="shared" si="134"/>
        <v>0</v>
      </c>
    </row>
    <row r="1888" spans="1:21" x14ac:dyDescent="0.35">
      <c r="B1888" s="3" t="s">
        <v>16</v>
      </c>
      <c r="C1888" s="2">
        <f>'5thR'!C$141</f>
        <v>0</v>
      </c>
      <c r="D1888" s="2">
        <f>'5thR'!D$141</f>
        <v>0</v>
      </c>
      <c r="E1888" s="2">
        <f>'5thR'!E$141</f>
        <v>0</v>
      </c>
      <c r="F1888" s="2">
        <f>'5thR'!F$141</f>
        <v>0</v>
      </c>
      <c r="G1888" s="2">
        <f>'5thR'!G$141</f>
        <v>0</v>
      </c>
      <c r="H1888" s="2">
        <f>'5thR'!H$141</f>
        <v>0</v>
      </c>
      <c r="I1888" s="2">
        <f>'5thR'!I$141</f>
        <v>0</v>
      </c>
      <c r="J1888" s="2">
        <f>'5thR'!J$141</f>
        <v>0</v>
      </c>
      <c r="K1888" s="2">
        <f>'5thR'!K$141</f>
        <v>0</v>
      </c>
      <c r="L1888" s="2">
        <f>'5thR'!L$141</f>
        <v>0</v>
      </c>
      <c r="M1888" s="2">
        <f>'5thR'!M$141</f>
        <v>0</v>
      </c>
      <c r="N1888" s="2">
        <f>'5thR'!N$141</f>
        <v>0</v>
      </c>
      <c r="O1888" s="2">
        <f>'5thR'!O$141</f>
        <v>0</v>
      </c>
      <c r="P1888" s="2">
        <f>'5thR'!P$141</f>
        <v>0</v>
      </c>
      <c r="Q1888" s="2">
        <f>'5thR'!Q$141</f>
        <v>0</v>
      </c>
      <c r="R1888" s="2">
        <f>'5thR'!R$141</f>
        <v>0</v>
      </c>
      <c r="S1888" s="2">
        <f>'5thR'!S$141</f>
        <v>0</v>
      </c>
      <c r="T1888" s="2">
        <f>'5thR'!T$141</f>
        <v>0</v>
      </c>
      <c r="U1888" s="9">
        <f t="shared" si="134"/>
        <v>0</v>
      </c>
    </row>
    <row r="1889" spans="1:21" x14ac:dyDescent="0.35">
      <c r="B1889" s="3" t="s">
        <v>17</v>
      </c>
      <c r="C1889" s="2" t="e">
        <f>#REF!</f>
        <v>#REF!</v>
      </c>
      <c r="D1889" s="2" t="e">
        <f>#REF!</f>
        <v>#REF!</v>
      </c>
      <c r="E1889" s="2" t="e">
        <f>#REF!</f>
        <v>#REF!</v>
      </c>
      <c r="F1889" s="2" t="e">
        <f>#REF!</f>
        <v>#REF!</v>
      </c>
      <c r="G1889" s="2" t="e">
        <f>#REF!</f>
        <v>#REF!</v>
      </c>
      <c r="H1889" s="2" t="e">
        <f>#REF!</f>
        <v>#REF!</v>
      </c>
      <c r="I1889" s="2" t="e">
        <f>#REF!</f>
        <v>#REF!</v>
      </c>
      <c r="J1889" s="2" t="e">
        <f>#REF!</f>
        <v>#REF!</v>
      </c>
      <c r="K1889" s="2" t="e">
        <f>#REF!</f>
        <v>#REF!</v>
      </c>
      <c r="L1889" s="2" t="e">
        <f>#REF!</f>
        <v>#REF!</v>
      </c>
      <c r="M1889" s="2" t="e">
        <f>#REF!</f>
        <v>#REF!</v>
      </c>
      <c r="N1889" s="2" t="e">
        <f>#REF!</f>
        <v>#REF!</v>
      </c>
      <c r="O1889" s="2" t="e">
        <f>#REF!</f>
        <v>#REF!</v>
      </c>
      <c r="P1889" s="2" t="e">
        <f>#REF!</f>
        <v>#REF!</v>
      </c>
      <c r="Q1889" s="2" t="e">
        <f>#REF!</f>
        <v>#REF!</v>
      </c>
      <c r="R1889" s="2" t="e">
        <f>#REF!</f>
        <v>#REF!</v>
      </c>
      <c r="S1889" s="2" t="e">
        <f>#REF!</f>
        <v>#REF!</v>
      </c>
      <c r="T1889" s="2" t="e">
        <f>#REF!</f>
        <v>#REF!</v>
      </c>
      <c r="U1889" s="9" t="e">
        <f t="shared" si="134"/>
        <v>#REF!</v>
      </c>
    </row>
    <row r="1890" spans="1:21" x14ac:dyDescent="0.35">
      <c r="B1890" s="3" t="s">
        <v>18</v>
      </c>
      <c r="C1890" s="2">
        <f>'7thR'!C$141</f>
        <v>0</v>
      </c>
      <c r="D1890" s="2">
        <f>'7thR'!D$141</f>
        <v>0</v>
      </c>
      <c r="E1890" s="2">
        <f>'7thR'!E$141</f>
        <v>0</v>
      </c>
      <c r="F1890" s="2">
        <f>'7thR'!F$141</f>
        <v>0</v>
      </c>
      <c r="G1890" s="2">
        <f>'7thR'!G$141</f>
        <v>0</v>
      </c>
      <c r="H1890" s="2">
        <f>'7thR'!H$141</f>
        <v>0</v>
      </c>
      <c r="I1890" s="2">
        <f>'7thR'!I$141</f>
        <v>0</v>
      </c>
      <c r="J1890" s="2">
        <f>'7thR'!J$141</f>
        <v>0</v>
      </c>
      <c r="K1890" s="2">
        <f>'7thR'!K$141</f>
        <v>0</v>
      </c>
      <c r="L1890" s="2">
        <f>'7thR'!L$141</f>
        <v>0</v>
      </c>
      <c r="M1890" s="2">
        <f>'7thR'!M$141</f>
        <v>0</v>
      </c>
      <c r="N1890" s="2">
        <f>'7thR'!N$141</f>
        <v>0</v>
      </c>
      <c r="O1890" s="2">
        <f>'7thR'!O$141</f>
        <v>0</v>
      </c>
      <c r="P1890" s="2">
        <f>'7thR'!P$141</f>
        <v>0</v>
      </c>
      <c r="Q1890" s="2">
        <f>'7thR'!Q$141</f>
        <v>0</v>
      </c>
      <c r="R1890" s="2">
        <f>'7thR'!R$141</f>
        <v>0</v>
      </c>
      <c r="S1890" s="2">
        <f>'7thR'!S$141</f>
        <v>0</v>
      </c>
      <c r="T1890" s="2">
        <f>'7thR'!T$141</f>
        <v>0</v>
      </c>
      <c r="U1890" s="9">
        <f t="shared" si="134"/>
        <v>0</v>
      </c>
    </row>
    <row r="1891" spans="1:21" ht="15" thickBot="1" x14ac:dyDescent="0.4">
      <c r="B1891" s="3" t="s">
        <v>19</v>
      </c>
      <c r="C1891" s="31">
        <f>'8thR'!C$141</f>
        <v>0</v>
      </c>
      <c r="D1891" s="31">
        <f>'8thR'!D$141</f>
        <v>0</v>
      </c>
      <c r="E1891" s="31">
        <f>'8thR'!E$141</f>
        <v>0</v>
      </c>
      <c r="F1891" s="31">
        <f>'8thR'!F$141</f>
        <v>0</v>
      </c>
      <c r="G1891" s="31">
        <f>'8thR'!G$141</f>
        <v>0</v>
      </c>
      <c r="H1891" s="31">
        <f>'8thR'!H$141</f>
        <v>0</v>
      </c>
      <c r="I1891" s="31">
        <f>'8thR'!I$141</f>
        <v>0</v>
      </c>
      <c r="J1891" s="31">
        <f>'8thR'!J$141</f>
        <v>0</v>
      </c>
      <c r="K1891" s="31">
        <f>'8thR'!K$141</f>
        <v>0</v>
      </c>
      <c r="L1891" s="31">
        <f>'8thR'!L$141</f>
        <v>0</v>
      </c>
      <c r="M1891" s="31">
        <f>'8thR'!M$141</f>
        <v>0</v>
      </c>
      <c r="N1891" s="31">
        <f>'8thR'!N$141</f>
        <v>0</v>
      </c>
      <c r="O1891" s="31">
        <f>'8thR'!O$141</f>
        <v>0</v>
      </c>
      <c r="P1891" s="31">
        <f>'8thR'!P$141</f>
        <v>0</v>
      </c>
      <c r="Q1891" s="31">
        <f>'8thR'!Q$141</f>
        <v>0</v>
      </c>
      <c r="R1891" s="31">
        <f>'8thR'!R$141</f>
        <v>0</v>
      </c>
      <c r="S1891" s="31">
        <f>'8thR'!S$141</f>
        <v>0</v>
      </c>
      <c r="T1891" s="31">
        <f>'8thR'!T$141</f>
        <v>0</v>
      </c>
      <c r="U1891" s="9">
        <f t="shared" si="134"/>
        <v>0</v>
      </c>
    </row>
    <row r="1892" spans="1:21" ht="16" thickTop="1" x14ac:dyDescent="0.35">
      <c r="B1892" s="37" t="s">
        <v>12</v>
      </c>
      <c r="C1892" s="29">
        <f>score!H$141</f>
        <v>0</v>
      </c>
      <c r="D1892" s="29">
        <f>score!I$141</f>
        <v>0</v>
      </c>
      <c r="E1892" s="29">
        <f>score!J$141</f>
        <v>0</v>
      </c>
      <c r="F1892" s="29">
        <f>score!K$141</f>
        <v>0</v>
      </c>
      <c r="G1892" s="29">
        <f>score!L$141</f>
        <v>0</v>
      </c>
      <c r="H1892" s="29">
        <f>score!M$141</f>
        <v>0</v>
      </c>
      <c r="I1892" s="29">
        <f>score!N$141</f>
        <v>0</v>
      </c>
      <c r="J1892" s="29">
        <f>score!O$141</f>
        <v>0</v>
      </c>
      <c r="K1892" s="29">
        <f>score!P$141</f>
        <v>0</v>
      </c>
      <c r="L1892" s="29">
        <f>score!Q$141</f>
        <v>0</v>
      </c>
      <c r="M1892" s="29">
        <f>score!R$141</f>
        <v>0</v>
      </c>
      <c r="N1892" s="29">
        <f>score!S$141</f>
        <v>0</v>
      </c>
      <c r="O1892" s="29">
        <f>score!T$141</f>
        <v>0</v>
      </c>
      <c r="P1892" s="29">
        <f>score!U$141</f>
        <v>0</v>
      </c>
      <c r="Q1892" s="29">
        <f>score!V$141</f>
        <v>0</v>
      </c>
      <c r="R1892" s="29">
        <f>score!W$141</f>
        <v>0</v>
      </c>
      <c r="S1892" s="29">
        <f>score!X$141</f>
        <v>0</v>
      </c>
      <c r="T1892" s="29">
        <f>score!Y$141</f>
        <v>0</v>
      </c>
      <c r="U1892" s="33">
        <f t="shared" si="134"/>
        <v>0</v>
      </c>
    </row>
    <row r="1893" spans="1:21" ht="15.5" x14ac:dyDescent="0.35">
      <c r="B1893" s="38" t="s">
        <v>7</v>
      </c>
      <c r="C1893" s="39">
        <f>score!H$147</f>
        <v>4</v>
      </c>
      <c r="D1893" s="39">
        <f>score!$I$147</f>
        <v>3</v>
      </c>
      <c r="E1893" s="39">
        <f>score!$J$147</f>
        <v>3</v>
      </c>
      <c r="F1893" s="39">
        <f>score!$K$147</f>
        <v>4</v>
      </c>
      <c r="G1893" s="39">
        <f>score!$L$147</f>
        <v>4</v>
      </c>
      <c r="H1893" s="39">
        <f>score!$M$147</f>
        <v>4</v>
      </c>
      <c r="I1893" s="39">
        <f>score!$N$147</f>
        <v>3</v>
      </c>
      <c r="J1893" s="39">
        <f>score!$O$147</f>
        <v>4</v>
      </c>
      <c r="K1893" s="39">
        <f>score!$P$147</f>
        <v>3</v>
      </c>
      <c r="L1893" s="39">
        <f>score!$Q$147</f>
        <v>4</v>
      </c>
      <c r="M1893" s="39">
        <f>score!$R$147</f>
        <v>3</v>
      </c>
      <c r="N1893" s="39">
        <f>score!$S$147</f>
        <v>3</v>
      </c>
      <c r="O1893" s="39">
        <f>score!$T$147</f>
        <v>4</v>
      </c>
      <c r="P1893" s="39">
        <f>score!$U$147</f>
        <v>4</v>
      </c>
      <c r="Q1893" s="39">
        <f>score!$V$147</f>
        <v>4</v>
      </c>
      <c r="R1893" s="39">
        <f>score!$W$147</f>
        <v>3</v>
      </c>
      <c r="S1893" s="39">
        <f>score!$X$147</f>
        <v>4</v>
      </c>
      <c r="T1893" s="39">
        <f>score!$Y$147</f>
        <v>3</v>
      </c>
      <c r="U1893" s="12">
        <f t="shared" si="134"/>
        <v>64</v>
      </c>
    </row>
    <row r="1894" spans="1:21" x14ac:dyDescent="0.35">
      <c r="C1894" s="40"/>
      <c r="D1894" s="40"/>
      <c r="E1894" s="40"/>
      <c r="F1894" s="40"/>
      <c r="G1894" s="40"/>
      <c r="H1894" s="40"/>
      <c r="I1894" s="40"/>
      <c r="J1894" s="40"/>
      <c r="K1894" s="40"/>
      <c r="L1894" s="40"/>
      <c r="M1894" s="40"/>
      <c r="N1894" s="40"/>
      <c r="O1894" s="40"/>
      <c r="P1894" s="40"/>
      <c r="Q1894" s="40"/>
      <c r="R1894" s="40"/>
      <c r="S1894" s="40"/>
      <c r="T1894" s="40"/>
    </row>
    <row r="1895" spans="1:21" x14ac:dyDescent="0.35">
      <c r="C1895" s="171" t="s">
        <v>6</v>
      </c>
      <c r="D1895" s="171"/>
      <c r="E1895" s="171"/>
      <c r="F1895" s="171"/>
      <c r="G1895" s="171"/>
      <c r="H1895" s="171"/>
      <c r="I1895" s="171"/>
      <c r="J1895" s="171"/>
      <c r="K1895" s="171"/>
      <c r="L1895" s="171"/>
      <c r="M1895" s="171"/>
      <c r="N1895" s="171"/>
      <c r="O1895" s="171"/>
      <c r="P1895" s="171"/>
      <c r="Q1895" s="171"/>
      <c r="R1895" s="171"/>
      <c r="S1895" s="171"/>
      <c r="T1895" s="171"/>
    </row>
    <row r="1896" spans="1:21" x14ac:dyDescent="0.35">
      <c r="A1896" s="169">
        <f>score!A142</f>
        <v>136</v>
      </c>
      <c r="B1896" s="170" t="str">
        <f>score!F142</f>
        <v/>
      </c>
      <c r="C1896" s="173">
        <v>1</v>
      </c>
      <c r="D1896" s="173">
        <v>2</v>
      </c>
      <c r="E1896" s="173">
        <v>3</v>
      </c>
      <c r="F1896" s="173">
        <v>4</v>
      </c>
      <c r="G1896" s="173">
        <v>5</v>
      </c>
      <c r="H1896" s="173">
        <v>6</v>
      </c>
      <c r="I1896" s="173">
        <v>7</v>
      </c>
      <c r="J1896" s="173">
        <v>8</v>
      </c>
      <c r="K1896" s="173">
        <v>9</v>
      </c>
      <c r="L1896" s="173">
        <v>10</v>
      </c>
      <c r="M1896" s="173">
        <v>11</v>
      </c>
      <c r="N1896" s="173">
        <v>12</v>
      </c>
      <c r="O1896" s="173">
        <v>13</v>
      </c>
      <c r="P1896" s="173">
        <v>14</v>
      </c>
      <c r="Q1896" s="173">
        <v>15</v>
      </c>
      <c r="R1896" s="173">
        <v>16</v>
      </c>
      <c r="S1896" s="173">
        <v>17</v>
      </c>
      <c r="T1896" s="173">
        <v>18</v>
      </c>
      <c r="U1896" s="41" t="s">
        <v>1</v>
      </c>
    </row>
    <row r="1897" spans="1:21" x14ac:dyDescent="0.35">
      <c r="A1897" s="169"/>
      <c r="B1897" s="172"/>
      <c r="C1897" s="157"/>
      <c r="D1897" s="157"/>
      <c r="E1897" s="157"/>
      <c r="F1897" s="157"/>
      <c r="G1897" s="157"/>
      <c r="H1897" s="157"/>
      <c r="I1897" s="157"/>
      <c r="J1897" s="157"/>
      <c r="K1897" s="157"/>
      <c r="L1897" s="157"/>
      <c r="M1897" s="157"/>
      <c r="N1897" s="157"/>
      <c r="O1897" s="157"/>
      <c r="P1897" s="157"/>
      <c r="Q1897" s="157"/>
      <c r="R1897" s="157"/>
      <c r="S1897" s="157"/>
      <c r="T1897" s="157"/>
      <c r="U1897" s="42"/>
    </row>
    <row r="1898" spans="1:21" x14ac:dyDescent="0.35">
      <c r="B1898" s="3" t="s">
        <v>8</v>
      </c>
      <c r="C1898" s="2">
        <f>'1stR'!C$142</f>
        <v>0</v>
      </c>
      <c r="D1898" s="2">
        <f>'1stR'!D$142</f>
        <v>0</v>
      </c>
      <c r="E1898" s="2">
        <f>'1stR'!E$142</f>
        <v>0</v>
      </c>
      <c r="F1898" s="2">
        <f>'1stR'!F$142</f>
        <v>0</v>
      </c>
      <c r="G1898" s="2">
        <f>'1stR'!G$142</f>
        <v>0</v>
      </c>
      <c r="H1898" s="2">
        <f>'1stR'!H$142</f>
        <v>0</v>
      </c>
      <c r="I1898" s="2">
        <f>'1stR'!I$142</f>
        <v>0</v>
      </c>
      <c r="J1898" s="2">
        <f>'1stR'!J$142</f>
        <v>0</v>
      </c>
      <c r="K1898" s="2">
        <f>'1stR'!K$142</f>
        <v>0</v>
      </c>
      <c r="L1898" s="2">
        <f>'1stR'!L$142</f>
        <v>0</v>
      </c>
      <c r="M1898" s="2">
        <f>'1stR'!M$142</f>
        <v>0</v>
      </c>
      <c r="N1898" s="2">
        <f>'1stR'!N$142</f>
        <v>0</v>
      </c>
      <c r="O1898" s="2">
        <f>'1stR'!O$142</f>
        <v>0</v>
      </c>
      <c r="P1898" s="2">
        <f>'1stR'!P$142</f>
        <v>0</v>
      </c>
      <c r="Q1898" s="2">
        <f>'1stR'!Q$142</f>
        <v>0</v>
      </c>
      <c r="R1898" s="2">
        <f>'1stR'!R$142</f>
        <v>0</v>
      </c>
      <c r="S1898" s="2">
        <f>'1stR'!S$142</f>
        <v>0</v>
      </c>
      <c r="T1898" s="2">
        <f>'1stR'!T$142</f>
        <v>0</v>
      </c>
      <c r="U1898" s="9">
        <f>SUM(C1898:T1898)</f>
        <v>0</v>
      </c>
    </row>
    <row r="1899" spans="1:21" x14ac:dyDescent="0.35">
      <c r="B1899" s="3" t="s">
        <v>13</v>
      </c>
      <c r="C1899" s="2">
        <f>'2ndR'!C$142</f>
        <v>0</v>
      </c>
      <c r="D1899" s="2">
        <f>'2ndR'!D$142</f>
        <v>0</v>
      </c>
      <c r="E1899" s="2">
        <f>'2ndR'!E$142</f>
        <v>0</v>
      </c>
      <c r="F1899" s="2">
        <f>'2ndR'!F$142</f>
        <v>0</v>
      </c>
      <c r="G1899" s="2">
        <f>'2ndR'!G$142</f>
        <v>0</v>
      </c>
      <c r="H1899" s="2">
        <f>'2ndR'!H$142</f>
        <v>0</v>
      </c>
      <c r="I1899" s="2">
        <f>'2ndR'!I$142</f>
        <v>0</v>
      </c>
      <c r="J1899" s="2">
        <f>'2ndR'!J$142</f>
        <v>0</v>
      </c>
      <c r="K1899" s="2">
        <f>'2ndR'!K$142</f>
        <v>0</v>
      </c>
      <c r="L1899" s="2">
        <f>'2ndR'!L$142</f>
        <v>0</v>
      </c>
      <c r="M1899" s="2">
        <f>'2ndR'!M$142</f>
        <v>0</v>
      </c>
      <c r="N1899" s="2">
        <f>'2ndR'!N$142</f>
        <v>0</v>
      </c>
      <c r="O1899" s="2">
        <f>'2ndR'!O$142</f>
        <v>0</v>
      </c>
      <c r="P1899" s="2">
        <f>'2ndR'!P$142</f>
        <v>0</v>
      </c>
      <c r="Q1899" s="2">
        <f>'2ndR'!Q$142</f>
        <v>0</v>
      </c>
      <c r="R1899" s="2">
        <f>'2ndR'!R$142</f>
        <v>0</v>
      </c>
      <c r="S1899" s="2">
        <f>'2ndR'!S$142</f>
        <v>0</v>
      </c>
      <c r="T1899" s="2">
        <f>'2ndR'!T$142</f>
        <v>0</v>
      </c>
      <c r="U1899" s="9">
        <f t="shared" ref="U1899:U1907" si="135">SUM(C1899:T1899)</f>
        <v>0</v>
      </c>
    </row>
    <row r="1900" spans="1:21" x14ac:dyDescent="0.35">
      <c r="B1900" s="3" t="s">
        <v>14</v>
      </c>
      <c r="C1900" s="2">
        <f>'3rdR'!C$142</f>
        <v>0</v>
      </c>
      <c r="D1900" s="2">
        <f>'3rdR'!D$142</f>
        <v>0</v>
      </c>
      <c r="E1900" s="2">
        <f>'3rdR'!E$142</f>
        <v>0</v>
      </c>
      <c r="F1900" s="2">
        <f>'3rdR'!F$142</f>
        <v>0</v>
      </c>
      <c r="G1900" s="2">
        <f>'3rdR'!G$142</f>
        <v>0</v>
      </c>
      <c r="H1900" s="2">
        <f>'3rdR'!H$142</f>
        <v>0</v>
      </c>
      <c r="I1900" s="2">
        <f>'3rdR'!I$142</f>
        <v>0</v>
      </c>
      <c r="J1900" s="2">
        <f>'3rdR'!J$142</f>
        <v>0</v>
      </c>
      <c r="K1900" s="2">
        <f>'3rdR'!K$142</f>
        <v>0</v>
      </c>
      <c r="L1900" s="2">
        <f>'3rdR'!L$142</f>
        <v>0</v>
      </c>
      <c r="M1900" s="2">
        <f>'3rdR'!M$142</f>
        <v>0</v>
      </c>
      <c r="N1900" s="2">
        <f>'3rdR'!N$142</f>
        <v>0</v>
      </c>
      <c r="O1900" s="2">
        <f>'3rdR'!O$142</f>
        <v>0</v>
      </c>
      <c r="P1900" s="2">
        <f>'3rdR'!P$142</f>
        <v>0</v>
      </c>
      <c r="Q1900" s="2">
        <f>'3rdR'!Q$142</f>
        <v>0</v>
      </c>
      <c r="R1900" s="2">
        <f>'3rdR'!R$142</f>
        <v>0</v>
      </c>
      <c r="S1900" s="2">
        <f>'3rdR'!S$142</f>
        <v>0</v>
      </c>
      <c r="T1900" s="2">
        <f>'3rdR'!T$142</f>
        <v>0</v>
      </c>
      <c r="U1900" s="9">
        <f t="shared" si="135"/>
        <v>0</v>
      </c>
    </row>
    <row r="1901" spans="1:21" x14ac:dyDescent="0.35">
      <c r="B1901" s="3" t="s">
        <v>15</v>
      </c>
      <c r="C1901" s="2">
        <f>'4thR'!C$142</f>
        <v>0</v>
      </c>
      <c r="D1901" s="2">
        <f>'4thR'!D$142</f>
        <v>0</v>
      </c>
      <c r="E1901" s="2">
        <f>'4thR'!E$142</f>
        <v>0</v>
      </c>
      <c r="F1901" s="2">
        <f>'4thR'!F$142</f>
        <v>0</v>
      </c>
      <c r="G1901" s="2">
        <f>'4thR'!G$142</f>
        <v>0</v>
      </c>
      <c r="H1901" s="2">
        <f>'4thR'!H$142</f>
        <v>0</v>
      </c>
      <c r="I1901" s="2">
        <f>'4thR'!I$142</f>
        <v>0</v>
      </c>
      <c r="J1901" s="2">
        <f>'4thR'!J$142</f>
        <v>0</v>
      </c>
      <c r="K1901" s="2">
        <f>'4thR'!K$142</f>
        <v>0</v>
      </c>
      <c r="L1901" s="2">
        <f>'4thR'!L$142</f>
        <v>0</v>
      </c>
      <c r="M1901" s="2">
        <f>'4thR'!M$142</f>
        <v>0</v>
      </c>
      <c r="N1901" s="2">
        <f>'4thR'!N$142</f>
        <v>0</v>
      </c>
      <c r="O1901" s="2">
        <f>'4thR'!O$142</f>
        <v>0</v>
      </c>
      <c r="P1901" s="2">
        <f>'4thR'!P$142</f>
        <v>0</v>
      </c>
      <c r="Q1901" s="2">
        <f>'4thR'!Q$142</f>
        <v>0</v>
      </c>
      <c r="R1901" s="2">
        <f>'4thR'!R$142</f>
        <v>0</v>
      </c>
      <c r="S1901" s="2">
        <f>'4thR'!S$142</f>
        <v>0</v>
      </c>
      <c r="T1901" s="2">
        <f>'4thR'!T$142</f>
        <v>0</v>
      </c>
      <c r="U1901" s="9">
        <f t="shared" si="135"/>
        <v>0</v>
      </c>
    </row>
    <row r="1902" spans="1:21" x14ac:dyDescent="0.35">
      <c r="B1902" s="3" t="s">
        <v>16</v>
      </c>
      <c r="C1902" s="2">
        <f>'5thR'!C$142</f>
        <v>0</v>
      </c>
      <c r="D1902" s="2">
        <f>'5thR'!D$142</f>
        <v>0</v>
      </c>
      <c r="E1902" s="2">
        <f>'5thR'!E$142</f>
        <v>0</v>
      </c>
      <c r="F1902" s="2">
        <f>'5thR'!F$142</f>
        <v>0</v>
      </c>
      <c r="G1902" s="2">
        <f>'5thR'!G$142</f>
        <v>0</v>
      </c>
      <c r="H1902" s="2">
        <f>'5thR'!H$142</f>
        <v>0</v>
      </c>
      <c r="I1902" s="2">
        <f>'5thR'!I$142</f>
        <v>0</v>
      </c>
      <c r="J1902" s="2">
        <f>'5thR'!J$142</f>
        <v>0</v>
      </c>
      <c r="K1902" s="2">
        <f>'5thR'!K$142</f>
        <v>0</v>
      </c>
      <c r="L1902" s="2">
        <f>'5thR'!L$142</f>
        <v>0</v>
      </c>
      <c r="M1902" s="2">
        <f>'5thR'!M$142</f>
        <v>0</v>
      </c>
      <c r="N1902" s="2">
        <f>'5thR'!N$142</f>
        <v>0</v>
      </c>
      <c r="O1902" s="2">
        <f>'5thR'!O$142</f>
        <v>0</v>
      </c>
      <c r="P1902" s="2">
        <f>'5thR'!P$142</f>
        <v>0</v>
      </c>
      <c r="Q1902" s="2">
        <f>'5thR'!Q$142</f>
        <v>0</v>
      </c>
      <c r="R1902" s="2">
        <f>'5thR'!R$142</f>
        <v>0</v>
      </c>
      <c r="S1902" s="2">
        <f>'5thR'!S$142</f>
        <v>0</v>
      </c>
      <c r="T1902" s="2">
        <f>'5thR'!T$142</f>
        <v>0</v>
      </c>
      <c r="U1902" s="9">
        <f t="shared" si="135"/>
        <v>0</v>
      </c>
    </row>
    <row r="1903" spans="1:21" x14ac:dyDescent="0.35">
      <c r="B1903" s="3" t="s">
        <v>17</v>
      </c>
      <c r="C1903" s="2" t="e">
        <f>#REF!</f>
        <v>#REF!</v>
      </c>
      <c r="D1903" s="2" t="e">
        <f>#REF!</f>
        <v>#REF!</v>
      </c>
      <c r="E1903" s="2" t="e">
        <f>#REF!</f>
        <v>#REF!</v>
      </c>
      <c r="F1903" s="2" t="e">
        <f>#REF!</f>
        <v>#REF!</v>
      </c>
      <c r="G1903" s="2" t="e">
        <f>#REF!</f>
        <v>#REF!</v>
      </c>
      <c r="H1903" s="2" t="e">
        <f>#REF!</f>
        <v>#REF!</v>
      </c>
      <c r="I1903" s="2" t="e">
        <f>#REF!</f>
        <v>#REF!</v>
      </c>
      <c r="J1903" s="2" t="e">
        <f>#REF!</f>
        <v>#REF!</v>
      </c>
      <c r="K1903" s="2" t="e">
        <f>#REF!</f>
        <v>#REF!</v>
      </c>
      <c r="L1903" s="2" t="e">
        <f>#REF!</f>
        <v>#REF!</v>
      </c>
      <c r="M1903" s="2" t="e">
        <f>#REF!</f>
        <v>#REF!</v>
      </c>
      <c r="N1903" s="2" t="e">
        <f>#REF!</f>
        <v>#REF!</v>
      </c>
      <c r="O1903" s="2" t="e">
        <f>#REF!</f>
        <v>#REF!</v>
      </c>
      <c r="P1903" s="2" t="e">
        <f>#REF!</f>
        <v>#REF!</v>
      </c>
      <c r="Q1903" s="2" t="e">
        <f>#REF!</f>
        <v>#REF!</v>
      </c>
      <c r="R1903" s="2" t="e">
        <f>#REF!</f>
        <v>#REF!</v>
      </c>
      <c r="S1903" s="2" t="e">
        <f>#REF!</f>
        <v>#REF!</v>
      </c>
      <c r="T1903" s="2" t="e">
        <f>#REF!</f>
        <v>#REF!</v>
      </c>
      <c r="U1903" s="9" t="e">
        <f t="shared" si="135"/>
        <v>#REF!</v>
      </c>
    </row>
    <row r="1904" spans="1:21" x14ac:dyDescent="0.35">
      <c r="B1904" s="3" t="s">
        <v>18</v>
      </c>
      <c r="C1904" s="2">
        <f>'7thR'!C$142</f>
        <v>0</v>
      </c>
      <c r="D1904" s="2">
        <f>'7thR'!D$142</f>
        <v>0</v>
      </c>
      <c r="E1904" s="2">
        <f>'7thR'!E$142</f>
        <v>0</v>
      </c>
      <c r="F1904" s="2">
        <f>'7thR'!F$142</f>
        <v>0</v>
      </c>
      <c r="G1904" s="2">
        <f>'7thR'!G$142</f>
        <v>0</v>
      </c>
      <c r="H1904" s="2">
        <f>'7thR'!H$142</f>
        <v>0</v>
      </c>
      <c r="I1904" s="2">
        <f>'7thR'!I$142</f>
        <v>0</v>
      </c>
      <c r="J1904" s="2">
        <f>'7thR'!J$142</f>
        <v>0</v>
      </c>
      <c r="K1904" s="2">
        <f>'7thR'!K$142</f>
        <v>0</v>
      </c>
      <c r="L1904" s="2">
        <f>'7thR'!L$142</f>
        <v>0</v>
      </c>
      <c r="M1904" s="2">
        <f>'7thR'!M$142</f>
        <v>0</v>
      </c>
      <c r="N1904" s="2">
        <f>'7thR'!N$142</f>
        <v>0</v>
      </c>
      <c r="O1904" s="2">
        <f>'7thR'!O$142</f>
        <v>0</v>
      </c>
      <c r="P1904" s="2">
        <f>'7thR'!P$142</f>
        <v>0</v>
      </c>
      <c r="Q1904" s="2">
        <f>'7thR'!Q$142</f>
        <v>0</v>
      </c>
      <c r="R1904" s="2">
        <f>'7thR'!R$142</f>
        <v>0</v>
      </c>
      <c r="S1904" s="2">
        <f>'7thR'!S$142</f>
        <v>0</v>
      </c>
      <c r="T1904" s="2">
        <f>'7thR'!T$142</f>
        <v>0</v>
      </c>
      <c r="U1904" s="9">
        <f t="shared" si="135"/>
        <v>0</v>
      </c>
    </row>
    <row r="1905" spans="1:21" ht="15" thickBot="1" x14ac:dyDescent="0.4">
      <c r="B1905" s="3" t="s">
        <v>19</v>
      </c>
      <c r="C1905" s="31">
        <f>'8thR'!C$142</f>
        <v>0</v>
      </c>
      <c r="D1905" s="31">
        <f>'8thR'!D$142</f>
        <v>0</v>
      </c>
      <c r="E1905" s="31">
        <f>'8thR'!E$142</f>
        <v>0</v>
      </c>
      <c r="F1905" s="31">
        <f>'8thR'!F$142</f>
        <v>0</v>
      </c>
      <c r="G1905" s="31">
        <f>'8thR'!G$142</f>
        <v>0</v>
      </c>
      <c r="H1905" s="31">
        <f>'8thR'!H$142</f>
        <v>0</v>
      </c>
      <c r="I1905" s="31">
        <f>'8thR'!I$142</f>
        <v>0</v>
      </c>
      <c r="J1905" s="31">
        <f>'8thR'!J$142</f>
        <v>0</v>
      </c>
      <c r="K1905" s="31">
        <f>'8thR'!K$142</f>
        <v>0</v>
      </c>
      <c r="L1905" s="31">
        <f>'8thR'!L$142</f>
        <v>0</v>
      </c>
      <c r="M1905" s="31">
        <f>'8thR'!M$142</f>
        <v>0</v>
      </c>
      <c r="N1905" s="31">
        <f>'8thR'!N$142</f>
        <v>0</v>
      </c>
      <c r="O1905" s="31">
        <f>'8thR'!O$142</f>
        <v>0</v>
      </c>
      <c r="P1905" s="31">
        <f>'8thR'!P$142</f>
        <v>0</v>
      </c>
      <c r="Q1905" s="31">
        <f>'8thR'!Q$142</f>
        <v>0</v>
      </c>
      <c r="R1905" s="31">
        <f>'8thR'!R$142</f>
        <v>0</v>
      </c>
      <c r="S1905" s="31">
        <f>'8thR'!S$142</f>
        <v>0</v>
      </c>
      <c r="T1905" s="31">
        <f>'8thR'!T$142</f>
        <v>0</v>
      </c>
      <c r="U1905" s="9">
        <f t="shared" si="135"/>
        <v>0</v>
      </c>
    </row>
    <row r="1906" spans="1:21" ht="16" thickTop="1" x14ac:dyDescent="0.35">
      <c r="B1906" s="37" t="s">
        <v>12</v>
      </c>
      <c r="C1906" s="29">
        <f>score!H$142</f>
        <v>0</v>
      </c>
      <c r="D1906" s="29">
        <f>score!I$142</f>
        <v>0</v>
      </c>
      <c r="E1906" s="29">
        <f>score!J$142</f>
        <v>0</v>
      </c>
      <c r="F1906" s="29">
        <f>score!K$142</f>
        <v>0</v>
      </c>
      <c r="G1906" s="29">
        <f>score!L$142</f>
        <v>0</v>
      </c>
      <c r="H1906" s="29">
        <f>score!M$142</f>
        <v>0</v>
      </c>
      <c r="I1906" s="29">
        <f>score!N$142</f>
        <v>0</v>
      </c>
      <c r="J1906" s="29">
        <f>score!O$142</f>
        <v>0</v>
      </c>
      <c r="K1906" s="29">
        <f>score!P$142</f>
        <v>0</v>
      </c>
      <c r="L1906" s="29">
        <f>score!Q$142</f>
        <v>0</v>
      </c>
      <c r="M1906" s="29">
        <f>score!R$142</f>
        <v>0</v>
      </c>
      <c r="N1906" s="29">
        <f>score!S$142</f>
        <v>0</v>
      </c>
      <c r="O1906" s="29">
        <f>score!T$142</f>
        <v>0</v>
      </c>
      <c r="P1906" s="29">
        <f>score!U$142</f>
        <v>0</v>
      </c>
      <c r="Q1906" s="29">
        <f>score!V$142</f>
        <v>0</v>
      </c>
      <c r="R1906" s="29">
        <f>score!W$142</f>
        <v>0</v>
      </c>
      <c r="S1906" s="29">
        <f>score!X$142</f>
        <v>0</v>
      </c>
      <c r="T1906" s="29">
        <f>score!Y$142</f>
        <v>0</v>
      </c>
      <c r="U1906" s="33">
        <f t="shared" si="135"/>
        <v>0</v>
      </c>
    </row>
    <row r="1907" spans="1:21" ht="15.5" x14ac:dyDescent="0.35">
      <c r="B1907" s="38" t="s">
        <v>7</v>
      </c>
      <c r="C1907" s="39">
        <f>score!H$147</f>
        <v>4</v>
      </c>
      <c r="D1907" s="39">
        <f>score!$I$147</f>
        <v>3</v>
      </c>
      <c r="E1907" s="39">
        <f>score!$J$147</f>
        <v>3</v>
      </c>
      <c r="F1907" s="39">
        <f>score!$K$147</f>
        <v>4</v>
      </c>
      <c r="G1907" s="39">
        <f>score!$L$147</f>
        <v>4</v>
      </c>
      <c r="H1907" s="39">
        <f>score!$M$147</f>
        <v>4</v>
      </c>
      <c r="I1907" s="39">
        <f>score!$N$147</f>
        <v>3</v>
      </c>
      <c r="J1907" s="39">
        <f>score!$O$147</f>
        <v>4</v>
      </c>
      <c r="K1907" s="39">
        <f>score!$P$147</f>
        <v>3</v>
      </c>
      <c r="L1907" s="39">
        <f>score!$Q$147</f>
        <v>4</v>
      </c>
      <c r="M1907" s="39">
        <f>score!$R$147</f>
        <v>3</v>
      </c>
      <c r="N1907" s="39">
        <f>score!$S$147</f>
        <v>3</v>
      </c>
      <c r="O1907" s="39">
        <f>score!$T$147</f>
        <v>4</v>
      </c>
      <c r="P1907" s="39">
        <f>score!$U$147</f>
        <v>4</v>
      </c>
      <c r="Q1907" s="39">
        <f>score!$V$147</f>
        <v>4</v>
      </c>
      <c r="R1907" s="39">
        <f>score!$W$147</f>
        <v>3</v>
      </c>
      <c r="S1907" s="39">
        <f>score!$X$147</f>
        <v>4</v>
      </c>
      <c r="T1907" s="39">
        <f>score!$Y$147</f>
        <v>3</v>
      </c>
      <c r="U1907" s="12">
        <f t="shared" si="135"/>
        <v>64</v>
      </c>
    </row>
    <row r="1908" spans="1:21" x14ac:dyDescent="0.35">
      <c r="C1908" s="40"/>
      <c r="D1908" s="40"/>
      <c r="E1908" s="40"/>
      <c r="F1908" s="40"/>
      <c r="G1908" s="40"/>
      <c r="H1908" s="40"/>
      <c r="I1908" s="40"/>
      <c r="J1908" s="40"/>
      <c r="K1908" s="40"/>
      <c r="L1908" s="40"/>
      <c r="M1908" s="40"/>
      <c r="N1908" s="40"/>
      <c r="O1908" s="40"/>
      <c r="P1908" s="40"/>
      <c r="Q1908" s="40"/>
      <c r="R1908" s="40"/>
      <c r="S1908" s="40"/>
      <c r="T1908" s="40"/>
    </row>
    <row r="1909" spans="1:21" x14ac:dyDescent="0.35">
      <c r="C1909" s="154" t="s">
        <v>6</v>
      </c>
      <c r="D1909" s="154"/>
      <c r="E1909" s="154"/>
      <c r="F1909" s="154"/>
      <c r="G1909" s="154"/>
      <c r="H1909" s="154"/>
      <c r="I1909" s="154"/>
      <c r="J1909" s="154"/>
      <c r="K1909" s="154"/>
      <c r="L1909" s="154"/>
      <c r="M1909" s="154"/>
      <c r="N1909" s="154"/>
      <c r="O1909" s="154"/>
      <c r="P1909" s="154"/>
      <c r="Q1909" s="154"/>
      <c r="R1909" s="154"/>
      <c r="S1909" s="154"/>
      <c r="T1909" s="154"/>
    </row>
    <row r="1910" spans="1:21" x14ac:dyDescent="0.35">
      <c r="A1910" s="169">
        <f>score!A143</f>
        <v>137</v>
      </c>
      <c r="B1910" s="170" t="str">
        <f>score!F143</f>
        <v/>
      </c>
      <c r="C1910" s="158">
        <v>1</v>
      </c>
      <c r="D1910" s="158">
        <v>2</v>
      </c>
      <c r="E1910" s="158">
        <v>3</v>
      </c>
      <c r="F1910" s="158">
        <v>4</v>
      </c>
      <c r="G1910" s="158">
        <v>5</v>
      </c>
      <c r="H1910" s="158">
        <v>6</v>
      </c>
      <c r="I1910" s="158">
        <v>7</v>
      </c>
      <c r="J1910" s="158">
        <v>8</v>
      </c>
      <c r="K1910" s="158">
        <v>9</v>
      </c>
      <c r="L1910" s="158">
        <v>10</v>
      </c>
      <c r="M1910" s="158">
        <v>11</v>
      </c>
      <c r="N1910" s="158">
        <v>12</v>
      </c>
      <c r="O1910" s="158">
        <v>13</v>
      </c>
      <c r="P1910" s="158">
        <v>14</v>
      </c>
      <c r="Q1910" s="158">
        <v>15</v>
      </c>
      <c r="R1910" s="158">
        <v>16</v>
      </c>
      <c r="S1910" s="158">
        <v>17</v>
      </c>
      <c r="T1910" s="158">
        <v>18</v>
      </c>
      <c r="U1910" s="41" t="s">
        <v>1</v>
      </c>
    </row>
    <row r="1911" spans="1:21" x14ac:dyDescent="0.35">
      <c r="A1911" s="169"/>
      <c r="B1911" s="170"/>
      <c r="C1911" s="158"/>
      <c r="D1911" s="158"/>
      <c r="E1911" s="158"/>
      <c r="F1911" s="158"/>
      <c r="G1911" s="158"/>
      <c r="H1911" s="158"/>
      <c r="I1911" s="158"/>
      <c r="J1911" s="158"/>
      <c r="K1911" s="158"/>
      <c r="L1911" s="158"/>
      <c r="M1911" s="158"/>
      <c r="N1911" s="158"/>
      <c r="O1911" s="158"/>
      <c r="P1911" s="158"/>
      <c r="Q1911" s="158"/>
      <c r="R1911" s="158"/>
      <c r="S1911" s="158"/>
      <c r="T1911" s="158"/>
      <c r="U1911" s="42"/>
    </row>
    <row r="1912" spans="1:21" x14ac:dyDescent="0.35">
      <c r="B1912" s="3" t="s">
        <v>8</v>
      </c>
      <c r="C1912" s="2">
        <f>'1stR'!C$143</f>
        <v>0</v>
      </c>
      <c r="D1912" s="2">
        <f>'1stR'!D$143</f>
        <v>0</v>
      </c>
      <c r="E1912" s="2">
        <f>'1stR'!E$143</f>
        <v>0</v>
      </c>
      <c r="F1912" s="2">
        <f>'1stR'!F$143</f>
        <v>0</v>
      </c>
      <c r="G1912" s="2">
        <f>'1stR'!G$143</f>
        <v>0</v>
      </c>
      <c r="H1912" s="2">
        <f>'1stR'!H$143</f>
        <v>0</v>
      </c>
      <c r="I1912" s="2">
        <f>'1stR'!I$143</f>
        <v>0</v>
      </c>
      <c r="J1912" s="2">
        <f>'1stR'!J$143</f>
        <v>0</v>
      </c>
      <c r="K1912" s="2">
        <f>'1stR'!K$143</f>
        <v>0</v>
      </c>
      <c r="L1912" s="2">
        <f>'1stR'!L$143</f>
        <v>0</v>
      </c>
      <c r="M1912" s="2">
        <f>'1stR'!M$143</f>
        <v>0</v>
      </c>
      <c r="N1912" s="2">
        <f>'1stR'!N$143</f>
        <v>0</v>
      </c>
      <c r="O1912" s="2">
        <f>'1stR'!O$143</f>
        <v>0</v>
      </c>
      <c r="P1912" s="2">
        <f>'1stR'!P$143</f>
        <v>0</v>
      </c>
      <c r="Q1912" s="2">
        <f>'1stR'!Q$143</f>
        <v>0</v>
      </c>
      <c r="R1912" s="2">
        <f>'1stR'!R$143</f>
        <v>0</v>
      </c>
      <c r="S1912" s="2">
        <f>'1stR'!S$143</f>
        <v>0</v>
      </c>
      <c r="T1912" s="2">
        <f>'1stR'!T$143</f>
        <v>0</v>
      </c>
      <c r="U1912" s="9">
        <f>SUM(C1912:T1912)</f>
        <v>0</v>
      </c>
    </row>
    <row r="1913" spans="1:21" x14ac:dyDescent="0.35">
      <c r="B1913" s="3" t="s">
        <v>13</v>
      </c>
      <c r="C1913" s="2">
        <f>'2ndR'!C$143</f>
        <v>0</v>
      </c>
      <c r="D1913" s="2">
        <f>'2ndR'!D$143</f>
        <v>0</v>
      </c>
      <c r="E1913" s="2">
        <f>'2ndR'!E$143</f>
        <v>0</v>
      </c>
      <c r="F1913" s="2">
        <f>'2ndR'!F$143</f>
        <v>0</v>
      </c>
      <c r="G1913" s="2">
        <f>'2ndR'!G$143</f>
        <v>0</v>
      </c>
      <c r="H1913" s="2">
        <f>'2ndR'!H$143</f>
        <v>0</v>
      </c>
      <c r="I1913" s="2">
        <f>'2ndR'!I$143</f>
        <v>0</v>
      </c>
      <c r="J1913" s="2">
        <f>'2ndR'!J$143</f>
        <v>0</v>
      </c>
      <c r="K1913" s="2">
        <f>'2ndR'!K$143</f>
        <v>0</v>
      </c>
      <c r="L1913" s="2">
        <f>'2ndR'!L$143</f>
        <v>0</v>
      </c>
      <c r="M1913" s="2">
        <f>'2ndR'!M$143</f>
        <v>0</v>
      </c>
      <c r="N1913" s="2">
        <f>'2ndR'!N$143</f>
        <v>0</v>
      </c>
      <c r="O1913" s="2">
        <f>'2ndR'!O$143</f>
        <v>0</v>
      </c>
      <c r="P1913" s="2">
        <f>'2ndR'!P$143</f>
        <v>0</v>
      </c>
      <c r="Q1913" s="2">
        <f>'2ndR'!Q$143</f>
        <v>0</v>
      </c>
      <c r="R1913" s="2">
        <f>'2ndR'!R$143</f>
        <v>0</v>
      </c>
      <c r="S1913" s="2">
        <f>'2ndR'!S$143</f>
        <v>0</v>
      </c>
      <c r="T1913" s="2">
        <f>'2ndR'!T$143</f>
        <v>0</v>
      </c>
      <c r="U1913" s="9">
        <f t="shared" ref="U1913:U1921" si="136">SUM(C1913:T1913)</f>
        <v>0</v>
      </c>
    </row>
    <row r="1914" spans="1:21" x14ac:dyDescent="0.35">
      <c r="B1914" s="3" t="s">
        <v>14</v>
      </c>
      <c r="C1914" s="2">
        <f>'3rdR'!C$143</f>
        <v>0</v>
      </c>
      <c r="D1914" s="2">
        <f>'3rdR'!D$143</f>
        <v>0</v>
      </c>
      <c r="E1914" s="2">
        <f>'3rdR'!E$143</f>
        <v>0</v>
      </c>
      <c r="F1914" s="2">
        <f>'3rdR'!F$143</f>
        <v>0</v>
      </c>
      <c r="G1914" s="2">
        <f>'3rdR'!G$143</f>
        <v>0</v>
      </c>
      <c r="H1914" s="2">
        <f>'3rdR'!H$143</f>
        <v>0</v>
      </c>
      <c r="I1914" s="2">
        <f>'3rdR'!I$143</f>
        <v>0</v>
      </c>
      <c r="J1914" s="2">
        <f>'3rdR'!J$143</f>
        <v>0</v>
      </c>
      <c r="K1914" s="2">
        <f>'3rdR'!K$143</f>
        <v>0</v>
      </c>
      <c r="L1914" s="2">
        <f>'3rdR'!L$143</f>
        <v>0</v>
      </c>
      <c r="M1914" s="2">
        <f>'3rdR'!M$143</f>
        <v>0</v>
      </c>
      <c r="N1914" s="2">
        <f>'3rdR'!N$143</f>
        <v>0</v>
      </c>
      <c r="O1914" s="2">
        <f>'3rdR'!O$143</f>
        <v>0</v>
      </c>
      <c r="P1914" s="2">
        <f>'3rdR'!P$143</f>
        <v>0</v>
      </c>
      <c r="Q1914" s="2">
        <f>'3rdR'!Q$143</f>
        <v>0</v>
      </c>
      <c r="R1914" s="2">
        <f>'3rdR'!R$143</f>
        <v>0</v>
      </c>
      <c r="S1914" s="2">
        <f>'3rdR'!S$143</f>
        <v>0</v>
      </c>
      <c r="T1914" s="2">
        <f>'3rdR'!T$143</f>
        <v>0</v>
      </c>
      <c r="U1914" s="9">
        <f t="shared" si="136"/>
        <v>0</v>
      </c>
    </row>
    <row r="1915" spans="1:21" x14ac:dyDescent="0.35">
      <c r="B1915" s="3" t="s">
        <v>15</v>
      </c>
      <c r="C1915" s="2">
        <f>'4thR'!C$143</f>
        <v>0</v>
      </c>
      <c r="D1915" s="2">
        <f>'4thR'!D$143</f>
        <v>0</v>
      </c>
      <c r="E1915" s="2">
        <f>'4thR'!E$143</f>
        <v>0</v>
      </c>
      <c r="F1915" s="2">
        <f>'4thR'!F$143</f>
        <v>0</v>
      </c>
      <c r="G1915" s="2">
        <f>'4thR'!G$143</f>
        <v>0</v>
      </c>
      <c r="H1915" s="2">
        <f>'4thR'!H$143</f>
        <v>0</v>
      </c>
      <c r="I1915" s="2">
        <f>'4thR'!I$143</f>
        <v>0</v>
      </c>
      <c r="J1915" s="2">
        <f>'4thR'!J$143</f>
        <v>0</v>
      </c>
      <c r="K1915" s="2">
        <f>'4thR'!K$143</f>
        <v>0</v>
      </c>
      <c r="L1915" s="2">
        <f>'4thR'!L$143</f>
        <v>0</v>
      </c>
      <c r="M1915" s="2">
        <f>'4thR'!M$143</f>
        <v>0</v>
      </c>
      <c r="N1915" s="2">
        <f>'4thR'!N$143</f>
        <v>0</v>
      </c>
      <c r="O1915" s="2">
        <f>'4thR'!O$143</f>
        <v>0</v>
      </c>
      <c r="P1915" s="2">
        <f>'4thR'!P$143</f>
        <v>0</v>
      </c>
      <c r="Q1915" s="2">
        <f>'4thR'!Q$143</f>
        <v>0</v>
      </c>
      <c r="R1915" s="2">
        <f>'4thR'!R$143</f>
        <v>0</v>
      </c>
      <c r="S1915" s="2">
        <f>'4thR'!S$143</f>
        <v>0</v>
      </c>
      <c r="T1915" s="2">
        <f>'4thR'!T$143</f>
        <v>0</v>
      </c>
      <c r="U1915" s="9">
        <f t="shared" si="136"/>
        <v>0</v>
      </c>
    </row>
    <row r="1916" spans="1:21" x14ac:dyDescent="0.35">
      <c r="B1916" s="3" t="s">
        <v>16</v>
      </c>
      <c r="C1916" s="2">
        <f>'5thR'!C$143</f>
        <v>0</v>
      </c>
      <c r="D1916" s="2">
        <f>'5thR'!D$143</f>
        <v>0</v>
      </c>
      <c r="E1916" s="2">
        <f>'5thR'!E$143</f>
        <v>0</v>
      </c>
      <c r="F1916" s="2">
        <f>'5thR'!F$143</f>
        <v>0</v>
      </c>
      <c r="G1916" s="2">
        <f>'5thR'!G$143</f>
        <v>0</v>
      </c>
      <c r="H1916" s="2">
        <f>'5thR'!H$143</f>
        <v>0</v>
      </c>
      <c r="I1916" s="2">
        <f>'5thR'!I$143</f>
        <v>0</v>
      </c>
      <c r="J1916" s="2">
        <f>'5thR'!J$143</f>
        <v>0</v>
      </c>
      <c r="K1916" s="2">
        <f>'5thR'!K$143</f>
        <v>0</v>
      </c>
      <c r="L1916" s="2">
        <f>'5thR'!L$143</f>
        <v>0</v>
      </c>
      <c r="M1916" s="2">
        <f>'5thR'!M$143</f>
        <v>0</v>
      </c>
      <c r="N1916" s="2">
        <f>'5thR'!N$143</f>
        <v>0</v>
      </c>
      <c r="O1916" s="2">
        <f>'5thR'!O$143</f>
        <v>0</v>
      </c>
      <c r="P1916" s="2">
        <f>'5thR'!P$143</f>
        <v>0</v>
      </c>
      <c r="Q1916" s="2">
        <f>'5thR'!Q$143</f>
        <v>0</v>
      </c>
      <c r="R1916" s="2">
        <f>'5thR'!R$143</f>
        <v>0</v>
      </c>
      <c r="S1916" s="2">
        <f>'5thR'!S$143</f>
        <v>0</v>
      </c>
      <c r="T1916" s="2">
        <f>'5thR'!T$143</f>
        <v>0</v>
      </c>
      <c r="U1916" s="9">
        <f t="shared" si="136"/>
        <v>0</v>
      </c>
    </row>
    <row r="1917" spans="1:21" x14ac:dyDescent="0.35">
      <c r="B1917" s="3" t="s">
        <v>17</v>
      </c>
      <c r="C1917" s="2" t="e">
        <f>#REF!</f>
        <v>#REF!</v>
      </c>
      <c r="D1917" s="2" t="e">
        <f>#REF!</f>
        <v>#REF!</v>
      </c>
      <c r="E1917" s="2" t="e">
        <f>#REF!</f>
        <v>#REF!</v>
      </c>
      <c r="F1917" s="2" t="e">
        <f>#REF!</f>
        <v>#REF!</v>
      </c>
      <c r="G1917" s="2" t="e">
        <f>#REF!</f>
        <v>#REF!</v>
      </c>
      <c r="H1917" s="2" t="e">
        <f>#REF!</f>
        <v>#REF!</v>
      </c>
      <c r="I1917" s="2" t="e">
        <f>#REF!</f>
        <v>#REF!</v>
      </c>
      <c r="J1917" s="2" t="e">
        <f>#REF!</f>
        <v>#REF!</v>
      </c>
      <c r="K1917" s="2" t="e">
        <f>#REF!</f>
        <v>#REF!</v>
      </c>
      <c r="L1917" s="2" t="e">
        <f>#REF!</f>
        <v>#REF!</v>
      </c>
      <c r="M1917" s="2" t="e">
        <f>#REF!</f>
        <v>#REF!</v>
      </c>
      <c r="N1917" s="2" t="e">
        <f>#REF!</f>
        <v>#REF!</v>
      </c>
      <c r="O1917" s="2" t="e">
        <f>#REF!</f>
        <v>#REF!</v>
      </c>
      <c r="P1917" s="2" t="e">
        <f>#REF!</f>
        <v>#REF!</v>
      </c>
      <c r="Q1917" s="2" t="e">
        <f>#REF!</f>
        <v>#REF!</v>
      </c>
      <c r="R1917" s="2" t="e">
        <f>#REF!</f>
        <v>#REF!</v>
      </c>
      <c r="S1917" s="2" t="e">
        <f>#REF!</f>
        <v>#REF!</v>
      </c>
      <c r="T1917" s="2" t="e">
        <f>#REF!</f>
        <v>#REF!</v>
      </c>
      <c r="U1917" s="9" t="e">
        <f t="shared" si="136"/>
        <v>#REF!</v>
      </c>
    </row>
    <row r="1918" spans="1:21" x14ac:dyDescent="0.35">
      <c r="B1918" s="3" t="s">
        <v>18</v>
      </c>
      <c r="C1918" s="2">
        <f>'7thR'!C$143</f>
        <v>0</v>
      </c>
      <c r="D1918" s="2">
        <f>'7thR'!D$143</f>
        <v>0</v>
      </c>
      <c r="E1918" s="2">
        <f>'7thR'!E$143</f>
        <v>0</v>
      </c>
      <c r="F1918" s="2">
        <f>'7thR'!F$143</f>
        <v>0</v>
      </c>
      <c r="G1918" s="2">
        <f>'7thR'!G$143</f>
        <v>0</v>
      </c>
      <c r="H1918" s="2">
        <f>'7thR'!H$143</f>
        <v>0</v>
      </c>
      <c r="I1918" s="2">
        <f>'7thR'!I$143</f>
        <v>0</v>
      </c>
      <c r="J1918" s="2">
        <f>'7thR'!J$143</f>
        <v>0</v>
      </c>
      <c r="K1918" s="2">
        <f>'7thR'!K$143</f>
        <v>0</v>
      </c>
      <c r="L1918" s="2">
        <f>'7thR'!L$143</f>
        <v>0</v>
      </c>
      <c r="M1918" s="2">
        <f>'7thR'!M$143</f>
        <v>0</v>
      </c>
      <c r="N1918" s="2">
        <f>'7thR'!N$143</f>
        <v>0</v>
      </c>
      <c r="O1918" s="2">
        <f>'7thR'!O$143</f>
        <v>0</v>
      </c>
      <c r="P1918" s="2">
        <f>'7thR'!P$143</f>
        <v>0</v>
      </c>
      <c r="Q1918" s="2">
        <f>'7thR'!Q$143</f>
        <v>0</v>
      </c>
      <c r="R1918" s="2">
        <f>'7thR'!R$143</f>
        <v>0</v>
      </c>
      <c r="S1918" s="2">
        <f>'7thR'!S$143</f>
        <v>0</v>
      </c>
      <c r="T1918" s="2">
        <f>'7thR'!T$143</f>
        <v>0</v>
      </c>
      <c r="U1918" s="9">
        <f t="shared" si="136"/>
        <v>0</v>
      </c>
    </row>
    <row r="1919" spans="1:21" ht="15" thickBot="1" x14ac:dyDescent="0.4">
      <c r="B1919" s="3" t="s">
        <v>19</v>
      </c>
      <c r="C1919" s="31">
        <f>'8thR'!C$143</f>
        <v>0</v>
      </c>
      <c r="D1919" s="31">
        <f>'8thR'!D$143</f>
        <v>0</v>
      </c>
      <c r="E1919" s="31">
        <f>'8thR'!E$143</f>
        <v>0</v>
      </c>
      <c r="F1919" s="31">
        <f>'8thR'!F$143</f>
        <v>0</v>
      </c>
      <c r="G1919" s="31">
        <f>'8thR'!G$143</f>
        <v>0</v>
      </c>
      <c r="H1919" s="31">
        <f>'8thR'!H$143</f>
        <v>0</v>
      </c>
      <c r="I1919" s="31">
        <f>'8thR'!I$143</f>
        <v>0</v>
      </c>
      <c r="J1919" s="31">
        <f>'8thR'!J$143</f>
        <v>0</v>
      </c>
      <c r="K1919" s="31">
        <f>'8thR'!K$143</f>
        <v>0</v>
      </c>
      <c r="L1919" s="31">
        <f>'8thR'!L$143</f>
        <v>0</v>
      </c>
      <c r="M1919" s="31">
        <f>'8thR'!M$143</f>
        <v>0</v>
      </c>
      <c r="N1919" s="31">
        <f>'8thR'!N$143</f>
        <v>0</v>
      </c>
      <c r="O1919" s="31">
        <f>'8thR'!O$143</f>
        <v>0</v>
      </c>
      <c r="P1919" s="31">
        <f>'8thR'!P$143</f>
        <v>0</v>
      </c>
      <c r="Q1919" s="31">
        <f>'8thR'!Q$143</f>
        <v>0</v>
      </c>
      <c r="R1919" s="31">
        <f>'8thR'!R$143</f>
        <v>0</v>
      </c>
      <c r="S1919" s="31">
        <f>'8thR'!S$143</f>
        <v>0</v>
      </c>
      <c r="T1919" s="31">
        <f>'8thR'!T$143</f>
        <v>0</v>
      </c>
      <c r="U1919" s="9">
        <f t="shared" si="136"/>
        <v>0</v>
      </c>
    </row>
    <row r="1920" spans="1:21" ht="16" thickTop="1" x14ac:dyDescent="0.35">
      <c r="B1920" s="37" t="s">
        <v>12</v>
      </c>
      <c r="C1920" s="29">
        <f>score!H$143</f>
        <v>0</v>
      </c>
      <c r="D1920" s="29">
        <f>score!I$143</f>
        <v>0</v>
      </c>
      <c r="E1920" s="29">
        <f>score!J$143</f>
        <v>0</v>
      </c>
      <c r="F1920" s="29">
        <f>score!K$143</f>
        <v>0</v>
      </c>
      <c r="G1920" s="29">
        <f>score!L$143</f>
        <v>0</v>
      </c>
      <c r="H1920" s="29">
        <f>score!M$143</f>
        <v>0</v>
      </c>
      <c r="I1920" s="29">
        <f>score!N$143</f>
        <v>0</v>
      </c>
      <c r="J1920" s="29">
        <f>score!O$143</f>
        <v>0</v>
      </c>
      <c r="K1920" s="29">
        <f>score!P$143</f>
        <v>0</v>
      </c>
      <c r="L1920" s="29">
        <f>score!Q$143</f>
        <v>0</v>
      </c>
      <c r="M1920" s="29">
        <f>score!R$143</f>
        <v>0</v>
      </c>
      <c r="N1920" s="29">
        <f>score!S$143</f>
        <v>0</v>
      </c>
      <c r="O1920" s="29">
        <f>score!T$143</f>
        <v>0</v>
      </c>
      <c r="P1920" s="29">
        <f>score!U$143</f>
        <v>0</v>
      </c>
      <c r="Q1920" s="29">
        <f>score!V$143</f>
        <v>0</v>
      </c>
      <c r="R1920" s="29">
        <f>score!W$143</f>
        <v>0</v>
      </c>
      <c r="S1920" s="29">
        <f>score!X$143</f>
        <v>0</v>
      </c>
      <c r="T1920" s="29">
        <f>score!Y$143</f>
        <v>0</v>
      </c>
      <c r="U1920" s="33">
        <f t="shared" si="136"/>
        <v>0</v>
      </c>
    </row>
    <row r="1921" spans="1:21" ht="15.5" x14ac:dyDescent="0.35">
      <c r="B1921" s="38" t="s">
        <v>7</v>
      </c>
      <c r="C1921" s="39">
        <f>score!H$147</f>
        <v>4</v>
      </c>
      <c r="D1921" s="39">
        <f>score!$I$147</f>
        <v>3</v>
      </c>
      <c r="E1921" s="39">
        <f>score!$J$147</f>
        <v>3</v>
      </c>
      <c r="F1921" s="39">
        <f>score!$K$147</f>
        <v>4</v>
      </c>
      <c r="G1921" s="39">
        <f>score!$L$147</f>
        <v>4</v>
      </c>
      <c r="H1921" s="39">
        <f>score!$M$147</f>
        <v>4</v>
      </c>
      <c r="I1921" s="39">
        <f>score!$N$147</f>
        <v>3</v>
      </c>
      <c r="J1921" s="39">
        <f>score!$O$147</f>
        <v>4</v>
      </c>
      <c r="K1921" s="39">
        <f>score!$P$147</f>
        <v>3</v>
      </c>
      <c r="L1921" s="39">
        <f>score!$Q$147</f>
        <v>4</v>
      </c>
      <c r="M1921" s="39">
        <f>score!$R$147</f>
        <v>3</v>
      </c>
      <c r="N1921" s="39">
        <f>score!$S$147</f>
        <v>3</v>
      </c>
      <c r="O1921" s="39">
        <f>score!$T$147</f>
        <v>4</v>
      </c>
      <c r="P1921" s="39">
        <f>score!$U$147</f>
        <v>4</v>
      </c>
      <c r="Q1921" s="39">
        <f>score!$V$147</f>
        <v>4</v>
      </c>
      <c r="R1921" s="39">
        <f>score!$W$147</f>
        <v>3</v>
      </c>
      <c r="S1921" s="39">
        <f>score!$X$147</f>
        <v>4</v>
      </c>
      <c r="T1921" s="39">
        <f>score!$Y$147</f>
        <v>3</v>
      </c>
      <c r="U1921" s="12">
        <f t="shared" si="136"/>
        <v>64</v>
      </c>
    </row>
    <row r="1922" spans="1:21" x14ac:dyDescent="0.35">
      <c r="C1922" s="40"/>
      <c r="D1922" s="40"/>
      <c r="E1922" s="40"/>
      <c r="F1922" s="40"/>
      <c r="G1922" s="40"/>
      <c r="H1922" s="40"/>
      <c r="I1922" s="40"/>
      <c r="J1922" s="40"/>
      <c r="K1922" s="40"/>
      <c r="L1922" s="40"/>
      <c r="M1922" s="40"/>
      <c r="N1922" s="40"/>
      <c r="O1922" s="40"/>
      <c r="P1922" s="40"/>
      <c r="Q1922" s="40"/>
      <c r="R1922" s="40"/>
      <c r="S1922" s="40"/>
      <c r="T1922" s="40"/>
    </row>
    <row r="1923" spans="1:21" x14ac:dyDescent="0.35">
      <c r="C1923" s="154" t="s">
        <v>6</v>
      </c>
      <c r="D1923" s="154"/>
      <c r="E1923" s="154"/>
      <c r="F1923" s="154"/>
      <c r="G1923" s="154"/>
      <c r="H1923" s="154"/>
      <c r="I1923" s="154"/>
      <c r="J1923" s="154"/>
      <c r="K1923" s="154"/>
      <c r="L1923" s="154"/>
      <c r="M1923" s="154"/>
      <c r="N1923" s="154"/>
      <c r="O1923" s="154"/>
      <c r="P1923" s="154"/>
      <c r="Q1923" s="154"/>
      <c r="R1923" s="154"/>
      <c r="S1923" s="154"/>
      <c r="T1923" s="154"/>
    </row>
    <row r="1924" spans="1:21" x14ac:dyDescent="0.35">
      <c r="A1924" s="169">
        <f>score!A144</f>
        <v>138</v>
      </c>
      <c r="B1924" s="170" t="str">
        <f>score!F144</f>
        <v/>
      </c>
      <c r="C1924" s="158">
        <v>1</v>
      </c>
      <c r="D1924" s="158">
        <v>2</v>
      </c>
      <c r="E1924" s="158">
        <v>3</v>
      </c>
      <c r="F1924" s="158">
        <v>4</v>
      </c>
      <c r="G1924" s="158">
        <v>5</v>
      </c>
      <c r="H1924" s="158">
        <v>6</v>
      </c>
      <c r="I1924" s="158">
        <v>7</v>
      </c>
      <c r="J1924" s="158">
        <v>8</v>
      </c>
      <c r="K1924" s="158">
        <v>9</v>
      </c>
      <c r="L1924" s="158">
        <v>10</v>
      </c>
      <c r="M1924" s="158">
        <v>11</v>
      </c>
      <c r="N1924" s="158">
        <v>12</v>
      </c>
      <c r="O1924" s="158">
        <v>13</v>
      </c>
      <c r="P1924" s="158">
        <v>14</v>
      </c>
      <c r="Q1924" s="158">
        <v>15</v>
      </c>
      <c r="R1924" s="158">
        <v>16</v>
      </c>
      <c r="S1924" s="158">
        <v>17</v>
      </c>
      <c r="T1924" s="158">
        <v>18</v>
      </c>
      <c r="U1924" s="41" t="s">
        <v>1</v>
      </c>
    </row>
    <row r="1925" spans="1:21" x14ac:dyDescent="0.35">
      <c r="A1925" s="169"/>
      <c r="B1925" s="170"/>
      <c r="C1925" s="158"/>
      <c r="D1925" s="158"/>
      <c r="E1925" s="158"/>
      <c r="F1925" s="158"/>
      <c r="G1925" s="158"/>
      <c r="H1925" s="158"/>
      <c r="I1925" s="158"/>
      <c r="J1925" s="158"/>
      <c r="K1925" s="158"/>
      <c r="L1925" s="158"/>
      <c r="M1925" s="158"/>
      <c r="N1925" s="158"/>
      <c r="O1925" s="158"/>
      <c r="P1925" s="158"/>
      <c r="Q1925" s="158"/>
      <c r="R1925" s="158"/>
      <c r="S1925" s="158"/>
      <c r="T1925" s="158"/>
      <c r="U1925" s="42"/>
    </row>
    <row r="1926" spans="1:21" x14ac:dyDescent="0.35">
      <c r="B1926" s="3" t="s">
        <v>8</v>
      </c>
      <c r="C1926" s="2">
        <f>'1stR'!C$144</f>
        <v>0</v>
      </c>
      <c r="D1926" s="2">
        <f>'1stR'!D$144</f>
        <v>0</v>
      </c>
      <c r="E1926" s="2">
        <f>'1stR'!E$144</f>
        <v>0</v>
      </c>
      <c r="F1926" s="2">
        <f>'1stR'!F$144</f>
        <v>0</v>
      </c>
      <c r="G1926" s="2">
        <f>'1stR'!G$144</f>
        <v>0</v>
      </c>
      <c r="H1926" s="2">
        <f>'1stR'!H$144</f>
        <v>0</v>
      </c>
      <c r="I1926" s="2">
        <f>'1stR'!I$144</f>
        <v>0</v>
      </c>
      <c r="J1926" s="2">
        <f>'1stR'!J$144</f>
        <v>0</v>
      </c>
      <c r="K1926" s="2">
        <f>'1stR'!K$144</f>
        <v>0</v>
      </c>
      <c r="L1926" s="2">
        <f>'1stR'!L$144</f>
        <v>0</v>
      </c>
      <c r="M1926" s="2">
        <f>'1stR'!M$144</f>
        <v>0</v>
      </c>
      <c r="N1926" s="2">
        <f>'1stR'!N$144</f>
        <v>0</v>
      </c>
      <c r="O1926" s="2">
        <f>'1stR'!O$144</f>
        <v>0</v>
      </c>
      <c r="P1926" s="2">
        <f>'1stR'!P$144</f>
        <v>0</v>
      </c>
      <c r="Q1926" s="2">
        <f>'1stR'!Q$144</f>
        <v>0</v>
      </c>
      <c r="R1926" s="2">
        <f>'1stR'!R$144</f>
        <v>0</v>
      </c>
      <c r="S1926" s="2">
        <f>'1stR'!S$144</f>
        <v>0</v>
      </c>
      <c r="T1926" s="2">
        <f>'1stR'!T$144</f>
        <v>0</v>
      </c>
      <c r="U1926" s="9">
        <f>SUM(C1926:T1926)</f>
        <v>0</v>
      </c>
    </row>
    <row r="1927" spans="1:21" x14ac:dyDescent="0.35">
      <c r="B1927" s="3" t="s">
        <v>13</v>
      </c>
      <c r="C1927" s="2">
        <f>'2ndR'!C$144</f>
        <v>0</v>
      </c>
      <c r="D1927" s="2">
        <f>'2ndR'!D$144</f>
        <v>0</v>
      </c>
      <c r="E1927" s="2">
        <f>'2ndR'!E$144</f>
        <v>0</v>
      </c>
      <c r="F1927" s="2">
        <f>'2ndR'!F$144</f>
        <v>0</v>
      </c>
      <c r="G1927" s="2">
        <f>'2ndR'!G$144</f>
        <v>0</v>
      </c>
      <c r="H1927" s="2">
        <f>'2ndR'!H$144</f>
        <v>0</v>
      </c>
      <c r="I1927" s="2">
        <f>'2ndR'!I$144</f>
        <v>0</v>
      </c>
      <c r="J1927" s="2">
        <f>'2ndR'!J$144</f>
        <v>0</v>
      </c>
      <c r="K1927" s="2">
        <f>'2ndR'!K$144</f>
        <v>0</v>
      </c>
      <c r="L1927" s="2">
        <f>'2ndR'!L$144</f>
        <v>0</v>
      </c>
      <c r="M1927" s="2">
        <f>'2ndR'!M$144</f>
        <v>0</v>
      </c>
      <c r="N1927" s="2">
        <f>'2ndR'!N$144</f>
        <v>0</v>
      </c>
      <c r="O1927" s="2">
        <f>'2ndR'!O$144</f>
        <v>0</v>
      </c>
      <c r="P1927" s="2">
        <f>'2ndR'!P$144</f>
        <v>0</v>
      </c>
      <c r="Q1927" s="2">
        <f>'2ndR'!Q$144</f>
        <v>0</v>
      </c>
      <c r="R1927" s="2">
        <f>'2ndR'!R$144</f>
        <v>0</v>
      </c>
      <c r="S1927" s="2">
        <f>'2ndR'!S$144</f>
        <v>0</v>
      </c>
      <c r="T1927" s="2">
        <f>'2ndR'!T$144</f>
        <v>0</v>
      </c>
      <c r="U1927" s="9">
        <f t="shared" ref="U1927:U1935" si="137">SUM(C1927:T1927)</f>
        <v>0</v>
      </c>
    </row>
    <row r="1928" spans="1:21" x14ac:dyDescent="0.35">
      <c r="B1928" s="3" t="s">
        <v>14</v>
      </c>
      <c r="C1928" s="2">
        <f>'3rdR'!C$144</f>
        <v>0</v>
      </c>
      <c r="D1928" s="2">
        <f>'3rdR'!D$144</f>
        <v>0</v>
      </c>
      <c r="E1928" s="2">
        <f>'3rdR'!E$144</f>
        <v>0</v>
      </c>
      <c r="F1928" s="2">
        <f>'3rdR'!F$144</f>
        <v>0</v>
      </c>
      <c r="G1928" s="2">
        <f>'3rdR'!G$144</f>
        <v>0</v>
      </c>
      <c r="H1928" s="2">
        <f>'3rdR'!H$144</f>
        <v>0</v>
      </c>
      <c r="I1928" s="2">
        <f>'3rdR'!I$144</f>
        <v>0</v>
      </c>
      <c r="J1928" s="2">
        <f>'3rdR'!J$144</f>
        <v>0</v>
      </c>
      <c r="K1928" s="2">
        <f>'3rdR'!K$144</f>
        <v>0</v>
      </c>
      <c r="L1928" s="2">
        <f>'3rdR'!L$144</f>
        <v>0</v>
      </c>
      <c r="M1928" s="2">
        <f>'3rdR'!M$144</f>
        <v>0</v>
      </c>
      <c r="N1928" s="2">
        <f>'3rdR'!N$144</f>
        <v>0</v>
      </c>
      <c r="O1928" s="2">
        <f>'3rdR'!O$144</f>
        <v>0</v>
      </c>
      <c r="P1928" s="2">
        <f>'3rdR'!P$144</f>
        <v>0</v>
      </c>
      <c r="Q1928" s="2">
        <f>'3rdR'!Q$144</f>
        <v>0</v>
      </c>
      <c r="R1928" s="2">
        <f>'3rdR'!R$144</f>
        <v>0</v>
      </c>
      <c r="S1928" s="2">
        <f>'3rdR'!S$144</f>
        <v>0</v>
      </c>
      <c r="T1928" s="2">
        <f>'3rdR'!T$144</f>
        <v>0</v>
      </c>
      <c r="U1928" s="9">
        <f t="shared" si="137"/>
        <v>0</v>
      </c>
    </row>
    <row r="1929" spans="1:21" x14ac:dyDescent="0.35">
      <c r="B1929" s="3" t="s">
        <v>15</v>
      </c>
      <c r="C1929" s="2">
        <f>'4thR'!C$144</f>
        <v>0</v>
      </c>
      <c r="D1929" s="2">
        <f>'4thR'!D$144</f>
        <v>0</v>
      </c>
      <c r="E1929" s="2">
        <f>'4thR'!E$144</f>
        <v>0</v>
      </c>
      <c r="F1929" s="2">
        <f>'4thR'!F$144</f>
        <v>0</v>
      </c>
      <c r="G1929" s="2">
        <f>'4thR'!G$144</f>
        <v>0</v>
      </c>
      <c r="H1929" s="2">
        <f>'4thR'!H$144</f>
        <v>0</v>
      </c>
      <c r="I1929" s="2">
        <f>'4thR'!I$144</f>
        <v>0</v>
      </c>
      <c r="J1929" s="2">
        <f>'4thR'!J$144</f>
        <v>0</v>
      </c>
      <c r="K1929" s="2">
        <f>'4thR'!K$144</f>
        <v>0</v>
      </c>
      <c r="L1929" s="2">
        <f>'4thR'!L$144</f>
        <v>0</v>
      </c>
      <c r="M1929" s="2">
        <f>'4thR'!M$144</f>
        <v>0</v>
      </c>
      <c r="N1929" s="2">
        <f>'4thR'!N$144</f>
        <v>0</v>
      </c>
      <c r="O1929" s="2">
        <f>'4thR'!O$144</f>
        <v>0</v>
      </c>
      <c r="P1929" s="2">
        <f>'4thR'!P$144</f>
        <v>0</v>
      </c>
      <c r="Q1929" s="2">
        <f>'4thR'!Q$144</f>
        <v>0</v>
      </c>
      <c r="R1929" s="2">
        <f>'4thR'!R$144</f>
        <v>0</v>
      </c>
      <c r="S1929" s="2">
        <f>'4thR'!S$144</f>
        <v>0</v>
      </c>
      <c r="T1929" s="2">
        <f>'4thR'!T$144</f>
        <v>0</v>
      </c>
      <c r="U1929" s="9">
        <f t="shared" si="137"/>
        <v>0</v>
      </c>
    </row>
    <row r="1930" spans="1:21" x14ac:dyDescent="0.35">
      <c r="B1930" s="3" t="s">
        <v>16</v>
      </c>
      <c r="C1930" s="2">
        <f>'5thR'!C$144</f>
        <v>0</v>
      </c>
      <c r="D1930" s="2">
        <f>'5thR'!D$144</f>
        <v>0</v>
      </c>
      <c r="E1930" s="2">
        <f>'5thR'!E$144</f>
        <v>0</v>
      </c>
      <c r="F1930" s="2">
        <f>'5thR'!F$144</f>
        <v>0</v>
      </c>
      <c r="G1930" s="2">
        <f>'5thR'!G$144</f>
        <v>0</v>
      </c>
      <c r="H1930" s="2">
        <f>'5thR'!H$144</f>
        <v>0</v>
      </c>
      <c r="I1930" s="2">
        <f>'5thR'!I$144</f>
        <v>0</v>
      </c>
      <c r="J1930" s="2">
        <f>'5thR'!J$144</f>
        <v>0</v>
      </c>
      <c r="K1930" s="2">
        <f>'5thR'!K$144</f>
        <v>0</v>
      </c>
      <c r="L1930" s="2">
        <f>'5thR'!L$144</f>
        <v>0</v>
      </c>
      <c r="M1930" s="2">
        <f>'5thR'!M$144</f>
        <v>0</v>
      </c>
      <c r="N1930" s="2">
        <f>'5thR'!N$144</f>
        <v>0</v>
      </c>
      <c r="O1930" s="2">
        <f>'5thR'!O$144</f>
        <v>0</v>
      </c>
      <c r="P1930" s="2">
        <f>'5thR'!P$144</f>
        <v>0</v>
      </c>
      <c r="Q1930" s="2">
        <f>'5thR'!Q$144</f>
        <v>0</v>
      </c>
      <c r="R1930" s="2">
        <f>'5thR'!R$144</f>
        <v>0</v>
      </c>
      <c r="S1930" s="2">
        <f>'5thR'!S$144</f>
        <v>0</v>
      </c>
      <c r="T1930" s="2">
        <f>'5thR'!T$144</f>
        <v>0</v>
      </c>
      <c r="U1930" s="9">
        <f t="shared" si="137"/>
        <v>0</v>
      </c>
    </row>
    <row r="1931" spans="1:21" x14ac:dyDescent="0.35">
      <c r="B1931" s="3" t="s">
        <v>17</v>
      </c>
      <c r="C1931" s="2" t="e">
        <f>#REF!</f>
        <v>#REF!</v>
      </c>
      <c r="D1931" s="2" t="e">
        <f>#REF!</f>
        <v>#REF!</v>
      </c>
      <c r="E1931" s="2" t="e">
        <f>#REF!</f>
        <v>#REF!</v>
      </c>
      <c r="F1931" s="2" t="e">
        <f>#REF!</f>
        <v>#REF!</v>
      </c>
      <c r="G1931" s="2" t="e">
        <f>#REF!</f>
        <v>#REF!</v>
      </c>
      <c r="H1931" s="2" t="e">
        <f>#REF!</f>
        <v>#REF!</v>
      </c>
      <c r="I1931" s="2" t="e">
        <f>#REF!</f>
        <v>#REF!</v>
      </c>
      <c r="J1931" s="2" t="e">
        <f>#REF!</f>
        <v>#REF!</v>
      </c>
      <c r="K1931" s="2" t="e">
        <f>#REF!</f>
        <v>#REF!</v>
      </c>
      <c r="L1931" s="2" t="e">
        <f>#REF!</f>
        <v>#REF!</v>
      </c>
      <c r="M1931" s="2" t="e">
        <f>#REF!</f>
        <v>#REF!</v>
      </c>
      <c r="N1931" s="2" t="e">
        <f>#REF!</f>
        <v>#REF!</v>
      </c>
      <c r="O1931" s="2" t="e">
        <f>#REF!</f>
        <v>#REF!</v>
      </c>
      <c r="P1931" s="2" t="e">
        <f>#REF!</f>
        <v>#REF!</v>
      </c>
      <c r="Q1931" s="2" t="e">
        <f>#REF!</f>
        <v>#REF!</v>
      </c>
      <c r="R1931" s="2" t="e">
        <f>#REF!</f>
        <v>#REF!</v>
      </c>
      <c r="S1931" s="2" t="e">
        <f>#REF!</f>
        <v>#REF!</v>
      </c>
      <c r="T1931" s="2" t="e">
        <f>#REF!</f>
        <v>#REF!</v>
      </c>
      <c r="U1931" s="9" t="e">
        <f t="shared" si="137"/>
        <v>#REF!</v>
      </c>
    </row>
    <row r="1932" spans="1:21" x14ac:dyDescent="0.35">
      <c r="B1932" s="3" t="s">
        <v>18</v>
      </c>
      <c r="C1932" s="2">
        <f>'7thR'!C$144</f>
        <v>0</v>
      </c>
      <c r="D1932" s="2">
        <f>'7thR'!D$144</f>
        <v>0</v>
      </c>
      <c r="E1932" s="2">
        <f>'7thR'!E$144</f>
        <v>0</v>
      </c>
      <c r="F1932" s="2">
        <f>'7thR'!F$144</f>
        <v>0</v>
      </c>
      <c r="G1932" s="2">
        <f>'7thR'!G$144</f>
        <v>0</v>
      </c>
      <c r="H1932" s="2">
        <f>'7thR'!H$144</f>
        <v>0</v>
      </c>
      <c r="I1932" s="2">
        <f>'7thR'!I$144</f>
        <v>0</v>
      </c>
      <c r="J1932" s="2">
        <f>'7thR'!J$144</f>
        <v>0</v>
      </c>
      <c r="K1932" s="2">
        <f>'7thR'!K$144</f>
        <v>0</v>
      </c>
      <c r="L1932" s="2">
        <f>'7thR'!L$144</f>
        <v>0</v>
      </c>
      <c r="M1932" s="2">
        <f>'7thR'!M$144</f>
        <v>0</v>
      </c>
      <c r="N1932" s="2">
        <f>'7thR'!N$144</f>
        <v>0</v>
      </c>
      <c r="O1932" s="2">
        <f>'7thR'!O$144</f>
        <v>0</v>
      </c>
      <c r="P1932" s="2">
        <f>'7thR'!P$144</f>
        <v>0</v>
      </c>
      <c r="Q1932" s="2">
        <f>'7thR'!Q$144</f>
        <v>0</v>
      </c>
      <c r="R1932" s="2">
        <f>'7thR'!R$144</f>
        <v>0</v>
      </c>
      <c r="S1932" s="2">
        <f>'7thR'!S$144</f>
        <v>0</v>
      </c>
      <c r="T1932" s="2">
        <f>'7thR'!T$144</f>
        <v>0</v>
      </c>
      <c r="U1932" s="9">
        <f t="shared" si="137"/>
        <v>0</v>
      </c>
    </row>
    <row r="1933" spans="1:21" ht="15" thickBot="1" x14ac:dyDescent="0.4">
      <c r="B1933" s="3" t="s">
        <v>19</v>
      </c>
      <c r="C1933" s="31">
        <f>'8thR'!C$144</f>
        <v>0</v>
      </c>
      <c r="D1933" s="31">
        <f>'8thR'!D$144</f>
        <v>0</v>
      </c>
      <c r="E1933" s="31">
        <f>'8thR'!E$144</f>
        <v>0</v>
      </c>
      <c r="F1933" s="31">
        <f>'8thR'!F$144</f>
        <v>0</v>
      </c>
      <c r="G1933" s="31">
        <f>'8thR'!G$144</f>
        <v>0</v>
      </c>
      <c r="H1933" s="31">
        <f>'8thR'!H$144</f>
        <v>0</v>
      </c>
      <c r="I1933" s="31">
        <f>'8thR'!I$144</f>
        <v>0</v>
      </c>
      <c r="J1933" s="31">
        <f>'8thR'!J$144</f>
        <v>0</v>
      </c>
      <c r="K1933" s="31">
        <f>'8thR'!K$144</f>
        <v>0</v>
      </c>
      <c r="L1933" s="31">
        <f>'8thR'!L$144</f>
        <v>0</v>
      </c>
      <c r="M1933" s="31">
        <f>'8thR'!M$144</f>
        <v>0</v>
      </c>
      <c r="N1933" s="31">
        <f>'8thR'!N$144</f>
        <v>0</v>
      </c>
      <c r="O1933" s="31">
        <f>'8thR'!O$144</f>
        <v>0</v>
      </c>
      <c r="P1933" s="31">
        <f>'8thR'!P$144</f>
        <v>0</v>
      </c>
      <c r="Q1933" s="31">
        <f>'8thR'!Q$144</f>
        <v>0</v>
      </c>
      <c r="R1933" s="31">
        <f>'8thR'!R$144</f>
        <v>0</v>
      </c>
      <c r="S1933" s="31">
        <f>'8thR'!S$144</f>
        <v>0</v>
      </c>
      <c r="T1933" s="31">
        <f>'8thR'!T$144</f>
        <v>0</v>
      </c>
      <c r="U1933" s="9">
        <f t="shared" si="137"/>
        <v>0</v>
      </c>
    </row>
    <row r="1934" spans="1:21" ht="16" thickTop="1" x14ac:dyDescent="0.35">
      <c r="B1934" s="37" t="s">
        <v>12</v>
      </c>
      <c r="C1934" s="29">
        <f>score!H$144</f>
        <v>0</v>
      </c>
      <c r="D1934" s="29">
        <f>score!I$144</f>
        <v>0</v>
      </c>
      <c r="E1934" s="29">
        <f>score!J$144</f>
        <v>0</v>
      </c>
      <c r="F1934" s="29">
        <f>score!K$144</f>
        <v>0</v>
      </c>
      <c r="G1934" s="29">
        <f>score!L$144</f>
        <v>0</v>
      </c>
      <c r="H1934" s="29">
        <f>score!M$144</f>
        <v>0</v>
      </c>
      <c r="I1934" s="29">
        <f>score!N$144</f>
        <v>0</v>
      </c>
      <c r="J1934" s="29">
        <f>score!O$144</f>
        <v>0</v>
      </c>
      <c r="K1934" s="29">
        <f>score!P$144</f>
        <v>0</v>
      </c>
      <c r="L1934" s="29">
        <f>score!Q$144</f>
        <v>0</v>
      </c>
      <c r="M1934" s="29">
        <f>score!R$144</f>
        <v>0</v>
      </c>
      <c r="N1934" s="29">
        <f>score!S$144</f>
        <v>0</v>
      </c>
      <c r="O1934" s="29">
        <f>score!T$144</f>
        <v>0</v>
      </c>
      <c r="P1934" s="29">
        <f>score!U$144</f>
        <v>0</v>
      </c>
      <c r="Q1934" s="29">
        <f>score!V$144</f>
        <v>0</v>
      </c>
      <c r="R1934" s="29">
        <f>score!W$144</f>
        <v>0</v>
      </c>
      <c r="S1934" s="29">
        <f>score!X$144</f>
        <v>0</v>
      </c>
      <c r="T1934" s="29">
        <f>score!Y$144</f>
        <v>0</v>
      </c>
      <c r="U1934" s="33">
        <f t="shared" si="137"/>
        <v>0</v>
      </c>
    </row>
    <row r="1935" spans="1:21" ht="15.5" x14ac:dyDescent="0.35">
      <c r="B1935" s="38" t="s">
        <v>7</v>
      </c>
      <c r="C1935" s="39">
        <f>score!H$147</f>
        <v>4</v>
      </c>
      <c r="D1935" s="39">
        <f>score!$I$147</f>
        <v>3</v>
      </c>
      <c r="E1935" s="39">
        <f>score!$J$147</f>
        <v>3</v>
      </c>
      <c r="F1935" s="39">
        <f>score!$K$147</f>
        <v>4</v>
      </c>
      <c r="G1935" s="39">
        <f>score!$L$147</f>
        <v>4</v>
      </c>
      <c r="H1935" s="39">
        <f>score!$M$147</f>
        <v>4</v>
      </c>
      <c r="I1935" s="39">
        <f>score!$N$147</f>
        <v>3</v>
      </c>
      <c r="J1935" s="39">
        <f>score!$O$147</f>
        <v>4</v>
      </c>
      <c r="K1935" s="39">
        <f>score!$P$147</f>
        <v>3</v>
      </c>
      <c r="L1935" s="39">
        <f>score!$Q$147</f>
        <v>4</v>
      </c>
      <c r="M1935" s="39">
        <f>score!$R$147</f>
        <v>3</v>
      </c>
      <c r="N1935" s="39">
        <f>score!$S$147</f>
        <v>3</v>
      </c>
      <c r="O1935" s="39">
        <f>score!$T$147</f>
        <v>4</v>
      </c>
      <c r="P1935" s="39">
        <f>score!$U$147</f>
        <v>4</v>
      </c>
      <c r="Q1935" s="39">
        <f>score!$V$147</f>
        <v>4</v>
      </c>
      <c r="R1935" s="39">
        <f>score!$W$147</f>
        <v>3</v>
      </c>
      <c r="S1935" s="39">
        <f>score!$X$147</f>
        <v>4</v>
      </c>
      <c r="T1935" s="39">
        <f>score!$Y$147</f>
        <v>3</v>
      </c>
      <c r="U1935" s="12">
        <f t="shared" si="137"/>
        <v>64</v>
      </c>
    </row>
    <row r="1936" spans="1:21" x14ac:dyDescent="0.35">
      <c r="C1936" s="40"/>
      <c r="D1936" s="40"/>
      <c r="E1936" s="40"/>
      <c r="F1936" s="40"/>
      <c r="G1936" s="40"/>
      <c r="H1936" s="40"/>
      <c r="I1936" s="40"/>
      <c r="J1936" s="40"/>
      <c r="K1936" s="40"/>
      <c r="L1936" s="40"/>
      <c r="M1936" s="40"/>
      <c r="N1936" s="40"/>
      <c r="O1936" s="40"/>
      <c r="P1936" s="40"/>
      <c r="Q1936" s="40"/>
      <c r="R1936" s="40"/>
      <c r="S1936" s="40"/>
      <c r="T1936" s="40"/>
    </row>
    <row r="1937" spans="1:21" x14ac:dyDescent="0.35">
      <c r="C1937" s="154" t="s">
        <v>6</v>
      </c>
      <c r="D1937" s="154"/>
      <c r="E1937" s="154"/>
      <c r="F1937" s="154"/>
      <c r="G1937" s="154"/>
      <c r="H1937" s="154"/>
      <c r="I1937" s="154"/>
      <c r="J1937" s="154"/>
      <c r="K1937" s="154"/>
      <c r="L1937" s="154"/>
      <c r="M1937" s="154"/>
      <c r="N1937" s="154"/>
      <c r="O1937" s="154"/>
      <c r="P1937" s="154"/>
      <c r="Q1937" s="154"/>
      <c r="R1937" s="154"/>
      <c r="S1937" s="154"/>
      <c r="T1937" s="154"/>
    </row>
    <row r="1938" spans="1:21" x14ac:dyDescent="0.35">
      <c r="A1938" s="169">
        <f>score!A145</f>
        <v>139</v>
      </c>
      <c r="B1938" s="170" t="str">
        <f>score!F145</f>
        <v/>
      </c>
      <c r="C1938" s="158">
        <v>1</v>
      </c>
      <c r="D1938" s="158">
        <v>2</v>
      </c>
      <c r="E1938" s="158">
        <v>3</v>
      </c>
      <c r="F1938" s="158">
        <v>4</v>
      </c>
      <c r="G1938" s="158">
        <v>5</v>
      </c>
      <c r="H1938" s="158">
        <v>6</v>
      </c>
      <c r="I1938" s="158">
        <v>7</v>
      </c>
      <c r="J1938" s="158">
        <v>8</v>
      </c>
      <c r="K1938" s="158">
        <v>9</v>
      </c>
      <c r="L1938" s="158">
        <v>10</v>
      </c>
      <c r="M1938" s="158">
        <v>11</v>
      </c>
      <c r="N1938" s="158">
        <v>12</v>
      </c>
      <c r="O1938" s="158">
        <v>13</v>
      </c>
      <c r="P1938" s="158">
        <v>14</v>
      </c>
      <c r="Q1938" s="158">
        <v>15</v>
      </c>
      <c r="R1938" s="158">
        <v>16</v>
      </c>
      <c r="S1938" s="158">
        <v>17</v>
      </c>
      <c r="T1938" s="158">
        <v>18</v>
      </c>
      <c r="U1938" s="41" t="s">
        <v>1</v>
      </c>
    </row>
    <row r="1939" spans="1:21" x14ac:dyDescent="0.35">
      <c r="A1939" s="169"/>
      <c r="B1939" s="170"/>
      <c r="C1939" s="158"/>
      <c r="D1939" s="158"/>
      <c r="E1939" s="158"/>
      <c r="F1939" s="158"/>
      <c r="G1939" s="158"/>
      <c r="H1939" s="158"/>
      <c r="I1939" s="158"/>
      <c r="J1939" s="158"/>
      <c r="K1939" s="158"/>
      <c r="L1939" s="158"/>
      <c r="M1939" s="158"/>
      <c r="N1939" s="158"/>
      <c r="O1939" s="158"/>
      <c r="P1939" s="158"/>
      <c r="Q1939" s="158"/>
      <c r="R1939" s="158"/>
      <c r="S1939" s="158"/>
      <c r="T1939" s="158"/>
      <c r="U1939" s="42"/>
    </row>
    <row r="1940" spans="1:21" x14ac:dyDescent="0.35">
      <c r="B1940" s="3" t="s">
        <v>8</v>
      </c>
      <c r="C1940" s="2">
        <f>'1stR'!C$145</f>
        <v>0</v>
      </c>
      <c r="D1940" s="2">
        <f>'1stR'!D$145</f>
        <v>0</v>
      </c>
      <c r="E1940" s="2">
        <f>'1stR'!E$145</f>
        <v>0</v>
      </c>
      <c r="F1940" s="2">
        <f>'1stR'!F$145</f>
        <v>0</v>
      </c>
      <c r="G1940" s="2">
        <f>'1stR'!G$145</f>
        <v>0</v>
      </c>
      <c r="H1940" s="2">
        <f>'1stR'!H$145</f>
        <v>0</v>
      </c>
      <c r="I1940" s="2">
        <f>'1stR'!I$145</f>
        <v>0</v>
      </c>
      <c r="J1940" s="2">
        <f>'1stR'!J$145</f>
        <v>0</v>
      </c>
      <c r="K1940" s="2">
        <f>'1stR'!K$145</f>
        <v>0</v>
      </c>
      <c r="L1940" s="2">
        <f>'1stR'!L$145</f>
        <v>0</v>
      </c>
      <c r="M1940" s="2">
        <f>'1stR'!M$145</f>
        <v>0</v>
      </c>
      <c r="N1940" s="2">
        <f>'1stR'!N$145</f>
        <v>0</v>
      </c>
      <c r="O1940" s="2">
        <f>'1stR'!O$145</f>
        <v>0</v>
      </c>
      <c r="P1940" s="2">
        <f>'1stR'!P$145</f>
        <v>0</v>
      </c>
      <c r="Q1940" s="2">
        <f>'1stR'!Q$145</f>
        <v>0</v>
      </c>
      <c r="R1940" s="2">
        <f>'1stR'!R$145</f>
        <v>0</v>
      </c>
      <c r="S1940" s="2">
        <f>'1stR'!S$145</f>
        <v>0</v>
      </c>
      <c r="T1940" s="2">
        <f>'1stR'!T$145</f>
        <v>0</v>
      </c>
      <c r="U1940" s="9">
        <f>SUM(C1940:T1940)</f>
        <v>0</v>
      </c>
    </row>
    <row r="1941" spans="1:21" x14ac:dyDescent="0.35">
      <c r="B1941" s="3" t="s">
        <v>13</v>
      </c>
      <c r="C1941" s="2">
        <f>'2ndR'!C$145</f>
        <v>0</v>
      </c>
      <c r="D1941" s="2">
        <f>'2ndR'!D$145</f>
        <v>0</v>
      </c>
      <c r="E1941" s="2">
        <f>'2ndR'!E$145</f>
        <v>0</v>
      </c>
      <c r="F1941" s="2">
        <f>'2ndR'!F$145</f>
        <v>0</v>
      </c>
      <c r="G1941" s="2">
        <f>'2ndR'!G$145</f>
        <v>0</v>
      </c>
      <c r="H1941" s="2">
        <f>'2ndR'!H$145</f>
        <v>0</v>
      </c>
      <c r="I1941" s="2">
        <f>'2ndR'!I$145</f>
        <v>0</v>
      </c>
      <c r="J1941" s="2">
        <f>'2ndR'!J$145</f>
        <v>0</v>
      </c>
      <c r="K1941" s="2">
        <f>'2ndR'!K$145</f>
        <v>0</v>
      </c>
      <c r="L1941" s="2">
        <f>'2ndR'!L$145</f>
        <v>0</v>
      </c>
      <c r="M1941" s="2">
        <f>'2ndR'!M$145</f>
        <v>0</v>
      </c>
      <c r="N1941" s="2">
        <f>'2ndR'!N$145</f>
        <v>0</v>
      </c>
      <c r="O1941" s="2">
        <f>'2ndR'!O$145</f>
        <v>0</v>
      </c>
      <c r="P1941" s="2">
        <f>'2ndR'!P$145</f>
        <v>0</v>
      </c>
      <c r="Q1941" s="2">
        <f>'2ndR'!Q$145</f>
        <v>0</v>
      </c>
      <c r="R1941" s="2">
        <f>'2ndR'!R$145</f>
        <v>0</v>
      </c>
      <c r="S1941" s="2">
        <f>'2ndR'!S$145</f>
        <v>0</v>
      </c>
      <c r="T1941" s="2">
        <f>'2ndR'!T$145</f>
        <v>0</v>
      </c>
      <c r="U1941" s="9">
        <f t="shared" ref="U1941:U1949" si="138">SUM(C1941:T1941)</f>
        <v>0</v>
      </c>
    </row>
    <row r="1942" spans="1:21" x14ac:dyDescent="0.35">
      <c r="B1942" s="3" t="s">
        <v>14</v>
      </c>
      <c r="C1942" s="2">
        <f>'3rdR'!C$145</f>
        <v>0</v>
      </c>
      <c r="D1942" s="2">
        <f>'3rdR'!D$145</f>
        <v>0</v>
      </c>
      <c r="E1942" s="2">
        <f>'3rdR'!E$145</f>
        <v>0</v>
      </c>
      <c r="F1942" s="2">
        <f>'3rdR'!F$145</f>
        <v>0</v>
      </c>
      <c r="G1942" s="2">
        <f>'3rdR'!G$145</f>
        <v>0</v>
      </c>
      <c r="H1942" s="2">
        <f>'3rdR'!H$145</f>
        <v>0</v>
      </c>
      <c r="I1942" s="2">
        <f>'3rdR'!I$145</f>
        <v>0</v>
      </c>
      <c r="J1942" s="2">
        <f>'3rdR'!J$145</f>
        <v>0</v>
      </c>
      <c r="K1942" s="2">
        <f>'3rdR'!K$145</f>
        <v>0</v>
      </c>
      <c r="L1942" s="2">
        <f>'3rdR'!L$145</f>
        <v>0</v>
      </c>
      <c r="M1942" s="2">
        <f>'3rdR'!M$145</f>
        <v>0</v>
      </c>
      <c r="N1942" s="2">
        <f>'3rdR'!N$145</f>
        <v>0</v>
      </c>
      <c r="O1942" s="2">
        <f>'3rdR'!O$145</f>
        <v>0</v>
      </c>
      <c r="P1942" s="2">
        <f>'3rdR'!P$145</f>
        <v>0</v>
      </c>
      <c r="Q1942" s="2">
        <f>'3rdR'!Q$145</f>
        <v>0</v>
      </c>
      <c r="R1942" s="2">
        <f>'3rdR'!R$145</f>
        <v>0</v>
      </c>
      <c r="S1942" s="2">
        <f>'3rdR'!S$145</f>
        <v>0</v>
      </c>
      <c r="T1942" s="2">
        <f>'3rdR'!T$145</f>
        <v>0</v>
      </c>
      <c r="U1942" s="9">
        <f t="shared" si="138"/>
        <v>0</v>
      </c>
    </row>
    <row r="1943" spans="1:21" x14ac:dyDescent="0.35">
      <c r="B1943" s="3" t="s">
        <v>15</v>
      </c>
      <c r="C1943" s="2">
        <f>'4thR'!C$145</f>
        <v>0</v>
      </c>
      <c r="D1943" s="2">
        <f>'4thR'!D$145</f>
        <v>0</v>
      </c>
      <c r="E1943" s="2">
        <f>'4thR'!E$145</f>
        <v>0</v>
      </c>
      <c r="F1943" s="2">
        <f>'4thR'!F$145</f>
        <v>0</v>
      </c>
      <c r="G1943" s="2">
        <f>'4thR'!G$145</f>
        <v>0</v>
      </c>
      <c r="H1943" s="2">
        <f>'4thR'!H$145</f>
        <v>0</v>
      </c>
      <c r="I1943" s="2">
        <f>'4thR'!I$145</f>
        <v>0</v>
      </c>
      <c r="J1943" s="2">
        <f>'4thR'!J$145</f>
        <v>0</v>
      </c>
      <c r="K1943" s="2">
        <f>'4thR'!K$145</f>
        <v>0</v>
      </c>
      <c r="L1943" s="2">
        <f>'4thR'!L$145</f>
        <v>0</v>
      </c>
      <c r="M1943" s="2">
        <f>'4thR'!M$145</f>
        <v>0</v>
      </c>
      <c r="N1943" s="2">
        <f>'4thR'!N$145</f>
        <v>0</v>
      </c>
      <c r="O1943" s="2">
        <f>'4thR'!O$145</f>
        <v>0</v>
      </c>
      <c r="P1943" s="2">
        <f>'4thR'!P$145</f>
        <v>0</v>
      </c>
      <c r="Q1943" s="2">
        <f>'4thR'!Q$145</f>
        <v>0</v>
      </c>
      <c r="R1943" s="2">
        <f>'4thR'!R$145</f>
        <v>0</v>
      </c>
      <c r="S1943" s="2">
        <f>'4thR'!S$145</f>
        <v>0</v>
      </c>
      <c r="T1943" s="2">
        <f>'4thR'!T$145</f>
        <v>0</v>
      </c>
      <c r="U1943" s="9">
        <f t="shared" si="138"/>
        <v>0</v>
      </c>
    </row>
    <row r="1944" spans="1:21" x14ac:dyDescent="0.35">
      <c r="B1944" s="3" t="s">
        <v>16</v>
      </c>
      <c r="C1944" s="2">
        <f>'5thR'!C$145</f>
        <v>0</v>
      </c>
      <c r="D1944" s="2">
        <f>'5thR'!D$145</f>
        <v>0</v>
      </c>
      <c r="E1944" s="2">
        <f>'5thR'!E$145</f>
        <v>0</v>
      </c>
      <c r="F1944" s="2">
        <f>'5thR'!F$145</f>
        <v>0</v>
      </c>
      <c r="G1944" s="2">
        <f>'5thR'!G$145</f>
        <v>0</v>
      </c>
      <c r="H1944" s="2">
        <f>'5thR'!H$145</f>
        <v>0</v>
      </c>
      <c r="I1944" s="2">
        <f>'5thR'!I$145</f>
        <v>0</v>
      </c>
      <c r="J1944" s="2">
        <f>'5thR'!J$145</f>
        <v>0</v>
      </c>
      <c r="K1944" s="2">
        <f>'5thR'!K$145</f>
        <v>0</v>
      </c>
      <c r="L1944" s="2">
        <f>'5thR'!L$145</f>
        <v>0</v>
      </c>
      <c r="M1944" s="2">
        <f>'5thR'!M$145</f>
        <v>0</v>
      </c>
      <c r="N1944" s="2">
        <f>'5thR'!N$145</f>
        <v>0</v>
      </c>
      <c r="O1944" s="2">
        <f>'5thR'!O$145</f>
        <v>0</v>
      </c>
      <c r="P1944" s="2">
        <f>'5thR'!P$145</f>
        <v>0</v>
      </c>
      <c r="Q1944" s="2">
        <f>'5thR'!Q$145</f>
        <v>0</v>
      </c>
      <c r="R1944" s="2">
        <f>'5thR'!R$145</f>
        <v>0</v>
      </c>
      <c r="S1944" s="2">
        <f>'5thR'!S$145</f>
        <v>0</v>
      </c>
      <c r="T1944" s="2">
        <f>'5thR'!T$145</f>
        <v>0</v>
      </c>
      <c r="U1944" s="9">
        <f t="shared" si="138"/>
        <v>0</v>
      </c>
    </row>
    <row r="1945" spans="1:21" x14ac:dyDescent="0.35">
      <c r="B1945" s="3" t="s">
        <v>17</v>
      </c>
      <c r="C1945" s="2" t="e">
        <f>#REF!</f>
        <v>#REF!</v>
      </c>
      <c r="D1945" s="2" t="e">
        <f>#REF!</f>
        <v>#REF!</v>
      </c>
      <c r="E1945" s="2" t="e">
        <f>#REF!</f>
        <v>#REF!</v>
      </c>
      <c r="F1945" s="2" t="e">
        <f>#REF!</f>
        <v>#REF!</v>
      </c>
      <c r="G1945" s="2" t="e">
        <f>#REF!</f>
        <v>#REF!</v>
      </c>
      <c r="H1945" s="2" t="e">
        <f>#REF!</f>
        <v>#REF!</v>
      </c>
      <c r="I1945" s="2" t="e">
        <f>#REF!</f>
        <v>#REF!</v>
      </c>
      <c r="J1945" s="2" t="e">
        <f>#REF!</f>
        <v>#REF!</v>
      </c>
      <c r="K1945" s="2" t="e">
        <f>#REF!</f>
        <v>#REF!</v>
      </c>
      <c r="L1945" s="2" t="e">
        <f>#REF!</f>
        <v>#REF!</v>
      </c>
      <c r="M1945" s="2" t="e">
        <f>#REF!</f>
        <v>#REF!</v>
      </c>
      <c r="N1945" s="2" t="e">
        <f>#REF!</f>
        <v>#REF!</v>
      </c>
      <c r="O1945" s="2" t="e">
        <f>#REF!</f>
        <v>#REF!</v>
      </c>
      <c r="P1945" s="2" t="e">
        <f>#REF!</f>
        <v>#REF!</v>
      </c>
      <c r="Q1945" s="2" t="e">
        <f>#REF!</f>
        <v>#REF!</v>
      </c>
      <c r="R1945" s="2" t="e">
        <f>#REF!</f>
        <v>#REF!</v>
      </c>
      <c r="S1945" s="2" t="e">
        <f>#REF!</f>
        <v>#REF!</v>
      </c>
      <c r="T1945" s="2" t="e">
        <f>#REF!</f>
        <v>#REF!</v>
      </c>
      <c r="U1945" s="9" t="e">
        <f t="shared" si="138"/>
        <v>#REF!</v>
      </c>
    </row>
    <row r="1946" spans="1:21" x14ac:dyDescent="0.35">
      <c r="B1946" s="3" t="s">
        <v>18</v>
      </c>
      <c r="C1946" s="2">
        <f>'7thR'!C$145</f>
        <v>0</v>
      </c>
      <c r="D1946" s="2">
        <f>'7thR'!D$145</f>
        <v>0</v>
      </c>
      <c r="E1946" s="2">
        <f>'7thR'!E$145</f>
        <v>0</v>
      </c>
      <c r="F1946" s="2">
        <f>'7thR'!F$145</f>
        <v>0</v>
      </c>
      <c r="G1946" s="2">
        <f>'7thR'!G$145</f>
        <v>0</v>
      </c>
      <c r="H1946" s="2">
        <f>'7thR'!H$145</f>
        <v>0</v>
      </c>
      <c r="I1946" s="2">
        <f>'7thR'!I$145</f>
        <v>0</v>
      </c>
      <c r="J1946" s="2">
        <f>'7thR'!J$145</f>
        <v>0</v>
      </c>
      <c r="K1946" s="2">
        <f>'7thR'!K$145</f>
        <v>0</v>
      </c>
      <c r="L1946" s="2">
        <f>'7thR'!L$145</f>
        <v>0</v>
      </c>
      <c r="M1946" s="2">
        <f>'7thR'!M$145</f>
        <v>0</v>
      </c>
      <c r="N1946" s="2">
        <f>'7thR'!N$145</f>
        <v>0</v>
      </c>
      <c r="O1946" s="2">
        <f>'7thR'!O$145</f>
        <v>0</v>
      </c>
      <c r="P1946" s="2">
        <f>'7thR'!P$145</f>
        <v>0</v>
      </c>
      <c r="Q1946" s="2">
        <f>'7thR'!Q$145</f>
        <v>0</v>
      </c>
      <c r="R1946" s="2">
        <f>'7thR'!R$145</f>
        <v>0</v>
      </c>
      <c r="S1946" s="2">
        <f>'7thR'!S$145</f>
        <v>0</v>
      </c>
      <c r="T1946" s="2">
        <f>'7thR'!T$145</f>
        <v>0</v>
      </c>
      <c r="U1946" s="9">
        <f t="shared" si="138"/>
        <v>0</v>
      </c>
    </row>
    <row r="1947" spans="1:21" ht="15" thickBot="1" x14ac:dyDescent="0.4">
      <c r="B1947" s="3" t="s">
        <v>19</v>
      </c>
      <c r="C1947" s="31">
        <f>'8thR'!C$145</f>
        <v>0</v>
      </c>
      <c r="D1947" s="31">
        <f>'8thR'!D$145</f>
        <v>0</v>
      </c>
      <c r="E1947" s="31">
        <f>'8thR'!E$145</f>
        <v>0</v>
      </c>
      <c r="F1947" s="31">
        <f>'8thR'!F$145</f>
        <v>0</v>
      </c>
      <c r="G1947" s="31">
        <f>'8thR'!G$145</f>
        <v>0</v>
      </c>
      <c r="H1947" s="31">
        <f>'8thR'!H$145</f>
        <v>0</v>
      </c>
      <c r="I1947" s="31">
        <f>'8thR'!I$145</f>
        <v>0</v>
      </c>
      <c r="J1947" s="31">
        <f>'8thR'!J$145</f>
        <v>0</v>
      </c>
      <c r="K1947" s="31">
        <f>'8thR'!K$145</f>
        <v>0</v>
      </c>
      <c r="L1947" s="31">
        <f>'8thR'!L$145</f>
        <v>0</v>
      </c>
      <c r="M1947" s="31">
        <f>'8thR'!M$145</f>
        <v>0</v>
      </c>
      <c r="N1947" s="31">
        <f>'8thR'!N$145</f>
        <v>0</v>
      </c>
      <c r="O1947" s="31">
        <f>'8thR'!O$145</f>
        <v>0</v>
      </c>
      <c r="P1947" s="31">
        <f>'8thR'!P$145</f>
        <v>0</v>
      </c>
      <c r="Q1947" s="31">
        <f>'8thR'!Q$145</f>
        <v>0</v>
      </c>
      <c r="R1947" s="31">
        <f>'8thR'!R$145</f>
        <v>0</v>
      </c>
      <c r="S1947" s="31">
        <f>'8thR'!S$145</f>
        <v>0</v>
      </c>
      <c r="T1947" s="31">
        <f>'8thR'!T$145</f>
        <v>0</v>
      </c>
      <c r="U1947" s="9">
        <f t="shared" si="138"/>
        <v>0</v>
      </c>
    </row>
    <row r="1948" spans="1:21" ht="16" thickTop="1" x14ac:dyDescent="0.35">
      <c r="B1948" s="37" t="s">
        <v>12</v>
      </c>
      <c r="C1948" s="29">
        <f>score!H$145</f>
        <v>0</v>
      </c>
      <c r="D1948" s="29">
        <f>score!I$145</f>
        <v>0</v>
      </c>
      <c r="E1948" s="29">
        <f>score!J$145</f>
        <v>0</v>
      </c>
      <c r="F1948" s="29">
        <f>score!K$145</f>
        <v>0</v>
      </c>
      <c r="G1948" s="29">
        <f>score!L$145</f>
        <v>0</v>
      </c>
      <c r="H1948" s="29">
        <f>score!M$145</f>
        <v>0</v>
      </c>
      <c r="I1948" s="29">
        <f>score!N$145</f>
        <v>0</v>
      </c>
      <c r="J1948" s="29">
        <f>score!O$145</f>
        <v>0</v>
      </c>
      <c r="K1948" s="29">
        <f>score!P$145</f>
        <v>0</v>
      </c>
      <c r="L1948" s="29">
        <f>score!Q$145</f>
        <v>0</v>
      </c>
      <c r="M1948" s="29">
        <f>score!R$145</f>
        <v>0</v>
      </c>
      <c r="N1948" s="29">
        <f>score!S$145</f>
        <v>0</v>
      </c>
      <c r="O1948" s="29">
        <f>score!T$145</f>
        <v>0</v>
      </c>
      <c r="P1948" s="29">
        <f>score!U$145</f>
        <v>0</v>
      </c>
      <c r="Q1948" s="29">
        <f>score!V$145</f>
        <v>0</v>
      </c>
      <c r="R1948" s="29">
        <f>score!W$145</f>
        <v>0</v>
      </c>
      <c r="S1948" s="29">
        <f>score!X$145</f>
        <v>0</v>
      </c>
      <c r="T1948" s="29">
        <f>score!Y$145</f>
        <v>0</v>
      </c>
      <c r="U1948" s="33">
        <f t="shared" si="138"/>
        <v>0</v>
      </c>
    </row>
    <row r="1949" spans="1:21" ht="15.5" x14ac:dyDescent="0.35">
      <c r="B1949" s="38" t="s">
        <v>7</v>
      </c>
      <c r="C1949" s="39">
        <f>score!H$147</f>
        <v>4</v>
      </c>
      <c r="D1949" s="39">
        <f>score!$I$147</f>
        <v>3</v>
      </c>
      <c r="E1949" s="39">
        <f>score!$J$147</f>
        <v>3</v>
      </c>
      <c r="F1949" s="39">
        <f>score!$K$147</f>
        <v>4</v>
      </c>
      <c r="G1949" s="39">
        <f>score!$L$147</f>
        <v>4</v>
      </c>
      <c r="H1949" s="39">
        <f>score!$M$147</f>
        <v>4</v>
      </c>
      <c r="I1949" s="39">
        <f>score!$N$147</f>
        <v>3</v>
      </c>
      <c r="J1949" s="39">
        <f>score!$O$147</f>
        <v>4</v>
      </c>
      <c r="K1949" s="39">
        <f>score!$P$147</f>
        <v>3</v>
      </c>
      <c r="L1949" s="39">
        <f>score!$Q$147</f>
        <v>4</v>
      </c>
      <c r="M1949" s="39">
        <f>score!$R$147</f>
        <v>3</v>
      </c>
      <c r="N1949" s="39">
        <f>score!$S$147</f>
        <v>3</v>
      </c>
      <c r="O1949" s="39">
        <f>score!$T$147</f>
        <v>4</v>
      </c>
      <c r="P1949" s="39">
        <f>score!$U$147</f>
        <v>4</v>
      </c>
      <c r="Q1949" s="39">
        <f>score!$V$147</f>
        <v>4</v>
      </c>
      <c r="R1949" s="39">
        <f>score!$W$147</f>
        <v>3</v>
      </c>
      <c r="S1949" s="39">
        <f>score!$X$147</f>
        <v>4</v>
      </c>
      <c r="T1949" s="39">
        <f>score!$Y$147</f>
        <v>3</v>
      </c>
      <c r="U1949" s="12">
        <f t="shared" si="138"/>
        <v>64</v>
      </c>
    </row>
    <row r="1951" spans="1:21" x14ac:dyDescent="0.35">
      <c r="C1951" s="154" t="s">
        <v>6</v>
      </c>
      <c r="D1951" s="154"/>
      <c r="E1951" s="154"/>
      <c r="F1951" s="154"/>
      <c r="G1951" s="154"/>
      <c r="H1951" s="154"/>
      <c r="I1951" s="154"/>
      <c r="J1951" s="154"/>
      <c r="K1951" s="154"/>
      <c r="L1951" s="154"/>
      <c r="M1951" s="154"/>
      <c r="N1951" s="154"/>
      <c r="O1951" s="154"/>
      <c r="P1951" s="154"/>
      <c r="Q1951" s="154"/>
      <c r="R1951" s="154"/>
      <c r="S1951" s="154"/>
      <c r="T1951" s="154"/>
    </row>
    <row r="1952" spans="1:21" x14ac:dyDescent="0.35">
      <c r="A1952" s="169">
        <f>score!A146</f>
        <v>140</v>
      </c>
      <c r="B1952" s="170" t="str">
        <f>score!F146</f>
        <v/>
      </c>
      <c r="C1952" s="158">
        <v>1</v>
      </c>
      <c r="D1952" s="158">
        <v>2</v>
      </c>
      <c r="E1952" s="158">
        <v>3</v>
      </c>
      <c r="F1952" s="158">
        <v>4</v>
      </c>
      <c r="G1952" s="158">
        <v>5</v>
      </c>
      <c r="H1952" s="158">
        <v>6</v>
      </c>
      <c r="I1952" s="158">
        <v>7</v>
      </c>
      <c r="J1952" s="158">
        <v>8</v>
      </c>
      <c r="K1952" s="158">
        <v>9</v>
      </c>
      <c r="L1952" s="158">
        <v>10</v>
      </c>
      <c r="M1952" s="158">
        <v>11</v>
      </c>
      <c r="N1952" s="158">
        <v>12</v>
      </c>
      <c r="O1952" s="158">
        <v>13</v>
      </c>
      <c r="P1952" s="158">
        <v>14</v>
      </c>
      <c r="Q1952" s="158">
        <v>15</v>
      </c>
      <c r="R1952" s="158">
        <v>16</v>
      </c>
      <c r="S1952" s="158">
        <v>17</v>
      </c>
      <c r="T1952" s="158">
        <v>18</v>
      </c>
      <c r="U1952" s="41" t="s">
        <v>1</v>
      </c>
    </row>
    <row r="1953" spans="1:21" x14ac:dyDescent="0.35">
      <c r="A1953" s="169"/>
      <c r="B1953" s="170"/>
      <c r="C1953" s="158"/>
      <c r="D1953" s="158"/>
      <c r="E1953" s="158"/>
      <c r="F1953" s="158"/>
      <c r="G1953" s="158"/>
      <c r="H1953" s="158"/>
      <c r="I1953" s="158"/>
      <c r="J1953" s="158"/>
      <c r="K1953" s="158"/>
      <c r="L1953" s="158"/>
      <c r="M1953" s="158"/>
      <c r="N1953" s="158"/>
      <c r="O1953" s="158"/>
      <c r="P1953" s="158"/>
      <c r="Q1953" s="158"/>
      <c r="R1953" s="158"/>
      <c r="S1953" s="158"/>
      <c r="T1953" s="158"/>
      <c r="U1953" s="42"/>
    </row>
    <row r="1954" spans="1:21" x14ac:dyDescent="0.35">
      <c r="B1954" s="3" t="s">
        <v>8</v>
      </c>
      <c r="C1954" s="2">
        <f>'1stR'!C$146</f>
        <v>0</v>
      </c>
      <c r="D1954" s="2">
        <f>'1stR'!D$146</f>
        <v>0</v>
      </c>
      <c r="E1954" s="2">
        <f>'1stR'!E$146</f>
        <v>0</v>
      </c>
      <c r="F1954" s="2">
        <f>'1stR'!F$146</f>
        <v>0</v>
      </c>
      <c r="G1954" s="2">
        <f>'1stR'!G$146</f>
        <v>0</v>
      </c>
      <c r="H1954" s="2">
        <f>'1stR'!H$146</f>
        <v>0</v>
      </c>
      <c r="I1954" s="2">
        <f>'1stR'!I$146</f>
        <v>0</v>
      </c>
      <c r="J1954" s="2">
        <f>'1stR'!J$146</f>
        <v>0</v>
      </c>
      <c r="K1954" s="2">
        <f>'1stR'!K$146</f>
        <v>0</v>
      </c>
      <c r="L1954" s="2">
        <f>'1stR'!L$146</f>
        <v>0</v>
      </c>
      <c r="M1954" s="2">
        <f>'1stR'!M$146</f>
        <v>0</v>
      </c>
      <c r="N1954" s="2">
        <f>'1stR'!N$146</f>
        <v>0</v>
      </c>
      <c r="O1954" s="2">
        <f>'1stR'!O$146</f>
        <v>0</v>
      </c>
      <c r="P1954" s="2">
        <f>'1stR'!P$146</f>
        <v>0</v>
      </c>
      <c r="Q1954" s="2">
        <f>'1stR'!Q$146</f>
        <v>0</v>
      </c>
      <c r="R1954" s="2">
        <f>'1stR'!R$146</f>
        <v>0</v>
      </c>
      <c r="S1954" s="2">
        <f>'1stR'!S$146</f>
        <v>0</v>
      </c>
      <c r="T1954" s="2">
        <f>'1stR'!T$146</f>
        <v>0</v>
      </c>
      <c r="U1954" s="9">
        <f>SUM(C1954:T1954)</f>
        <v>0</v>
      </c>
    </row>
    <row r="1955" spans="1:21" x14ac:dyDescent="0.35">
      <c r="B1955" s="3" t="s">
        <v>13</v>
      </c>
      <c r="C1955" s="2">
        <f>'2ndR'!C$146</f>
        <v>0</v>
      </c>
      <c r="D1955" s="2">
        <f>'2ndR'!D$146</f>
        <v>0</v>
      </c>
      <c r="E1955" s="2">
        <f>'2ndR'!E$146</f>
        <v>0</v>
      </c>
      <c r="F1955" s="2">
        <f>'2ndR'!F$146</f>
        <v>0</v>
      </c>
      <c r="G1955" s="2">
        <f>'2ndR'!G$146</f>
        <v>0</v>
      </c>
      <c r="H1955" s="2">
        <f>'2ndR'!H$146</f>
        <v>0</v>
      </c>
      <c r="I1955" s="2">
        <f>'2ndR'!I$146</f>
        <v>0</v>
      </c>
      <c r="J1955" s="2">
        <f>'2ndR'!J$146</f>
        <v>0</v>
      </c>
      <c r="K1955" s="2">
        <f>'2ndR'!K$146</f>
        <v>0</v>
      </c>
      <c r="L1955" s="2">
        <f>'2ndR'!L$146</f>
        <v>0</v>
      </c>
      <c r="M1955" s="2">
        <f>'2ndR'!M$146</f>
        <v>0</v>
      </c>
      <c r="N1955" s="2">
        <f>'2ndR'!N$146</f>
        <v>0</v>
      </c>
      <c r="O1955" s="2">
        <f>'2ndR'!O$146</f>
        <v>0</v>
      </c>
      <c r="P1955" s="2">
        <f>'2ndR'!P$146</f>
        <v>0</v>
      </c>
      <c r="Q1955" s="2">
        <f>'2ndR'!Q$146</f>
        <v>0</v>
      </c>
      <c r="R1955" s="2">
        <f>'2ndR'!R$146</f>
        <v>0</v>
      </c>
      <c r="S1955" s="2">
        <f>'2ndR'!S$146</f>
        <v>0</v>
      </c>
      <c r="T1955" s="2">
        <f>'2ndR'!T$146</f>
        <v>0</v>
      </c>
      <c r="U1955" s="9">
        <f t="shared" ref="U1955:U1963" si="139">SUM(C1955:T1955)</f>
        <v>0</v>
      </c>
    </row>
    <row r="1956" spans="1:21" x14ac:dyDescent="0.35">
      <c r="B1956" s="3" t="s">
        <v>14</v>
      </c>
      <c r="C1956" s="2">
        <f>'3rdR'!C$146</f>
        <v>0</v>
      </c>
      <c r="D1956" s="2">
        <f>'3rdR'!D$146</f>
        <v>0</v>
      </c>
      <c r="E1956" s="2">
        <f>'3rdR'!E$146</f>
        <v>0</v>
      </c>
      <c r="F1956" s="2">
        <f>'3rdR'!F$146</f>
        <v>0</v>
      </c>
      <c r="G1956" s="2">
        <f>'3rdR'!G$146</f>
        <v>0</v>
      </c>
      <c r="H1956" s="2">
        <f>'3rdR'!H$146</f>
        <v>0</v>
      </c>
      <c r="I1956" s="2">
        <f>'3rdR'!I$146</f>
        <v>0</v>
      </c>
      <c r="J1956" s="2">
        <f>'3rdR'!J$146</f>
        <v>0</v>
      </c>
      <c r="K1956" s="2">
        <f>'3rdR'!K$146</f>
        <v>0</v>
      </c>
      <c r="L1956" s="2">
        <f>'3rdR'!L$146</f>
        <v>0</v>
      </c>
      <c r="M1956" s="2">
        <f>'3rdR'!M$146</f>
        <v>0</v>
      </c>
      <c r="N1956" s="2">
        <f>'3rdR'!N$146</f>
        <v>0</v>
      </c>
      <c r="O1956" s="2">
        <f>'3rdR'!O$146</f>
        <v>0</v>
      </c>
      <c r="P1956" s="2">
        <f>'3rdR'!P$146</f>
        <v>0</v>
      </c>
      <c r="Q1956" s="2">
        <f>'3rdR'!Q$146</f>
        <v>0</v>
      </c>
      <c r="R1956" s="2">
        <f>'3rdR'!R$146</f>
        <v>0</v>
      </c>
      <c r="S1956" s="2">
        <f>'3rdR'!S$146</f>
        <v>0</v>
      </c>
      <c r="T1956" s="2">
        <f>'3rdR'!T$146</f>
        <v>0</v>
      </c>
      <c r="U1956" s="9">
        <f t="shared" si="139"/>
        <v>0</v>
      </c>
    </row>
    <row r="1957" spans="1:21" x14ac:dyDescent="0.35">
      <c r="B1957" s="3" t="s">
        <v>15</v>
      </c>
      <c r="C1957" s="2">
        <f>'4thR'!C$146</f>
        <v>0</v>
      </c>
      <c r="D1957" s="2">
        <f>'4thR'!D$146</f>
        <v>0</v>
      </c>
      <c r="E1957" s="2">
        <f>'4thR'!E$146</f>
        <v>0</v>
      </c>
      <c r="F1957" s="2">
        <f>'4thR'!F$146</f>
        <v>0</v>
      </c>
      <c r="G1957" s="2">
        <f>'4thR'!G$146</f>
        <v>0</v>
      </c>
      <c r="H1957" s="2">
        <f>'4thR'!H$146</f>
        <v>0</v>
      </c>
      <c r="I1957" s="2">
        <f>'4thR'!I$146</f>
        <v>0</v>
      </c>
      <c r="J1957" s="2">
        <f>'4thR'!J$146</f>
        <v>0</v>
      </c>
      <c r="K1957" s="2">
        <f>'4thR'!K$146</f>
        <v>0</v>
      </c>
      <c r="L1957" s="2">
        <f>'4thR'!L$146</f>
        <v>0</v>
      </c>
      <c r="M1957" s="2">
        <f>'4thR'!M$146</f>
        <v>0</v>
      </c>
      <c r="N1957" s="2">
        <f>'4thR'!N$146</f>
        <v>0</v>
      </c>
      <c r="O1957" s="2">
        <f>'4thR'!O$146</f>
        <v>0</v>
      </c>
      <c r="P1957" s="2">
        <f>'4thR'!P$146</f>
        <v>0</v>
      </c>
      <c r="Q1957" s="2">
        <f>'4thR'!Q$146</f>
        <v>0</v>
      </c>
      <c r="R1957" s="2">
        <f>'4thR'!R$146</f>
        <v>0</v>
      </c>
      <c r="S1957" s="2">
        <f>'4thR'!S$146</f>
        <v>0</v>
      </c>
      <c r="T1957" s="2">
        <f>'4thR'!T$146</f>
        <v>0</v>
      </c>
      <c r="U1957" s="9">
        <f t="shared" si="139"/>
        <v>0</v>
      </c>
    </row>
    <row r="1958" spans="1:21" x14ac:dyDescent="0.35">
      <c r="B1958" s="3" t="s">
        <v>16</v>
      </c>
      <c r="C1958" s="2">
        <f>'5thR'!C$146</f>
        <v>0</v>
      </c>
      <c r="D1958" s="2">
        <f>'5thR'!D$146</f>
        <v>0</v>
      </c>
      <c r="E1958" s="2">
        <f>'5thR'!E$146</f>
        <v>0</v>
      </c>
      <c r="F1958" s="2">
        <f>'5thR'!F$146</f>
        <v>0</v>
      </c>
      <c r="G1958" s="2">
        <f>'5thR'!G$146</f>
        <v>0</v>
      </c>
      <c r="H1958" s="2">
        <f>'5thR'!H$146</f>
        <v>0</v>
      </c>
      <c r="I1958" s="2">
        <f>'5thR'!I$146</f>
        <v>0</v>
      </c>
      <c r="J1958" s="2">
        <f>'5thR'!J$146</f>
        <v>0</v>
      </c>
      <c r="K1958" s="2">
        <f>'5thR'!K$146</f>
        <v>0</v>
      </c>
      <c r="L1958" s="2">
        <f>'5thR'!L$146</f>
        <v>0</v>
      </c>
      <c r="M1958" s="2">
        <f>'5thR'!M$146</f>
        <v>0</v>
      </c>
      <c r="N1958" s="2">
        <f>'5thR'!N$146</f>
        <v>0</v>
      </c>
      <c r="O1958" s="2">
        <f>'5thR'!O$146</f>
        <v>0</v>
      </c>
      <c r="P1958" s="2">
        <f>'5thR'!P$146</f>
        <v>0</v>
      </c>
      <c r="Q1958" s="2">
        <f>'5thR'!Q$146</f>
        <v>0</v>
      </c>
      <c r="R1958" s="2">
        <f>'5thR'!R$146</f>
        <v>0</v>
      </c>
      <c r="S1958" s="2">
        <f>'5thR'!S$146</f>
        <v>0</v>
      </c>
      <c r="T1958" s="2">
        <f>'5thR'!T$146</f>
        <v>0</v>
      </c>
      <c r="U1958" s="9">
        <f t="shared" si="139"/>
        <v>0</v>
      </c>
    </row>
    <row r="1959" spans="1:21" x14ac:dyDescent="0.35">
      <c r="B1959" s="3" t="s">
        <v>17</v>
      </c>
      <c r="C1959" s="2" t="e">
        <f>#REF!</f>
        <v>#REF!</v>
      </c>
      <c r="D1959" s="2" t="e">
        <f>#REF!</f>
        <v>#REF!</v>
      </c>
      <c r="E1959" s="2" t="e">
        <f>#REF!</f>
        <v>#REF!</v>
      </c>
      <c r="F1959" s="2" t="e">
        <f>#REF!</f>
        <v>#REF!</v>
      </c>
      <c r="G1959" s="2" t="e">
        <f>#REF!</f>
        <v>#REF!</v>
      </c>
      <c r="H1959" s="2" t="e">
        <f>#REF!</f>
        <v>#REF!</v>
      </c>
      <c r="I1959" s="2" t="e">
        <f>#REF!</f>
        <v>#REF!</v>
      </c>
      <c r="J1959" s="2" t="e">
        <f>#REF!</f>
        <v>#REF!</v>
      </c>
      <c r="K1959" s="2" t="e">
        <f>#REF!</f>
        <v>#REF!</v>
      </c>
      <c r="L1959" s="2" t="e">
        <f>#REF!</f>
        <v>#REF!</v>
      </c>
      <c r="M1959" s="2" t="e">
        <f>#REF!</f>
        <v>#REF!</v>
      </c>
      <c r="N1959" s="2" t="e">
        <f>#REF!</f>
        <v>#REF!</v>
      </c>
      <c r="O1959" s="2" t="e">
        <f>#REF!</f>
        <v>#REF!</v>
      </c>
      <c r="P1959" s="2" t="e">
        <f>#REF!</f>
        <v>#REF!</v>
      </c>
      <c r="Q1959" s="2" t="e">
        <f>#REF!</f>
        <v>#REF!</v>
      </c>
      <c r="R1959" s="2" t="e">
        <f>#REF!</f>
        <v>#REF!</v>
      </c>
      <c r="S1959" s="2" t="e">
        <f>#REF!</f>
        <v>#REF!</v>
      </c>
      <c r="T1959" s="2" t="e">
        <f>#REF!</f>
        <v>#REF!</v>
      </c>
      <c r="U1959" s="9" t="e">
        <f t="shared" si="139"/>
        <v>#REF!</v>
      </c>
    </row>
    <row r="1960" spans="1:21" x14ac:dyDescent="0.35">
      <c r="B1960" s="3" t="s">
        <v>18</v>
      </c>
      <c r="C1960" s="2">
        <f>'7thR'!C$146</f>
        <v>0</v>
      </c>
      <c r="D1960" s="2">
        <f>'7thR'!D$146</f>
        <v>0</v>
      </c>
      <c r="E1960" s="2">
        <f>'7thR'!E$146</f>
        <v>0</v>
      </c>
      <c r="F1960" s="2">
        <f>'7thR'!F$146</f>
        <v>0</v>
      </c>
      <c r="G1960" s="2">
        <f>'7thR'!G$146</f>
        <v>0</v>
      </c>
      <c r="H1960" s="2">
        <f>'7thR'!H$146</f>
        <v>0</v>
      </c>
      <c r="I1960" s="2">
        <f>'7thR'!I$146</f>
        <v>0</v>
      </c>
      <c r="J1960" s="2">
        <f>'7thR'!J$146</f>
        <v>0</v>
      </c>
      <c r="K1960" s="2">
        <f>'7thR'!K$146</f>
        <v>0</v>
      </c>
      <c r="L1960" s="2">
        <f>'7thR'!L$146</f>
        <v>0</v>
      </c>
      <c r="M1960" s="2">
        <f>'7thR'!M$146</f>
        <v>0</v>
      </c>
      <c r="N1960" s="2">
        <f>'7thR'!N$146</f>
        <v>0</v>
      </c>
      <c r="O1960" s="2">
        <f>'7thR'!O$146</f>
        <v>0</v>
      </c>
      <c r="P1960" s="2">
        <f>'7thR'!P$146</f>
        <v>0</v>
      </c>
      <c r="Q1960" s="2">
        <f>'7thR'!Q$146</f>
        <v>0</v>
      </c>
      <c r="R1960" s="2">
        <f>'7thR'!R$146</f>
        <v>0</v>
      </c>
      <c r="S1960" s="2">
        <f>'7thR'!S$146</f>
        <v>0</v>
      </c>
      <c r="T1960" s="2">
        <f>'7thR'!T$146</f>
        <v>0</v>
      </c>
      <c r="U1960" s="9">
        <f t="shared" si="139"/>
        <v>0</v>
      </c>
    </row>
    <row r="1961" spans="1:21" ht="15" thickBot="1" x14ac:dyDescent="0.4">
      <c r="B1961" s="3" t="s">
        <v>19</v>
      </c>
      <c r="C1961" s="31">
        <f>'8thR'!C$146</f>
        <v>0</v>
      </c>
      <c r="D1961" s="31">
        <f>'8thR'!D$146</f>
        <v>0</v>
      </c>
      <c r="E1961" s="31">
        <f>'8thR'!E$146</f>
        <v>0</v>
      </c>
      <c r="F1961" s="31">
        <f>'8thR'!F$146</f>
        <v>0</v>
      </c>
      <c r="G1961" s="31">
        <f>'8thR'!G$146</f>
        <v>0</v>
      </c>
      <c r="H1961" s="31">
        <f>'8thR'!H$146</f>
        <v>0</v>
      </c>
      <c r="I1961" s="31">
        <f>'8thR'!I$146</f>
        <v>0</v>
      </c>
      <c r="J1961" s="31">
        <f>'8thR'!J$146</f>
        <v>0</v>
      </c>
      <c r="K1961" s="31">
        <f>'8thR'!K$146</f>
        <v>0</v>
      </c>
      <c r="L1961" s="31">
        <f>'8thR'!L$146</f>
        <v>0</v>
      </c>
      <c r="M1961" s="31">
        <f>'8thR'!M$146</f>
        <v>0</v>
      </c>
      <c r="N1961" s="31">
        <f>'8thR'!N$146</f>
        <v>0</v>
      </c>
      <c r="O1961" s="31">
        <f>'8thR'!O$146</f>
        <v>0</v>
      </c>
      <c r="P1961" s="31">
        <f>'8thR'!P$146</f>
        <v>0</v>
      </c>
      <c r="Q1961" s="31">
        <f>'8thR'!Q$146</f>
        <v>0</v>
      </c>
      <c r="R1961" s="31">
        <f>'8thR'!R$146</f>
        <v>0</v>
      </c>
      <c r="S1961" s="31">
        <f>'8thR'!S$146</f>
        <v>0</v>
      </c>
      <c r="T1961" s="31">
        <f>'8thR'!T$146</f>
        <v>0</v>
      </c>
      <c r="U1961" s="9">
        <f t="shared" si="139"/>
        <v>0</v>
      </c>
    </row>
    <row r="1962" spans="1:21" ht="16" thickTop="1" x14ac:dyDescent="0.35">
      <c r="B1962" s="37" t="s">
        <v>12</v>
      </c>
      <c r="C1962" s="29">
        <f>score!H$146</f>
        <v>0</v>
      </c>
      <c r="D1962" s="29">
        <f>score!I$146</f>
        <v>0</v>
      </c>
      <c r="E1962" s="29">
        <f>score!J$146</f>
        <v>0</v>
      </c>
      <c r="F1962" s="29">
        <f>score!K$146</f>
        <v>0</v>
      </c>
      <c r="G1962" s="29">
        <f>score!L$146</f>
        <v>0</v>
      </c>
      <c r="H1962" s="29">
        <f>score!M$146</f>
        <v>0</v>
      </c>
      <c r="I1962" s="29">
        <f>score!N$146</f>
        <v>0</v>
      </c>
      <c r="J1962" s="29">
        <f>score!O$146</f>
        <v>0</v>
      </c>
      <c r="K1962" s="29">
        <f>score!P$146</f>
        <v>0</v>
      </c>
      <c r="L1962" s="29">
        <f>score!Q$146</f>
        <v>0</v>
      </c>
      <c r="M1962" s="29">
        <f>score!R$146</f>
        <v>0</v>
      </c>
      <c r="N1962" s="29">
        <f>score!S$146</f>
        <v>0</v>
      </c>
      <c r="O1962" s="29">
        <f>score!T$146</f>
        <v>0</v>
      </c>
      <c r="P1962" s="29">
        <f>score!U$146</f>
        <v>0</v>
      </c>
      <c r="Q1962" s="29">
        <f>score!V$146</f>
        <v>0</v>
      </c>
      <c r="R1962" s="29">
        <f>score!W$146</f>
        <v>0</v>
      </c>
      <c r="S1962" s="29">
        <f>score!X$146</f>
        <v>0</v>
      </c>
      <c r="T1962" s="29">
        <f>score!Y$146</f>
        <v>0</v>
      </c>
      <c r="U1962" s="33">
        <f t="shared" si="139"/>
        <v>0</v>
      </c>
    </row>
    <row r="1963" spans="1:21" ht="15.5" x14ac:dyDescent="0.35">
      <c r="B1963" s="38" t="s">
        <v>7</v>
      </c>
      <c r="C1963" s="39">
        <f>score!H$147</f>
        <v>4</v>
      </c>
      <c r="D1963" s="39">
        <f>score!$I$147</f>
        <v>3</v>
      </c>
      <c r="E1963" s="39">
        <f>score!$J$147</f>
        <v>3</v>
      </c>
      <c r="F1963" s="39">
        <f>score!$K$147</f>
        <v>4</v>
      </c>
      <c r="G1963" s="39">
        <f>score!$L$147</f>
        <v>4</v>
      </c>
      <c r="H1963" s="39">
        <f>score!$M$147</f>
        <v>4</v>
      </c>
      <c r="I1963" s="39">
        <f>score!$N$147</f>
        <v>3</v>
      </c>
      <c r="J1963" s="39">
        <f>score!$O$147</f>
        <v>4</v>
      </c>
      <c r="K1963" s="39">
        <f>score!$P$147</f>
        <v>3</v>
      </c>
      <c r="L1963" s="39">
        <f>score!$Q$147</f>
        <v>4</v>
      </c>
      <c r="M1963" s="39">
        <f>score!$R$147</f>
        <v>3</v>
      </c>
      <c r="N1963" s="39">
        <f>score!$S$147</f>
        <v>3</v>
      </c>
      <c r="O1963" s="39">
        <f>score!$T$147</f>
        <v>4</v>
      </c>
      <c r="P1963" s="39">
        <f>score!$U$147</f>
        <v>4</v>
      </c>
      <c r="Q1963" s="39">
        <f>score!$V$147</f>
        <v>4</v>
      </c>
      <c r="R1963" s="39">
        <f>score!$W$147</f>
        <v>3</v>
      </c>
      <c r="S1963" s="39">
        <f>score!$X$147</f>
        <v>4</v>
      </c>
      <c r="T1963" s="39">
        <f>score!$Y$147</f>
        <v>3</v>
      </c>
      <c r="U1963" s="12">
        <f t="shared" si="139"/>
        <v>64</v>
      </c>
    </row>
  </sheetData>
  <sheetProtection algorithmName="SHA-512" hashValue="yI3h8IFcS/cyX6e2gvWLS2d7AdPmkB33mA4cL7GJXZtszqCm7KBdFPXrXG6ZVUya63s6Cx4kbdoUlnn+soR1hQ==" saltValue="hzQvXsH7njENhXczmd4j+A==" spinCount="100000" sheet="1" objects="1" scenarios="1"/>
  <mergeCells count="2940">
    <mergeCell ref="C1839:T1839"/>
    <mergeCell ref="A1840:A1841"/>
    <mergeCell ref="B1840:B1841"/>
    <mergeCell ref="C1840:C1841"/>
    <mergeCell ref="D1840:D1841"/>
    <mergeCell ref="E1840:E1841"/>
    <mergeCell ref="F1840:F1841"/>
    <mergeCell ref="G1840:G1841"/>
    <mergeCell ref="H1840:H1841"/>
    <mergeCell ref="I1840:I1841"/>
    <mergeCell ref="J1840:J1841"/>
    <mergeCell ref="K1840:K1841"/>
    <mergeCell ref="L1840:L1841"/>
    <mergeCell ref="M1840:M1841"/>
    <mergeCell ref="N1840:N1841"/>
    <mergeCell ref="O1840:O1841"/>
    <mergeCell ref="P1840:P1841"/>
    <mergeCell ref="Q1840:Q1841"/>
    <mergeCell ref="R1840:R1841"/>
    <mergeCell ref="S1840:S1841"/>
    <mergeCell ref="T1840:T1841"/>
    <mergeCell ref="C1825:T1825"/>
    <mergeCell ref="A1826:A1827"/>
    <mergeCell ref="B1826:B1827"/>
    <mergeCell ref="C1826:C1827"/>
    <mergeCell ref="D1826:D1827"/>
    <mergeCell ref="E1826:E1827"/>
    <mergeCell ref="F1826:F1827"/>
    <mergeCell ref="G1826:G1827"/>
    <mergeCell ref="H1826:H1827"/>
    <mergeCell ref="I1826:I1827"/>
    <mergeCell ref="J1826:J1827"/>
    <mergeCell ref="K1826:K1827"/>
    <mergeCell ref="L1826:L1827"/>
    <mergeCell ref="M1826:M1827"/>
    <mergeCell ref="N1826:N1827"/>
    <mergeCell ref="O1826:O1827"/>
    <mergeCell ref="P1826:P1827"/>
    <mergeCell ref="Q1826:Q1827"/>
    <mergeCell ref="R1826:R1827"/>
    <mergeCell ref="S1826:S1827"/>
    <mergeCell ref="T1826:T1827"/>
    <mergeCell ref="C1811:T1811"/>
    <mergeCell ref="A1812:A1813"/>
    <mergeCell ref="B1812:B1813"/>
    <mergeCell ref="C1812:C1813"/>
    <mergeCell ref="D1812:D1813"/>
    <mergeCell ref="E1812:E1813"/>
    <mergeCell ref="F1812:F1813"/>
    <mergeCell ref="G1812:G1813"/>
    <mergeCell ref="H1812:H1813"/>
    <mergeCell ref="I1812:I1813"/>
    <mergeCell ref="J1812:J1813"/>
    <mergeCell ref="K1812:K1813"/>
    <mergeCell ref="L1812:L1813"/>
    <mergeCell ref="M1812:M1813"/>
    <mergeCell ref="N1812:N1813"/>
    <mergeCell ref="O1812:O1813"/>
    <mergeCell ref="P1812:P1813"/>
    <mergeCell ref="Q1812:Q1813"/>
    <mergeCell ref="R1812:R1813"/>
    <mergeCell ref="S1812:S1813"/>
    <mergeCell ref="T1812:T1813"/>
    <mergeCell ref="C1797:T1797"/>
    <mergeCell ref="A1798:A1799"/>
    <mergeCell ref="B1798:B1799"/>
    <mergeCell ref="C1798:C1799"/>
    <mergeCell ref="D1798:D1799"/>
    <mergeCell ref="E1798:E1799"/>
    <mergeCell ref="F1798:F1799"/>
    <mergeCell ref="G1798:G1799"/>
    <mergeCell ref="H1798:H1799"/>
    <mergeCell ref="I1798:I1799"/>
    <mergeCell ref="J1798:J1799"/>
    <mergeCell ref="K1798:K1799"/>
    <mergeCell ref="L1798:L1799"/>
    <mergeCell ref="M1798:M1799"/>
    <mergeCell ref="N1798:N1799"/>
    <mergeCell ref="O1798:O1799"/>
    <mergeCell ref="P1798:P1799"/>
    <mergeCell ref="Q1798:Q1799"/>
    <mergeCell ref="R1798:R1799"/>
    <mergeCell ref="S1798:S1799"/>
    <mergeCell ref="T1798:T1799"/>
    <mergeCell ref="C1783:T1783"/>
    <mergeCell ref="A1784:A1785"/>
    <mergeCell ref="B1784:B1785"/>
    <mergeCell ref="C1784:C1785"/>
    <mergeCell ref="D1784:D1785"/>
    <mergeCell ref="E1784:E1785"/>
    <mergeCell ref="F1784:F1785"/>
    <mergeCell ref="G1784:G1785"/>
    <mergeCell ref="H1784:H1785"/>
    <mergeCell ref="I1784:I1785"/>
    <mergeCell ref="J1784:J1785"/>
    <mergeCell ref="K1784:K1785"/>
    <mergeCell ref="L1784:L1785"/>
    <mergeCell ref="M1784:M1785"/>
    <mergeCell ref="N1784:N1785"/>
    <mergeCell ref="O1784:O1785"/>
    <mergeCell ref="P1784:P1785"/>
    <mergeCell ref="Q1784:Q1785"/>
    <mergeCell ref="R1784:R1785"/>
    <mergeCell ref="S1784:S1785"/>
    <mergeCell ref="T1784:T1785"/>
    <mergeCell ref="C1769:T1769"/>
    <mergeCell ref="A1770:A1771"/>
    <mergeCell ref="B1770:B1771"/>
    <mergeCell ref="C1770:C1771"/>
    <mergeCell ref="D1770:D1771"/>
    <mergeCell ref="E1770:E1771"/>
    <mergeCell ref="F1770:F1771"/>
    <mergeCell ref="G1770:G1771"/>
    <mergeCell ref="H1770:H1771"/>
    <mergeCell ref="I1770:I1771"/>
    <mergeCell ref="J1770:J1771"/>
    <mergeCell ref="K1770:K1771"/>
    <mergeCell ref="L1770:L1771"/>
    <mergeCell ref="M1770:M1771"/>
    <mergeCell ref="N1770:N1771"/>
    <mergeCell ref="O1770:O1771"/>
    <mergeCell ref="P1770:P1771"/>
    <mergeCell ref="Q1770:Q1771"/>
    <mergeCell ref="R1770:R1771"/>
    <mergeCell ref="S1770:S1771"/>
    <mergeCell ref="T1770:T1771"/>
    <mergeCell ref="C1755:T1755"/>
    <mergeCell ref="A1756:A1757"/>
    <mergeCell ref="B1756:B1757"/>
    <mergeCell ref="C1756:C1757"/>
    <mergeCell ref="D1756:D1757"/>
    <mergeCell ref="E1756:E1757"/>
    <mergeCell ref="F1756:F1757"/>
    <mergeCell ref="G1756:G1757"/>
    <mergeCell ref="H1756:H1757"/>
    <mergeCell ref="I1756:I1757"/>
    <mergeCell ref="J1756:J1757"/>
    <mergeCell ref="K1756:K1757"/>
    <mergeCell ref="L1756:L1757"/>
    <mergeCell ref="M1756:M1757"/>
    <mergeCell ref="N1756:N1757"/>
    <mergeCell ref="O1756:O1757"/>
    <mergeCell ref="P1756:P1757"/>
    <mergeCell ref="Q1756:Q1757"/>
    <mergeCell ref="R1756:R1757"/>
    <mergeCell ref="S1756:S1757"/>
    <mergeCell ref="T1756:T1757"/>
    <mergeCell ref="C1741:T1741"/>
    <mergeCell ref="A1742:A1743"/>
    <mergeCell ref="B1742:B1743"/>
    <mergeCell ref="C1742:C1743"/>
    <mergeCell ref="D1742:D1743"/>
    <mergeCell ref="E1742:E1743"/>
    <mergeCell ref="F1742:F1743"/>
    <mergeCell ref="G1742:G1743"/>
    <mergeCell ref="H1742:H1743"/>
    <mergeCell ref="I1742:I1743"/>
    <mergeCell ref="J1742:J1743"/>
    <mergeCell ref="K1742:K1743"/>
    <mergeCell ref="L1742:L1743"/>
    <mergeCell ref="M1742:M1743"/>
    <mergeCell ref="N1742:N1743"/>
    <mergeCell ref="O1742:O1743"/>
    <mergeCell ref="P1742:P1743"/>
    <mergeCell ref="Q1742:Q1743"/>
    <mergeCell ref="R1742:R1743"/>
    <mergeCell ref="S1742:S1743"/>
    <mergeCell ref="T1742:T1743"/>
    <mergeCell ref="C1727:T1727"/>
    <mergeCell ref="A1728:A1729"/>
    <mergeCell ref="B1728:B1729"/>
    <mergeCell ref="C1728:C1729"/>
    <mergeCell ref="D1728:D1729"/>
    <mergeCell ref="E1728:E1729"/>
    <mergeCell ref="F1728:F1729"/>
    <mergeCell ref="G1728:G1729"/>
    <mergeCell ref="H1728:H1729"/>
    <mergeCell ref="I1728:I1729"/>
    <mergeCell ref="J1728:J1729"/>
    <mergeCell ref="K1728:K1729"/>
    <mergeCell ref="L1728:L1729"/>
    <mergeCell ref="M1728:M1729"/>
    <mergeCell ref="N1728:N1729"/>
    <mergeCell ref="O1728:O1729"/>
    <mergeCell ref="P1728:P1729"/>
    <mergeCell ref="Q1728:Q1729"/>
    <mergeCell ref="R1728:R1729"/>
    <mergeCell ref="S1728:S1729"/>
    <mergeCell ref="T1728:T1729"/>
    <mergeCell ref="C1713:T1713"/>
    <mergeCell ref="A1714:A1715"/>
    <mergeCell ref="B1714:B1715"/>
    <mergeCell ref="C1714:C1715"/>
    <mergeCell ref="D1714:D1715"/>
    <mergeCell ref="E1714:E1715"/>
    <mergeCell ref="F1714:F1715"/>
    <mergeCell ref="G1714:G1715"/>
    <mergeCell ref="H1714:H1715"/>
    <mergeCell ref="I1714:I1715"/>
    <mergeCell ref="J1714:J1715"/>
    <mergeCell ref="K1714:K1715"/>
    <mergeCell ref="L1714:L1715"/>
    <mergeCell ref="M1714:M1715"/>
    <mergeCell ref="N1714:N1715"/>
    <mergeCell ref="O1714:O1715"/>
    <mergeCell ref="P1714:P1715"/>
    <mergeCell ref="Q1714:Q1715"/>
    <mergeCell ref="R1714:R1715"/>
    <mergeCell ref="S1714:S1715"/>
    <mergeCell ref="T1714:T1715"/>
    <mergeCell ref="C1699:T1699"/>
    <mergeCell ref="A1700:A1701"/>
    <mergeCell ref="B1700:B1701"/>
    <mergeCell ref="C1700:C1701"/>
    <mergeCell ref="D1700:D1701"/>
    <mergeCell ref="E1700:E1701"/>
    <mergeCell ref="F1700:F1701"/>
    <mergeCell ref="G1700:G1701"/>
    <mergeCell ref="H1700:H1701"/>
    <mergeCell ref="I1700:I1701"/>
    <mergeCell ref="J1700:J1701"/>
    <mergeCell ref="K1700:K1701"/>
    <mergeCell ref="L1700:L1701"/>
    <mergeCell ref="M1700:M1701"/>
    <mergeCell ref="N1700:N1701"/>
    <mergeCell ref="O1700:O1701"/>
    <mergeCell ref="P1700:P1701"/>
    <mergeCell ref="Q1700:Q1701"/>
    <mergeCell ref="R1700:R1701"/>
    <mergeCell ref="S1700:S1701"/>
    <mergeCell ref="T1700:T1701"/>
    <mergeCell ref="C1685:T1685"/>
    <mergeCell ref="A1686:A1687"/>
    <mergeCell ref="B1686:B1687"/>
    <mergeCell ref="C1686:C1687"/>
    <mergeCell ref="D1686:D1687"/>
    <mergeCell ref="E1686:E1687"/>
    <mergeCell ref="F1686:F1687"/>
    <mergeCell ref="G1686:G1687"/>
    <mergeCell ref="H1686:H1687"/>
    <mergeCell ref="I1686:I1687"/>
    <mergeCell ref="J1686:J1687"/>
    <mergeCell ref="K1686:K1687"/>
    <mergeCell ref="L1686:L1687"/>
    <mergeCell ref="M1686:M1687"/>
    <mergeCell ref="N1686:N1687"/>
    <mergeCell ref="O1686:O1687"/>
    <mergeCell ref="P1686:P1687"/>
    <mergeCell ref="Q1686:Q1687"/>
    <mergeCell ref="R1686:R1687"/>
    <mergeCell ref="S1686:S1687"/>
    <mergeCell ref="T1686:T1687"/>
    <mergeCell ref="A1672:A1673"/>
    <mergeCell ref="B1672:B1673"/>
    <mergeCell ref="C1672:C1673"/>
    <mergeCell ref="D1672:D1673"/>
    <mergeCell ref="E1672:E1673"/>
    <mergeCell ref="F1672:F1673"/>
    <mergeCell ref="I1672:I1673"/>
    <mergeCell ref="O1672:O1673"/>
    <mergeCell ref="C1671:T1671"/>
    <mergeCell ref="G1672:G1673"/>
    <mergeCell ref="H1672:H1673"/>
    <mergeCell ref="T1658:T1659"/>
    <mergeCell ref="I1658:I1659"/>
    <mergeCell ref="J1658:J1659"/>
    <mergeCell ref="K1658:K1659"/>
    <mergeCell ref="L1658:L1659"/>
    <mergeCell ref="M1658:M1659"/>
    <mergeCell ref="N1658:N1659"/>
    <mergeCell ref="T1644:T1645"/>
    <mergeCell ref="C1657:T1657"/>
    <mergeCell ref="P1672:P1673"/>
    <mergeCell ref="Q1672:Q1673"/>
    <mergeCell ref="R1672:R1673"/>
    <mergeCell ref="S1672:S1673"/>
    <mergeCell ref="T1672:T1673"/>
    <mergeCell ref="J1672:J1673"/>
    <mergeCell ref="K1672:K1673"/>
    <mergeCell ref="L1672:L1673"/>
    <mergeCell ref="M1672:M1673"/>
    <mergeCell ref="N1672:N1673"/>
    <mergeCell ref="N1644:N1645"/>
    <mergeCell ref="O1644:O1645"/>
    <mergeCell ref="P1644:P1645"/>
    <mergeCell ref="Q1644:Q1645"/>
    <mergeCell ref="R1644:R1645"/>
    <mergeCell ref="S1644:S1645"/>
    <mergeCell ref="H1644:H1645"/>
    <mergeCell ref="I1644:I1645"/>
    <mergeCell ref="J1644:J1645"/>
    <mergeCell ref="K1644:K1645"/>
    <mergeCell ref="L1644:L1645"/>
    <mergeCell ref="M1644:M1645"/>
    <mergeCell ref="O1658:O1659"/>
    <mergeCell ref="P1658:P1659"/>
    <mergeCell ref="Q1658:Q1659"/>
    <mergeCell ref="R1658:R1659"/>
    <mergeCell ref="S1658:S1659"/>
    <mergeCell ref="J1630:J1631"/>
    <mergeCell ref="K1630:K1631"/>
    <mergeCell ref="L1630:L1631"/>
    <mergeCell ref="A1630:A1631"/>
    <mergeCell ref="B1630:B1631"/>
    <mergeCell ref="C1630:C1631"/>
    <mergeCell ref="D1630:D1631"/>
    <mergeCell ref="E1630:E1631"/>
    <mergeCell ref="F1630:F1631"/>
    <mergeCell ref="A1658:A1659"/>
    <mergeCell ref="B1658:B1659"/>
    <mergeCell ref="C1658:C1659"/>
    <mergeCell ref="D1658:D1659"/>
    <mergeCell ref="E1658:E1659"/>
    <mergeCell ref="F1658:F1659"/>
    <mergeCell ref="G1658:G1659"/>
    <mergeCell ref="H1658:H1659"/>
    <mergeCell ref="C1629:T1629"/>
    <mergeCell ref="J1616:J1617"/>
    <mergeCell ref="K1616:K1617"/>
    <mergeCell ref="L1616:L1617"/>
    <mergeCell ref="M1616:M1617"/>
    <mergeCell ref="A1616:A1617"/>
    <mergeCell ref="B1616:B1617"/>
    <mergeCell ref="C1616:C1617"/>
    <mergeCell ref="D1616:D1617"/>
    <mergeCell ref="E1616:E1617"/>
    <mergeCell ref="F1616:F1617"/>
    <mergeCell ref="H1616:H1617"/>
    <mergeCell ref="I1616:I1617"/>
    <mergeCell ref="S1630:S1631"/>
    <mergeCell ref="T1630:T1631"/>
    <mergeCell ref="C1643:T1643"/>
    <mergeCell ref="A1644:A1645"/>
    <mergeCell ref="B1644:B1645"/>
    <mergeCell ref="C1644:C1645"/>
    <mergeCell ref="D1644:D1645"/>
    <mergeCell ref="E1644:E1645"/>
    <mergeCell ref="F1644:F1645"/>
    <mergeCell ref="G1644:G1645"/>
    <mergeCell ref="M1630:M1631"/>
    <mergeCell ref="N1630:N1631"/>
    <mergeCell ref="O1630:O1631"/>
    <mergeCell ref="P1630:P1631"/>
    <mergeCell ref="Q1630:Q1631"/>
    <mergeCell ref="R1630:R1631"/>
    <mergeCell ref="G1630:G1631"/>
    <mergeCell ref="H1630:H1631"/>
    <mergeCell ref="I1630:I1631"/>
    <mergeCell ref="N1616:N1617"/>
    <mergeCell ref="O1616:O1617"/>
    <mergeCell ref="C1615:T1615"/>
    <mergeCell ref="G1616:G1617"/>
    <mergeCell ref="S1602:S1603"/>
    <mergeCell ref="T1602:T1603"/>
    <mergeCell ref="I1602:I1603"/>
    <mergeCell ref="J1602:J1603"/>
    <mergeCell ref="K1602:K1603"/>
    <mergeCell ref="L1602:L1603"/>
    <mergeCell ref="M1602:M1603"/>
    <mergeCell ref="N1602:N1603"/>
    <mergeCell ref="T1588:T1589"/>
    <mergeCell ref="C1601:T1601"/>
    <mergeCell ref="P1616:P1617"/>
    <mergeCell ref="Q1616:Q1617"/>
    <mergeCell ref="R1616:R1617"/>
    <mergeCell ref="S1616:S1617"/>
    <mergeCell ref="T1616:T1617"/>
    <mergeCell ref="A1602:A1603"/>
    <mergeCell ref="B1602:B1603"/>
    <mergeCell ref="C1602:C1603"/>
    <mergeCell ref="D1602:D1603"/>
    <mergeCell ref="E1602:E1603"/>
    <mergeCell ref="F1602:F1603"/>
    <mergeCell ref="G1602:G1603"/>
    <mergeCell ref="H1602:H1603"/>
    <mergeCell ref="N1588:N1589"/>
    <mergeCell ref="O1588:O1589"/>
    <mergeCell ref="P1588:P1589"/>
    <mergeCell ref="Q1588:Q1589"/>
    <mergeCell ref="R1588:R1589"/>
    <mergeCell ref="S1588:S1589"/>
    <mergeCell ref="H1588:H1589"/>
    <mergeCell ref="I1588:I1589"/>
    <mergeCell ref="J1588:J1589"/>
    <mergeCell ref="K1588:K1589"/>
    <mergeCell ref="L1588:L1589"/>
    <mergeCell ref="M1588:M1589"/>
    <mergeCell ref="O1602:O1603"/>
    <mergeCell ref="P1602:P1603"/>
    <mergeCell ref="Q1602:Q1603"/>
    <mergeCell ref="R1602:R1603"/>
    <mergeCell ref="C1587:T1587"/>
    <mergeCell ref="A1588:A1589"/>
    <mergeCell ref="B1588:B1589"/>
    <mergeCell ref="C1588:C1589"/>
    <mergeCell ref="D1588:D1589"/>
    <mergeCell ref="E1588:E1589"/>
    <mergeCell ref="F1588:F1589"/>
    <mergeCell ref="G1588:G1589"/>
    <mergeCell ref="M1574:M1575"/>
    <mergeCell ref="N1574:N1575"/>
    <mergeCell ref="O1574:O1575"/>
    <mergeCell ref="P1574:P1575"/>
    <mergeCell ref="Q1574:Q1575"/>
    <mergeCell ref="R1574:R1575"/>
    <mergeCell ref="G1574:G1575"/>
    <mergeCell ref="H1574:H1575"/>
    <mergeCell ref="I1574:I1575"/>
    <mergeCell ref="J1574:J1575"/>
    <mergeCell ref="K1574:K1575"/>
    <mergeCell ref="L1574:L1575"/>
    <mergeCell ref="A1574:A1575"/>
    <mergeCell ref="B1574:B1575"/>
    <mergeCell ref="C1574:C1575"/>
    <mergeCell ref="D1574:D1575"/>
    <mergeCell ref="E1574:E1575"/>
    <mergeCell ref="F1574:F1575"/>
    <mergeCell ref="R1559:R1560"/>
    <mergeCell ref="S1559:S1560"/>
    <mergeCell ref="T1559:T1560"/>
    <mergeCell ref="C1573:T1573"/>
    <mergeCell ref="J1559:J1560"/>
    <mergeCell ref="K1559:K1560"/>
    <mergeCell ref="L1559:L1560"/>
    <mergeCell ref="M1559:M1560"/>
    <mergeCell ref="A1559:A1560"/>
    <mergeCell ref="B1559:B1560"/>
    <mergeCell ref="C1559:C1560"/>
    <mergeCell ref="D1559:D1560"/>
    <mergeCell ref="E1559:E1560"/>
    <mergeCell ref="F1559:F1560"/>
    <mergeCell ref="H1559:H1560"/>
    <mergeCell ref="I1559:I1560"/>
    <mergeCell ref="S1574:S1575"/>
    <mergeCell ref="T1574:T1575"/>
    <mergeCell ref="N1531:N1532"/>
    <mergeCell ref="O1531:O1532"/>
    <mergeCell ref="P1531:P1532"/>
    <mergeCell ref="Q1531:Q1532"/>
    <mergeCell ref="R1531:R1532"/>
    <mergeCell ref="S1531:S1532"/>
    <mergeCell ref="H1531:H1532"/>
    <mergeCell ref="I1531:I1532"/>
    <mergeCell ref="J1531:J1532"/>
    <mergeCell ref="K1531:K1532"/>
    <mergeCell ref="L1531:L1532"/>
    <mergeCell ref="M1531:M1532"/>
    <mergeCell ref="O1545:O1546"/>
    <mergeCell ref="P1545:P1546"/>
    <mergeCell ref="Q1545:Q1546"/>
    <mergeCell ref="R1545:R1546"/>
    <mergeCell ref="N1559:N1560"/>
    <mergeCell ref="O1559:O1560"/>
    <mergeCell ref="C1558:T1558"/>
    <mergeCell ref="G1559:G1560"/>
    <mergeCell ref="S1545:S1546"/>
    <mergeCell ref="T1545:T1546"/>
    <mergeCell ref="I1545:I1546"/>
    <mergeCell ref="J1545:J1546"/>
    <mergeCell ref="K1545:K1546"/>
    <mergeCell ref="L1545:L1546"/>
    <mergeCell ref="M1545:M1546"/>
    <mergeCell ref="N1545:N1546"/>
    <mergeCell ref="T1531:T1532"/>
    <mergeCell ref="C1544:T1544"/>
    <mergeCell ref="P1559:P1560"/>
    <mergeCell ref="Q1559:Q1560"/>
    <mergeCell ref="J1517:J1518"/>
    <mergeCell ref="K1517:K1518"/>
    <mergeCell ref="L1517:L1518"/>
    <mergeCell ref="A1517:A1518"/>
    <mergeCell ref="B1517:B1518"/>
    <mergeCell ref="C1517:C1518"/>
    <mergeCell ref="D1517:D1518"/>
    <mergeCell ref="E1517:E1518"/>
    <mergeCell ref="F1517:F1518"/>
    <mergeCell ref="A1545:A1546"/>
    <mergeCell ref="B1545:B1546"/>
    <mergeCell ref="C1545:C1546"/>
    <mergeCell ref="D1545:D1546"/>
    <mergeCell ref="E1545:E1546"/>
    <mergeCell ref="F1545:F1546"/>
    <mergeCell ref="G1545:G1546"/>
    <mergeCell ref="H1545:H1546"/>
    <mergeCell ref="C1516:T1516"/>
    <mergeCell ref="J1503:J1504"/>
    <mergeCell ref="K1503:K1504"/>
    <mergeCell ref="L1503:L1504"/>
    <mergeCell ref="M1503:M1504"/>
    <mergeCell ref="A1503:A1504"/>
    <mergeCell ref="B1503:B1504"/>
    <mergeCell ref="C1503:C1504"/>
    <mergeCell ref="D1503:D1504"/>
    <mergeCell ref="E1503:E1504"/>
    <mergeCell ref="F1503:F1504"/>
    <mergeCell ref="H1503:H1504"/>
    <mergeCell ref="I1503:I1504"/>
    <mergeCell ref="S1517:S1518"/>
    <mergeCell ref="T1517:T1518"/>
    <mergeCell ref="C1530:T1530"/>
    <mergeCell ref="A1531:A1532"/>
    <mergeCell ref="B1531:B1532"/>
    <mergeCell ref="C1531:C1532"/>
    <mergeCell ref="D1531:D1532"/>
    <mergeCell ref="E1531:E1532"/>
    <mergeCell ref="F1531:F1532"/>
    <mergeCell ref="G1531:G1532"/>
    <mergeCell ref="M1517:M1518"/>
    <mergeCell ref="N1517:N1518"/>
    <mergeCell ref="O1517:O1518"/>
    <mergeCell ref="P1517:P1518"/>
    <mergeCell ref="Q1517:Q1518"/>
    <mergeCell ref="R1517:R1518"/>
    <mergeCell ref="G1517:G1518"/>
    <mergeCell ref="H1517:H1518"/>
    <mergeCell ref="I1517:I1518"/>
    <mergeCell ref="N1503:N1504"/>
    <mergeCell ref="O1503:O1504"/>
    <mergeCell ref="C1502:T1502"/>
    <mergeCell ref="G1503:G1504"/>
    <mergeCell ref="S1489:S1490"/>
    <mergeCell ref="T1489:T1490"/>
    <mergeCell ref="I1489:I1490"/>
    <mergeCell ref="J1489:J1490"/>
    <mergeCell ref="K1489:K1490"/>
    <mergeCell ref="L1489:L1490"/>
    <mergeCell ref="M1489:M1490"/>
    <mergeCell ref="N1489:N1490"/>
    <mergeCell ref="T1475:T1476"/>
    <mergeCell ref="C1488:T1488"/>
    <mergeCell ref="P1503:P1504"/>
    <mergeCell ref="Q1503:Q1504"/>
    <mergeCell ref="R1503:R1504"/>
    <mergeCell ref="S1503:S1504"/>
    <mergeCell ref="T1503:T1504"/>
    <mergeCell ref="A1489:A1490"/>
    <mergeCell ref="B1489:B1490"/>
    <mergeCell ref="C1489:C1490"/>
    <mergeCell ref="D1489:D1490"/>
    <mergeCell ref="E1489:E1490"/>
    <mergeCell ref="F1489:F1490"/>
    <mergeCell ref="G1489:G1490"/>
    <mergeCell ref="H1489:H1490"/>
    <mergeCell ref="N1475:N1476"/>
    <mergeCell ref="O1475:O1476"/>
    <mergeCell ref="P1475:P1476"/>
    <mergeCell ref="Q1475:Q1476"/>
    <mergeCell ref="R1475:R1476"/>
    <mergeCell ref="S1475:S1476"/>
    <mergeCell ref="H1475:H1476"/>
    <mergeCell ref="I1475:I1476"/>
    <mergeCell ref="J1475:J1476"/>
    <mergeCell ref="K1475:K1476"/>
    <mergeCell ref="L1475:L1476"/>
    <mergeCell ref="M1475:M1476"/>
    <mergeCell ref="O1489:O1490"/>
    <mergeCell ref="P1489:P1490"/>
    <mergeCell ref="Q1489:Q1490"/>
    <mergeCell ref="R1489:R1490"/>
    <mergeCell ref="C1474:T1474"/>
    <mergeCell ref="A1475:A1476"/>
    <mergeCell ref="B1475:B1476"/>
    <mergeCell ref="C1475:C1476"/>
    <mergeCell ref="D1475:D1476"/>
    <mergeCell ref="E1475:E1476"/>
    <mergeCell ref="F1475:F1476"/>
    <mergeCell ref="G1475:G1476"/>
    <mergeCell ref="M1461:M1462"/>
    <mergeCell ref="N1461:N1462"/>
    <mergeCell ref="O1461:O1462"/>
    <mergeCell ref="P1461:P1462"/>
    <mergeCell ref="Q1461:Q1462"/>
    <mergeCell ref="R1461:R1462"/>
    <mergeCell ref="G1461:G1462"/>
    <mergeCell ref="H1461:H1462"/>
    <mergeCell ref="I1461:I1462"/>
    <mergeCell ref="J1461:J1462"/>
    <mergeCell ref="K1461:K1462"/>
    <mergeCell ref="L1461:L1462"/>
    <mergeCell ref="A1461:A1462"/>
    <mergeCell ref="B1461:B1462"/>
    <mergeCell ref="C1461:C1462"/>
    <mergeCell ref="D1461:D1462"/>
    <mergeCell ref="E1461:E1462"/>
    <mergeCell ref="F1461:F1462"/>
    <mergeCell ref="R1447:R1448"/>
    <mergeCell ref="S1447:S1448"/>
    <mergeCell ref="T1447:T1448"/>
    <mergeCell ref="C1460:T1460"/>
    <mergeCell ref="J1447:J1448"/>
    <mergeCell ref="K1447:K1448"/>
    <mergeCell ref="L1447:L1448"/>
    <mergeCell ref="M1447:M1448"/>
    <mergeCell ref="A1447:A1448"/>
    <mergeCell ref="B1447:B1448"/>
    <mergeCell ref="C1447:C1448"/>
    <mergeCell ref="D1447:D1448"/>
    <mergeCell ref="E1447:E1448"/>
    <mergeCell ref="F1447:F1448"/>
    <mergeCell ref="H1447:H1448"/>
    <mergeCell ref="I1447:I1448"/>
    <mergeCell ref="S1461:S1462"/>
    <mergeCell ref="T1461:T1462"/>
    <mergeCell ref="N1419:N1420"/>
    <mergeCell ref="O1419:O1420"/>
    <mergeCell ref="P1419:P1420"/>
    <mergeCell ref="Q1419:Q1420"/>
    <mergeCell ref="R1419:R1420"/>
    <mergeCell ref="S1419:S1420"/>
    <mergeCell ref="H1419:H1420"/>
    <mergeCell ref="I1419:I1420"/>
    <mergeCell ref="J1419:J1420"/>
    <mergeCell ref="K1419:K1420"/>
    <mergeCell ref="L1419:L1420"/>
    <mergeCell ref="M1419:M1420"/>
    <mergeCell ref="O1433:O1434"/>
    <mergeCell ref="P1433:P1434"/>
    <mergeCell ref="Q1433:Q1434"/>
    <mergeCell ref="R1433:R1434"/>
    <mergeCell ref="N1447:N1448"/>
    <mergeCell ref="O1447:O1448"/>
    <mergeCell ref="C1446:T1446"/>
    <mergeCell ref="G1447:G1448"/>
    <mergeCell ref="S1433:S1434"/>
    <mergeCell ref="T1433:T1434"/>
    <mergeCell ref="I1433:I1434"/>
    <mergeCell ref="J1433:J1434"/>
    <mergeCell ref="K1433:K1434"/>
    <mergeCell ref="L1433:L1434"/>
    <mergeCell ref="M1433:M1434"/>
    <mergeCell ref="N1433:N1434"/>
    <mergeCell ref="T1419:T1420"/>
    <mergeCell ref="C1432:T1432"/>
    <mergeCell ref="P1447:P1448"/>
    <mergeCell ref="Q1447:Q1448"/>
    <mergeCell ref="J1405:J1406"/>
    <mergeCell ref="K1405:K1406"/>
    <mergeCell ref="L1405:L1406"/>
    <mergeCell ref="A1405:A1406"/>
    <mergeCell ref="B1405:B1406"/>
    <mergeCell ref="C1405:C1406"/>
    <mergeCell ref="D1405:D1406"/>
    <mergeCell ref="E1405:E1406"/>
    <mergeCell ref="F1405:F1406"/>
    <mergeCell ref="A1433:A1434"/>
    <mergeCell ref="B1433:B1434"/>
    <mergeCell ref="C1433:C1434"/>
    <mergeCell ref="D1433:D1434"/>
    <mergeCell ref="E1433:E1434"/>
    <mergeCell ref="F1433:F1434"/>
    <mergeCell ref="G1433:G1434"/>
    <mergeCell ref="H1433:H1434"/>
    <mergeCell ref="C1404:T1404"/>
    <mergeCell ref="J1391:J1392"/>
    <mergeCell ref="K1391:K1392"/>
    <mergeCell ref="L1391:L1392"/>
    <mergeCell ref="M1391:M1392"/>
    <mergeCell ref="A1391:A1392"/>
    <mergeCell ref="B1391:B1392"/>
    <mergeCell ref="C1391:C1392"/>
    <mergeCell ref="D1391:D1392"/>
    <mergeCell ref="E1391:E1392"/>
    <mergeCell ref="F1391:F1392"/>
    <mergeCell ref="H1391:H1392"/>
    <mergeCell ref="I1391:I1392"/>
    <mergeCell ref="S1405:S1406"/>
    <mergeCell ref="T1405:T1406"/>
    <mergeCell ref="C1418:T1418"/>
    <mergeCell ref="A1419:A1420"/>
    <mergeCell ref="B1419:B1420"/>
    <mergeCell ref="C1419:C1420"/>
    <mergeCell ref="D1419:D1420"/>
    <mergeCell ref="E1419:E1420"/>
    <mergeCell ref="F1419:F1420"/>
    <mergeCell ref="G1419:G1420"/>
    <mergeCell ref="M1405:M1406"/>
    <mergeCell ref="N1405:N1406"/>
    <mergeCell ref="O1405:O1406"/>
    <mergeCell ref="P1405:P1406"/>
    <mergeCell ref="Q1405:Q1406"/>
    <mergeCell ref="R1405:R1406"/>
    <mergeCell ref="G1405:G1406"/>
    <mergeCell ref="H1405:H1406"/>
    <mergeCell ref="I1405:I1406"/>
    <mergeCell ref="N1391:N1392"/>
    <mergeCell ref="O1391:O1392"/>
    <mergeCell ref="C1390:T1390"/>
    <mergeCell ref="G1391:G1392"/>
    <mergeCell ref="S1377:S1378"/>
    <mergeCell ref="T1377:T1378"/>
    <mergeCell ref="I1377:I1378"/>
    <mergeCell ref="J1377:J1378"/>
    <mergeCell ref="K1377:K1378"/>
    <mergeCell ref="L1377:L1378"/>
    <mergeCell ref="M1377:M1378"/>
    <mergeCell ref="N1377:N1378"/>
    <mergeCell ref="T1363:T1364"/>
    <mergeCell ref="C1376:T1376"/>
    <mergeCell ref="P1391:P1392"/>
    <mergeCell ref="Q1391:Q1392"/>
    <mergeCell ref="R1391:R1392"/>
    <mergeCell ref="S1391:S1392"/>
    <mergeCell ref="T1391:T1392"/>
    <mergeCell ref="A1377:A1378"/>
    <mergeCell ref="B1377:B1378"/>
    <mergeCell ref="C1377:C1378"/>
    <mergeCell ref="D1377:D1378"/>
    <mergeCell ref="E1377:E1378"/>
    <mergeCell ref="F1377:F1378"/>
    <mergeCell ref="G1377:G1378"/>
    <mergeCell ref="H1377:H1378"/>
    <mergeCell ref="N1363:N1364"/>
    <mergeCell ref="O1363:O1364"/>
    <mergeCell ref="P1363:P1364"/>
    <mergeCell ref="Q1363:Q1364"/>
    <mergeCell ref="R1363:R1364"/>
    <mergeCell ref="S1363:S1364"/>
    <mergeCell ref="H1363:H1364"/>
    <mergeCell ref="I1363:I1364"/>
    <mergeCell ref="J1363:J1364"/>
    <mergeCell ref="K1363:K1364"/>
    <mergeCell ref="L1363:L1364"/>
    <mergeCell ref="M1363:M1364"/>
    <mergeCell ref="O1377:O1378"/>
    <mergeCell ref="P1377:P1378"/>
    <mergeCell ref="Q1377:Q1378"/>
    <mergeCell ref="R1377:R1378"/>
    <mergeCell ref="C1362:T1362"/>
    <mergeCell ref="A1363:A1364"/>
    <mergeCell ref="B1363:B1364"/>
    <mergeCell ref="C1363:C1364"/>
    <mergeCell ref="D1363:D1364"/>
    <mergeCell ref="E1363:E1364"/>
    <mergeCell ref="F1363:F1364"/>
    <mergeCell ref="G1363:G1364"/>
    <mergeCell ref="M1349:M1350"/>
    <mergeCell ref="N1349:N1350"/>
    <mergeCell ref="O1349:O1350"/>
    <mergeCell ref="P1349:P1350"/>
    <mergeCell ref="Q1349:Q1350"/>
    <mergeCell ref="R1349:R1350"/>
    <mergeCell ref="G1349:G1350"/>
    <mergeCell ref="H1349:H1350"/>
    <mergeCell ref="I1349:I1350"/>
    <mergeCell ref="J1349:J1350"/>
    <mergeCell ref="K1349:K1350"/>
    <mergeCell ref="L1349:L1350"/>
    <mergeCell ref="A1349:A1350"/>
    <mergeCell ref="B1349:B1350"/>
    <mergeCell ref="C1349:C1350"/>
    <mergeCell ref="D1349:D1350"/>
    <mergeCell ref="E1349:E1350"/>
    <mergeCell ref="F1349:F1350"/>
    <mergeCell ref="R1335:R1336"/>
    <mergeCell ref="S1335:S1336"/>
    <mergeCell ref="T1335:T1336"/>
    <mergeCell ref="C1348:T1348"/>
    <mergeCell ref="J1335:J1336"/>
    <mergeCell ref="K1335:K1336"/>
    <mergeCell ref="L1335:L1336"/>
    <mergeCell ref="M1335:M1336"/>
    <mergeCell ref="A1335:A1336"/>
    <mergeCell ref="B1335:B1336"/>
    <mergeCell ref="C1335:C1336"/>
    <mergeCell ref="D1335:D1336"/>
    <mergeCell ref="E1335:E1336"/>
    <mergeCell ref="F1335:F1336"/>
    <mergeCell ref="H1335:H1336"/>
    <mergeCell ref="I1335:I1336"/>
    <mergeCell ref="S1349:S1350"/>
    <mergeCell ref="T1349:T1350"/>
    <mergeCell ref="N1307:N1308"/>
    <mergeCell ref="O1307:O1308"/>
    <mergeCell ref="P1307:P1308"/>
    <mergeCell ref="Q1307:Q1308"/>
    <mergeCell ref="R1307:R1308"/>
    <mergeCell ref="S1307:S1308"/>
    <mergeCell ref="H1307:H1308"/>
    <mergeCell ref="I1307:I1308"/>
    <mergeCell ref="J1307:J1308"/>
    <mergeCell ref="K1307:K1308"/>
    <mergeCell ref="L1307:L1308"/>
    <mergeCell ref="M1307:M1308"/>
    <mergeCell ref="O1321:O1322"/>
    <mergeCell ref="P1321:P1322"/>
    <mergeCell ref="Q1321:Q1322"/>
    <mergeCell ref="R1321:R1322"/>
    <mergeCell ref="N1335:N1336"/>
    <mergeCell ref="O1335:O1336"/>
    <mergeCell ref="C1334:T1334"/>
    <mergeCell ref="G1335:G1336"/>
    <mergeCell ref="S1321:S1322"/>
    <mergeCell ref="T1321:T1322"/>
    <mergeCell ref="I1321:I1322"/>
    <mergeCell ref="J1321:J1322"/>
    <mergeCell ref="K1321:K1322"/>
    <mergeCell ref="L1321:L1322"/>
    <mergeCell ref="M1321:M1322"/>
    <mergeCell ref="N1321:N1322"/>
    <mergeCell ref="T1307:T1308"/>
    <mergeCell ref="C1320:T1320"/>
    <mergeCell ref="P1335:P1336"/>
    <mergeCell ref="Q1335:Q1336"/>
    <mergeCell ref="J1293:J1294"/>
    <mergeCell ref="K1293:K1294"/>
    <mergeCell ref="L1293:L1294"/>
    <mergeCell ref="A1293:A1294"/>
    <mergeCell ref="B1293:B1294"/>
    <mergeCell ref="C1293:C1294"/>
    <mergeCell ref="D1293:D1294"/>
    <mergeCell ref="E1293:E1294"/>
    <mergeCell ref="F1293:F1294"/>
    <mergeCell ref="A1321:A1322"/>
    <mergeCell ref="B1321:B1322"/>
    <mergeCell ref="C1321:C1322"/>
    <mergeCell ref="D1321:D1322"/>
    <mergeCell ref="E1321:E1322"/>
    <mergeCell ref="F1321:F1322"/>
    <mergeCell ref="G1321:G1322"/>
    <mergeCell ref="H1321:H1322"/>
    <mergeCell ref="C1292:T1292"/>
    <mergeCell ref="J1279:J1280"/>
    <mergeCell ref="K1279:K1280"/>
    <mergeCell ref="L1279:L1280"/>
    <mergeCell ref="M1279:M1280"/>
    <mergeCell ref="A1279:A1280"/>
    <mergeCell ref="B1279:B1280"/>
    <mergeCell ref="C1279:C1280"/>
    <mergeCell ref="D1279:D1280"/>
    <mergeCell ref="E1279:E1280"/>
    <mergeCell ref="F1279:F1280"/>
    <mergeCell ref="H1279:H1280"/>
    <mergeCell ref="I1279:I1280"/>
    <mergeCell ref="S1293:S1294"/>
    <mergeCell ref="T1293:T1294"/>
    <mergeCell ref="C1306:T1306"/>
    <mergeCell ref="A1307:A1308"/>
    <mergeCell ref="B1307:B1308"/>
    <mergeCell ref="C1307:C1308"/>
    <mergeCell ref="D1307:D1308"/>
    <mergeCell ref="E1307:E1308"/>
    <mergeCell ref="F1307:F1308"/>
    <mergeCell ref="G1307:G1308"/>
    <mergeCell ref="M1293:M1294"/>
    <mergeCell ref="N1293:N1294"/>
    <mergeCell ref="O1293:O1294"/>
    <mergeCell ref="P1293:P1294"/>
    <mergeCell ref="Q1293:Q1294"/>
    <mergeCell ref="R1293:R1294"/>
    <mergeCell ref="G1293:G1294"/>
    <mergeCell ref="H1293:H1294"/>
    <mergeCell ref="I1293:I1294"/>
    <mergeCell ref="N1279:N1280"/>
    <mergeCell ref="O1279:O1280"/>
    <mergeCell ref="C1278:T1278"/>
    <mergeCell ref="G1279:G1280"/>
    <mergeCell ref="S1265:S1266"/>
    <mergeCell ref="T1265:T1266"/>
    <mergeCell ref="I1265:I1266"/>
    <mergeCell ref="J1265:J1266"/>
    <mergeCell ref="K1265:K1266"/>
    <mergeCell ref="L1265:L1266"/>
    <mergeCell ref="M1265:M1266"/>
    <mergeCell ref="N1265:N1266"/>
    <mergeCell ref="T1251:T1252"/>
    <mergeCell ref="C1264:T1264"/>
    <mergeCell ref="P1279:P1280"/>
    <mergeCell ref="Q1279:Q1280"/>
    <mergeCell ref="R1279:R1280"/>
    <mergeCell ref="S1279:S1280"/>
    <mergeCell ref="T1279:T1280"/>
    <mergeCell ref="A1265:A1266"/>
    <mergeCell ref="B1265:B1266"/>
    <mergeCell ref="C1265:C1266"/>
    <mergeCell ref="D1265:D1266"/>
    <mergeCell ref="E1265:E1266"/>
    <mergeCell ref="F1265:F1266"/>
    <mergeCell ref="G1265:G1266"/>
    <mergeCell ref="H1265:H1266"/>
    <mergeCell ref="N1251:N1252"/>
    <mergeCell ref="O1251:O1252"/>
    <mergeCell ref="P1251:P1252"/>
    <mergeCell ref="Q1251:Q1252"/>
    <mergeCell ref="R1251:R1252"/>
    <mergeCell ref="S1251:S1252"/>
    <mergeCell ref="H1251:H1252"/>
    <mergeCell ref="I1251:I1252"/>
    <mergeCell ref="J1251:J1252"/>
    <mergeCell ref="K1251:K1252"/>
    <mergeCell ref="L1251:L1252"/>
    <mergeCell ref="M1251:M1252"/>
    <mergeCell ref="O1265:O1266"/>
    <mergeCell ref="P1265:P1266"/>
    <mergeCell ref="Q1265:Q1266"/>
    <mergeCell ref="R1265:R1266"/>
    <mergeCell ref="C1250:T1250"/>
    <mergeCell ref="A1251:A1252"/>
    <mergeCell ref="B1251:B1252"/>
    <mergeCell ref="C1251:C1252"/>
    <mergeCell ref="D1251:D1252"/>
    <mergeCell ref="E1251:E1252"/>
    <mergeCell ref="F1251:F1252"/>
    <mergeCell ref="G1251:G1252"/>
    <mergeCell ref="M1237:M1238"/>
    <mergeCell ref="N1237:N1238"/>
    <mergeCell ref="O1237:O1238"/>
    <mergeCell ref="P1237:P1238"/>
    <mergeCell ref="Q1237:Q1238"/>
    <mergeCell ref="R1237:R1238"/>
    <mergeCell ref="G1237:G1238"/>
    <mergeCell ref="H1237:H1238"/>
    <mergeCell ref="I1237:I1238"/>
    <mergeCell ref="J1237:J1238"/>
    <mergeCell ref="K1237:K1238"/>
    <mergeCell ref="L1237:L1238"/>
    <mergeCell ref="A1237:A1238"/>
    <mergeCell ref="B1237:B1238"/>
    <mergeCell ref="C1237:C1238"/>
    <mergeCell ref="D1237:D1238"/>
    <mergeCell ref="E1237:E1238"/>
    <mergeCell ref="F1237:F1238"/>
    <mergeCell ref="R1223:R1224"/>
    <mergeCell ref="S1223:S1224"/>
    <mergeCell ref="T1223:T1224"/>
    <mergeCell ref="C1236:T1236"/>
    <mergeCell ref="J1223:J1224"/>
    <mergeCell ref="K1223:K1224"/>
    <mergeCell ref="L1223:L1224"/>
    <mergeCell ref="M1223:M1224"/>
    <mergeCell ref="A1223:A1224"/>
    <mergeCell ref="B1223:B1224"/>
    <mergeCell ref="C1223:C1224"/>
    <mergeCell ref="D1223:D1224"/>
    <mergeCell ref="E1223:E1224"/>
    <mergeCell ref="F1223:F1224"/>
    <mergeCell ref="H1223:H1224"/>
    <mergeCell ref="I1223:I1224"/>
    <mergeCell ref="S1237:S1238"/>
    <mergeCell ref="T1237:T1238"/>
    <mergeCell ref="N1195:N1196"/>
    <mergeCell ref="O1195:O1196"/>
    <mergeCell ref="P1195:P1196"/>
    <mergeCell ref="Q1195:Q1196"/>
    <mergeCell ref="R1195:R1196"/>
    <mergeCell ref="S1195:S1196"/>
    <mergeCell ref="H1195:H1196"/>
    <mergeCell ref="I1195:I1196"/>
    <mergeCell ref="J1195:J1196"/>
    <mergeCell ref="K1195:K1196"/>
    <mergeCell ref="L1195:L1196"/>
    <mergeCell ref="M1195:M1196"/>
    <mergeCell ref="O1209:O1210"/>
    <mergeCell ref="P1209:P1210"/>
    <mergeCell ref="Q1209:Q1210"/>
    <mergeCell ref="R1209:R1210"/>
    <mergeCell ref="N1223:N1224"/>
    <mergeCell ref="O1223:O1224"/>
    <mergeCell ref="C1222:T1222"/>
    <mergeCell ref="G1223:G1224"/>
    <mergeCell ref="S1209:S1210"/>
    <mergeCell ref="T1209:T1210"/>
    <mergeCell ref="I1209:I1210"/>
    <mergeCell ref="J1209:J1210"/>
    <mergeCell ref="K1209:K1210"/>
    <mergeCell ref="L1209:L1210"/>
    <mergeCell ref="M1209:M1210"/>
    <mergeCell ref="N1209:N1210"/>
    <mergeCell ref="T1195:T1196"/>
    <mergeCell ref="C1208:T1208"/>
    <mergeCell ref="P1223:P1224"/>
    <mergeCell ref="Q1223:Q1224"/>
    <mergeCell ref="J1181:J1182"/>
    <mergeCell ref="K1181:K1182"/>
    <mergeCell ref="L1181:L1182"/>
    <mergeCell ref="A1181:A1182"/>
    <mergeCell ref="B1181:B1182"/>
    <mergeCell ref="C1181:C1182"/>
    <mergeCell ref="D1181:D1182"/>
    <mergeCell ref="E1181:E1182"/>
    <mergeCell ref="F1181:F1182"/>
    <mergeCell ref="A1209:A1210"/>
    <mergeCell ref="B1209:B1210"/>
    <mergeCell ref="C1209:C1210"/>
    <mergeCell ref="D1209:D1210"/>
    <mergeCell ref="E1209:E1210"/>
    <mergeCell ref="F1209:F1210"/>
    <mergeCell ref="G1209:G1210"/>
    <mergeCell ref="H1209:H1210"/>
    <mergeCell ref="C1180:T1180"/>
    <mergeCell ref="J1167:J1168"/>
    <mergeCell ref="K1167:K1168"/>
    <mergeCell ref="L1167:L1168"/>
    <mergeCell ref="M1167:M1168"/>
    <mergeCell ref="A1167:A1168"/>
    <mergeCell ref="B1167:B1168"/>
    <mergeCell ref="C1167:C1168"/>
    <mergeCell ref="D1167:D1168"/>
    <mergeCell ref="E1167:E1168"/>
    <mergeCell ref="F1167:F1168"/>
    <mergeCell ref="H1167:H1168"/>
    <mergeCell ref="I1167:I1168"/>
    <mergeCell ref="S1181:S1182"/>
    <mergeCell ref="T1181:T1182"/>
    <mergeCell ref="C1194:T1194"/>
    <mergeCell ref="A1195:A1196"/>
    <mergeCell ref="B1195:B1196"/>
    <mergeCell ref="C1195:C1196"/>
    <mergeCell ref="D1195:D1196"/>
    <mergeCell ref="E1195:E1196"/>
    <mergeCell ref="F1195:F1196"/>
    <mergeCell ref="G1195:G1196"/>
    <mergeCell ref="M1181:M1182"/>
    <mergeCell ref="N1181:N1182"/>
    <mergeCell ref="O1181:O1182"/>
    <mergeCell ref="P1181:P1182"/>
    <mergeCell ref="Q1181:Q1182"/>
    <mergeCell ref="R1181:R1182"/>
    <mergeCell ref="G1181:G1182"/>
    <mergeCell ref="H1181:H1182"/>
    <mergeCell ref="I1181:I1182"/>
    <mergeCell ref="N1167:N1168"/>
    <mergeCell ref="O1167:O1168"/>
    <mergeCell ref="C1166:T1166"/>
    <mergeCell ref="G1167:G1168"/>
    <mergeCell ref="S1153:S1154"/>
    <mergeCell ref="T1153:T1154"/>
    <mergeCell ref="I1153:I1154"/>
    <mergeCell ref="J1153:J1154"/>
    <mergeCell ref="K1153:K1154"/>
    <mergeCell ref="L1153:L1154"/>
    <mergeCell ref="M1153:M1154"/>
    <mergeCell ref="N1153:N1154"/>
    <mergeCell ref="T1139:T1140"/>
    <mergeCell ref="C1152:T1152"/>
    <mergeCell ref="P1167:P1168"/>
    <mergeCell ref="Q1167:Q1168"/>
    <mergeCell ref="R1167:R1168"/>
    <mergeCell ref="S1167:S1168"/>
    <mergeCell ref="T1167:T1168"/>
    <mergeCell ref="A1153:A1154"/>
    <mergeCell ref="B1153:B1154"/>
    <mergeCell ref="C1153:C1154"/>
    <mergeCell ref="D1153:D1154"/>
    <mergeCell ref="E1153:E1154"/>
    <mergeCell ref="F1153:F1154"/>
    <mergeCell ref="G1153:G1154"/>
    <mergeCell ref="H1153:H1154"/>
    <mergeCell ref="N1139:N1140"/>
    <mergeCell ref="O1139:O1140"/>
    <mergeCell ref="P1139:P1140"/>
    <mergeCell ref="Q1139:Q1140"/>
    <mergeCell ref="R1139:R1140"/>
    <mergeCell ref="S1139:S1140"/>
    <mergeCell ref="H1139:H1140"/>
    <mergeCell ref="I1139:I1140"/>
    <mergeCell ref="J1139:J1140"/>
    <mergeCell ref="K1139:K1140"/>
    <mergeCell ref="L1139:L1140"/>
    <mergeCell ref="M1139:M1140"/>
    <mergeCell ref="O1153:O1154"/>
    <mergeCell ref="P1153:P1154"/>
    <mergeCell ref="Q1153:Q1154"/>
    <mergeCell ref="R1153:R1154"/>
    <mergeCell ref="C1138:T1138"/>
    <mergeCell ref="A1139:A1140"/>
    <mergeCell ref="B1139:B1140"/>
    <mergeCell ref="C1139:C1140"/>
    <mergeCell ref="D1139:D1140"/>
    <mergeCell ref="E1139:E1140"/>
    <mergeCell ref="F1139:F1140"/>
    <mergeCell ref="G1139:G1140"/>
    <mergeCell ref="M1125:M1126"/>
    <mergeCell ref="N1125:N1126"/>
    <mergeCell ref="O1125:O1126"/>
    <mergeCell ref="P1125:P1126"/>
    <mergeCell ref="Q1125:Q1126"/>
    <mergeCell ref="R1125:R1126"/>
    <mergeCell ref="G1125:G1126"/>
    <mergeCell ref="H1125:H1126"/>
    <mergeCell ref="I1125:I1126"/>
    <mergeCell ref="J1125:J1126"/>
    <mergeCell ref="K1125:K1126"/>
    <mergeCell ref="L1125:L1126"/>
    <mergeCell ref="A1125:A1126"/>
    <mergeCell ref="B1125:B1126"/>
    <mergeCell ref="C1125:C1126"/>
    <mergeCell ref="D1125:D1126"/>
    <mergeCell ref="E1125:E1126"/>
    <mergeCell ref="F1125:F1126"/>
    <mergeCell ref="R1111:R1112"/>
    <mergeCell ref="S1111:S1112"/>
    <mergeCell ref="T1111:T1112"/>
    <mergeCell ref="C1124:T1124"/>
    <mergeCell ref="J1111:J1112"/>
    <mergeCell ref="K1111:K1112"/>
    <mergeCell ref="L1111:L1112"/>
    <mergeCell ref="M1111:M1112"/>
    <mergeCell ref="A1111:A1112"/>
    <mergeCell ref="B1111:B1112"/>
    <mergeCell ref="C1111:C1112"/>
    <mergeCell ref="D1111:D1112"/>
    <mergeCell ref="E1111:E1112"/>
    <mergeCell ref="F1111:F1112"/>
    <mergeCell ref="H1111:H1112"/>
    <mergeCell ref="I1111:I1112"/>
    <mergeCell ref="S1125:S1126"/>
    <mergeCell ref="T1125:T1126"/>
    <mergeCell ref="N1083:N1084"/>
    <mergeCell ref="O1083:O1084"/>
    <mergeCell ref="P1083:P1084"/>
    <mergeCell ref="Q1083:Q1084"/>
    <mergeCell ref="R1083:R1084"/>
    <mergeCell ref="S1083:S1084"/>
    <mergeCell ref="H1083:H1084"/>
    <mergeCell ref="I1083:I1084"/>
    <mergeCell ref="J1083:J1084"/>
    <mergeCell ref="K1083:K1084"/>
    <mergeCell ref="L1083:L1084"/>
    <mergeCell ref="M1083:M1084"/>
    <mergeCell ref="O1097:O1098"/>
    <mergeCell ref="P1097:P1098"/>
    <mergeCell ref="Q1097:Q1098"/>
    <mergeCell ref="R1097:R1098"/>
    <mergeCell ref="N1111:N1112"/>
    <mergeCell ref="O1111:O1112"/>
    <mergeCell ref="C1110:T1110"/>
    <mergeCell ref="G1111:G1112"/>
    <mergeCell ref="S1097:S1098"/>
    <mergeCell ref="T1097:T1098"/>
    <mergeCell ref="I1097:I1098"/>
    <mergeCell ref="J1097:J1098"/>
    <mergeCell ref="K1097:K1098"/>
    <mergeCell ref="L1097:L1098"/>
    <mergeCell ref="M1097:M1098"/>
    <mergeCell ref="N1097:N1098"/>
    <mergeCell ref="T1083:T1084"/>
    <mergeCell ref="C1096:T1096"/>
    <mergeCell ref="P1111:P1112"/>
    <mergeCell ref="Q1111:Q1112"/>
    <mergeCell ref="J1069:J1070"/>
    <mergeCell ref="K1069:K1070"/>
    <mergeCell ref="L1069:L1070"/>
    <mergeCell ref="A1069:A1070"/>
    <mergeCell ref="B1069:B1070"/>
    <mergeCell ref="C1069:C1070"/>
    <mergeCell ref="D1069:D1070"/>
    <mergeCell ref="E1069:E1070"/>
    <mergeCell ref="F1069:F1070"/>
    <mergeCell ref="A1097:A1098"/>
    <mergeCell ref="B1097:B1098"/>
    <mergeCell ref="C1097:C1098"/>
    <mergeCell ref="D1097:D1098"/>
    <mergeCell ref="E1097:E1098"/>
    <mergeCell ref="F1097:F1098"/>
    <mergeCell ref="G1097:G1098"/>
    <mergeCell ref="H1097:H1098"/>
    <mergeCell ref="C1068:T1068"/>
    <mergeCell ref="J1055:J1056"/>
    <mergeCell ref="K1055:K1056"/>
    <mergeCell ref="L1055:L1056"/>
    <mergeCell ref="M1055:M1056"/>
    <mergeCell ref="A1055:A1056"/>
    <mergeCell ref="B1055:B1056"/>
    <mergeCell ref="C1055:C1056"/>
    <mergeCell ref="D1055:D1056"/>
    <mergeCell ref="E1055:E1056"/>
    <mergeCell ref="F1055:F1056"/>
    <mergeCell ref="H1055:H1056"/>
    <mergeCell ref="I1055:I1056"/>
    <mergeCell ref="S1069:S1070"/>
    <mergeCell ref="T1069:T1070"/>
    <mergeCell ref="C1082:T1082"/>
    <mergeCell ref="A1083:A1084"/>
    <mergeCell ref="B1083:B1084"/>
    <mergeCell ref="C1083:C1084"/>
    <mergeCell ref="D1083:D1084"/>
    <mergeCell ref="E1083:E1084"/>
    <mergeCell ref="F1083:F1084"/>
    <mergeCell ref="G1083:G1084"/>
    <mergeCell ref="M1069:M1070"/>
    <mergeCell ref="N1069:N1070"/>
    <mergeCell ref="O1069:O1070"/>
    <mergeCell ref="P1069:P1070"/>
    <mergeCell ref="Q1069:Q1070"/>
    <mergeCell ref="R1069:R1070"/>
    <mergeCell ref="G1069:G1070"/>
    <mergeCell ref="H1069:H1070"/>
    <mergeCell ref="I1069:I1070"/>
    <mergeCell ref="N1055:N1056"/>
    <mergeCell ref="O1055:O1056"/>
    <mergeCell ref="C1054:T1054"/>
    <mergeCell ref="G1055:G1056"/>
    <mergeCell ref="S1041:S1042"/>
    <mergeCell ref="T1041:T1042"/>
    <mergeCell ref="I1041:I1042"/>
    <mergeCell ref="J1041:J1042"/>
    <mergeCell ref="K1041:K1042"/>
    <mergeCell ref="L1041:L1042"/>
    <mergeCell ref="M1041:M1042"/>
    <mergeCell ref="N1041:N1042"/>
    <mergeCell ref="T1027:T1028"/>
    <mergeCell ref="C1040:T1040"/>
    <mergeCell ref="P1055:P1056"/>
    <mergeCell ref="Q1055:Q1056"/>
    <mergeCell ref="R1055:R1056"/>
    <mergeCell ref="S1055:S1056"/>
    <mergeCell ref="T1055:T1056"/>
    <mergeCell ref="A1041:A1042"/>
    <mergeCell ref="B1041:B1042"/>
    <mergeCell ref="C1041:C1042"/>
    <mergeCell ref="D1041:D1042"/>
    <mergeCell ref="E1041:E1042"/>
    <mergeCell ref="F1041:F1042"/>
    <mergeCell ref="G1041:G1042"/>
    <mergeCell ref="H1041:H1042"/>
    <mergeCell ref="N1027:N1028"/>
    <mergeCell ref="O1027:O1028"/>
    <mergeCell ref="P1027:P1028"/>
    <mergeCell ref="Q1027:Q1028"/>
    <mergeCell ref="R1027:R1028"/>
    <mergeCell ref="S1027:S1028"/>
    <mergeCell ref="H1027:H1028"/>
    <mergeCell ref="I1027:I1028"/>
    <mergeCell ref="J1027:J1028"/>
    <mergeCell ref="K1027:K1028"/>
    <mergeCell ref="L1027:L1028"/>
    <mergeCell ref="M1027:M1028"/>
    <mergeCell ref="O1041:O1042"/>
    <mergeCell ref="P1041:P1042"/>
    <mergeCell ref="Q1041:Q1042"/>
    <mergeCell ref="R1041:R1042"/>
    <mergeCell ref="S1013:S1014"/>
    <mergeCell ref="T1013:T1014"/>
    <mergeCell ref="C1026:T1026"/>
    <mergeCell ref="A1027:A1028"/>
    <mergeCell ref="B1027:B1028"/>
    <mergeCell ref="C1027:C1028"/>
    <mergeCell ref="D1027:D1028"/>
    <mergeCell ref="E1027:E1028"/>
    <mergeCell ref="F1027:F1028"/>
    <mergeCell ref="G1027:G1028"/>
    <mergeCell ref="M1013:M1014"/>
    <mergeCell ref="N1013:N1014"/>
    <mergeCell ref="O1013:O1014"/>
    <mergeCell ref="P1013:P1014"/>
    <mergeCell ref="Q1013:Q1014"/>
    <mergeCell ref="R1013:R1014"/>
    <mergeCell ref="G1013:G1014"/>
    <mergeCell ref="H1013:H1014"/>
    <mergeCell ref="I1013:I1014"/>
    <mergeCell ref="J1013:J1014"/>
    <mergeCell ref="K1013:K1014"/>
    <mergeCell ref="L1013:L1014"/>
    <mergeCell ref="A1013:A1014"/>
    <mergeCell ref="B1013:B1014"/>
    <mergeCell ref="C1013:C1014"/>
    <mergeCell ref="D1013:D1014"/>
    <mergeCell ref="E1013:E1014"/>
    <mergeCell ref="F1013:F1014"/>
    <mergeCell ref="C1012:T1012"/>
    <mergeCell ref="J999:J1000"/>
    <mergeCell ref="K999:K1000"/>
    <mergeCell ref="L999:L1000"/>
    <mergeCell ref="M999:M1000"/>
    <mergeCell ref="H999:H1000"/>
    <mergeCell ref="I999:I1000"/>
    <mergeCell ref="C998:T998"/>
    <mergeCell ref="A999:A1000"/>
    <mergeCell ref="B999:B1000"/>
    <mergeCell ref="C999:C1000"/>
    <mergeCell ref="D999:D1000"/>
    <mergeCell ref="E999:E1000"/>
    <mergeCell ref="F999:F1000"/>
    <mergeCell ref="G999:G1000"/>
    <mergeCell ref="P999:P1000"/>
    <mergeCell ref="Q999:Q1000"/>
    <mergeCell ref="N985:N986"/>
    <mergeCell ref="O985:O986"/>
    <mergeCell ref="P985:P986"/>
    <mergeCell ref="Q985:Q986"/>
    <mergeCell ref="H985:H986"/>
    <mergeCell ref="I985:I986"/>
    <mergeCell ref="N999:N1000"/>
    <mergeCell ref="O999:O1000"/>
    <mergeCell ref="R985:R986"/>
    <mergeCell ref="S985:S986"/>
    <mergeCell ref="C984:T984"/>
    <mergeCell ref="A985:A986"/>
    <mergeCell ref="B985:B986"/>
    <mergeCell ref="C985:C986"/>
    <mergeCell ref="D985:D986"/>
    <mergeCell ref="E985:E986"/>
    <mergeCell ref="F985:F986"/>
    <mergeCell ref="G985:G986"/>
    <mergeCell ref="R999:R1000"/>
    <mergeCell ref="S999:S1000"/>
    <mergeCell ref="T999:T1000"/>
    <mergeCell ref="U5:U6"/>
    <mergeCell ref="J985:J986"/>
    <mergeCell ref="K985:K986"/>
    <mergeCell ref="L985:L986"/>
    <mergeCell ref="M985:M986"/>
    <mergeCell ref="T985:T986"/>
    <mergeCell ref="C970:T970"/>
    <mergeCell ref="G971:G972"/>
    <mergeCell ref="H971:H972"/>
    <mergeCell ref="I971:I972"/>
    <mergeCell ref="A971:A972"/>
    <mergeCell ref="B971:B972"/>
    <mergeCell ref="C971:C972"/>
    <mergeCell ref="D971:D972"/>
    <mergeCell ref="E971:E972"/>
    <mergeCell ref="F971:F972"/>
    <mergeCell ref="J971:J972"/>
    <mergeCell ref="K971:K972"/>
    <mergeCell ref="L971:L972"/>
    <mergeCell ref="M971:M972"/>
    <mergeCell ref="N971:N972"/>
    <mergeCell ref="O971:O972"/>
    <mergeCell ref="P971:P972"/>
    <mergeCell ref="Q971:Q972"/>
    <mergeCell ref="R971:R972"/>
    <mergeCell ref="S971:S972"/>
    <mergeCell ref="T971:T972"/>
    <mergeCell ref="C956:T956"/>
    <mergeCell ref="G957:G958"/>
    <mergeCell ref="H957:H958"/>
    <mergeCell ref="I957:I958"/>
    <mergeCell ref="J957:J958"/>
    <mergeCell ref="A957:A958"/>
    <mergeCell ref="B957:B958"/>
    <mergeCell ref="C957:C958"/>
    <mergeCell ref="D957:D958"/>
    <mergeCell ref="E957:E958"/>
    <mergeCell ref="F957:F958"/>
    <mergeCell ref="K957:K958"/>
    <mergeCell ref="L957:L958"/>
    <mergeCell ref="M957:M958"/>
    <mergeCell ref="N957:N958"/>
    <mergeCell ref="O957:O958"/>
    <mergeCell ref="P957:P958"/>
    <mergeCell ref="Q957:Q958"/>
    <mergeCell ref="R957:R958"/>
    <mergeCell ref="S957:S958"/>
    <mergeCell ref="T957:T958"/>
    <mergeCell ref="C942:T942"/>
    <mergeCell ref="A943:A944"/>
    <mergeCell ref="B943:B944"/>
    <mergeCell ref="C943:C944"/>
    <mergeCell ref="D943:D944"/>
    <mergeCell ref="E943:E944"/>
    <mergeCell ref="F943:F944"/>
    <mergeCell ref="G943:G944"/>
    <mergeCell ref="H943:H944"/>
    <mergeCell ref="I943:I944"/>
    <mergeCell ref="J943:J944"/>
    <mergeCell ref="K943:K944"/>
    <mergeCell ref="L943:L944"/>
    <mergeCell ref="M943:M944"/>
    <mergeCell ref="N943:N944"/>
    <mergeCell ref="O943:O944"/>
    <mergeCell ref="P943:P944"/>
    <mergeCell ref="Q943:Q944"/>
    <mergeCell ref="R943:R944"/>
    <mergeCell ref="S943:S944"/>
    <mergeCell ref="T943:T944"/>
    <mergeCell ref="C928:T928"/>
    <mergeCell ref="A929:A930"/>
    <mergeCell ref="B929:B930"/>
    <mergeCell ref="C929:C930"/>
    <mergeCell ref="D929:D930"/>
    <mergeCell ref="E929:E930"/>
    <mergeCell ref="F929:F930"/>
    <mergeCell ref="G929:G930"/>
    <mergeCell ref="H929:H930"/>
    <mergeCell ref="I929:I930"/>
    <mergeCell ref="J929:J930"/>
    <mergeCell ref="K929:K930"/>
    <mergeCell ref="L929:L930"/>
    <mergeCell ref="M929:M930"/>
    <mergeCell ref="N929:N930"/>
    <mergeCell ref="O929:O930"/>
    <mergeCell ref="P929:P930"/>
    <mergeCell ref="Q929:Q930"/>
    <mergeCell ref="R929:R930"/>
    <mergeCell ref="S929:S930"/>
    <mergeCell ref="T929:T930"/>
    <mergeCell ref="C914:T914"/>
    <mergeCell ref="A915:A916"/>
    <mergeCell ref="B915:B916"/>
    <mergeCell ref="C915:C916"/>
    <mergeCell ref="D915:D916"/>
    <mergeCell ref="E915:E916"/>
    <mergeCell ref="F915:F916"/>
    <mergeCell ref="G915:G916"/>
    <mergeCell ref="H915:H916"/>
    <mergeCell ref="I915:I916"/>
    <mergeCell ref="J915:J916"/>
    <mergeCell ref="K915:K916"/>
    <mergeCell ref="L915:L916"/>
    <mergeCell ref="M915:M916"/>
    <mergeCell ref="N915:N916"/>
    <mergeCell ref="O915:O916"/>
    <mergeCell ref="P915:P916"/>
    <mergeCell ref="Q915:Q916"/>
    <mergeCell ref="R915:R916"/>
    <mergeCell ref="S915:S916"/>
    <mergeCell ref="T915:T916"/>
    <mergeCell ref="C900:T900"/>
    <mergeCell ref="A901:A902"/>
    <mergeCell ref="B901:B902"/>
    <mergeCell ref="C901:C902"/>
    <mergeCell ref="D901:D902"/>
    <mergeCell ref="E901:E902"/>
    <mergeCell ref="F901:F902"/>
    <mergeCell ref="G901:G902"/>
    <mergeCell ref="H901:H902"/>
    <mergeCell ref="I901:I902"/>
    <mergeCell ref="J901:J902"/>
    <mergeCell ref="K901:K902"/>
    <mergeCell ref="L901:L902"/>
    <mergeCell ref="M901:M902"/>
    <mergeCell ref="N901:N902"/>
    <mergeCell ref="O901:O902"/>
    <mergeCell ref="P901:P902"/>
    <mergeCell ref="Q901:Q902"/>
    <mergeCell ref="R901:R902"/>
    <mergeCell ref="S901:S902"/>
    <mergeCell ref="T901:T902"/>
    <mergeCell ref="C886:T886"/>
    <mergeCell ref="A887:A888"/>
    <mergeCell ref="B887:B888"/>
    <mergeCell ref="C887:C888"/>
    <mergeCell ref="D887:D888"/>
    <mergeCell ref="E887:E888"/>
    <mergeCell ref="F887:F888"/>
    <mergeCell ref="G887:G888"/>
    <mergeCell ref="H887:H888"/>
    <mergeCell ref="I887:I888"/>
    <mergeCell ref="J887:J888"/>
    <mergeCell ref="K887:K888"/>
    <mergeCell ref="L887:L888"/>
    <mergeCell ref="M887:M888"/>
    <mergeCell ref="N887:N888"/>
    <mergeCell ref="O887:O888"/>
    <mergeCell ref="P887:P888"/>
    <mergeCell ref="Q887:Q888"/>
    <mergeCell ref="R887:R888"/>
    <mergeCell ref="S887:S888"/>
    <mergeCell ref="T887:T888"/>
    <mergeCell ref="C872:T872"/>
    <mergeCell ref="G873:G874"/>
    <mergeCell ref="H873:H874"/>
    <mergeCell ref="I873:I874"/>
    <mergeCell ref="J873:J874"/>
    <mergeCell ref="A873:A874"/>
    <mergeCell ref="B873:B874"/>
    <mergeCell ref="C873:C874"/>
    <mergeCell ref="D873:D874"/>
    <mergeCell ref="E873:E874"/>
    <mergeCell ref="F873:F874"/>
    <mergeCell ref="K873:K874"/>
    <mergeCell ref="L873:L874"/>
    <mergeCell ref="M873:M874"/>
    <mergeCell ref="N873:N874"/>
    <mergeCell ref="O873:O874"/>
    <mergeCell ref="P873:P874"/>
    <mergeCell ref="Q873:Q874"/>
    <mergeCell ref="R873:R874"/>
    <mergeCell ref="S873:S874"/>
    <mergeCell ref="T873:T874"/>
    <mergeCell ref="C858:T858"/>
    <mergeCell ref="A859:A860"/>
    <mergeCell ref="B859:B860"/>
    <mergeCell ref="C859:C860"/>
    <mergeCell ref="D859:D860"/>
    <mergeCell ref="E859:E860"/>
    <mergeCell ref="F859:F860"/>
    <mergeCell ref="G859:G860"/>
    <mergeCell ref="H859:H860"/>
    <mergeCell ref="I859:I860"/>
    <mergeCell ref="J859:J860"/>
    <mergeCell ref="K859:K860"/>
    <mergeCell ref="L859:L860"/>
    <mergeCell ref="M859:M860"/>
    <mergeCell ref="N859:N860"/>
    <mergeCell ref="O859:O860"/>
    <mergeCell ref="P859:P860"/>
    <mergeCell ref="Q859:Q860"/>
    <mergeCell ref="R859:R860"/>
    <mergeCell ref="S859:S860"/>
    <mergeCell ref="T859:T860"/>
    <mergeCell ref="C844:T844"/>
    <mergeCell ref="A845:A846"/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J845:J846"/>
    <mergeCell ref="K845:K846"/>
    <mergeCell ref="L845:L846"/>
    <mergeCell ref="M845:M846"/>
    <mergeCell ref="N845:N846"/>
    <mergeCell ref="O845:O846"/>
    <mergeCell ref="P845:P846"/>
    <mergeCell ref="Q845:Q846"/>
    <mergeCell ref="R845:R846"/>
    <mergeCell ref="S845:S846"/>
    <mergeCell ref="T845:T846"/>
    <mergeCell ref="C830:T830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J831:J832"/>
    <mergeCell ref="K831:K832"/>
    <mergeCell ref="L831:L832"/>
    <mergeCell ref="M831:M832"/>
    <mergeCell ref="N831:N832"/>
    <mergeCell ref="O831:O832"/>
    <mergeCell ref="P831:P832"/>
    <mergeCell ref="Q831:Q832"/>
    <mergeCell ref="R831:R832"/>
    <mergeCell ref="S831:S832"/>
    <mergeCell ref="T831:T832"/>
    <mergeCell ref="C816:T816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I817:I818"/>
    <mergeCell ref="J817:J818"/>
    <mergeCell ref="K817:K818"/>
    <mergeCell ref="L817:L818"/>
    <mergeCell ref="M817:M818"/>
    <mergeCell ref="N817:N818"/>
    <mergeCell ref="O817:O818"/>
    <mergeCell ref="P817:P818"/>
    <mergeCell ref="Q817:Q818"/>
    <mergeCell ref="R817:R818"/>
    <mergeCell ref="S817:S818"/>
    <mergeCell ref="T817:T818"/>
    <mergeCell ref="C802:T802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I803:I804"/>
    <mergeCell ref="J803:J804"/>
    <mergeCell ref="K803:K804"/>
    <mergeCell ref="L803:L804"/>
    <mergeCell ref="M803:M804"/>
    <mergeCell ref="N803:N804"/>
    <mergeCell ref="O803:O804"/>
    <mergeCell ref="P803:P804"/>
    <mergeCell ref="Q803:Q804"/>
    <mergeCell ref="R803:R804"/>
    <mergeCell ref="S803:S804"/>
    <mergeCell ref="T803:T804"/>
    <mergeCell ref="C788:T788"/>
    <mergeCell ref="G789:G790"/>
    <mergeCell ref="H789:H790"/>
    <mergeCell ref="I789:I790"/>
    <mergeCell ref="J789:J790"/>
    <mergeCell ref="A789:A790"/>
    <mergeCell ref="B789:B790"/>
    <mergeCell ref="C789:C790"/>
    <mergeCell ref="D789:D790"/>
    <mergeCell ref="E789:E790"/>
    <mergeCell ref="F789:F790"/>
    <mergeCell ref="K789:K790"/>
    <mergeCell ref="L789:L790"/>
    <mergeCell ref="M789:M790"/>
    <mergeCell ref="N789:N790"/>
    <mergeCell ref="O789:O790"/>
    <mergeCell ref="P789:P790"/>
    <mergeCell ref="Q789:Q790"/>
    <mergeCell ref="R789:R790"/>
    <mergeCell ref="S789:S790"/>
    <mergeCell ref="T789:T790"/>
    <mergeCell ref="C774:T774"/>
    <mergeCell ref="A775:A776"/>
    <mergeCell ref="B775:B776"/>
    <mergeCell ref="C775:C776"/>
    <mergeCell ref="D775:D776"/>
    <mergeCell ref="E775:E776"/>
    <mergeCell ref="F775:F776"/>
    <mergeCell ref="G775:G776"/>
    <mergeCell ref="H775:H776"/>
    <mergeCell ref="I775:I776"/>
    <mergeCell ref="J775:J776"/>
    <mergeCell ref="K775:K776"/>
    <mergeCell ref="L775:L776"/>
    <mergeCell ref="M775:M776"/>
    <mergeCell ref="N775:N776"/>
    <mergeCell ref="O775:O776"/>
    <mergeCell ref="P775:P776"/>
    <mergeCell ref="Q775:Q776"/>
    <mergeCell ref="R775:R776"/>
    <mergeCell ref="S775:S776"/>
    <mergeCell ref="T775:T776"/>
    <mergeCell ref="C760:T760"/>
    <mergeCell ref="A761:A762"/>
    <mergeCell ref="B761:B762"/>
    <mergeCell ref="C761:C762"/>
    <mergeCell ref="D761:D762"/>
    <mergeCell ref="E761:E762"/>
    <mergeCell ref="F761:F762"/>
    <mergeCell ref="G761:G762"/>
    <mergeCell ref="H761:H762"/>
    <mergeCell ref="I761:I762"/>
    <mergeCell ref="J761:J762"/>
    <mergeCell ref="K761:K762"/>
    <mergeCell ref="L761:L762"/>
    <mergeCell ref="M761:M762"/>
    <mergeCell ref="N761:N762"/>
    <mergeCell ref="O761:O762"/>
    <mergeCell ref="P761:P762"/>
    <mergeCell ref="Q761:Q762"/>
    <mergeCell ref="R761:R762"/>
    <mergeCell ref="S761:S762"/>
    <mergeCell ref="T761:T762"/>
    <mergeCell ref="C746:T746"/>
    <mergeCell ref="A747:A748"/>
    <mergeCell ref="B747:B748"/>
    <mergeCell ref="C747:C748"/>
    <mergeCell ref="D747:D748"/>
    <mergeCell ref="E747:E748"/>
    <mergeCell ref="F747:F748"/>
    <mergeCell ref="G747:G748"/>
    <mergeCell ref="H747:H748"/>
    <mergeCell ref="I747:I748"/>
    <mergeCell ref="J747:J748"/>
    <mergeCell ref="K747:K748"/>
    <mergeCell ref="L747:L748"/>
    <mergeCell ref="M747:M748"/>
    <mergeCell ref="N747:N748"/>
    <mergeCell ref="O747:O748"/>
    <mergeCell ref="P747:P748"/>
    <mergeCell ref="Q747:Q748"/>
    <mergeCell ref="R747:R748"/>
    <mergeCell ref="S747:S748"/>
    <mergeCell ref="T747:T748"/>
    <mergeCell ref="C732:T732"/>
    <mergeCell ref="A733:A734"/>
    <mergeCell ref="B733:B734"/>
    <mergeCell ref="C733:C734"/>
    <mergeCell ref="D733:D734"/>
    <mergeCell ref="E733:E734"/>
    <mergeCell ref="F733:F734"/>
    <mergeCell ref="G733:G734"/>
    <mergeCell ref="H733:H734"/>
    <mergeCell ref="I733:I734"/>
    <mergeCell ref="J733:J734"/>
    <mergeCell ref="K733:K734"/>
    <mergeCell ref="L733:L734"/>
    <mergeCell ref="M733:M734"/>
    <mergeCell ref="N733:N734"/>
    <mergeCell ref="O733:O734"/>
    <mergeCell ref="P733:P734"/>
    <mergeCell ref="Q733:Q734"/>
    <mergeCell ref="R733:R734"/>
    <mergeCell ref="S733:S734"/>
    <mergeCell ref="T733:T734"/>
    <mergeCell ref="C718:T718"/>
    <mergeCell ref="A719:A720"/>
    <mergeCell ref="B719:B720"/>
    <mergeCell ref="C719:C720"/>
    <mergeCell ref="D719:D720"/>
    <mergeCell ref="E719:E720"/>
    <mergeCell ref="F719:F720"/>
    <mergeCell ref="G719:G720"/>
    <mergeCell ref="H719:H720"/>
    <mergeCell ref="I719:I720"/>
    <mergeCell ref="J719:J720"/>
    <mergeCell ref="K719:K720"/>
    <mergeCell ref="L719:L720"/>
    <mergeCell ref="M719:M720"/>
    <mergeCell ref="N719:N720"/>
    <mergeCell ref="O719:O720"/>
    <mergeCell ref="P719:P720"/>
    <mergeCell ref="Q719:Q720"/>
    <mergeCell ref="R719:R720"/>
    <mergeCell ref="S719:S720"/>
    <mergeCell ref="T719:T720"/>
    <mergeCell ref="C704:T704"/>
    <mergeCell ref="G705:G706"/>
    <mergeCell ref="H705:H706"/>
    <mergeCell ref="I705:I706"/>
    <mergeCell ref="J705:J706"/>
    <mergeCell ref="A705:A706"/>
    <mergeCell ref="B705:B706"/>
    <mergeCell ref="C705:C706"/>
    <mergeCell ref="D705:D706"/>
    <mergeCell ref="E705:E706"/>
    <mergeCell ref="F705:F706"/>
    <mergeCell ref="K705:K706"/>
    <mergeCell ref="L705:L706"/>
    <mergeCell ref="M705:M706"/>
    <mergeCell ref="N705:N706"/>
    <mergeCell ref="O705:O706"/>
    <mergeCell ref="P705:P706"/>
    <mergeCell ref="Q705:Q706"/>
    <mergeCell ref="R705:R706"/>
    <mergeCell ref="S705:S706"/>
    <mergeCell ref="T705:T706"/>
    <mergeCell ref="C690:T690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J691:J692"/>
    <mergeCell ref="K691:K692"/>
    <mergeCell ref="L691:L692"/>
    <mergeCell ref="M691:M692"/>
    <mergeCell ref="N691:N692"/>
    <mergeCell ref="O691:O692"/>
    <mergeCell ref="P691:P692"/>
    <mergeCell ref="Q691:Q692"/>
    <mergeCell ref="R691:R692"/>
    <mergeCell ref="S691:S692"/>
    <mergeCell ref="T691:T692"/>
    <mergeCell ref="C676:T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J677:J678"/>
    <mergeCell ref="K677:K678"/>
    <mergeCell ref="L677:L678"/>
    <mergeCell ref="M677:M678"/>
    <mergeCell ref="N677:N678"/>
    <mergeCell ref="O677:O678"/>
    <mergeCell ref="P677:P678"/>
    <mergeCell ref="Q677:Q678"/>
    <mergeCell ref="R677:R678"/>
    <mergeCell ref="S677:S678"/>
    <mergeCell ref="T677:T678"/>
    <mergeCell ref="C662:T662"/>
    <mergeCell ref="A663:A664"/>
    <mergeCell ref="B663:B664"/>
    <mergeCell ref="C663:C664"/>
    <mergeCell ref="D663:D664"/>
    <mergeCell ref="E663:E664"/>
    <mergeCell ref="F663:F664"/>
    <mergeCell ref="G663:G664"/>
    <mergeCell ref="H663:H664"/>
    <mergeCell ref="I663:I664"/>
    <mergeCell ref="J663:J664"/>
    <mergeCell ref="K663:K664"/>
    <mergeCell ref="L663:L664"/>
    <mergeCell ref="M663:M664"/>
    <mergeCell ref="N663:N664"/>
    <mergeCell ref="O663:O664"/>
    <mergeCell ref="P663:P664"/>
    <mergeCell ref="Q663:Q664"/>
    <mergeCell ref="R663:R664"/>
    <mergeCell ref="S663:S664"/>
    <mergeCell ref="T663:T664"/>
    <mergeCell ref="C648:T648"/>
    <mergeCell ref="A649:A650"/>
    <mergeCell ref="B649:B650"/>
    <mergeCell ref="C649:C650"/>
    <mergeCell ref="D649:D650"/>
    <mergeCell ref="E649:E650"/>
    <mergeCell ref="F649:F650"/>
    <mergeCell ref="G649:G650"/>
    <mergeCell ref="H649:H650"/>
    <mergeCell ref="I649:I650"/>
    <mergeCell ref="J649:J650"/>
    <mergeCell ref="K649:K650"/>
    <mergeCell ref="L649:L650"/>
    <mergeCell ref="M649:M650"/>
    <mergeCell ref="N649:N650"/>
    <mergeCell ref="O649:O650"/>
    <mergeCell ref="P649:P650"/>
    <mergeCell ref="Q649:Q650"/>
    <mergeCell ref="R649:R650"/>
    <mergeCell ref="S649:S650"/>
    <mergeCell ref="T649:T650"/>
    <mergeCell ref="C634:T634"/>
    <mergeCell ref="A635:A636"/>
    <mergeCell ref="B635:B636"/>
    <mergeCell ref="C635:C636"/>
    <mergeCell ref="D635:D636"/>
    <mergeCell ref="E635:E636"/>
    <mergeCell ref="F635:F636"/>
    <mergeCell ref="G635:G636"/>
    <mergeCell ref="H635:H636"/>
    <mergeCell ref="I635:I636"/>
    <mergeCell ref="J635:J636"/>
    <mergeCell ref="K635:K636"/>
    <mergeCell ref="L635:L636"/>
    <mergeCell ref="M635:M636"/>
    <mergeCell ref="N635:N636"/>
    <mergeCell ref="O635:O636"/>
    <mergeCell ref="P635:P636"/>
    <mergeCell ref="Q635:Q636"/>
    <mergeCell ref="R635:R636"/>
    <mergeCell ref="S635:S636"/>
    <mergeCell ref="T635:T636"/>
    <mergeCell ref="C620:T620"/>
    <mergeCell ref="G621:G622"/>
    <mergeCell ref="H621:H622"/>
    <mergeCell ref="I621:I622"/>
    <mergeCell ref="J621:J622"/>
    <mergeCell ref="A621:A622"/>
    <mergeCell ref="B621:B622"/>
    <mergeCell ref="C621:C622"/>
    <mergeCell ref="D621:D622"/>
    <mergeCell ref="E621:E622"/>
    <mergeCell ref="F621:F622"/>
    <mergeCell ref="K621:K622"/>
    <mergeCell ref="L621:L622"/>
    <mergeCell ref="M621:M622"/>
    <mergeCell ref="N621:N622"/>
    <mergeCell ref="O621:O622"/>
    <mergeCell ref="P621:P622"/>
    <mergeCell ref="Q621:Q622"/>
    <mergeCell ref="R621:R622"/>
    <mergeCell ref="S621:S622"/>
    <mergeCell ref="T621:T622"/>
    <mergeCell ref="C606:T606"/>
    <mergeCell ref="A607:A608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J607:J608"/>
    <mergeCell ref="K607:K608"/>
    <mergeCell ref="L607:L608"/>
    <mergeCell ref="M607:M608"/>
    <mergeCell ref="N607:N608"/>
    <mergeCell ref="O607:O608"/>
    <mergeCell ref="P607:P608"/>
    <mergeCell ref="Q607:Q608"/>
    <mergeCell ref="R607:R608"/>
    <mergeCell ref="S607:S608"/>
    <mergeCell ref="T607:T608"/>
    <mergeCell ref="C592:T592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I593:I594"/>
    <mergeCell ref="J593:J594"/>
    <mergeCell ref="K593:K594"/>
    <mergeCell ref="L593:L594"/>
    <mergeCell ref="M593:M594"/>
    <mergeCell ref="N593:N594"/>
    <mergeCell ref="O593:O594"/>
    <mergeCell ref="P593:P594"/>
    <mergeCell ref="Q593:Q594"/>
    <mergeCell ref="R593:R594"/>
    <mergeCell ref="S593:S594"/>
    <mergeCell ref="T593:T594"/>
    <mergeCell ref="C578:T578"/>
    <mergeCell ref="A579:A580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J579:J580"/>
    <mergeCell ref="K579:K580"/>
    <mergeCell ref="L579:L580"/>
    <mergeCell ref="M579:M580"/>
    <mergeCell ref="N579:N580"/>
    <mergeCell ref="O579:O580"/>
    <mergeCell ref="P579:P580"/>
    <mergeCell ref="Q579:Q580"/>
    <mergeCell ref="R579:R580"/>
    <mergeCell ref="S579:S580"/>
    <mergeCell ref="T579:T580"/>
    <mergeCell ref="C564:T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J566"/>
    <mergeCell ref="K565:K566"/>
    <mergeCell ref="L565:L566"/>
    <mergeCell ref="M565:M566"/>
    <mergeCell ref="N565:N566"/>
    <mergeCell ref="O565:O566"/>
    <mergeCell ref="P565:P566"/>
    <mergeCell ref="Q565:Q566"/>
    <mergeCell ref="R565:R566"/>
    <mergeCell ref="S565:S566"/>
    <mergeCell ref="T565:T566"/>
    <mergeCell ref="C550:T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J551:J552"/>
    <mergeCell ref="K551:K552"/>
    <mergeCell ref="L551:L552"/>
    <mergeCell ref="M551:M552"/>
    <mergeCell ref="N551:N552"/>
    <mergeCell ref="O551:O552"/>
    <mergeCell ref="P551:P552"/>
    <mergeCell ref="Q551:Q552"/>
    <mergeCell ref="R551:R552"/>
    <mergeCell ref="S551:S552"/>
    <mergeCell ref="T551:T552"/>
    <mergeCell ref="C536:T536"/>
    <mergeCell ref="G537:G538"/>
    <mergeCell ref="H537:H538"/>
    <mergeCell ref="I537:I538"/>
    <mergeCell ref="J537:J538"/>
    <mergeCell ref="A537:A538"/>
    <mergeCell ref="B537:B538"/>
    <mergeCell ref="C537:C538"/>
    <mergeCell ref="D537:D538"/>
    <mergeCell ref="E537:E538"/>
    <mergeCell ref="F537:F538"/>
    <mergeCell ref="K537:K538"/>
    <mergeCell ref="L537:L538"/>
    <mergeCell ref="M537:M538"/>
    <mergeCell ref="N537:N538"/>
    <mergeCell ref="O537:O538"/>
    <mergeCell ref="P537:P538"/>
    <mergeCell ref="Q537:Q538"/>
    <mergeCell ref="R537:R538"/>
    <mergeCell ref="S537:S538"/>
    <mergeCell ref="T537:T538"/>
    <mergeCell ref="C522:T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J523:J524"/>
    <mergeCell ref="K523:K524"/>
    <mergeCell ref="L523:L524"/>
    <mergeCell ref="M523:M524"/>
    <mergeCell ref="N523:N524"/>
    <mergeCell ref="O523:O524"/>
    <mergeCell ref="P523:P524"/>
    <mergeCell ref="Q523:Q524"/>
    <mergeCell ref="R523:R524"/>
    <mergeCell ref="S523:S524"/>
    <mergeCell ref="T523:T524"/>
    <mergeCell ref="C508:T508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09:I510"/>
    <mergeCell ref="J509:J510"/>
    <mergeCell ref="K509:K510"/>
    <mergeCell ref="L509:L510"/>
    <mergeCell ref="M509:M510"/>
    <mergeCell ref="N509:N510"/>
    <mergeCell ref="O509:O510"/>
    <mergeCell ref="P509:P510"/>
    <mergeCell ref="Q509:Q510"/>
    <mergeCell ref="R509:R510"/>
    <mergeCell ref="S509:S510"/>
    <mergeCell ref="T509:T510"/>
    <mergeCell ref="C494:T494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K495:K496"/>
    <mergeCell ref="L495:L496"/>
    <mergeCell ref="M495:M496"/>
    <mergeCell ref="N495:N496"/>
    <mergeCell ref="O495:O496"/>
    <mergeCell ref="P495:P496"/>
    <mergeCell ref="Q495:Q496"/>
    <mergeCell ref="R495:R496"/>
    <mergeCell ref="S495:S496"/>
    <mergeCell ref="T495:T496"/>
    <mergeCell ref="C480:T480"/>
    <mergeCell ref="A481:A482"/>
    <mergeCell ref="B481:B482"/>
    <mergeCell ref="C481:C482"/>
    <mergeCell ref="D481:D482"/>
    <mergeCell ref="E481:E482"/>
    <mergeCell ref="F481:F482"/>
    <mergeCell ref="G481:G482"/>
    <mergeCell ref="H481:H482"/>
    <mergeCell ref="I481:I482"/>
    <mergeCell ref="J481:J482"/>
    <mergeCell ref="K481:K482"/>
    <mergeCell ref="L481:L482"/>
    <mergeCell ref="M481:M482"/>
    <mergeCell ref="N481:N482"/>
    <mergeCell ref="O481:O482"/>
    <mergeCell ref="P481:P482"/>
    <mergeCell ref="Q481:Q482"/>
    <mergeCell ref="R481:R482"/>
    <mergeCell ref="S481:S482"/>
    <mergeCell ref="T481:T482"/>
    <mergeCell ref="C466:T466"/>
    <mergeCell ref="A467:A468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J467:J468"/>
    <mergeCell ref="K467:K468"/>
    <mergeCell ref="L467:L468"/>
    <mergeCell ref="M467:M468"/>
    <mergeCell ref="N467:N468"/>
    <mergeCell ref="O467:O468"/>
    <mergeCell ref="P467:P468"/>
    <mergeCell ref="Q467:Q468"/>
    <mergeCell ref="R467:R468"/>
    <mergeCell ref="S467:S468"/>
    <mergeCell ref="T467:T468"/>
    <mergeCell ref="C452:T452"/>
    <mergeCell ref="G453:G454"/>
    <mergeCell ref="H453:H454"/>
    <mergeCell ref="I453:I454"/>
    <mergeCell ref="J453:J454"/>
    <mergeCell ref="A453:A454"/>
    <mergeCell ref="B453:B454"/>
    <mergeCell ref="C453:C454"/>
    <mergeCell ref="D453:D454"/>
    <mergeCell ref="E453:E454"/>
    <mergeCell ref="F453:F454"/>
    <mergeCell ref="K453:K454"/>
    <mergeCell ref="L453:L454"/>
    <mergeCell ref="M453:M454"/>
    <mergeCell ref="N453:N454"/>
    <mergeCell ref="O453:O454"/>
    <mergeCell ref="P453:P454"/>
    <mergeCell ref="Q453:Q454"/>
    <mergeCell ref="R453:R454"/>
    <mergeCell ref="S453:S454"/>
    <mergeCell ref="T453:T454"/>
    <mergeCell ref="C438:T438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O439:O440"/>
    <mergeCell ref="P439:P440"/>
    <mergeCell ref="Q439:Q440"/>
    <mergeCell ref="R439:R440"/>
    <mergeCell ref="S439:S440"/>
    <mergeCell ref="T439:T440"/>
    <mergeCell ref="C424:T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J425:J426"/>
    <mergeCell ref="K425:K426"/>
    <mergeCell ref="L425:L426"/>
    <mergeCell ref="M425:M426"/>
    <mergeCell ref="N425:N426"/>
    <mergeCell ref="O425:O426"/>
    <mergeCell ref="P425:P426"/>
    <mergeCell ref="Q425:Q426"/>
    <mergeCell ref="R425:R426"/>
    <mergeCell ref="S425:S426"/>
    <mergeCell ref="T425:T426"/>
    <mergeCell ref="C410:T41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11:J412"/>
    <mergeCell ref="K411:K412"/>
    <mergeCell ref="L411:L412"/>
    <mergeCell ref="M411:M412"/>
    <mergeCell ref="N411:N412"/>
    <mergeCell ref="O411:O412"/>
    <mergeCell ref="P411:P412"/>
    <mergeCell ref="Q411:Q412"/>
    <mergeCell ref="R411:R412"/>
    <mergeCell ref="S411:S412"/>
    <mergeCell ref="T411:T412"/>
    <mergeCell ref="C396:T396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J397:J398"/>
    <mergeCell ref="K397:K398"/>
    <mergeCell ref="L397:L398"/>
    <mergeCell ref="M397:M398"/>
    <mergeCell ref="N397:N398"/>
    <mergeCell ref="O397:O398"/>
    <mergeCell ref="P397:P398"/>
    <mergeCell ref="Q397:Q398"/>
    <mergeCell ref="R397:R398"/>
    <mergeCell ref="S397:S398"/>
    <mergeCell ref="T397:T398"/>
    <mergeCell ref="C382:T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K383:K384"/>
    <mergeCell ref="L383:L384"/>
    <mergeCell ref="M383:M384"/>
    <mergeCell ref="N383:N384"/>
    <mergeCell ref="O383:O384"/>
    <mergeCell ref="P383:P384"/>
    <mergeCell ref="Q383:Q384"/>
    <mergeCell ref="R383:R384"/>
    <mergeCell ref="S383:S384"/>
    <mergeCell ref="T383:T384"/>
    <mergeCell ref="C368:T368"/>
    <mergeCell ref="G369:G370"/>
    <mergeCell ref="H369:H370"/>
    <mergeCell ref="I369:I370"/>
    <mergeCell ref="J369:J370"/>
    <mergeCell ref="A369:A370"/>
    <mergeCell ref="B369:B370"/>
    <mergeCell ref="C369:C370"/>
    <mergeCell ref="D369:D370"/>
    <mergeCell ref="E369:E370"/>
    <mergeCell ref="F369:F370"/>
    <mergeCell ref="K369:K370"/>
    <mergeCell ref="L369:L370"/>
    <mergeCell ref="M369:M370"/>
    <mergeCell ref="N369:N370"/>
    <mergeCell ref="O369:O370"/>
    <mergeCell ref="P369:P370"/>
    <mergeCell ref="Q369:Q370"/>
    <mergeCell ref="R369:R370"/>
    <mergeCell ref="S369:S370"/>
    <mergeCell ref="T369:T370"/>
    <mergeCell ref="C354:T354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O355:O356"/>
    <mergeCell ref="P355:P356"/>
    <mergeCell ref="Q355:Q356"/>
    <mergeCell ref="R355:R356"/>
    <mergeCell ref="S355:S356"/>
    <mergeCell ref="T355:T356"/>
    <mergeCell ref="C340:T340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J341:J342"/>
    <mergeCell ref="K341:K342"/>
    <mergeCell ref="L341:L342"/>
    <mergeCell ref="M341:M342"/>
    <mergeCell ref="N341:N342"/>
    <mergeCell ref="O341:O342"/>
    <mergeCell ref="P341:P342"/>
    <mergeCell ref="Q341:Q342"/>
    <mergeCell ref="R341:R342"/>
    <mergeCell ref="S341:S342"/>
    <mergeCell ref="T341:T342"/>
    <mergeCell ref="C326:T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J327:J328"/>
    <mergeCell ref="K327:K328"/>
    <mergeCell ref="L327:L328"/>
    <mergeCell ref="M327:M328"/>
    <mergeCell ref="N327:N328"/>
    <mergeCell ref="O327:O328"/>
    <mergeCell ref="P327:P328"/>
    <mergeCell ref="Q327:Q328"/>
    <mergeCell ref="R327:R328"/>
    <mergeCell ref="S327:S328"/>
    <mergeCell ref="T327:T328"/>
    <mergeCell ref="Q299:Q300"/>
    <mergeCell ref="R299:R300"/>
    <mergeCell ref="C312:T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Q313:Q314"/>
    <mergeCell ref="R313:R314"/>
    <mergeCell ref="S313:S314"/>
    <mergeCell ref="T313:T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S299:S300"/>
    <mergeCell ref="T299:T300"/>
    <mergeCell ref="G285:G286"/>
    <mergeCell ref="H285:H286"/>
    <mergeCell ref="I285:I286"/>
    <mergeCell ref="J285:J286"/>
    <mergeCell ref="J299:J300"/>
    <mergeCell ref="K285:K286"/>
    <mergeCell ref="L285:L286"/>
    <mergeCell ref="M285:M286"/>
    <mergeCell ref="A285:A286"/>
    <mergeCell ref="B285:B286"/>
    <mergeCell ref="C285:C286"/>
    <mergeCell ref="D285:D286"/>
    <mergeCell ref="E285:E286"/>
    <mergeCell ref="F285:F286"/>
    <mergeCell ref="N285:N286"/>
    <mergeCell ref="O285:O286"/>
    <mergeCell ref="P285:P286"/>
    <mergeCell ref="E299:E300"/>
    <mergeCell ref="F299:F300"/>
    <mergeCell ref="G299:G300"/>
    <mergeCell ref="H299:H300"/>
    <mergeCell ref="I299:I300"/>
    <mergeCell ref="P299:P300"/>
    <mergeCell ref="Q285:Q286"/>
    <mergeCell ref="R285:R286"/>
    <mergeCell ref="S285:S286"/>
    <mergeCell ref="T285:T286"/>
    <mergeCell ref="K299:K300"/>
    <mergeCell ref="L299:L300"/>
    <mergeCell ref="M299:M300"/>
    <mergeCell ref="N299:N300"/>
    <mergeCell ref="O299:O300"/>
    <mergeCell ref="A299:A300"/>
    <mergeCell ref="B299:B300"/>
    <mergeCell ref="C299:C300"/>
    <mergeCell ref="D299:D300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P5:P6"/>
    <mergeCell ref="C18:T18"/>
    <mergeCell ref="G19:G20"/>
    <mergeCell ref="H19:H20"/>
    <mergeCell ref="I19:I20"/>
    <mergeCell ref="J19:J20"/>
    <mergeCell ref="K19:K20"/>
    <mergeCell ref="O19:O20"/>
    <mergeCell ref="P19:P20"/>
    <mergeCell ref="Q19:Q20"/>
    <mergeCell ref="E19:E20"/>
    <mergeCell ref="T33:T34"/>
    <mergeCell ref="R19:R20"/>
    <mergeCell ref="B33:B34"/>
    <mergeCell ref="C33:C34"/>
    <mergeCell ref="D33:D34"/>
    <mergeCell ref="E33:E34"/>
    <mergeCell ref="F33:F34"/>
    <mergeCell ref="G33:G34"/>
    <mergeCell ref="B19:B20"/>
    <mergeCell ref="C19:C20"/>
    <mergeCell ref="D19:D20"/>
    <mergeCell ref="F19:F20"/>
    <mergeCell ref="N33:N34"/>
    <mergeCell ref="M19:M20"/>
    <mergeCell ref="N19:N20"/>
    <mergeCell ref="O33:O34"/>
    <mergeCell ref="L19:L20"/>
    <mergeCell ref="P33:P34"/>
    <mergeCell ref="Q33:Q34"/>
    <mergeCell ref="J33:J34"/>
    <mergeCell ref="K33:K34"/>
    <mergeCell ref="L33:L34"/>
    <mergeCell ref="I33:I34"/>
    <mergeCell ref="B47:B48"/>
    <mergeCell ref="C47:C48"/>
    <mergeCell ref="D47:D48"/>
    <mergeCell ref="E47:E48"/>
    <mergeCell ref="F47:F48"/>
    <mergeCell ref="R33:R34"/>
    <mergeCell ref="O47:O48"/>
    <mergeCell ref="P47:P48"/>
    <mergeCell ref="S47:S48"/>
    <mergeCell ref="B61:B62"/>
    <mergeCell ref="C61:C62"/>
    <mergeCell ref="D61:D62"/>
    <mergeCell ref="E61:E62"/>
    <mergeCell ref="F61:F62"/>
    <mergeCell ref="G61:G62"/>
    <mergeCell ref="K61:K62"/>
    <mergeCell ref="L61:L62"/>
    <mergeCell ref="M61:M62"/>
    <mergeCell ref="R61:R62"/>
    <mergeCell ref="S61:S62"/>
    <mergeCell ref="I47:I48"/>
    <mergeCell ref="J47:J48"/>
    <mergeCell ref="K47:K48"/>
    <mergeCell ref="L47:L48"/>
    <mergeCell ref="M47:M48"/>
    <mergeCell ref="N47:N48"/>
    <mergeCell ref="M33:M34"/>
    <mergeCell ref="R75:R76"/>
    <mergeCell ref="S75:S76"/>
    <mergeCell ref="Q61:Q62"/>
    <mergeCell ref="H75:H76"/>
    <mergeCell ref="I75:I76"/>
    <mergeCell ref="T75:T76"/>
    <mergeCell ref="T61:T62"/>
    <mergeCell ref="C74:T74"/>
    <mergeCell ref="K75:K76"/>
    <mergeCell ref="L75:L76"/>
    <mergeCell ref="M75:M76"/>
    <mergeCell ref="N75:N76"/>
    <mergeCell ref="O75:O76"/>
    <mergeCell ref="O61:O62"/>
    <mergeCell ref="P61:P62"/>
    <mergeCell ref="C2:T2"/>
    <mergeCell ref="C60:T60"/>
    <mergeCell ref="S19:S20"/>
    <mergeCell ref="T19:T20"/>
    <mergeCell ref="C32:T32"/>
    <mergeCell ref="N61:N62"/>
    <mergeCell ref="Q47:Q48"/>
    <mergeCell ref="R47:R48"/>
    <mergeCell ref="T47:T48"/>
    <mergeCell ref="C46:T46"/>
    <mergeCell ref="G47:G48"/>
    <mergeCell ref="H47:H48"/>
    <mergeCell ref="H61:H62"/>
    <mergeCell ref="I61:I62"/>
    <mergeCell ref="J61:J62"/>
    <mergeCell ref="S33:S34"/>
    <mergeCell ref="H33:H34"/>
    <mergeCell ref="B75:B76"/>
    <mergeCell ref="C75:C76"/>
    <mergeCell ref="D75:D76"/>
    <mergeCell ref="E75:E76"/>
    <mergeCell ref="F75:F76"/>
    <mergeCell ref="G75:G76"/>
    <mergeCell ref="J75:J76"/>
    <mergeCell ref="B103:B104"/>
    <mergeCell ref="C103:C104"/>
    <mergeCell ref="D103:D104"/>
    <mergeCell ref="E103:E104"/>
    <mergeCell ref="F103:F104"/>
    <mergeCell ref="B89:B90"/>
    <mergeCell ref="G89:G90"/>
    <mergeCell ref="H89:H90"/>
    <mergeCell ref="I89:I90"/>
    <mergeCell ref="Q89:Q90"/>
    <mergeCell ref="P75:P76"/>
    <mergeCell ref="Q75:Q76"/>
    <mergeCell ref="R89:R90"/>
    <mergeCell ref="S89:S90"/>
    <mergeCell ref="T89:T90"/>
    <mergeCell ref="C102:T102"/>
    <mergeCell ref="C88:T88"/>
    <mergeCell ref="C89:C90"/>
    <mergeCell ref="D89:D90"/>
    <mergeCell ref="E89:E90"/>
    <mergeCell ref="F89:F90"/>
    <mergeCell ref="J89:J90"/>
    <mergeCell ref="K89:K90"/>
    <mergeCell ref="L89:L90"/>
    <mergeCell ref="M89:M90"/>
    <mergeCell ref="N89:N90"/>
    <mergeCell ref="O89:O90"/>
    <mergeCell ref="P89:P90"/>
    <mergeCell ref="Q103:Q104"/>
    <mergeCell ref="R103:R104"/>
    <mergeCell ref="S103:S104"/>
    <mergeCell ref="T103:T104"/>
    <mergeCell ref="C116:T116"/>
    <mergeCell ref="L103:L104"/>
    <mergeCell ref="M103:M104"/>
    <mergeCell ref="N103:N104"/>
    <mergeCell ref="O103:O104"/>
    <mergeCell ref="P103:P104"/>
    <mergeCell ref="G103:G104"/>
    <mergeCell ref="H103:H104"/>
    <mergeCell ref="I103:I104"/>
    <mergeCell ref="J103:J104"/>
    <mergeCell ref="K103:K104"/>
    <mergeCell ref="Q117:Q118"/>
    <mergeCell ref="R117:R118"/>
    <mergeCell ref="S117:S118"/>
    <mergeCell ref="T117:T118"/>
    <mergeCell ref="C130:T130"/>
    <mergeCell ref="L117:L118"/>
    <mergeCell ref="M117:M118"/>
    <mergeCell ref="N117:N118"/>
    <mergeCell ref="O117:O118"/>
    <mergeCell ref="P117:P118"/>
    <mergeCell ref="G117:G118"/>
    <mergeCell ref="H117:H118"/>
    <mergeCell ref="I117:I118"/>
    <mergeCell ref="J117:J118"/>
    <mergeCell ref="K117:K118"/>
    <mergeCell ref="F117:F118"/>
    <mergeCell ref="B159:B160"/>
    <mergeCell ref="C159:C160"/>
    <mergeCell ref="D159:D160"/>
    <mergeCell ref="E159:E160"/>
    <mergeCell ref="F159:F160"/>
    <mergeCell ref="B131:B132"/>
    <mergeCell ref="C131:C132"/>
    <mergeCell ref="D131:D132"/>
    <mergeCell ref="E131:E132"/>
    <mergeCell ref="B117:B118"/>
    <mergeCell ref="C117:C118"/>
    <mergeCell ref="D117:D118"/>
    <mergeCell ref="E117:E118"/>
    <mergeCell ref="Q145:Q146"/>
    <mergeCell ref="R145:R146"/>
    <mergeCell ref="I145:I146"/>
    <mergeCell ref="J145:J146"/>
    <mergeCell ref="K145:K146"/>
    <mergeCell ref="F131:F132"/>
    <mergeCell ref="S145:S146"/>
    <mergeCell ref="T145:T146"/>
    <mergeCell ref="C158:T158"/>
    <mergeCell ref="L145:L146"/>
    <mergeCell ref="M145:M146"/>
    <mergeCell ref="N145:N146"/>
    <mergeCell ref="O145:O146"/>
    <mergeCell ref="P145:P146"/>
    <mergeCell ref="G145:G146"/>
    <mergeCell ref="H145:H146"/>
    <mergeCell ref="J131:J132"/>
    <mergeCell ref="K131:K132"/>
    <mergeCell ref="B145:B146"/>
    <mergeCell ref="C145:C146"/>
    <mergeCell ref="D145:D146"/>
    <mergeCell ref="E145:E146"/>
    <mergeCell ref="F145:F146"/>
    <mergeCell ref="G131:G132"/>
    <mergeCell ref="H131:H132"/>
    <mergeCell ref="I131:I132"/>
    <mergeCell ref="Q131:Q132"/>
    <mergeCell ref="R131:R132"/>
    <mergeCell ref="S131:S132"/>
    <mergeCell ref="T131:T132"/>
    <mergeCell ref="C144:T144"/>
    <mergeCell ref="L131:L132"/>
    <mergeCell ref="M131:M132"/>
    <mergeCell ref="N131:N132"/>
    <mergeCell ref="O131:O132"/>
    <mergeCell ref="P131:P132"/>
    <mergeCell ref="C173:C174"/>
    <mergeCell ref="D173:D174"/>
    <mergeCell ref="E173:E174"/>
    <mergeCell ref="F173:F174"/>
    <mergeCell ref="G159:G160"/>
    <mergeCell ref="S159:S160"/>
    <mergeCell ref="T159:T160"/>
    <mergeCell ref="C172:T172"/>
    <mergeCell ref="L159:L160"/>
    <mergeCell ref="M159:M160"/>
    <mergeCell ref="N159:N160"/>
    <mergeCell ref="O159:O160"/>
    <mergeCell ref="P159:P160"/>
    <mergeCell ref="H159:H160"/>
    <mergeCell ref="I159:I160"/>
    <mergeCell ref="J159:J160"/>
    <mergeCell ref="K159:K160"/>
    <mergeCell ref="Q173:Q174"/>
    <mergeCell ref="R173:R174"/>
    <mergeCell ref="I173:I174"/>
    <mergeCell ref="J173:J174"/>
    <mergeCell ref="K173:K174"/>
    <mergeCell ref="Q159:Q160"/>
    <mergeCell ref="R159:R160"/>
    <mergeCell ref="S173:S174"/>
    <mergeCell ref="T173:T174"/>
    <mergeCell ref="C186:T186"/>
    <mergeCell ref="L173:L174"/>
    <mergeCell ref="M173:M174"/>
    <mergeCell ref="N173:N174"/>
    <mergeCell ref="O173:O174"/>
    <mergeCell ref="P173:P174"/>
    <mergeCell ref="G173:G174"/>
    <mergeCell ref="H173:H174"/>
    <mergeCell ref="B201:B202"/>
    <mergeCell ref="C201:C202"/>
    <mergeCell ref="D201:D202"/>
    <mergeCell ref="E201:E202"/>
    <mergeCell ref="F201:F202"/>
    <mergeCell ref="Q187:Q188"/>
    <mergeCell ref="J201:J202"/>
    <mergeCell ref="K201:K202"/>
    <mergeCell ref="N201:N202"/>
    <mergeCell ref="O201:O202"/>
    <mergeCell ref="R187:R188"/>
    <mergeCell ref="S187:S188"/>
    <mergeCell ref="T187:T188"/>
    <mergeCell ref="C200:T200"/>
    <mergeCell ref="L187:L188"/>
    <mergeCell ref="M187:M188"/>
    <mergeCell ref="N187:N188"/>
    <mergeCell ref="O187:O188"/>
    <mergeCell ref="P187:P188"/>
    <mergeCell ref="G187:G188"/>
    <mergeCell ref="B173:B174"/>
    <mergeCell ref="H187:H188"/>
    <mergeCell ref="I187:I188"/>
    <mergeCell ref="J187:J188"/>
    <mergeCell ref="H201:H202"/>
    <mergeCell ref="I201:I202"/>
    <mergeCell ref="S215:S216"/>
    <mergeCell ref="J215:J216"/>
    <mergeCell ref="K215:K216"/>
    <mergeCell ref="R201:R202"/>
    <mergeCell ref="S201:S202"/>
    <mergeCell ref="P215:P216"/>
    <mergeCell ref="T215:T216"/>
    <mergeCell ref="T201:T202"/>
    <mergeCell ref="C214:T214"/>
    <mergeCell ref="L201:L202"/>
    <mergeCell ref="M201:M202"/>
    <mergeCell ref="O215:O216"/>
    <mergeCell ref="G215:G216"/>
    <mergeCell ref="H215:H216"/>
    <mergeCell ref="I215:I216"/>
    <mergeCell ref="C215:C216"/>
    <mergeCell ref="D215:D216"/>
    <mergeCell ref="E215:E216"/>
    <mergeCell ref="F215:F216"/>
    <mergeCell ref="J229:J230"/>
    <mergeCell ref="Q229:Q230"/>
    <mergeCell ref="F229:F230"/>
    <mergeCell ref="C229:C230"/>
    <mergeCell ref="D229:D230"/>
    <mergeCell ref="E229:E230"/>
    <mergeCell ref="A5:A6"/>
    <mergeCell ref="A19:A20"/>
    <mergeCell ref="A33:A34"/>
    <mergeCell ref="A47:A48"/>
    <mergeCell ref="A61:A62"/>
    <mergeCell ref="A75:A76"/>
    <mergeCell ref="A89:A90"/>
    <mergeCell ref="A103:A104"/>
    <mergeCell ref="C228:T228"/>
    <mergeCell ref="L215:L216"/>
    <mergeCell ref="M215:M216"/>
    <mergeCell ref="N215:N216"/>
    <mergeCell ref="R229:R230"/>
    <mergeCell ref="R215:R216"/>
    <mergeCell ref="A117:A118"/>
    <mergeCell ref="A131:A132"/>
    <mergeCell ref="A145:A146"/>
    <mergeCell ref="A159:A160"/>
    <mergeCell ref="K187:K188"/>
    <mergeCell ref="B187:B188"/>
    <mergeCell ref="C187:C188"/>
    <mergeCell ref="D187:D188"/>
    <mergeCell ref="E187:E188"/>
    <mergeCell ref="F187:F188"/>
    <mergeCell ref="P201:P202"/>
    <mergeCell ref="G201:G202"/>
    <mergeCell ref="A173:A174"/>
    <mergeCell ref="I257:I258"/>
    <mergeCell ref="J257:J258"/>
    <mergeCell ref="K257:K258"/>
    <mergeCell ref="C257:C258"/>
    <mergeCell ref="G271:G272"/>
    <mergeCell ref="I271:I272"/>
    <mergeCell ref="C242:T242"/>
    <mergeCell ref="L229:L230"/>
    <mergeCell ref="M229:M230"/>
    <mergeCell ref="N229:N230"/>
    <mergeCell ref="O229:O230"/>
    <mergeCell ref="P229:P230"/>
    <mergeCell ref="G229:G230"/>
    <mergeCell ref="S243:S244"/>
    <mergeCell ref="T243:T244"/>
    <mergeCell ref="C256:T256"/>
    <mergeCell ref="L243:L244"/>
    <mergeCell ref="M243:M244"/>
    <mergeCell ref="H243:H244"/>
    <mergeCell ref="I243:I244"/>
    <mergeCell ref="B229:B230"/>
    <mergeCell ref="Q215:Q216"/>
    <mergeCell ref="B215:B216"/>
    <mergeCell ref="Q201:Q202"/>
    <mergeCell ref="S257:S258"/>
    <mergeCell ref="T257:T258"/>
    <mergeCell ref="S229:S230"/>
    <mergeCell ref="T229:T230"/>
    <mergeCell ref="K229:K230"/>
    <mergeCell ref="H229:H230"/>
    <mergeCell ref="I229:I230"/>
    <mergeCell ref="H271:H272"/>
    <mergeCell ref="R257:R258"/>
    <mergeCell ref="Q271:Q272"/>
    <mergeCell ref="K271:K272"/>
    <mergeCell ref="L271:L272"/>
    <mergeCell ref="M271:M272"/>
    <mergeCell ref="A243:A244"/>
    <mergeCell ref="A257:A258"/>
    <mergeCell ref="A271:A272"/>
    <mergeCell ref="B271:B272"/>
    <mergeCell ref="C271:C272"/>
    <mergeCell ref="D271:D272"/>
    <mergeCell ref="N271:N272"/>
    <mergeCell ref="O271:O272"/>
    <mergeCell ref="P271:P272"/>
    <mergeCell ref="Q257:Q258"/>
    <mergeCell ref="B257:B258"/>
    <mergeCell ref="Q243:Q244"/>
    <mergeCell ref="B243:B244"/>
    <mergeCell ref="A187:A188"/>
    <mergeCell ref="A201:A202"/>
    <mergeCell ref="A215:A216"/>
    <mergeCell ref="A229:A230"/>
    <mergeCell ref="C270:T270"/>
    <mergeCell ref="L257:L258"/>
    <mergeCell ref="M257:M258"/>
    <mergeCell ref="N257:N258"/>
    <mergeCell ref="O257:O258"/>
    <mergeCell ref="P257:P258"/>
    <mergeCell ref="G257:G258"/>
    <mergeCell ref="H257:H258"/>
    <mergeCell ref="S271:S272"/>
    <mergeCell ref="T271:T272"/>
    <mergeCell ref="N243:N244"/>
    <mergeCell ref="O243:O244"/>
    <mergeCell ref="P243:P244"/>
    <mergeCell ref="G243:G244"/>
    <mergeCell ref="J243:J244"/>
    <mergeCell ref="K243:K244"/>
    <mergeCell ref="C243:C244"/>
    <mergeCell ref="D243:D244"/>
    <mergeCell ref="E243:E244"/>
    <mergeCell ref="F243:F244"/>
    <mergeCell ref="R271:R272"/>
    <mergeCell ref="R243:R244"/>
    <mergeCell ref="E271:E272"/>
    <mergeCell ref="F271:F272"/>
    <mergeCell ref="J271:J272"/>
    <mergeCell ref="D257:D258"/>
    <mergeCell ref="E257:E258"/>
    <mergeCell ref="F257:F258"/>
    <mergeCell ref="C1853:T1853"/>
    <mergeCell ref="A1854:A1855"/>
    <mergeCell ref="B1854:B1855"/>
    <mergeCell ref="C1854:C1855"/>
    <mergeCell ref="D1854:D1855"/>
    <mergeCell ref="E1854:E1855"/>
    <mergeCell ref="F1854:F1855"/>
    <mergeCell ref="G1854:G1855"/>
    <mergeCell ref="H1854:H1855"/>
    <mergeCell ref="I1854:I1855"/>
    <mergeCell ref="J1854:J1855"/>
    <mergeCell ref="K1854:K1855"/>
    <mergeCell ref="L1854:L1855"/>
    <mergeCell ref="M1854:M1855"/>
    <mergeCell ref="N1854:N1855"/>
    <mergeCell ref="O1854:O1855"/>
    <mergeCell ref="P1854:P1855"/>
    <mergeCell ref="Q1854:Q1855"/>
    <mergeCell ref="R1854:R1855"/>
    <mergeCell ref="S1854:S1855"/>
    <mergeCell ref="T1854:T1855"/>
    <mergeCell ref="C1867:T1867"/>
    <mergeCell ref="A1868:A1869"/>
    <mergeCell ref="B1868:B1869"/>
    <mergeCell ref="C1868:C1869"/>
    <mergeCell ref="D1868:D1869"/>
    <mergeCell ref="E1868:E1869"/>
    <mergeCell ref="F1868:F1869"/>
    <mergeCell ref="G1868:G1869"/>
    <mergeCell ref="H1868:H1869"/>
    <mergeCell ref="I1868:I1869"/>
    <mergeCell ref="J1868:J1869"/>
    <mergeCell ref="K1868:K1869"/>
    <mergeCell ref="L1868:L1869"/>
    <mergeCell ref="M1868:M1869"/>
    <mergeCell ref="N1868:N1869"/>
    <mergeCell ref="O1868:O1869"/>
    <mergeCell ref="P1868:P1869"/>
    <mergeCell ref="Q1868:Q1869"/>
    <mergeCell ref="R1868:R1869"/>
    <mergeCell ref="S1868:S1869"/>
    <mergeCell ref="T1868:T1869"/>
    <mergeCell ref="C1881:T1881"/>
    <mergeCell ref="A1882:A1883"/>
    <mergeCell ref="B1882:B1883"/>
    <mergeCell ref="C1882:C1883"/>
    <mergeCell ref="D1882:D1883"/>
    <mergeCell ref="E1882:E1883"/>
    <mergeCell ref="F1882:F1883"/>
    <mergeCell ref="G1882:G1883"/>
    <mergeCell ref="H1882:H1883"/>
    <mergeCell ref="I1882:I1883"/>
    <mergeCell ref="J1882:J1883"/>
    <mergeCell ref="K1882:K1883"/>
    <mergeCell ref="L1882:L1883"/>
    <mergeCell ref="M1882:M1883"/>
    <mergeCell ref="N1882:N1883"/>
    <mergeCell ref="O1882:O1883"/>
    <mergeCell ref="P1882:P1883"/>
    <mergeCell ref="Q1882:Q1883"/>
    <mergeCell ref="R1882:R1883"/>
    <mergeCell ref="S1882:S1883"/>
    <mergeCell ref="T1882:T1883"/>
    <mergeCell ref="C1895:T1895"/>
    <mergeCell ref="A1896:A1897"/>
    <mergeCell ref="B1896:B1897"/>
    <mergeCell ref="C1896:C1897"/>
    <mergeCell ref="D1896:D1897"/>
    <mergeCell ref="E1896:E1897"/>
    <mergeCell ref="F1896:F1897"/>
    <mergeCell ref="G1896:G1897"/>
    <mergeCell ref="H1896:H1897"/>
    <mergeCell ref="I1896:I1897"/>
    <mergeCell ref="J1896:J1897"/>
    <mergeCell ref="K1896:K1897"/>
    <mergeCell ref="L1896:L1897"/>
    <mergeCell ref="M1896:M1897"/>
    <mergeCell ref="N1896:N1897"/>
    <mergeCell ref="O1896:O1897"/>
    <mergeCell ref="P1896:P1897"/>
    <mergeCell ref="Q1896:Q1897"/>
    <mergeCell ref="R1896:R1897"/>
    <mergeCell ref="S1896:S1897"/>
    <mergeCell ref="T1896:T1897"/>
    <mergeCell ref="C1909:T1909"/>
    <mergeCell ref="A1910:A1911"/>
    <mergeCell ref="B1910:B1911"/>
    <mergeCell ref="C1910:C1911"/>
    <mergeCell ref="D1910:D1911"/>
    <mergeCell ref="E1910:E1911"/>
    <mergeCell ref="F1910:F1911"/>
    <mergeCell ref="G1910:G1911"/>
    <mergeCell ref="H1910:H1911"/>
    <mergeCell ref="I1910:I1911"/>
    <mergeCell ref="J1910:J1911"/>
    <mergeCell ref="K1910:K1911"/>
    <mergeCell ref="L1910:L1911"/>
    <mergeCell ref="M1910:M1911"/>
    <mergeCell ref="N1910:N1911"/>
    <mergeCell ref="O1910:O1911"/>
    <mergeCell ref="P1910:P1911"/>
    <mergeCell ref="Q1910:Q1911"/>
    <mergeCell ref="R1910:R1911"/>
    <mergeCell ref="S1910:S1911"/>
    <mergeCell ref="T1910:T1911"/>
    <mergeCell ref="C1923:T1923"/>
    <mergeCell ref="A1924:A1925"/>
    <mergeCell ref="B1924:B1925"/>
    <mergeCell ref="C1924:C1925"/>
    <mergeCell ref="D1924:D1925"/>
    <mergeCell ref="E1924:E1925"/>
    <mergeCell ref="F1924:F1925"/>
    <mergeCell ref="G1924:G1925"/>
    <mergeCell ref="H1924:H1925"/>
    <mergeCell ref="I1924:I1925"/>
    <mergeCell ref="J1924:J1925"/>
    <mergeCell ref="K1924:K1925"/>
    <mergeCell ref="L1924:L1925"/>
    <mergeCell ref="M1924:M1925"/>
    <mergeCell ref="N1924:N1925"/>
    <mergeCell ref="O1924:O1925"/>
    <mergeCell ref="P1924:P1925"/>
    <mergeCell ref="Q1924:Q1925"/>
    <mergeCell ref="R1924:R1925"/>
    <mergeCell ref="S1924:S1925"/>
    <mergeCell ref="T1924:T1925"/>
    <mergeCell ref="C1937:T1937"/>
    <mergeCell ref="A1938:A1939"/>
    <mergeCell ref="B1938:B1939"/>
    <mergeCell ref="C1938:C1939"/>
    <mergeCell ref="D1938:D1939"/>
    <mergeCell ref="E1938:E1939"/>
    <mergeCell ref="F1938:F1939"/>
    <mergeCell ref="G1938:G1939"/>
    <mergeCell ref="H1938:H1939"/>
    <mergeCell ref="I1938:I1939"/>
    <mergeCell ref="J1938:J1939"/>
    <mergeCell ref="K1938:K1939"/>
    <mergeCell ref="L1938:L1939"/>
    <mergeCell ref="M1938:M1939"/>
    <mergeCell ref="N1938:N1939"/>
    <mergeCell ref="O1938:O1939"/>
    <mergeCell ref="P1938:P1939"/>
    <mergeCell ref="Q1938:Q1939"/>
    <mergeCell ref="R1938:R1939"/>
    <mergeCell ref="S1938:S1939"/>
    <mergeCell ref="T1938:T1939"/>
    <mergeCell ref="C1951:T1951"/>
    <mergeCell ref="A1952:A1953"/>
    <mergeCell ref="B1952:B1953"/>
    <mergeCell ref="C1952:C1953"/>
    <mergeCell ref="D1952:D1953"/>
    <mergeCell ref="E1952:E1953"/>
    <mergeCell ref="F1952:F1953"/>
    <mergeCell ref="G1952:G1953"/>
    <mergeCell ref="H1952:H1953"/>
    <mergeCell ref="I1952:I1953"/>
    <mergeCell ref="J1952:J1953"/>
    <mergeCell ref="K1952:K1953"/>
    <mergeCell ref="L1952:L1953"/>
    <mergeCell ref="M1952:M1953"/>
    <mergeCell ref="N1952:N1953"/>
    <mergeCell ref="O1952:O1953"/>
    <mergeCell ref="P1952:P1953"/>
    <mergeCell ref="Q1952:Q1953"/>
    <mergeCell ref="R1952:R1953"/>
    <mergeCell ref="S1952:S1953"/>
    <mergeCell ref="T1952:T1953"/>
  </mergeCells>
  <conditionalFormatting sqref="C7:C15">
    <cfRule type="cellIs" dxfId="57" priority="154" operator="equal">
      <formula>$C$16-1</formula>
    </cfRule>
    <cfRule type="cellIs" dxfId="56" priority="153" operator="equal">
      <formula>$C$16+1</formula>
    </cfRule>
    <cfRule type="cellIs" dxfId="55" priority="152" operator="greaterThan">
      <formula>$C$16+1</formula>
    </cfRule>
    <cfRule type="cellIs" dxfId="54" priority="155" operator="equal">
      <formula>$C$16-2</formula>
    </cfRule>
  </conditionalFormatting>
  <conditionalFormatting sqref="C21:C29 C35:C43 C49:C57 C63:C71 C77:C85 C91:C99 C105:C113 C119:C127 C133:C141 C147:C155 C161:C169 C175:C183 C189:C197 C203:C211 C217:C225 C231:C239 C245:C253 C259:C267 C273:C281 C287:C295 C301:C309 C315:C323 C329:C337 C343:C351 C357:C365 C371:C379 C385:C393 C399:C407 C413:C421 C427:C435 C441:C449 C455:C463 C469:C477 C483:C491 C497:C505 C511:C519 C525:C533 C539:C547 C553:C561 C567:C575 C581:C589 C595:C603 C609:C617 C623:C631 C637:C645 C651:C659 C665:C673 C679:C687 C693:C701 C707:C715 C721:C729 C735:C743 C749:C757 C763:C771 C777:C785 C791:C799 C805:C813 C819:C827 C833:C841 C847:C855 C861:C869 C875:C883 C889:C897 C903:C911 C917:C925 C931:C939 C945:C953 C959:C967 C973:C981 C987:C995 C1001:C1009 C1015:C1023 C1029:C1037 C1043:C1051 C1057:C1065 C1071:C1079 C1085:C1093 C1099:C1107 C1113:C1121 C1127:C1135 C1141:C1149 C1155:C1163 C1169:C1177 C1183:C1191 C1197:C1205 C1211:C1219 C1225:C1233 C1239:C1247 C1253:C1261 C1267:C1275 C1281:C1289 C1295:C1303 C1309:C1317 C1323:C1331 C1337:C1345 C1351:C1359 C1365:C1373 C1379:C1387 C1393:C1401 C1407:C1415 C1421:C1429 C1435:C1443 C1449:C1457 C1463:C1471 C1477:C1485 C1491:C1499 C1505:C1513 C1519:C1527 C1533:C1541 C1547:C1555 C1561:C1569 C1576:C1584 C1590:C1598 C1604:C1612 C1618:C1626 C1632:C1640 C1646:C1654 C1660:C1668 C1674:C1682 C1688:C1696 C1702:C1710 C1716:C1724 C1730:C1738 C1744:C1752 C1758:C1766 C1772:C1780 C1786:C1794 C1800:C1808 C1814:C1822 C1828:C1836 C1842:C1850 C1856:C1864 C1870:C1878 C1884:C1892 C1898:C1906 C1912:C1920 C1926:C1934 C1940:C1948 C1954:C1962">
    <cfRule type="cellIs" dxfId="53" priority="59" operator="equal">
      <formula>$C$16-1</formula>
    </cfRule>
    <cfRule type="cellIs" dxfId="52" priority="60" operator="equal">
      <formula>$C$16-2</formula>
    </cfRule>
    <cfRule type="cellIs" dxfId="51" priority="57" operator="greaterThan">
      <formula>$C$16+1</formula>
    </cfRule>
    <cfRule type="cellIs" dxfId="50" priority="58" operator="equal">
      <formula>$C$16+1</formula>
    </cfRule>
  </conditionalFormatting>
  <conditionalFormatting sqref="C7:T15">
    <cfRule type="cellIs" dxfId="49" priority="61" operator="equal">
      <formula>0</formula>
    </cfRule>
  </conditionalFormatting>
  <conditionalFormatting sqref="C21:T29 C35:T43 C49:T57 C63:T71 C77:T85 C91:T99 C105:T113 C119:T127 C133:T141 C147:T155 C161:T169 C175:T183 C189:T197 C203:T211 C217:T225 C231:T239 C245:T253 C259:T267 C273:T281 C287:T295 C301:T309 C315:T323 C329:T337 C343:T351 C357:T365 C371:T379 C385:T393 C399:T407 C413:T421 C427:T435 C441:T449 C455:T463 C469:T477 C483:T491 C497:T505 C511:T519 C525:T533 C539:T547 C553:T561 C567:T575 C581:T589 C595:T603 C609:T617 C623:T631 C637:T645 C651:T659 C665:T673 C679:T687 C693:T701 C707:T715 C721:T729 C735:T743 C749:T757 C763:T771 C777:T785 C791:T799 C805:T813 C819:T827 C833:T841 C847:T855 C861:T869 C875:T883 C889:T897 C903:T911 C917:T925 C931:T939 C945:T953 C959:T967 C973:T981 C987:T995 C1001:T1009 C1015:T1023 C1029:T1037 C1043:T1051 C1057:T1065 C1071:T1079 C1085:T1093 C1099:T1107 C1113:T1121 C1127:T1135 C1141:T1149 C1155:T1163 C1169:T1177 C1183:T1191 C1197:T1205 C1211:T1219 C1225:T1233 C1239:T1247 C1253:T1261 C1267:T1275 C1281:T1289 C1295:T1303 C1309:T1317 C1323:T1331 C1337:T1345 C1351:T1359 C1365:T1373 C1379:T1387 C1393:T1401 C1407:T1415 C1421:T1429 C1435:T1443 C1449:T1457 C1463:T1471 C1477:T1485 C1491:T1499 C1505:T1513 C1519:T1527 C1533:T1541 C1547:T1555 C1561:T1569 C1576:T1584 C1590:T1598 C1604:T1612 C1618:T1626 C1632:T1640 C1646:T1654 C1660:T1668 C1674:T1682 C1688:T1696 C1702:T1710 C1716:T1724 C1730:T1738 C1744:T1752 C1758:T1766 C1772:T1780 C1786:T1794 C1800:T1808 C1814:T1822 C1828:T1836 C1842:T1850 C1856:T1864 C1870:T1878 C1884:T1892 C1898:T1906 C1912:T1920 C1926:T1934 C1940:T1948 C1954:T1962">
    <cfRule type="cellIs" dxfId="48" priority="1" operator="equal">
      <formula>0</formula>
    </cfRule>
  </conditionalFormatting>
  <conditionalFormatting sqref="D7:E15 I7:I15 K7:K15 M7:N15 R7:R15 T7:T15">
    <cfRule type="cellIs" dxfId="47" priority="65" operator="equal">
      <formula>$D$16-2</formula>
    </cfRule>
    <cfRule type="cellIs" dxfId="46" priority="64" operator="equal">
      <formula>$D$16-1</formula>
    </cfRule>
    <cfRule type="cellIs" dxfId="45" priority="63" operator="equal">
      <formula>$D$16+1</formula>
    </cfRule>
    <cfRule type="cellIs" dxfId="44" priority="62" operator="greaterThan">
      <formula>$D$16+1</formula>
    </cfRule>
  </conditionalFormatting>
  <conditionalFormatting sqref="D21:E29 I21:I29 K21:K29 M21:N29 R21:R29 T21:T29 D35:E43 I35:I43 K35:K43 M35:N43 R35:R43 T35:T43 D49:E57 I49:I57 K49:K57 M49:N57 R49:R57 T49:T57 D63:E71 I63:I71 K63:K71 M63:N71 R63:R71 T63:T71 D77:E85 I77:I85 K77:K85 M77:N85 R77:R85 T77:T85 D91:E99 I91:I99 K91:K99 M91:N99 R91:R99 T91:T99 D105:E113 I105:I113 K105:K113 M105:N113 R105:R113 T105:T113 D119:E127 I119:I127 K119:K127 M119:N127 R119:R127 T119:T127 D133:E141 I133:I141 K133:K141 M133:N141 R133:R141 T133:T141 D147:E155 I147:I155 K147:K155 M147:N155 R147:R155 T147:T155 D161:E169 I161:I169 K161:K169 M161:N169 R161:R169 T161:T169 D175:E183 I175:I183 K175:K183 M175:N183 R175:R183 T175:T183 D189:E197 I189:I197 K189:K197 M189:N197 R189:R197 T189:T197 D203:E211 I203:I211 K203:K211 M203:N211 R203:R211 T203:T211 D217:E225 I217:I225 K217:K225 M217:N225 R217:R225 T217:T225 D231:E239 I231:I239 K231:K239 M231:N239 R231:R239 T231:T239 D245:E253 I245:I253 K245:K253 M245:N253 R245:R253 T245:T253 D259:E267 I259:I267 K259:K267 M259:N267 R259:R267 T259:T267 D273:E281 I273:I281 K273:K281 M273:N281 R273:R281 T273:T281 D287:E295 I287:I295 K287:K295 M287:N295 R287:R295 T287:T295 D301:E309 I301:I309 K301:K309 M301:N309 R301:R309 T301:T309 D315:E323 I315:I323 K315:K323 M315:N323 R315:R323 T315:T323 D329:E337 I329:I337 K329:K337 M329:N337 R329:R337 T329:T337 D343:E351 I343:I351 K343:K351 M343:N351 R343:R351 T343:T351 D357:E365 I357:I365 K357:K365 M357:N365 R357:R365 T357:T365 D371:E379 I371:I379 K371:K379 M371:N379 R371:R379 T371:T379 D385:E393 I385:I393 K385:K393 M385:N393 R385:R393 T385:T393 D399:E407 I399:I407 K399:K407 M399:N407 R399:R407 T399:T407 D413:E421 I413:I421 K413:K421 M413:N421 R413:R421 T413:T421 D427:E435 I427:I435 K427:K435 M427:N435 R427:R435 T427:T435 D441:E449 I441:I449 K441:K449 M441:N449 R441:R449 T441:T449 D455:E463 I455:I463 K455:K463 M455:N463 R455:R463 T455:T463 D469:E477 I469:I477 K469:K477 M469:N477 R469:R477 T469:T477 D483:E491 I483:I491 K483:K491 M483:N491 R483:R491 T483:T491 D497:E505 I497:I505 K497:K505 M497:N505 R497:R505 T497:T505 D511:E519 I511:I519 K511:K519 M511:N519 R511:R519 T511:T519 D525:E533 I525:I533 K525:K533 M525:N533 R525:R533 T525:T533 D539:E547 I539:I547 K539:K547 M539:N547 R539:R547 T539:T547 D553:E561 I553:I561 K553:K561 M553:N561 R553:R561 T553:T561 D567:E575 I567:I575 K567:K575 M567:N575 R567:R575 T567:T575 D581:E589 I581:I589 K581:K589 M581:N589 R581:R589 T581:T589 D595:E603 I595:I603 K595:K603 M595:N603 R595:R603 T595:T603 D609:E617 I609:I617 K609:K617 M609:N617 R609:R617 T609:T617 D623:E631 I623:I631 K623:K631 M623:N631 R623:R631 T623:T631 D637:E645 I637:I645 K637:K645 M637:N645 R637:R645 T637:T645 D651:E659 I651:I659 K651:K659 M651:N659 R651:R659 T651:T659 D665:E673 I665:I673 K665:K673 M665:N673 R665:R673 T665:T673 D679:E687 I679:I687 K679:K687 M679:N687 R679:R687 T679:T687 D693:E701 I693:I701 K693:K701 M693:N701 R693:R701 T693:T701 D707:E715 I707:I715 K707:K715 M707:N715 R707:R715 T707:T715 D721:E729 I721:I729 K721:K729 M721:N729 R721:R729 T721:T729 D735:E743 I735:I743 K735:K743 M735:N743 R735:R743 T735:T743 D749:E757 I749:I757 K749:K757 M749:N757 R749:R757 T749:T757 D763:E771 I763:I771 K763:K771 M763:N771 R763:R771 T763:T771 D777:E785 I777:I785 K777:K785 M777:N785 R777:R785 T777:T785 D791:E799 I791:I799 K791:K799 M791:N799 R791:R799 T791:T799 D805:E813 I805:I813 K805:K813 M805:N813 R805:R813 T805:T813 D819:E827 I819:I827 K819:K827 M819:N827 R819:R827 T819:T827 D833:E841 I833:I841 K833:K841 M833:N841 R833:R841 T833:T841 D847:E855 I847:I855 K847:K855 M847:N855 R847:R855 T847:T855 D861:E869 I861:I869 K861:K869 M861:N869 R861:R869 T861:T869 D875:E883 I875:I883 K875:K883 M875:N883 R875:R883 T875:T883 D889:E897 I889:I897 K889:K897 M889:N897 R889:R897 T889:T897 D903:E911 I903:I911 K903:K911 M903:N911 R903:R911 T903:T911 D917:E925 I917:I925 K917:K925 M917:N925 R917:R925 T917:T925 D931:E939 I931:I939 K931:K939 M931:N939 R931:R939 T931:T939 D945:E953 I945:I953 K945:K953 M945:N953 R945:R953 T945:T953 D959:E967 I959:I967 K959:K967 M959:N967 R959:R967 T959:T967 D973:E981 I973:I981 K973:K981 M973:N981 R973:R981 T973:T981 D987:E995 I987:I995 K987:K995 M987:N995 R987:R995 T987:T995 D1001:E1009 I1001:I1009 K1001:K1009 M1001:N1009 R1001:R1009 T1001:T1009 D1015:E1023 I1015:I1023 K1015:K1023 M1015:N1023 R1015:R1023 T1015:T1023 D1029:E1037 I1029:I1037 K1029:K1037 M1029:N1037 R1029:R1037 T1029:T1037 D1043:E1051 I1043:I1051 K1043:K1051 M1043:N1051 R1043:R1051 T1043:T1051 D1057:E1065 I1057:I1065 K1057:K1065 M1057:N1065 R1057:R1065 T1057:T1065 D1071:E1079 I1071:I1079 K1071:K1079 M1071:N1079 R1071:R1079 T1071:T1079 D1085:E1093 I1085:I1093 K1085:K1093 M1085:N1093 R1085:R1093 T1085:T1093 D1099:E1107 I1099:I1107 K1099:K1107 M1099:N1107 R1099:R1107 T1099:T1107 D1113:E1121 I1113:I1121 K1113:K1121 M1113:N1121 R1113:R1121 T1113:T1121 D1127:E1135 I1127:I1135 K1127:K1135 M1127:N1135 R1127:R1135 T1127:T1135 D1141:E1149 I1141:I1149 K1141:K1149 M1141:N1149 R1141:R1149 T1141:T1149 D1155:E1163 I1155:I1163 K1155:K1163 M1155:N1163 R1155:R1163 T1155:T1163 D1169:E1177 I1169:I1177 K1169:K1177 M1169:N1177 R1169:R1177 T1169:T1177 D1183:E1191 I1183:I1191 K1183:K1191 M1183:N1191 R1183:R1191 T1183:T1191 D1197:E1205 I1197:I1205 K1197:K1205 M1197:N1205 R1197:R1205 T1197:T1205 D1211:E1219 I1211:I1219 K1211:K1219 M1211:N1219 R1211:R1219 T1211:T1219 D1225:E1233 I1225:I1233 K1225:K1233 M1225:N1233 R1225:R1233 T1225:T1233 D1239:E1247 I1239:I1247 K1239:K1247 M1239:N1247 R1239:R1247 T1239:T1247 D1253:E1261 I1253:I1261 K1253:K1261 M1253:N1261 R1253:R1261 T1253:T1261 D1267:E1275 I1267:I1275 K1267:K1275 M1267:N1275 R1267:R1275 T1267:T1275 D1281:E1289 I1281:I1289 K1281:K1289 M1281:N1289 R1281:R1289 T1281:T1289 D1295:E1303 I1295:I1303 K1295:K1303 M1295:N1303 R1295:R1303 T1295:T1303 D1309:E1317 I1309:I1317 K1309:K1317 M1309:N1317 R1309:R1317 T1309:T1317 D1323:E1331 I1323:I1331 K1323:K1331 M1323:N1331 R1323:R1331 T1323:T1331 D1337:E1345 I1337:I1345 K1337:K1345 M1337:N1345 R1337:R1345 T1337:T1345 D1351:E1359 I1351:I1359 K1351:K1359 M1351:N1359 R1351:R1359 T1351:T1359 D1365:E1373 I1365:I1373 K1365:K1373 M1365:N1373 R1365:R1373 T1365:T1373 D1379:E1387 I1379:I1387 K1379:K1387 M1379:N1387 R1379:R1387 T1379:T1387 D1393:E1401 I1393:I1401 K1393:K1401 M1393:N1401 R1393:R1401 T1393:T1401 D1407:E1415 I1407:I1415 K1407:K1415 M1407:N1415 R1407:R1415 T1407:T1415 D1421:E1429 I1421:I1429 K1421:K1429 M1421:N1429 R1421:R1429 T1421:T1429 D1435:E1443 I1435:I1443 K1435:K1443 M1435:N1443 R1435:R1443 T1435:T1443 D1449:E1457 I1449:I1457 K1449:K1457 M1449:N1457 R1449:R1457 T1449:T1457 D1463:E1471 I1463:I1471 K1463:K1471 M1463:N1471 R1463:R1471 T1463:T1471 D1477:E1485 I1477:I1485 K1477:K1485 M1477:N1485 R1477:R1485 T1477:T1485 D1491:E1499 I1491:I1499 K1491:K1499 M1491:N1499 R1491:R1499 T1491:T1499 D1505:E1513 I1505:I1513 K1505:K1513 M1505:N1513 R1505:R1513 T1505:T1513 D1519:E1527 I1519:I1527 K1519:K1527 M1519:N1527 R1519:R1527 T1519:T1527 D1533:E1541 I1533:I1541 K1533:K1541 M1533:N1541 R1533:R1541 T1533:T1541 D1547:E1555 I1547:I1555 K1547:K1555 M1547:N1555 R1547:R1555 T1547:T1555 D1561:E1569 I1561:I1569 K1561:K1569 M1561:N1569 R1561:R1569 T1561:T1569 D1576:E1584 I1576:I1584 K1576:K1584 M1576:N1584 R1576:R1584 T1576:T1584 D1590:E1598 I1590:I1598 K1590:K1598 M1590:N1598 R1590:R1598 T1590:T1598 D1604:E1612 I1604:I1612 K1604:K1612 M1604:N1612 R1604:R1612 T1604:T1612 D1618:E1626 I1618:I1626 K1618:K1626 M1618:N1626 R1618:R1626 T1618:T1626 D1632:E1640 I1632:I1640 K1632:K1640 M1632:N1640 R1632:R1640 T1632:T1640 D1646:E1654 I1646:I1654 K1646:K1654 M1646:N1654 R1646:R1654 T1646:T1654 D1660:E1668 I1660:I1668 K1660:K1668 M1660:N1668 R1660:R1668 T1660:T1668 D1674:E1682 I1674:I1682 K1674:K1682 M1674:N1682 R1674:R1682 T1674:T1682 D1688:E1696 I1688:I1696 K1688:K1696 M1688:N1696 R1688:R1696 T1688:T1696 D1702:E1710 I1702:I1710 K1702:K1710 M1702:N1710 R1702:R1710 T1702:T1710 D1716:E1724 I1716:I1724 K1716:K1724 M1716:N1724 R1716:R1724 T1716:T1724 D1730:E1738 I1730:I1738 K1730:K1738 M1730:N1738 R1730:R1738 T1730:T1738 D1744:E1752 I1744:I1752 K1744:K1752 M1744:N1752 R1744:R1752 T1744:T1752 D1758:E1766 I1758:I1766 K1758:K1766 M1758:N1766 R1758:R1766 T1758:T1766 D1772:E1780 I1772:I1780 K1772:K1780 M1772:N1780 R1772:R1780 T1772:T1780 D1786:E1794 I1786:I1794 K1786:K1794 M1786:N1794 R1786:R1794 T1786:T1794 D1800:E1808 I1800:I1808 K1800:K1808 M1800:N1808 R1800:R1808 T1800:T1808 D1814:E1822 I1814:I1822 K1814:K1822 M1814:N1822 R1814:R1822 T1814:T1822 D1828:E1836 I1828:I1836 K1828:K1836 M1828:N1836 R1828:R1836 T1828:T1836 D1842:E1850 I1842:I1850 K1842:K1850 M1842:N1850 R1842:R1850 T1842:T1850 D1856:E1864 I1856:I1864 K1856:K1864 M1856:N1864 R1856:R1864 T1856:T1864 D1870:E1878 I1870:I1878 K1870:K1878 M1870:N1878 R1870:R1878 T1870:T1878 D1884:E1892 I1884:I1892 K1884:K1892 M1884:N1892 R1884:R1892 T1884:T1892 D1898:E1906 I1898:I1906 K1898:K1906 M1898:N1906 R1898:R1906 T1898:T1906 D1912:E1920 I1912:I1920 K1912:K1920 M1912:N1920 R1912:R1920 T1912:T1920 D1926:E1934 I1926:I1934 K1926:K1934 M1926:N1934 R1926:R1934 T1926:T1934 D1940:E1948 I1940:I1948 K1940:K1948 M1940:N1948 R1940:R1948 T1940:T1948 D1954:E1962 I1954:I1962 K1954:K1962 M1954:N1962 R1954:R1962 T1954:T1962">
    <cfRule type="cellIs" dxfId="43" priority="2" operator="greaterThan">
      <formula>$D$16+1</formula>
    </cfRule>
    <cfRule type="cellIs" dxfId="42" priority="3" operator="equal">
      <formula>$D$16+1</formula>
    </cfRule>
    <cfRule type="cellIs" dxfId="41" priority="4" operator="equal">
      <formula>$D$16-1</formula>
    </cfRule>
    <cfRule type="cellIs" dxfId="40" priority="5" operator="equal">
      <formula>$D$16-2</formula>
    </cfRule>
  </conditionalFormatting>
  <conditionalFormatting sqref="F7:H15">
    <cfRule type="cellIs" dxfId="39" priority="97" operator="greaterThan">
      <formula>$C$16+1</formula>
    </cfRule>
    <cfRule type="cellIs" dxfId="38" priority="100" operator="equal">
      <formula>$C$16-2</formula>
    </cfRule>
    <cfRule type="cellIs" dxfId="37" priority="99" operator="equal">
      <formula>$C$16-1</formula>
    </cfRule>
    <cfRule type="cellIs" dxfId="36" priority="98" operator="equal">
      <formula>$C$16+1</formula>
    </cfRule>
  </conditionalFormatting>
  <conditionalFormatting sqref="F21:H29 F35:H43 F49:H57 F63:H71 F77:H85 F91:H99 F105:H113 F119:H127 F133:H141 F147:H155 F161:H169 F175:H183 F189:H197 F203:H211 F217:H225 F231:H239 F245:H253 F259:H267 F273:H281 F287:H295 F301:H309 F315:H323 F329:H337 F343:H351 F357:H365 F371:H379 F385:H393 F399:H407 F413:H421 F427:H435 F441:H449 F455:H463 F469:H477 F483:H491 F497:H505 F511:H519 F525:H533 F539:H547 F553:H561 F567:H575 F581:H589 F595:H603 F609:H617 F623:H631 F637:H645 F651:H659 F665:H673 F679:H687 F693:H701 F707:H715 F721:H729 F735:H743 F749:H757 F763:H771 F777:H785 F791:H799 F805:H813 F819:H827 F833:H841 F847:H855 F861:H869 F875:H883 F889:H897 F903:H911 F917:H925 F931:H939 F945:H953 F959:H967 F973:H981 F987:H995 F1001:H1009 F1015:H1023 F1029:H1037 F1043:H1051 F1057:H1065 F1071:H1079 F1085:H1093 F1099:H1107 F1113:H1121 F1127:H1135 F1141:H1149 F1155:H1163 F1169:H1177 F1183:H1191 F1197:H1205 F1211:H1219 F1225:H1233 F1239:H1247 F1253:H1261 F1267:H1275 F1281:H1289 F1295:H1303 F1309:H1317 F1323:H1331 F1337:H1345 F1351:H1359 F1365:H1373 F1379:H1387 F1393:H1401 F1407:H1415 F1421:H1429 F1435:H1443 F1449:H1457 F1463:H1471 F1477:H1485 F1491:H1499 F1505:H1513 F1519:H1527 F1533:H1541 F1547:H1555 F1561:H1569 F1576:H1584 F1590:H1598 F1604:H1612 F1618:H1626 F1632:H1640 F1646:H1654 F1660:H1668 F1674:H1682 F1688:H1696 F1702:H1710 F1716:H1724 F1730:H1738 F1744:H1752 F1758:H1766 F1772:H1780 F1786:H1794 F1800:H1808 F1814:H1822 F1828:H1836 F1842:H1850 F1856:H1864 F1870:H1878 F1884:H1892 F1898:H1906 F1912:H1920 F1926:H1934 F1940:H1948 F1954:H1962">
    <cfRule type="cellIs" dxfId="35" priority="37" operator="greaterThan">
      <formula>$C$16+1</formula>
    </cfRule>
    <cfRule type="cellIs" dxfId="34" priority="39" operator="equal">
      <formula>$C$16-1</formula>
    </cfRule>
    <cfRule type="cellIs" dxfId="33" priority="40" operator="equal">
      <formula>$C$16-2</formula>
    </cfRule>
    <cfRule type="cellIs" dxfId="32" priority="38" operator="equal">
      <formula>$C$16+1</formula>
    </cfRule>
  </conditionalFormatting>
  <conditionalFormatting sqref="J7:J15">
    <cfRule type="cellIs" dxfId="31" priority="92" operator="greaterThan">
      <formula>$C$16+1</formula>
    </cfRule>
    <cfRule type="cellIs" dxfId="30" priority="93" operator="equal">
      <formula>$C$16+1</formula>
    </cfRule>
    <cfRule type="cellIs" dxfId="29" priority="94" operator="equal">
      <formula>$C$16-1</formula>
    </cfRule>
    <cfRule type="cellIs" dxfId="28" priority="95" operator="equal">
      <formula>$C$16-2</formula>
    </cfRule>
  </conditionalFormatting>
  <conditionalFormatting sqref="J21:J29 J35:J43 J49:J57 J63:J71 J77:J85 J91:J99 J105:J113 J119:J127 J133:J141 J147:J155 J161:J169 J175:J183 J189:J197 J203:J211 J217:J225 J231:J239 J245:J253 J259:J267 J273:J281 J287:J295 J301:J309 J315:J323 J329:J337 J343:J351 J357:J365 J371:J379 J385:J393 J399:J407 J413:J421 J427:J435 J441:J449 J455:J463 J469:J477 J483:J491 J497:J505 J511:J519 J525:J533 J539:J547 J553:J561 J567:J575 J581:J589 J595:J603 J609:J617 J623:J631 J637:J645 J651:J659 J665:J673 J679:J687 J693:J701 J707:J715 J721:J729 J735:J743 J749:J757 J763:J771 J777:J785 J791:J799 J805:J813 J819:J827 J833:J841 J847:J855 J861:J869 J875:J883 J889:J897 J903:J911 J917:J925 J931:J939 J945:J953 J959:J967 J973:J981 J987:J995 J1001:J1009 J1015:J1023 J1029:J1037 J1043:J1051 J1057:J1065 J1071:J1079 J1085:J1093 J1099:J1107 J1113:J1121 J1127:J1135 J1141:J1149 J1155:J1163 J1169:J1177 J1183:J1191 J1197:J1205 J1211:J1219 J1225:J1233 J1239:J1247 J1253:J1261 J1267:J1275 J1281:J1289 J1295:J1303 J1309:J1317 J1323:J1331 J1337:J1345 J1351:J1359 J1365:J1373 J1379:J1387 J1393:J1401 J1407:J1415 J1421:J1429 J1435:J1443 J1449:J1457 J1463:J1471 J1477:J1485 J1491:J1499 J1505:J1513 J1519:J1527 J1533:J1541 J1547:J1555 J1561:J1569 J1576:J1584 J1590:J1598 J1604:J1612 J1618:J1626 J1632:J1640 J1646:J1654 J1660:J1668 J1674:J1682 J1688:J1696 J1702:J1710 J1716:J1724 J1730:J1738 J1744:J1752 J1758:J1766 J1772:J1780 J1786:J1794 J1800:J1808 J1814:J1822 J1828:J1836 J1842:J1850 J1856:J1864 J1870:J1878 J1884:J1892 J1898:J1906 J1912:J1920 J1926:J1934 J1940:J1948 J1954:J1962">
    <cfRule type="cellIs" dxfId="27" priority="35" operator="equal">
      <formula>$C$16-2</formula>
    </cfRule>
    <cfRule type="cellIs" dxfId="26" priority="34" operator="equal">
      <formula>$C$16-1</formula>
    </cfRule>
    <cfRule type="cellIs" dxfId="25" priority="33" operator="equal">
      <formula>$C$16+1</formula>
    </cfRule>
    <cfRule type="cellIs" dxfId="24" priority="32" operator="greaterThan">
      <formula>$C$16+1</formula>
    </cfRule>
  </conditionalFormatting>
  <conditionalFormatting sqref="L7:L15">
    <cfRule type="cellIs" dxfId="23" priority="87" operator="greaterThan">
      <formula>$C$16+1</formula>
    </cfRule>
    <cfRule type="cellIs" dxfId="22" priority="89" operator="equal">
      <formula>$C$16-1</formula>
    </cfRule>
    <cfRule type="cellIs" dxfId="21" priority="90" operator="equal">
      <formula>$C$16-2</formula>
    </cfRule>
    <cfRule type="cellIs" dxfId="20" priority="88" operator="equal">
      <formula>$C$16+1</formula>
    </cfRule>
  </conditionalFormatting>
  <conditionalFormatting sqref="L21:L29 L35:L43 L49:L57 L63:L71 L77:L85 L91:L99 L105:L113 L119:L127 L133:L141 L147:L155 L161:L169 L175:L183 L189:L197 L203:L211 L217:L225 L231:L239 L245:L253 L259:L267 L273:L281 L287:L295 L301:L309 L315:L323 L329:L337 L343:L351 L357:L365 L371:L379 L385:L393 L399:L407 L413:L421 L427:L435 L441:L449 L455:L463 L469:L477 L483:L491 L497:L505 L511:L519 L525:L533 L539:L547 L553:L561 L567:L575 L581:L589 L595:L603 L609:L617 L623:L631 L637:L645 L651:L659 L665:L673 L679:L687 L693:L701 L707:L715 L721:L729 L735:L743 L749:L757 L763:L771 L777:L785 L791:L799 L805:L813 L819:L827 L833:L841 L847:L855 L861:L869 L875:L883 L889:L897 L903:L911 L917:L925 L931:L939 L945:L953 L959:L967 L973:L981 L987:L995 L1001:L1009 L1015:L1023 L1029:L1037 L1043:L1051 L1057:L1065 L1071:L1079 L1085:L1093 L1099:L1107 L1113:L1121 L1127:L1135 L1141:L1149 L1155:L1163 L1169:L1177 L1183:L1191 L1197:L1205 L1211:L1219 L1225:L1233 L1239:L1247 L1253:L1261 L1267:L1275 L1281:L1289 L1295:L1303 L1309:L1317 L1323:L1331 L1337:L1345 L1351:L1359 L1365:L1373 L1379:L1387 L1393:L1401 L1407:L1415 L1421:L1429 L1435:L1443 L1449:L1457 L1463:L1471 L1477:L1485 L1491:L1499 L1505:L1513 L1519:L1527 L1533:L1541 L1547:L1555 L1561:L1569 L1576:L1584 L1590:L1598 L1604:L1612 L1618:L1626 L1632:L1640 L1646:L1654 L1660:L1668 L1674:L1682 L1688:L1696 L1702:L1710 L1716:L1724 L1730:L1738 L1744:L1752 L1758:L1766 L1772:L1780 L1786:L1794 L1800:L1808 L1814:L1822 L1828:L1836 L1842:L1850 L1856:L1864 L1870:L1878 L1884:L1892 L1898:L1906 L1912:L1920 L1926:L1934 L1940:L1948 L1954:L1962">
    <cfRule type="cellIs" dxfId="19" priority="30" operator="equal">
      <formula>$C$16-2</formula>
    </cfRule>
    <cfRule type="cellIs" dxfId="18" priority="28" operator="equal">
      <formula>$C$16+1</formula>
    </cfRule>
    <cfRule type="cellIs" dxfId="17" priority="29" operator="equal">
      <formula>$C$16-1</formula>
    </cfRule>
    <cfRule type="cellIs" dxfId="16" priority="27" operator="greaterThan">
      <formula>$C$16+1</formula>
    </cfRule>
  </conditionalFormatting>
  <conditionalFormatting sqref="O7:Q15">
    <cfRule type="cellIs" dxfId="15" priority="72" operator="greaterThan">
      <formula>$C$16+1</formula>
    </cfRule>
    <cfRule type="cellIs" dxfId="14" priority="73" operator="equal">
      <formula>$C$16+1</formula>
    </cfRule>
    <cfRule type="cellIs" dxfId="13" priority="74" operator="equal">
      <formula>$C$16-1</formula>
    </cfRule>
    <cfRule type="cellIs" dxfId="12" priority="75" operator="equal">
      <formula>$C$16-2</formula>
    </cfRule>
  </conditionalFormatting>
  <conditionalFormatting sqref="O21:Q29 O35:Q43 O49:Q57 O63:Q71 O77:Q85 O91:Q99 O105:Q113 O119:Q127 O133:Q141 O147:Q155 O161:Q169 O175:Q183 O189:Q197 O203:Q211 O217:Q225 O231:Q239 O245:Q253 O259:Q267 O273:Q281 O287:Q295 O301:Q309 O315:Q323 O329:Q337 O343:Q351 O357:Q365 O371:Q379 O385:Q393 O399:Q407 O413:Q421 O427:Q435 O441:Q449 O455:Q463 O469:Q477 O483:Q491 O497:Q505 O511:Q519 O525:Q533 O539:Q547 O553:Q561 O567:Q575 O581:Q589 O595:Q603 O609:Q617 O623:Q631 O637:Q645 O651:Q659 O665:Q673 O679:Q687 O693:Q701 O707:Q715 O721:Q729 O735:Q743 O749:Q757 O763:Q771 O777:Q785 O791:Q799 O805:Q813 O819:Q827 O833:Q841 O847:Q855 O861:Q869 O875:Q883 O889:Q897 O903:Q911 O917:Q925 O931:Q939 O945:Q953 O959:Q967 O973:Q981 O987:Q995 O1001:Q1009 O1015:Q1023 O1029:Q1037 O1043:Q1051 O1057:Q1065 O1071:Q1079 O1085:Q1093 O1099:Q1107 O1113:Q1121 O1127:Q1135 O1141:Q1149 O1155:Q1163 O1169:Q1177 O1183:Q1191 O1197:Q1205 O1211:Q1219 O1225:Q1233 O1239:Q1247 O1253:Q1261 O1267:Q1275 O1281:Q1289 O1295:Q1303 O1309:Q1317 O1323:Q1331 O1337:Q1345 O1351:Q1359 O1365:Q1373 O1379:Q1387 O1393:Q1401 O1407:Q1415 O1421:Q1429 O1435:Q1443 O1449:Q1457 O1463:Q1471 O1477:Q1485 O1491:Q1499 O1505:Q1513 O1519:Q1527 O1533:Q1541 O1547:Q1555 O1561:Q1569 O1576:Q1584 O1590:Q1598 O1604:Q1612 O1618:Q1626 O1632:Q1640 O1646:Q1654 O1660:Q1668 O1674:Q1682 O1688:Q1696 O1702:Q1710 O1716:Q1724 O1730:Q1738 O1744:Q1752 O1758:Q1766 O1772:Q1780 O1786:Q1794 O1800:Q1808 O1814:Q1822 O1828:Q1836 O1842:Q1850 O1856:Q1864 O1870:Q1878 O1884:Q1892 O1898:Q1906 O1912:Q1920 O1926:Q1934 O1940:Q1948 O1954:Q1962">
    <cfRule type="cellIs" dxfId="11" priority="12" operator="greaterThan">
      <formula>$C$16+1</formula>
    </cfRule>
    <cfRule type="cellIs" dxfId="10" priority="15" operator="equal">
      <formula>$C$16-2</formula>
    </cfRule>
    <cfRule type="cellIs" dxfId="9" priority="14" operator="equal">
      <formula>$C$16-1</formula>
    </cfRule>
    <cfRule type="cellIs" dxfId="8" priority="13" operator="equal">
      <formula>$C$16+1</formula>
    </cfRule>
  </conditionalFormatting>
  <conditionalFormatting sqref="S7:S15">
    <cfRule type="cellIs" dxfId="7" priority="67" operator="greaterThan">
      <formula>$C$16+1</formula>
    </cfRule>
    <cfRule type="cellIs" dxfId="6" priority="68" operator="equal">
      <formula>$C$16+1</formula>
    </cfRule>
    <cfRule type="cellIs" dxfId="5" priority="69" operator="equal">
      <formula>$C$16-1</formula>
    </cfRule>
    <cfRule type="cellIs" dxfId="4" priority="70" operator="equal">
      <formula>$C$16-2</formula>
    </cfRule>
  </conditionalFormatting>
  <conditionalFormatting sqref="S21:S29 S35:S43 S49:S57 S63:S71 S77:S85 S91:S99 S105:S113 S119:S127 S133:S141 S147:S155 S161:S169 S175:S183 S189:S197 S203:S211 S217:S225 S231:S239 S245:S253 S259:S267 S273:S281 S287:S295 S301:S309 S315:S323 S329:S337 S343:S351 S357:S365 S371:S379 S385:S393 S399:S407 S413:S421 S427:S435 S441:S449 S455:S463 S469:S477 S483:S491 S497:S505 S511:S519 S525:S533 S539:S547 S553:S561 S567:S575 S581:S589 S595:S603 S609:S617 S623:S631 S637:S645 S651:S659 S665:S673 S679:S687 S693:S701 S707:S715 S721:S729 S735:S743 S749:S757 S763:S771 S777:S785 S791:S799 S805:S813 S819:S827 S833:S841 S847:S855 S861:S869 S875:S883 S889:S897 S903:S911 S917:S925 S931:S939 S945:S953 S959:S967 S973:S981 S987:S995 S1001:S1009 S1015:S1023 S1029:S1037 S1043:S1051 S1057:S1065 S1071:S1079 S1085:S1093 S1099:S1107 S1113:S1121 S1127:S1135 S1141:S1149 S1155:S1163 S1169:S1177 S1183:S1191 S1197:S1205 S1211:S1219 S1225:S1233 S1239:S1247 S1253:S1261 S1267:S1275 S1281:S1289 S1295:S1303 S1309:S1317 S1323:S1331 S1337:S1345 S1351:S1359 S1365:S1373 S1379:S1387 S1393:S1401 S1407:S1415 S1421:S1429 S1435:S1443 S1449:S1457 S1463:S1471 S1477:S1485 S1491:S1499 S1505:S1513 S1519:S1527 S1533:S1541 S1547:S1555 S1561:S1569 S1576:S1584 S1590:S1598 S1604:S1612 S1618:S1626 S1632:S1640 S1646:S1654 S1660:S1668 S1674:S1682 S1688:S1696 S1702:S1710 S1716:S1724 S1730:S1738 S1744:S1752 S1758:S1766 S1772:S1780 S1786:S1794 S1800:S1808 S1814:S1822 S1828:S1836 S1842:S1850 S1856:S1864 S1870:S1878 S1884:S1892 S1898:S1906 S1912:S1920 S1926:S1934 S1940:S1948 S1954:S1962">
    <cfRule type="cellIs" dxfId="3" priority="7" operator="greaterThan">
      <formula>$C$16+1</formula>
    </cfRule>
    <cfRule type="cellIs" dxfId="2" priority="8" operator="equal">
      <formula>$C$16+1</formula>
    </cfRule>
    <cfRule type="cellIs" dxfId="1" priority="10" operator="equal">
      <formula>$C$16-2</formula>
    </cfRule>
    <cfRule type="cellIs" dxfId="0" priority="9" operator="equal">
      <formula>$C$16-1</formula>
    </cfRule>
  </conditionalFormatting>
  <pageMargins left="3.937007874015748E-2" right="3.937007874015748E-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D147"/>
  <sheetViews>
    <sheetView topLeftCell="E1" zoomScale="70" zoomScaleNormal="70" workbookViewId="0">
      <pane ySplit="6" topLeftCell="A7" activePane="bottomLeft" state="frozen"/>
      <selection pane="bottomLeft" activeCell="F2" sqref="F2"/>
    </sheetView>
  </sheetViews>
  <sheetFormatPr defaultRowHeight="14.5" x14ac:dyDescent="0.35"/>
  <cols>
    <col min="1" max="1" width="6.1796875" style="20" customWidth="1"/>
    <col min="2" max="2" width="6.7265625" customWidth="1"/>
    <col min="3" max="3" width="4.453125" customWidth="1"/>
    <col min="4" max="4" width="6.1796875" customWidth="1"/>
    <col min="5" max="5" width="5.81640625" customWidth="1"/>
    <col min="6" max="6" width="38.1796875" bestFit="1" customWidth="1"/>
    <col min="7" max="7" width="9" customWidth="1"/>
    <col min="8" max="25" width="6.7265625" customWidth="1"/>
    <col min="26" max="26" width="9.7265625" style="1" customWidth="1"/>
    <col min="27" max="27" width="7.7265625" style="1" customWidth="1"/>
    <col min="28" max="28" width="7.7265625" customWidth="1"/>
    <col min="29" max="30" width="8.7265625" customWidth="1"/>
  </cols>
  <sheetData>
    <row r="1" spans="1:30" ht="15" thickBot="1" x14ac:dyDescent="0.4"/>
    <row r="2" spans="1:30" ht="33.5" thickBot="1" x14ac:dyDescent="0.95">
      <c r="F2" t="s">
        <v>40</v>
      </c>
      <c r="H2" s="135" t="s">
        <v>61</v>
      </c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7"/>
    </row>
    <row r="3" spans="1:30" ht="7.5" customHeight="1" x14ac:dyDescent="0.35"/>
    <row r="4" spans="1:30" ht="21.75" customHeight="1" x14ac:dyDescent="0.35">
      <c r="H4" s="112" t="s">
        <v>6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24" t="s">
        <v>26</v>
      </c>
    </row>
    <row r="5" spans="1:30" ht="15.75" customHeight="1" x14ac:dyDescent="0.35">
      <c r="B5" s="138" t="s">
        <v>4</v>
      </c>
      <c r="C5" s="138" t="s">
        <v>5</v>
      </c>
      <c r="D5" s="138" t="s">
        <v>21</v>
      </c>
      <c r="E5" s="15"/>
      <c r="F5" s="144" t="s">
        <v>0</v>
      </c>
      <c r="G5" s="140" t="s">
        <v>11</v>
      </c>
      <c r="H5" s="106">
        <v>1</v>
      </c>
      <c r="I5" s="106">
        <v>2</v>
      </c>
      <c r="J5" s="106">
        <v>3</v>
      </c>
      <c r="K5" s="106">
        <v>4</v>
      </c>
      <c r="L5" s="106">
        <v>5</v>
      </c>
      <c r="M5" s="106">
        <v>6</v>
      </c>
      <c r="N5" s="106">
        <v>7</v>
      </c>
      <c r="O5" s="106">
        <v>8</v>
      </c>
      <c r="P5" s="106">
        <v>9</v>
      </c>
      <c r="Q5" s="106">
        <v>10</v>
      </c>
      <c r="R5" s="106">
        <v>11</v>
      </c>
      <c r="S5" s="106">
        <v>12</v>
      </c>
      <c r="T5" s="106">
        <v>13</v>
      </c>
      <c r="U5" s="106">
        <v>14</v>
      </c>
      <c r="V5" s="106">
        <v>15</v>
      </c>
      <c r="W5" s="106">
        <v>16</v>
      </c>
      <c r="X5" s="106">
        <v>17</v>
      </c>
      <c r="Y5" s="120">
        <v>18</v>
      </c>
      <c r="Z5" s="116" t="s">
        <v>1</v>
      </c>
      <c r="AA5" s="143" t="s">
        <v>23</v>
      </c>
      <c r="AB5" s="108" t="s">
        <v>2</v>
      </c>
      <c r="AC5" s="142" t="s">
        <v>3</v>
      </c>
      <c r="AD5" s="142" t="s">
        <v>20</v>
      </c>
    </row>
    <row r="6" spans="1:30" ht="15.75" customHeight="1" x14ac:dyDescent="0.35">
      <c r="B6" s="139"/>
      <c r="C6" s="139"/>
      <c r="D6" s="139"/>
      <c r="E6" s="15" t="s">
        <v>22</v>
      </c>
      <c r="F6" s="144"/>
      <c r="G6" s="141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21"/>
      <c r="Z6" s="116"/>
      <c r="AA6" s="143"/>
      <c r="AB6" s="108"/>
      <c r="AC6" s="142"/>
      <c r="AD6" s="142"/>
    </row>
    <row r="7" spans="1:30" x14ac:dyDescent="0.35">
      <c r="A7" s="20">
        <v>1</v>
      </c>
      <c r="B7" s="16">
        <f t="shared" ref="B7:B38" si="0">RANK($AA7,$AA$7:$AA$146,1)</f>
        <v>16</v>
      </c>
      <c r="C7" s="16">
        <f t="shared" ref="C7:C38" si="1">RANK($AD7,$AD$7:$AD$146,1)</f>
        <v>16</v>
      </c>
      <c r="D7" s="8">
        <f t="shared" ref="D7:D38" si="2">_xlfn.RANK.EQ($Z7,$Z$7:$Z$146,1)</f>
        <v>16</v>
      </c>
      <c r="E7" s="8">
        <f t="shared" ref="E7:E38" si="3">_xlfn.RANK.EQ($AC7,$AC$7:$AC$146,1)</f>
        <v>16</v>
      </c>
      <c r="F7" s="3" t="str">
        <f>'10thR'!B7</f>
        <v>Rade Narančič&amp;Franci Kunšič</v>
      </c>
      <c r="G7" s="3">
        <f>'10thR'!AB7</f>
        <v>7</v>
      </c>
      <c r="H7" s="2">
        <f>MIN('1stR'!C7,'2ndR'!C7,'3rdR'!C7,'4thR'!C7,'5thR'!C7,'6thR'!C7,'7thR'!C7,'8thR'!C7,'9thR'!C7,'10thR'!C7)</f>
        <v>4</v>
      </c>
      <c r="I7" s="2">
        <f>MIN('1stR'!D7,'2ndR'!D7,'3rdR'!D7,'4thR'!D7,'5thR'!D7,'6thR'!D7,'7thR'!D7,'8thR'!D7,'9thR'!D7,'10thR'!D7)</f>
        <v>3</v>
      </c>
      <c r="J7" s="2">
        <f>MIN('1stR'!E7,'2ndR'!E7,'3rdR'!E7,'4thR'!E7,'5thR'!E7,'6thR'!E7,'7thR'!E7,'8thR'!E7,'9thR'!E7,'10thR'!E7)</f>
        <v>3</v>
      </c>
      <c r="K7" s="2">
        <f>MIN('1stR'!F7,'2ndR'!F7,'3rdR'!F7,'4thR'!F7,'5thR'!F7,'6thR'!F7,'7thR'!F7,'8thR'!F7,'9thR'!F7,'10thR'!F7)</f>
        <v>4</v>
      </c>
      <c r="L7" s="2">
        <f>MIN('1stR'!G7,'2ndR'!G7,'3rdR'!G7,'4thR'!G7,'5thR'!G7,'6thR'!G7,'7thR'!G7,'8thR'!G7,'9thR'!G7,'10thR'!G7)</f>
        <v>4</v>
      </c>
      <c r="M7" s="2">
        <f>MIN('1stR'!H7,'2ndR'!H7,'3rdR'!H7,'4thR'!H7,'5thR'!H7,'6thR'!H7,'7thR'!H7,'8thR'!H7,'9thR'!H7,'10thR'!H7)</f>
        <v>4</v>
      </c>
      <c r="N7" s="2">
        <f>MIN('1stR'!I7,'2ndR'!I7,'3rdR'!I7,'4thR'!I7,'5thR'!I7,'6thR'!I7,'7thR'!I7,'8thR'!I7,'9thR'!I7,'10thR'!I7)</f>
        <v>3</v>
      </c>
      <c r="O7" s="2">
        <f>MIN('1stR'!J7,'2ndR'!J7,'3rdR'!J7,'4thR'!J7,'5thR'!J7,'6thR'!J7,'7thR'!J7,'8thR'!J7,'9thR'!J7,'10thR'!J7)</f>
        <v>5</v>
      </c>
      <c r="P7" s="2">
        <f>MIN('1stR'!K7,'2ndR'!K7,'3rdR'!K7,'4thR'!K7,'5thR'!K7,'6thR'!K7,'7thR'!K7,'8thR'!K7,'9thR'!K7,'10thR'!K7)</f>
        <v>2</v>
      </c>
      <c r="Q7" s="2">
        <f>MIN('1stR'!L7,'2ndR'!L7,'3rdR'!L7,'4thR'!L7,'5thR'!L7,'6thR'!L7,'7thR'!L7,'8thR'!L7,'9thR'!L7,'10thR'!L7)</f>
        <v>4</v>
      </c>
      <c r="R7" s="2">
        <f>MIN('1stR'!M7,'2ndR'!M7,'3rdR'!M7,'4thR'!M7,'5thR'!M7,'6thR'!M7,'7thR'!M7,'8thR'!M7,'9thR'!M7,'10thR'!M7)</f>
        <v>3</v>
      </c>
      <c r="S7" s="2">
        <f>MIN('1stR'!N7,'2ndR'!N7,'3rdR'!N7,'4thR'!N7,'5thR'!N7,'6thR'!N7,'7thR'!N7,'8thR'!N7,'9thR'!N7,'10thR'!N7)</f>
        <v>4</v>
      </c>
      <c r="T7" s="2">
        <f>MIN('1stR'!O7,'2ndR'!O7,'3rdR'!O7,'4thR'!O7,'5thR'!O7,'6thR'!O7,'7thR'!O7,'8thR'!O7,'9thR'!O7,'10thR'!O7)</f>
        <v>4</v>
      </c>
      <c r="U7" s="2">
        <f>MIN('1stR'!P7,'2ndR'!P7,'3rdR'!P7,'4thR'!P7,'5thR'!P7,'6thR'!P7,'7thR'!P7,'8thR'!P7,'9thR'!P7,'10thR'!P7)</f>
        <v>4</v>
      </c>
      <c r="V7" s="2">
        <f>MIN('1stR'!Q7,'2ndR'!Q7,'3rdR'!Q7,'4thR'!Q7,'5thR'!Q7,'6thR'!Q7,'7thR'!Q7,'8thR'!Q7,'9thR'!Q7,'10thR'!Q7)</f>
        <v>4</v>
      </c>
      <c r="W7" s="2">
        <f>MIN('1stR'!R7,'2ndR'!R7,'3rdR'!R7,'4thR'!R7,'5thR'!R7,'6thR'!R7,'7thR'!R7,'8thR'!R7,'9thR'!R7,'10thR'!R7)</f>
        <v>3</v>
      </c>
      <c r="X7" s="2">
        <f>MIN('1stR'!S7,'2ndR'!S7,'3rdR'!S7,'4thR'!S7,'5thR'!S7,'6thR'!S7,'7thR'!S7,'8thR'!S7,'9thR'!S7,'10thR'!S7)</f>
        <v>4</v>
      </c>
      <c r="Y7" s="2">
        <f>MIN('1stR'!T7,'2ndR'!T7,'3rdR'!T7,'4thR'!T7,'5thR'!T7,'6thR'!T7,'7thR'!T7,'8thR'!T7,'9thR'!T7,'10thR'!T7)</f>
        <v>3</v>
      </c>
      <c r="Z7" s="10">
        <f>IF(G7&gt;0,SUM(H7:Y7),200)</f>
        <v>65</v>
      </c>
      <c r="AA7" s="10">
        <f>Z7+0.0000001*ROW()</f>
        <v>65.000000700000001</v>
      </c>
      <c r="AB7" s="10">
        <f>'10thR'!W7</f>
        <v>12.6</v>
      </c>
      <c r="AC7" s="11">
        <f>Z7-0.5*AB7</f>
        <v>58.7</v>
      </c>
      <c r="AD7" s="11">
        <f>AC7+0.0000001*ROW()</f>
        <v>58.700000700000004</v>
      </c>
    </row>
    <row r="8" spans="1:30" x14ac:dyDescent="0.35">
      <c r="A8" s="20">
        <v>2</v>
      </c>
      <c r="B8" s="16">
        <f t="shared" si="0"/>
        <v>1</v>
      </c>
      <c r="C8" s="16">
        <f t="shared" si="1"/>
        <v>1</v>
      </c>
      <c r="D8" s="8">
        <f t="shared" si="2"/>
        <v>1</v>
      </c>
      <c r="E8" s="8">
        <f t="shared" si="3"/>
        <v>1</v>
      </c>
      <c r="F8" s="3" t="str">
        <f>'10thR'!B8</f>
        <v>Jan Pintar Verhunc&amp;Matic Zibelnik</v>
      </c>
      <c r="G8" s="3">
        <f>'10thR'!AB8</f>
        <v>6</v>
      </c>
      <c r="H8" s="2">
        <f>MIN('1stR'!C8,'2ndR'!C8,'3rdR'!C8,'4thR'!C8,'5thR'!C8,'6thR'!C8,'7thR'!C8,'8thR'!C8,'9thR'!C8,'10thR'!C8)</f>
        <v>4</v>
      </c>
      <c r="I8" s="2">
        <f>MIN('1stR'!D8,'2ndR'!D8,'3rdR'!D8,'4thR'!D8,'5thR'!D8,'6thR'!D8,'7thR'!D8,'8thR'!D8,'9thR'!D8,'10thR'!D8)</f>
        <v>2</v>
      </c>
      <c r="J8" s="2">
        <f>MIN('1stR'!E8,'2ndR'!E8,'3rdR'!E8,'4thR'!E8,'5thR'!E8,'6thR'!E8,'7thR'!E8,'8thR'!E8,'9thR'!E8,'10thR'!E8)</f>
        <v>2</v>
      </c>
      <c r="K8" s="2">
        <f>MIN('1stR'!F8,'2ndR'!F8,'3rdR'!F8,'4thR'!F8,'5thR'!F8,'6thR'!F8,'7thR'!F8,'8thR'!F8,'9thR'!F8,'10thR'!F8)</f>
        <v>4</v>
      </c>
      <c r="L8" s="2">
        <f>MIN('1stR'!G8,'2ndR'!G8,'3rdR'!G8,'4thR'!G8,'5thR'!G8,'6thR'!G8,'7thR'!G8,'8thR'!G8,'9thR'!G8,'10thR'!G8)</f>
        <v>3</v>
      </c>
      <c r="M8" s="2">
        <f>MIN('1stR'!H8,'2ndR'!H8,'3rdR'!H8,'4thR'!H8,'5thR'!H8,'6thR'!H8,'7thR'!H8,'8thR'!H8,'9thR'!H8,'10thR'!H8)</f>
        <v>3</v>
      </c>
      <c r="N8" s="2">
        <f>MIN('1stR'!I8,'2ndR'!I8,'3rdR'!I8,'4thR'!I8,'5thR'!I8,'6thR'!I8,'7thR'!I8,'8thR'!I8,'9thR'!I8,'10thR'!I8)</f>
        <v>3</v>
      </c>
      <c r="O8" s="2">
        <f>MIN('1stR'!J8,'2ndR'!J8,'3rdR'!J8,'4thR'!J8,'5thR'!J8,'6thR'!J8,'7thR'!J8,'8thR'!J8,'9thR'!J8,'10thR'!J8)</f>
        <v>3</v>
      </c>
      <c r="P8" s="2">
        <f>MIN('1stR'!K8,'2ndR'!K8,'3rdR'!K8,'4thR'!K8,'5thR'!K8,'6thR'!K8,'7thR'!K8,'8thR'!K8,'9thR'!K8,'10thR'!K8)</f>
        <v>2</v>
      </c>
      <c r="Q8" s="2">
        <f>MIN('1stR'!L8,'2ndR'!L8,'3rdR'!L8,'4thR'!L8,'5thR'!L8,'6thR'!L8,'7thR'!L8,'8thR'!L8,'9thR'!L8,'10thR'!L8)</f>
        <v>3</v>
      </c>
      <c r="R8" s="2">
        <f>MIN('1stR'!M8,'2ndR'!M8,'3rdR'!M8,'4thR'!M8,'5thR'!M8,'6thR'!M8,'7thR'!M8,'8thR'!M8,'9thR'!M8,'10thR'!M8)</f>
        <v>3</v>
      </c>
      <c r="S8" s="2">
        <f>MIN('1stR'!N8,'2ndR'!N8,'3rdR'!N8,'4thR'!N8,'5thR'!N8,'6thR'!N8,'7thR'!N8,'8thR'!N8,'9thR'!N8,'10thR'!N8)</f>
        <v>2</v>
      </c>
      <c r="T8" s="2">
        <f>MIN('1stR'!O8,'2ndR'!O8,'3rdR'!O8,'4thR'!O8,'5thR'!O8,'6thR'!O8,'7thR'!O8,'8thR'!O8,'9thR'!O8,'10thR'!O8)</f>
        <v>4</v>
      </c>
      <c r="U8" s="2">
        <f>MIN('1stR'!P8,'2ndR'!P8,'3rdR'!P8,'4thR'!P8,'5thR'!P8,'6thR'!P8,'7thR'!P8,'8thR'!P8,'9thR'!P8,'10thR'!P8)</f>
        <v>4</v>
      </c>
      <c r="V8" s="2">
        <f>MIN('1stR'!Q8,'2ndR'!Q8,'3rdR'!Q8,'4thR'!Q8,'5thR'!Q8,'6thR'!Q8,'7thR'!Q8,'8thR'!Q8,'9thR'!Q8,'10thR'!Q8)</f>
        <v>3</v>
      </c>
      <c r="W8" s="2">
        <f>MIN('1stR'!R8,'2ndR'!R8,'3rdR'!R8,'4thR'!R8,'5thR'!R8,'6thR'!R8,'7thR'!R8,'8thR'!R8,'9thR'!R8,'10thR'!R8)</f>
        <v>3</v>
      </c>
      <c r="X8" s="2">
        <f>MIN('1stR'!S8,'2ndR'!S8,'3rdR'!S8,'4thR'!S8,'5thR'!S8,'6thR'!S8,'7thR'!S8,'8thR'!S8,'9thR'!S8,'10thR'!S8)</f>
        <v>3</v>
      </c>
      <c r="Y8" s="2">
        <f>MIN('1stR'!T8,'2ndR'!T8,'3rdR'!T8,'4thR'!T8,'5thR'!T8,'6thR'!T8,'7thR'!T8,'8thR'!T8,'9thR'!T8,'10thR'!T8)</f>
        <v>3</v>
      </c>
      <c r="Z8" s="10">
        <f t="shared" ref="Z8:Z13" si="4">IF(G8&gt;0,SUM(H8:Y8),200)</f>
        <v>54</v>
      </c>
      <c r="AA8" s="10">
        <f t="shared" ref="AA8:AA71" si="5">Z8+0.0000001*ROW()</f>
        <v>54.000000800000002</v>
      </c>
      <c r="AB8" s="10">
        <f>'10thR'!W8</f>
        <v>15.5</v>
      </c>
      <c r="AC8" s="11">
        <f t="shared" ref="AC8:AC13" si="6">Z8-0.5*AB8</f>
        <v>46.25</v>
      </c>
      <c r="AD8" s="11">
        <f t="shared" ref="AD8:AD71" si="7">AC8+0.0000001*ROW()</f>
        <v>46.250000800000002</v>
      </c>
    </row>
    <row r="9" spans="1:30" x14ac:dyDescent="0.35">
      <c r="A9" s="20">
        <v>3</v>
      </c>
      <c r="B9" s="16">
        <f t="shared" si="0"/>
        <v>4</v>
      </c>
      <c r="C9" s="16">
        <f t="shared" si="1"/>
        <v>7</v>
      </c>
      <c r="D9" s="8">
        <f t="shared" si="2"/>
        <v>4</v>
      </c>
      <c r="E9" s="8">
        <f t="shared" si="3"/>
        <v>7</v>
      </c>
      <c r="F9" s="3" t="str">
        <f>'10thR'!B9</f>
        <v>Marina Ravnikar&amp;Tomaž Andolšek</v>
      </c>
      <c r="G9" s="3">
        <f>'10thR'!AB9</f>
        <v>3</v>
      </c>
      <c r="H9" s="2">
        <f>MIN('1stR'!C9,'2ndR'!C9,'3rdR'!C9,'4thR'!C9,'5thR'!C9,'6thR'!C9,'7thR'!C9,'8thR'!C9,'9thR'!C9,'10thR'!C9)</f>
        <v>4</v>
      </c>
      <c r="I9" s="2">
        <f>MIN('1stR'!D9,'2ndR'!D9,'3rdR'!D9,'4thR'!D9,'5thR'!D9,'6thR'!D9,'7thR'!D9,'8thR'!D9,'9thR'!D9,'10thR'!D9)</f>
        <v>2</v>
      </c>
      <c r="J9" s="2">
        <f>MIN('1stR'!E9,'2ndR'!E9,'3rdR'!E9,'4thR'!E9,'5thR'!E9,'6thR'!E9,'7thR'!E9,'8thR'!E9,'9thR'!E9,'10thR'!E9)</f>
        <v>2</v>
      </c>
      <c r="K9" s="2">
        <f>MIN('1stR'!F9,'2ndR'!F9,'3rdR'!F9,'4thR'!F9,'5thR'!F9,'6thR'!F9,'7thR'!F9,'8thR'!F9,'9thR'!F9,'10thR'!F9)</f>
        <v>4</v>
      </c>
      <c r="L9" s="2">
        <f>MIN('1stR'!G9,'2ndR'!G9,'3rdR'!G9,'4thR'!G9,'5thR'!G9,'6thR'!G9,'7thR'!G9,'8thR'!G9,'9thR'!G9,'10thR'!G9)</f>
        <v>3</v>
      </c>
      <c r="M9" s="2">
        <f>MIN('1stR'!H9,'2ndR'!H9,'3rdR'!H9,'4thR'!H9,'5thR'!H9,'6thR'!H9,'7thR'!H9,'8thR'!H9,'9thR'!H9,'10thR'!H9)</f>
        <v>4</v>
      </c>
      <c r="N9" s="2">
        <f>MIN('1stR'!I9,'2ndR'!I9,'3rdR'!I9,'4thR'!I9,'5thR'!I9,'6thR'!I9,'7thR'!I9,'8thR'!I9,'9thR'!I9,'10thR'!I9)</f>
        <v>3</v>
      </c>
      <c r="O9" s="2">
        <f>MIN('1stR'!J9,'2ndR'!J9,'3rdR'!J9,'4thR'!J9,'5thR'!J9,'6thR'!J9,'7thR'!J9,'8thR'!J9,'9thR'!J9,'10thR'!J9)</f>
        <v>4</v>
      </c>
      <c r="P9" s="2">
        <f>MIN('1stR'!K9,'2ndR'!K9,'3rdR'!K9,'4thR'!K9,'5thR'!K9,'6thR'!K9,'7thR'!K9,'8thR'!K9,'9thR'!K9,'10thR'!K9)</f>
        <v>3</v>
      </c>
      <c r="Q9" s="2">
        <f>MIN('1stR'!L9,'2ndR'!L9,'3rdR'!L9,'4thR'!L9,'5thR'!L9,'6thR'!L9,'7thR'!L9,'8thR'!L9,'9thR'!L9,'10thR'!L9)</f>
        <v>4</v>
      </c>
      <c r="R9" s="2">
        <f>MIN('1stR'!M9,'2ndR'!M9,'3rdR'!M9,'4thR'!M9,'5thR'!M9,'6thR'!M9,'7thR'!M9,'8thR'!M9,'9thR'!M9,'10thR'!M9)</f>
        <v>3</v>
      </c>
      <c r="S9" s="2">
        <f>MIN('1stR'!N9,'2ndR'!N9,'3rdR'!N9,'4thR'!N9,'5thR'!N9,'6thR'!N9,'7thR'!N9,'8thR'!N9,'9thR'!N9,'10thR'!N9)</f>
        <v>3</v>
      </c>
      <c r="T9" s="2">
        <f>MIN('1stR'!O9,'2ndR'!O9,'3rdR'!O9,'4thR'!O9,'5thR'!O9,'6thR'!O9,'7thR'!O9,'8thR'!O9,'9thR'!O9,'10thR'!O9)</f>
        <v>4</v>
      </c>
      <c r="U9" s="2">
        <f>MIN('1stR'!P9,'2ndR'!P9,'3rdR'!P9,'4thR'!P9,'5thR'!P9,'6thR'!P9,'7thR'!P9,'8thR'!P9,'9thR'!P9,'10thR'!P9)</f>
        <v>4</v>
      </c>
      <c r="V9" s="2">
        <f>MIN('1stR'!Q9,'2ndR'!Q9,'3rdR'!Q9,'4thR'!Q9,'5thR'!Q9,'6thR'!Q9,'7thR'!Q9,'8thR'!Q9,'9thR'!Q9,'10thR'!Q9)</f>
        <v>3</v>
      </c>
      <c r="W9" s="2">
        <f>MIN('1stR'!R9,'2ndR'!R9,'3rdR'!R9,'4thR'!R9,'5thR'!R9,'6thR'!R9,'7thR'!R9,'8thR'!R9,'9thR'!R9,'10thR'!R9)</f>
        <v>3</v>
      </c>
      <c r="X9" s="2">
        <f>MIN('1stR'!S9,'2ndR'!S9,'3rdR'!S9,'4thR'!S9,'5thR'!S9,'6thR'!S9,'7thR'!S9,'8thR'!S9,'9thR'!S9,'10thR'!S9)</f>
        <v>5</v>
      </c>
      <c r="Y9" s="2">
        <f>MIN('1stR'!T9,'2ndR'!T9,'3rdR'!T9,'4thR'!T9,'5thR'!T9,'6thR'!T9,'7thR'!T9,'8thR'!T9,'9thR'!T9,'10thR'!T9)</f>
        <v>2</v>
      </c>
      <c r="Z9" s="10">
        <f t="shared" si="4"/>
        <v>60</v>
      </c>
      <c r="AA9" s="10">
        <f t="shared" si="5"/>
        <v>60.000000900000003</v>
      </c>
      <c r="AB9" s="10">
        <f>'10thR'!W9</f>
        <v>9.6999999999999993</v>
      </c>
      <c r="AC9" s="11">
        <f t="shared" si="6"/>
        <v>55.15</v>
      </c>
      <c r="AD9" s="11">
        <f t="shared" si="7"/>
        <v>55.150000900000002</v>
      </c>
    </row>
    <row r="10" spans="1:30" x14ac:dyDescent="0.35">
      <c r="A10" s="20">
        <v>4</v>
      </c>
      <c r="B10" s="16">
        <f t="shared" si="0"/>
        <v>5</v>
      </c>
      <c r="C10" s="16">
        <f t="shared" si="1"/>
        <v>9</v>
      </c>
      <c r="D10" s="8">
        <f t="shared" si="2"/>
        <v>4</v>
      </c>
      <c r="E10" s="8">
        <f t="shared" si="3"/>
        <v>9</v>
      </c>
      <c r="F10" s="3" t="str">
        <f>'10thR'!B10</f>
        <v>Gal Grudnik&amp;Janez Ločniškar</v>
      </c>
      <c r="G10" s="3">
        <f>'10thR'!AB10</f>
        <v>3</v>
      </c>
      <c r="H10" s="2">
        <f>MIN('1stR'!C10,'2ndR'!C10,'3rdR'!C10,'4thR'!C10,'5thR'!C10,'6thR'!C10,'7thR'!C10,'8thR'!C10,'9thR'!C10,'10thR'!C10)</f>
        <v>4</v>
      </c>
      <c r="I10" s="2">
        <f>MIN('1stR'!D10,'2ndR'!D10,'3rdR'!D10,'4thR'!D10,'5thR'!D10,'6thR'!D10,'7thR'!D10,'8thR'!D10,'9thR'!D10,'10thR'!D10)</f>
        <v>2</v>
      </c>
      <c r="J10" s="2">
        <f>MIN('1stR'!E10,'2ndR'!E10,'3rdR'!E10,'4thR'!E10,'5thR'!E10,'6thR'!E10,'7thR'!E10,'8thR'!E10,'9thR'!E10,'10thR'!E10)</f>
        <v>3</v>
      </c>
      <c r="K10" s="2">
        <f>MIN('1stR'!F10,'2ndR'!F10,'3rdR'!F10,'4thR'!F10,'5thR'!F10,'6thR'!F10,'7thR'!F10,'8thR'!F10,'9thR'!F10,'10thR'!F10)</f>
        <v>4</v>
      </c>
      <c r="L10" s="2">
        <f>MIN('1stR'!G10,'2ndR'!G10,'3rdR'!G10,'4thR'!G10,'5thR'!G10,'6thR'!G10,'7thR'!G10,'8thR'!G10,'9thR'!G10,'10thR'!G10)</f>
        <v>4</v>
      </c>
      <c r="M10" s="2">
        <f>MIN('1stR'!H10,'2ndR'!H10,'3rdR'!H10,'4thR'!H10,'5thR'!H10,'6thR'!H10,'7thR'!H10,'8thR'!H10,'9thR'!H10,'10thR'!H10)</f>
        <v>4</v>
      </c>
      <c r="N10" s="2">
        <f>MIN('1stR'!I10,'2ndR'!I10,'3rdR'!I10,'4thR'!I10,'5thR'!I10,'6thR'!I10,'7thR'!I10,'8thR'!I10,'9thR'!I10,'10thR'!I10)</f>
        <v>3</v>
      </c>
      <c r="O10" s="2">
        <f>MIN('1stR'!J10,'2ndR'!J10,'3rdR'!J10,'4thR'!J10,'5thR'!J10,'6thR'!J10,'7thR'!J10,'8thR'!J10,'9thR'!J10,'10thR'!J10)</f>
        <v>4</v>
      </c>
      <c r="P10" s="2">
        <f>MIN('1stR'!K10,'2ndR'!K10,'3rdR'!K10,'4thR'!K10,'5thR'!K10,'6thR'!K10,'7thR'!K10,'8thR'!K10,'9thR'!K10,'10thR'!K10)</f>
        <v>3</v>
      </c>
      <c r="Q10" s="2">
        <f>MIN('1stR'!L10,'2ndR'!L10,'3rdR'!L10,'4thR'!L10,'5thR'!L10,'6thR'!L10,'7thR'!L10,'8thR'!L10,'9thR'!L10,'10thR'!L10)</f>
        <v>4</v>
      </c>
      <c r="R10" s="2">
        <f>MIN('1stR'!M10,'2ndR'!M10,'3rdR'!M10,'4thR'!M10,'5thR'!M10,'6thR'!M10,'7thR'!M10,'8thR'!M10,'9thR'!M10,'10thR'!M10)</f>
        <v>3</v>
      </c>
      <c r="S10" s="2">
        <f>MIN('1stR'!N10,'2ndR'!N10,'3rdR'!N10,'4thR'!N10,'5thR'!N10,'6thR'!N10,'7thR'!N10,'8thR'!N10,'9thR'!N10,'10thR'!N10)</f>
        <v>3</v>
      </c>
      <c r="T10" s="2">
        <f>MIN('1stR'!O10,'2ndR'!O10,'3rdR'!O10,'4thR'!O10,'5thR'!O10,'6thR'!O10,'7thR'!O10,'8thR'!O10,'9thR'!O10,'10thR'!O10)</f>
        <v>4</v>
      </c>
      <c r="U10" s="2">
        <f>MIN('1stR'!P10,'2ndR'!P10,'3rdR'!P10,'4thR'!P10,'5thR'!P10,'6thR'!P10,'7thR'!P10,'8thR'!P10,'9thR'!P10,'10thR'!P10)</f>
        <v>4</v>
      </c>
      <c r="V10" s="2">
        <f>MIN('1stR'!Q10,'2ndR'!Q10,'3rdR'!Q10,'4thR'!Q10,'5thR'!Q10,'6thR'!Q10,'7thR'!Q10,'8thR'!Q10,'9thR'!Q10,'10thR'!Q10)</f>
        <v>4</v>
      </c>
      <c r="W10" s="2">
        <f>MIN('1stR'!R10,'2ndR'!R10,'3rdR'!R10,'4thR'!R10,'5thR'!R10,'6thR'!R10,'7thR'!R10,'8thR'!R10,'9thR'!R10,'10thR'!R10)</f>
        <v>2</v>
      </c>
      <c r="X10" s="2">
        <f>MIN('1stR'!S10,'2ndR'!S10,'3rdR'!S10,'4thR'!S10,'5thR'!S10,'6thR'!S10,'7thR'!S10,'8thR'!S10,'9thR'!S10,'10thR'!S10)</f>
        <v>3</v>
      </c>
      <c r="Y10" s="2">
        <f>MIN('1stR'!T10,'2ndR'!T10,'3rdR'!T10,'4thR'!T10,'5thR'!T10,'6thR'!T10,'7thR'!T10,'8thR'!T10,'9thR'!T10,'10thR'!T10)</f>
        <v>2</v>
      </c>
      <c r="Z10" s="10">
        <f t="shared" si="4"/>
        <v>60</v>
      </c>
      <c r="AA10" s="10">
        <f t="shared" si="5"/>
        <v>60.000000999999997</v>
      </c>
      <c r="AB10" s="10">
        <f>'10thR'!W10</f>
        <v>8.1999999999999993</v>
      </c>
      <c r="AC10" s="11">
        <f t="shared" si="6"/>
        <v>55.9</v>
      </c>
      <c r="AD10" s="11">
        <f t="shared" si="7"/>
        <v>55.900000999999996</v>
      </c>
    </row>
    <row r="11" spans="1:30" x14ac:dyDescent="0.35">
      <c r="A11" s="20">
        <v>5</v>
      </c>
      <c r="B11" s="16">
        <f t="shared" si="0"/>
        <v>19</v>
      </c>
      <c r="C11" s="16">
        <f t="shared" si="1"/>
        <v>21</v>
      </c>
      <c r="D11" s="8">
        <f t="shared" si="2"/>
        <v>19</v>
      </c>
      <c r="E11" s="8">
        <f t="shared" si="3"/>
        <v>21</v>
      </c>
      <c r="F11" s="3" t="str">
        <f>'10thR'!B11</f>
        <v>Cvetka Burja&amp;Simon Žgavec</v>
      </c>
      <c r="G11" s="3">
        <f>'10thR'!AB11</f>
        <v>5</v>
      </c>
      <c r="H11" s="2">
        <f>MIN('1stR'!C11,'2ndR'!C11,'3rdR'!C11,'4thR'!C11,'5thR'!C11,'6thR'!C11,'7thR'!C11,'8thR'!C11,'9thR'!C11,'10thR'!C11)</f>
        <v>4</v>
      </c>
      <c r="I11" s="2">
        <f>MIN('1stR'!D11,'2ndR'!D11,'3rdR'!D11,'4thR'!D11,'5thR'!D11,'6thR'!D11,'7thR'!D11,'8thR'!D11,'9thR'!D11,'10thR'!D11)</f>
        <v>3</v>
      </c>
      <c r="J11" s="2">
        <f>MIN('1stR'!E11,'2ndR'!E11,'3rdR'!E11,'4thR'!E11,'5thR'!E11,'6thR'!E11,'7thR'!E11,'8thR'!E11,'9thR'!E11,'10thR'!E11)</f>
        <v>3</v>
      </c>
      <c r="K11" s="2">
        <f>MIN('1stR'!F11,'2ndR'!F11,'3rdR'!F11,'4thR'!F11,'5thR'!F11,'6thR'!F11,'7thR'!F11,'8thR'!F11,'9thR'!F11,'10thR'!F11)</f>
        <v>4</v>
      </c>
      <c r="L11" s="2">
        <f>MIN('1stR'!G11,'2ndR'!G11,'3rdR'!G11,'4thR'!G11,'5thR'!G11,'6thR'!G11,'7thR'!G11,'8thR'!G11,'9thR'!G11,'10thR'!G11)</f>
        <v>4</v>
      </c>
      <c r="M11" s="2">
        <f>MIN('1stR'!H11,'2ndR'!H11,'3rdR'!H11,'4thR'!H11,'5thR'!H11,'6thR'!H11,'7thR'!H11,'8thR'!H11,'9thR'!H11,'10thR'!H11)</f>
        <v>5</v>
      </c>
      <c r="N11" s="2">
        <f>MIN('1stR'!I11,'2ndR'!I11,'3rdR'!I11,'4thR'!I11,'5thR'!I11,'6thR'!I11,'7thR'!I11,'8thR'!I11,'9thR'!I11,'10thR'!I11)</f>
        <v>3</v>
      </c>
      <c r="O11" s="2">
        <f>MIN('1stR'!J11,'2ndR'!J11,'3rdR'!J11,'4thR'!J11,'5thR'!J11,'6thR'!J11,'7thR'!J11,'8thR'!J11,'9thR'!J11,'10thR'!J11)</f>
        <v>5</v>
      </c>
      <c r="P11" s="2">
        <f>MIN('1stR'!K11,'2ndR'!K11,'3rdR'!K11,'4thR'!K11,'5thR'!K11,'6thR'!K11,'7thR'!K11,'8thR'!K11,'9thR'!K11,'10thR'!K11)</f>
        <v>2</v>
      </c>
      <c r="Q11" s="2">
        <f>MIN('1stR'!L11,'2ndR'!L11,'3rdR'!L11,'4thR'!L11,'5thR'!L11,'6thR'!L11,'7thR'!L11,'8thR'!L11,'9thR'!L11,'10thR'!L11)</f>
        <v>5</v>
      </c>
      <c r="R11" s="2">
        <f>MIN('1stR'!M11,'2ndR'!M11,'3rdR'!M11,'4thR'!M11,'5thR'!M11,'6thR'!M11,'7thR'!M11,'8thR'!M11,'9thR'!M11,'10thR'!M11)</f>
        <v>3</v>
      </c>
      <c r="S11" s="2">
        <f>MIN('1stR'!N11,'2ndR'!N11,'3rdR'!N11,'4thR'!N11,'5thR'!N11,'6thR'!N11,'7thR'!N11,'8thR'!N11,'9thR'!N11,'10thR'!N11)</f>
        <v>3</v>
      </c>
      <c r="T11" s="2">
        <f>MIN('1stR'!O11,'2ndR'!O11,'3rdR'!O11,'4thR'!O11,'5thR'!O11,'6thR'!O11,'7thR'!O11,'8thR'!O11,'9thR'!O11,'10thR'!O11)</f>
        <v>4</v>
      </c>
      <c r="U11" s="2">
        <f>MIN('1stR'!P11,'2ndR'!P11,'3rdR'!P11,'4thR'!P11,'5thR'!P11,'6thR'!P11,'7thR'!P11,'8thR'!P11,'9thR'!P11,'10thR'!P11)</f>
        <v>4</v>
      </c>
      <c r="V11" s="2">
        <f>MIN('1stR'!Q11,'2ndR'!Q11,'3rdR'!Q11,'4thR'!Q11,'5thR'!Q11,'6thR'!Q11,'7thR'!Q11,'8thR'!Q11,'9thR'!Q11,'10thR'!Q11)</f>
        <v>5</v>
      </c>
      <c r="W11" s="2">
        <f>MIN('1stR'!R11,'2ndR'!R11,'3rdR'!R11,'4thR'!R11,'5thR'!R11,'6thR'!R11,'7thR'!R11,'8thR'!R11,'9thR'!R11,'10thR'!R11)</f>
        <v>3</v>
      </c>
      <c r="X11" s="2">
        <f>MIN('1stR'!S11,'2ndR'!S11,'3rdR'!S11,'4thR'!S11,'5thR'!S11,'6thR'!S11,'7thR'!S11,'8thR'!S11,'9thR'!S11,'10thR'!S11)</f>
        <v>5</v>
      </c>
      <c r="Y11" s="2">
        <f>MIN('1stR'!T11,'2ndR'!T11,'3rdR'!T11,'4thR'!T11,'5thR'!T11,'6thR'!T11,'7thR'!T11,'8thR'!T11,'9thR'!T11,'10thR'!T11)</f>
        <v>3</v>
      </c>
      <c r="Z11" s="10">
        <f t="shared" si="4"/>
        <v>68</v>
      </c>
      <c r="AA11" s="10">
        <f t="shared" si="5"/>
        <v>68.000001100000006</v>
      </c>
      <c r="AB11" s="10">
        <f>'10thR'!W11</f>
        <v>10.7</v>
      </c>
      <c r="AC11" s="11">
        <f t="shared" si="6"/>
        <v>62.65</v>
      </c>
      <c r="AD11" s="11">
        <f t="shared" si="7"/>
        <v>62.650001099999997</v>
      </c>
    </row>
    <row r="12" spans="1:30" x14ac:dyDescent="0.35">
      <c r="A12" s="20">
        <v>6</v>
      </c>
      <c r="B12" s="16">
        <f t="shared" si="0"/>
        <v>28</v>
      </c>
      <c r="C12" s="16">
        <f t="shared" si="1"/>
        <v>31</v>
      </c>
      <c r="D12" s="8">
        <f t="shared" si="2"/>
        <v>28</v>
      </c>
      <c r="E12" s="8">
        <f t="shared" si="3"/>
        <v>31</v>
      </c>
      <c r="F12" s="3" t="str">
        <f>'10thR'!B12</f>
        <v>Breda Jericijo&amp;Boris Debevec</v>
      </c>
      <c r="G12" s="3">
        <f>'10thR'!AB12</f>
        <v>6</v>
      </c>
      <c r="H12" s="2">
        <f>MIN('1stR'!C12,'2ndR'!C12,'3rdR'!C12,'4thR'!C12,'5thR'!C12,'6thR'!C12,'7thR'!C12,'8thR'!C12,'9thR'!C12,'10thR'!C12)</f>
        <v>5</v>
      </c>
      <c r="I12" s="2">
        <f>MIN('1stR'!D12,'2ndR'!D12,'3rdR'!D12,'4thR'!D12,'5thR'!D12,'6thR'!D12,'7thR'!D12,'8thR'!D12,'9thR'!D12,'10thR'!D12)</f>
        <v>3</v>
      </c>
      <c r="J12" s="2">
        <f>MIN('1stR'!E12,'2ndR'!E12,'3rdR'!E12,'4thR'!E12,'5thR'!E12,'6thR'!E12,'7thR'!E12,'8thR'!E12,'9thR'!E12,'10thR'!E12)</f>
        <v>3</v>
      </c>
      <c r="K12" s="2">
        <f>MIN('1stR'!F12,'2ndR'!F12,'3rdR'!F12,'4thR'!F12,'5thR'!F12,'6thR'!F12,'7thR'!F12,'8thR'!F12,'9thR'!F12,'10thR'!F12)</f>
        <v>4</v>
      </c>
      <c r="L12" s="2">
        <f>MIN('1stR'!G12,'2ndR'!G12,'3rdR'!G12,'4thR'!G12,'5thR'!G12,'6thR'!G12,'7thR'!G12,'8thR'!G12,'9thR'!G12,'10thR'!G12)</f>
        <v>5</v>
      </c>
      <c r="M12" s="2">
        <f>MIN('1stR'!H12,'2ndR'!H12,'3rdR'!H12,'4thR'!H12,'5thR'!H12,'6thR'!H12,'7thR'!H12,'8thR'!H12,'9thR'!H12,'10thR'!H12)</f>
        <v>5</v>
      </c>
      <c r="N12" s="2">
        <f>MIN('1stR'!I12,'2ndR'!I12,'3rdR'!I12,'4thR'!I12,'5thR'!I12,'6thR'!I12,'7thR'!I12,'8thR'!I12,'9thR'!I12,'10thR'!I12)</f>
        <v>4</v>
      </c>
      <c r="O12" s="2">
        <f>MIN('1stR'!J12,'2ndR'!J12,'3rdR'!J12,'4thR'!J12,'5thR'!J12,'6thR'!J12,'7thR'!J12,'8thR'!J12,'9thR'!J12,'10thR'!J12)</f>
        <v>4</v>
      </c>
      <c r="P12" s="2">
        <f>MIN('1stR'!K12,'2ndR'!K12,'3rdR'!K12,'4thR'!K12,'5thR'!K12,'6thR'!K12,'7thR'!K12,'8thR'!K12,'9thR'!K12,'10thR'!K12)</f>
        <v>3</v>
      </c>
      <c r="Q12" s="2">
        <f>MIN('1stR'!L12,'2ndR'!L12,'3rdR'!L12,'4thR'!L12,'5thR'!L12,'6thR'!L12,'7thR'!L12,'8thR'!L12,'9thR'!L12,'10thR'!L12)</f>
        <v>4</v>
      </c>
      <c r="R12" s="2">
        <f>MIN('1stR'!M12,'2ndR'!M12,'3rdR'!M12,'4thR'!M12,'5thR'!M12,'6thR'!M12,'7thR'!M12,'8thR'!M12,'9thR'!M12,'10thR'!M12)</f>
        <v>3</v>
      </c>
      <c r="S12" s="2">
        <f>MIN('1stR'!N12,'2ndR'!N12,'3rdR'!N12,'4thR'!N12,'5thR'!N12,'6thR'!N12,'7thR'!N12,'8thR'!N12,'9thR'!N12,'10thR'!N12)</f>
        <v>3</v>
      </c>
      <c r="T12" s="2">
        <f>MIN('1stR'!O12,'2ndR'!O12,'3rdR'!O12,'4thR'!O12,'5thR'!O12,'6thR'!O12,'7thR'!O12,'8thR'!O12,'9thR'!O12,'10thR'!O12)</f>
        <v>5</v>
      </c>
      <c r="U12" s="2">
        <f>MIN('1stR'!P12,'2ndR'!P12,'3rdR'!P12,'4thR'!P12,'5thR'!P12,'6thR'!P12,'7thR'!P12,'8thR'!P12,'9thR'!P12,'10thR'!P12)</f>
        <v>5</v>
      </c>
      <c r="V12" s="2">
        <f>MIN('1stR'!Q12,'2ndR'!Q12,'3rdR'!Q12,'4thR'!Q12,'5thR'!Q12,'6thR'!Q12,'7thR'!Q12,'8thR'!Q12,'9thR'!Q12,'10thR'!Q12)</f>
        <v>4</v>
      </c>
      <c r="W12" s="2">
        <f>MIN('1stR'!R12,'2ndR'!R12,'3rdR'!R12,'4thR'!R12,'5thR'!R12,'6thR'!R12,'7thR'!R12,'8thR'!R12,'9thR'!R12,'10thR'!R12)</f>
        <v>3</v>
      </c>
      <c r="X12" s="2">
        <f>MIN('1stR'!S12,'2ndR'!S12,'3rdR'!S12,'4thR'!S12,'5thR'!S12,'6thR'!S12,'7thR'!S12,'8thR'!S12,'9thR'!S12,'10thR'!S12)</f>
        <v>5</v>
      </c>
      <c r="Y12" s="2">
        <f>MIN('1stR'!T12,'2ndR'!T12,'3rdR'!T12,'4thR'!T12,'5thR'!T12,'6thR'!T12,'7thR'!T12,'8thR'!T12,'9thR'!T12,'10thR'!T12)</f>
        <v>3</v>
      </c>
      <c r="Z12" s="10">
        <f t="shared" si="4"/>
        <v>71</v>
      </c>
      <c r="AA12" s="10">
        <f t="shared" si="5"/>
        <v>71.0000012</v>
      </c>
      <c r="AB12" s="10">
        <f>'10thR'!W12</f>
        <v>7.5</v>
      </c>
      <c r="AC12" s="11">
        <f t="shared" si="6"/>
        <v>67.25</v>
      </c>
      <c r="AD12" s="11">
        <f t="shared" si="7"/>
        <v>67.2500012</v>
      </c>
    </row>
    <row r="13" spans="1:30" x14ac:dyDescent="0.35">
      <c r="A13" s="20">
        <v>7</v>
      </c>
      <c r="B13" s="16">
        <f t="shared" si="0"/>
        <v>9</v>
      </c>
      <c r="C13" s="16">
        <f t="shared" si="1"/>
        <v>8</v>
      </c>
      <c r="D13" s="8">
        <f t="shared" si="2"/>
        <v>9</v>
      </c>
      <c r="E13" s="8">
        <f t="shared" si="3"/>
        <v>8</v>
      </c>
      <c r="F13" s="3" t="str">
        <f>'10thR'!B13</f>
        <v>Ani&amp;Zoran Klemenčič</v>
      </c>
      <c r="G13" s="3">
        <f>'10thR'!AB13</f>
        <v>4</v>
      </c>
      <c r="H13" s="2">
        <f>MIN('1stR'!C13,'2ndR'!C13,'3rdR'!C13,'4thR'!C13,'5thR'!C13,'6thR'!C13,'7thR'!C13,'8thR'!C13,'9thR'!C13,'10thR'!C13)</f>
        <v>5</v>
      </c>
      <c r="I13" s="2">
        <f>MIN('1stR'!D13,'2ndR'!D13,'3rdR'!D13,'4thR'!D13,'5thR'!D13,'6thR'!D13,'7thR'!D13,'8thR'!D13,'9thR'!D13,'10thR'!D13)</f>
        <v>3</v>
      </c>
      <c r="J13" s="2">
        <f>MIN('1stR'!E13,'2ndR'!E13,'3rdR'!E13,'4thR'!E13,'5thR'!E13,'6thR'!E13,'7thR'!E13,'8thR'!E13,'9thR'!E13,'10thR'!E13)</f>
        <v>2</v>
      </c>
      <c r="K13" s="2">
        <f>MIN('1stR'!F13,'2ndR'!F13,'3rdR'!F13,'4thR'!F13,'5thR'!F13,'6thR'!F13,'7thR'!F13,'8thR'!F13,'9thR'!F13,'10thR'!F13)</f>
        <v>4</v>
      </c>
      <c r="L13" s="2">
        <f>MIN('1stR'!G13,'2ndR'!G13,'3rdR'!G13,'4thR'!G13,'5thR'!G13,'6thR'!G13,'7thR'!G13,'8thR'!G13,'9thR'!G13,'10thR'!G13)</f>
        <v>4</v>
      </c>
      <c r="M13" s="2">
        <f>MIN('1stR'!H13,'2ndR'!H13,'3rdR'!H13,'4thR'!H13,'5thR'!H13,'6thR'!H13,'7thR'!H13,'8thR'!H13,'9thR'!H13,'10thR'!H13)</f>
        <v>3</v>
      </c>
      <c r="N13" s="2">
        <f>MIN('1stR'!I13,'2ndR'!I13,'3rdR'!I13,'4thR'!I13,'5thR'!I13,'6thR'!I13,'7thR'!I13,'8thR'!I13,'9thR'!I13,'10thR'!I13)</f>
        <v>4</v>
      </c>
      <c r="O13" s="2">
        <f>MIN('1stR'!J13,'2ndR'!J13,'3rdR'!J13,'4thR'!J13,'5thR'!J13,'6thR'!J13,'7thR'!J13,'8thR'!J13,'9thR'!J13,'10thR'!J13)</f>
        <v>4</v>
      </c>
      <c r="P13" s="2">
        <f>MIN('1stR'!K13,'2ndR'!K13,'3rdR'!K13,'4thR'!K13,'5thR'!K13,'6thR'!K13,'7thR'!K13,'8thR'!K13,'9thR'!K13,'10thR'!K13)</f>
        <v>3</v>
      </c>
      <c r="Q13" s="2">
        <f>MIN('1stR'!L13,'2ndR'!L13,'3rdR'!L13,'4thR'!L13,'5thR'!L13,'6thR'!L13,'7thR'!L13,'8thR'!L13,'9thR'!L13,'10thR'!L13)</f>
        <v>3</v>
      </c>
      <c r="R13" s="2">
        <f>MIN('1stR'!M13,'2ndR'!M13,'3rdR'!M13,'4thR'!M13,'5thR'!M13,'6thR'!M13,'7thR'!M13,'8thR'!M13,'9thR'!M13,'10thR'!M13)</f>
        <v>3</v>
      </c>
      <c r="S13" s="2">
        <f>MIN('1stR'!N13,'2ndR'!N13,'3rdR'!N13,'4thR'!N13,'5thR'!N13,'6thR'!N13,'7thR'!N13,'8thR'!N13,'9thR'!N13,'10thR'!N13)</f>
        <v>3</v>
      </c>
      <c r="T13" s="2">
        <f>MIN('1stR'!O13,'2ndR'!O13,'3rdR'!O13,'4thR'!O13,'5thR'!O13,'6thR'!O13,'7thR'!O13,'8thR'!O13,'9thR'!O13,'10thR'!O13)</f>
        <v>4</v>
      </c>
      <c r="U13" s="2">
        <f>MIN('1stR'!P13,'2ndR'!P13,'3rdR'!P13,'4thR'!P13,'5thR'!P13,'6thR'!P13,'7thR'!P13,'8thR'!P13,'9thR'!P13,'10thR'!P13)</f>
        <v>4</v>
      </c>
      <c r="V13" s="2">
        <f>MIN('1stR'!Q13,'2ndR'!Q13,'3rdR'!Q13,'4thR'!Q13,'5thR'!Q13,'6thR'!Q13,'7thR'!Q13,'8thR'!Q13,'9thR'!Q13,'10thR'!Q13)</f>
        <v>4</v>
      </c>
      <c r="W13" s="2">
        <f>MIN('1stR'!R13,'2ndR'!R13,'3rdR'!R13,'4thR'!R13,'5thR'!R13,'6thR'!R13,'7thR'!R13,'8thR'!R13,'9thR'!R13,'10thR'!R13)</f>
        <v>3</v>
      </c>
      <c r="X13" s="2">
        <f>MIN('1stR'!S13,'2ndR'!S13,'3rdR'!S13,'4thR'!S13,'5thR'!S13,'6thR'!S13,'7thR'!S13,'8thR'!S13,'9thR'!S13,'10thR'!S13)</f>
        <v>3</v>
      </c>
      <c r="Y13" s="2">
        <f>MIN('1stR'!T13,'2ndR'!T13,'3rdR'!T13,'4thR'!T13,'5thR'!T13,'6thR'!T13,'7thR'!T13,'8thR'!T13,'9thR'!T13,'10thR'!T13)</f>
        <v>3</v>
      </c>
      <c r="Z13" s="10">
        <f t="shared" si="4"/>
        <v>62</v>
      </c>
      <c r="AA13" s="10">
        <f t="shared" si="5"/>
        <v>62.000001300000001</v>
      </c>
      <c r="AB13" s="10">
        <f>'10thR'!W13</f>
        <v>12.9</v>
      </c>
      <c r="AC13" s="11">
        <f t="shared" si="6"/>
        <v>55.55</v>
      </c>
      <c r="AD13" s="11">
        <f t="shared" si="7"/>
        <v>55.550001299999998</v>
      </c>
    </row>
    <row r="14" spans="1:30" x14ac:dyDescent="0.35">
      <c r="A14" s="20">
        <v>8</v>
      </c>
      <c r="B14" s="16">
        <f t="shared" si="0"/>
        <v>15</v>
      </c>
      <c r="C14" s="16">
        <f t="shared" si="1"/>
        <v>13</v>
      </c>
      <c r="D14" s="8">
        <f t="shared" si="2"/>
        <v>15</v>
      </c>
      <c r="E14" s="8">
        <f t="shared" si="3"/>
        <v>13</v>
      </c>
      <c r="F14" s="3" t="str">
        <f>'10thR'!B14</f>
        <v>Nina Zidanič&amp;Miha Gregorčič</v>
      </c>
      <c r="G14" s="3">
        <f>'10thR'!AB14</f>
        <v>4</v>
      </c>
      <c r="H14" s="2">
        <f>MIN('1stR'!C14,'2ndR'!C14,'3rdR'!C14,'4thR'!C14,'5thR'!C14,'6thR'!C14,'7thR'!C14,'8thR'!C14,'9thR'!C14,'10thR'!C14)</f>
        <v>4</v>
      </c>
      <c r="I14" s="2">
        <f>MIN('1stR'!D14,'2ndR'!D14,'3rdR'!D14,'4thR'!D14,'5thR'!D14,'6thR'!D14,'7thR'!D14,'8thR'!D14,'9thR'!D14,'10thR'!D14)</f>
        <v>3</v>
      </c>
      <c r="J14" s="2">
        <f>MIN('1stR'!E14,'2ndR'!E14,'3rdR'!E14,'4thR'!E14,'5thR'!E14,'6thR'!E14,'7thR'!E14,'8thR'!E14,'9thR'!E14,'10thR'!E14)</f>
        <v>3</v>
      </c>
      <c r="K14" s="2">
        <f>MIN('1stR'!F14,'2ndR'!F14,'3rdR'!F14,'4thR'!F14,'5thR'!F14,'6thR'!F14,'7thR'!F14,'8thR'!F14,'9thR'!F14,'10thR'!F14)</f>
        <v>4</v>
      </c>
      <c r="L14" s="2">
        <f>MIN('1stR'!G14,'2ndR'!G14,'3rdR'!G14,'4thR'!G14,'5thR'!G14,'6thR'!G14,'7thR'!G14,'8thR'!G14,'9thR'!G14,'10thR'!G14)</f>
        <v>4</v>
      </c>
      <c r="M14" s="2">
        <f>MIN('1stR'!H14,'2ndR'!H14,'3rdR'!H14,'4thR'!H14,'5thR'!H14,'6thR'!H14,'7thR'!H14,'8thR'!H14,'9thR'!H14,'10thR'!H14)</f>
        <v>3</v>
      </c>
      <c r="N14" s="2">
        <f>MIN('1stR'!I14,'2ndR'!I14,'3rdR'!I14,'4thR'!I14,'5thR'!I14,'6thR'!I14,'7thR'!I14,'8thR'!I14,'9thR'!I14,'10thR'!I14)</f>
        <v>3</v>
      </c>
      <c r="O14" s="2">
        <f>MIN('1stR'!J14,'2ndR'!J14,'3rdR'!J14,'4thR'!J14,'5thR'!J14,'6thR'!J14,'7thR'!J14,'8thR'!J14,'9thR'!J14,'10thR'!J14)</f>
        <v>4</v>
      </c>
      <c r="P14" s="2">
        <f>MIN('1stR'!K14,'2ndR'!K14,'3rdR'!K14,'4thR'!K14,'5thR'!K14,'6thR'!K14,'7thR'!K14,'8thR'!K14,'9thR'!K14,'10thR'!K14)</f>
        <v>3</v>
      </c>
      <c r="Q14" s="2">
        <f>MIN('1stR'!L14,'2ndR'!L14,'3rdR'!L14,'4thR'!L14,'5thR'!L14,'6thR'!L14,'7thR'!L14,'8thR'!L14,'9thR'!L14,'10thR'!L14)</f>
        <v>4</v>
      </c>
      <c r="R14" s="2">
        <f>MIN('1stR'!M14,'2ndR'!M14,'3rdR'!M14,'4thR'!M14,'5thR'!M14,'6thR'!M14,'7thR'!M14,'8thR'!M14,'9thR'!M14,'10thR'!M14)</f>
        <v>3</v>
      </c>
      <c r="S14" s="2">
        <f>MIN('1stR'!N14,'2ndR'!N14,'3rdR'!N14,'4thR'!N14,'5thR'!N14,'6thR'!N14,'7thR'!N14,'8thR'!N14,'9thR'!N14,'10thR'!N14)</f>
        <v>3</v>
      </c>
      <c r="T14" s="2">
        <f>MIN('1stR'!O14,'2ndR'!O14,'3rdR'!O14,'4thR'!O14,'5thR'!O14,'6thR'!O14,'7thR'!O14,'8thR'!O14,'9thR'!O14,'10thR'!O14)</f>
        <v>4</v>
      </c>
      <c r="U14" s="2">
        <f>MIN('1stR'!P14,'2ndR'!P14,'3rdR'!P14,'4thR'!P14,'5thR'!P14,'6thR'!P14,'7thR'!P14,'8thR'!P14,'9thR'!P14,'10thR'!P14)</f>
        <v>5</v>
      </c>
      <c r="V14" s="2">
        <f>MIN('1stR'!Q14,'2ndR'!Q14,'3rdR'!Q14,'4thR'!Q14,'5thR'!Q14,'6thR'!Q14,'7thR'!Q14,'8thR'!Q14,'9thR'!Q14,'10thR'!Q14)</f>
        <v>4</v>
      </c>
      <c r="W14" s="2">
        <f>MIN('1stR'!R14,'2ndR'!R14,'3rdR'!R14,'4thR'!R14,'5thR'!R14,'6thR'!R14,'7thR'!R14,'8thR'!R14,'9thR'!R14,'10thR'!R14)</f>
        <v>3</v>
      </c>
      <c r="X14" s="2">
        <f>MIN('1stR'!S14,'2ndR'!S14,'3rdR'!S14,'4thR'!S14,'5thR'!S14,'6thR'!S14,'7thR'!S14,'8thR'!S14,'9thR'!S14,'10thR'!S14)</f>
        <v>4</v>
      </c>
      <c r="Y14" s="2">
        <f>MIN('1stR'!T14,'2ndR'!T14,'3rdR'!T14,'4thR'!T14,'5thR'!T14,'6thR'!T14,'7thR'!T14,'8thR'!T14,'9thR'!T14,'10thR'!T14)</f>
        <v>3</v>
      </c>
      <c r="Z14" s="10">
        <f t="shared" ref="Z14:Z126" si="8">IF(G14&gt;0,SUM(H14:Y14),200)</f>
        <v>64</v>
      </c>
      <c r="AA14" s="10">
        <f t="shared" si="5"/>
        <v>64.000001400000002</v>
      </c>
      <c r="AB14" s="10">
        <f>'10thR'!W14</f>
        <v>12.8</v>
      </c>
      <c r="AC14" s="11">
        <f t="shared" ref="AC14:AC126" si="9">Z14-0.5*AB14</f>
        <v>57.6</v>
      </c>
      <c r="AD14" s="11">
        <f t="shared" si="7"/>
        <v>57.600001400000004</v>
      </c>
    </row>
    <row r="15" spans="1:30" x14ac:dyDescent="0.35">
      <c r="A15" s="20">
        <v>9</v>
      </c>
      <c r="B15" s="16">
        <f t="shared" si="0"/>
        <v>2</v>
      </c>
      <c r="C15" s="16">
        <f t="shared" si="1"/>
        <v>2</v>
      </c>
      <c r="D15" s="8">
        <f t="shared" si="2"/>
        <v>2</v>
      </c>
      <c r="E15" s="8">
        <f t="shared" si="3"/>
        <v>2</v>
      </c>
      <c r="F15" s="3" t="str">
        <f>'10thR'!B15</f>
        <v>Janez Saje&amp;Miloš Torbič</v>
      </c>
      <c r="G15" s="3">
        <f>'10thR'!AB15</f>
        <v>5</v>
      </c>
      <c r="H15" s="2">
        <f>MIN('1stR'!C15,'2ndR'!C15,'3rdR'!C15,'4thR'!C15,'5thR'!C15,'6thR'!C15,'7thR'!C15,'8thR'!C15,'9thR'!C15,'10thR'!C15)</f>
        <v>3</v>
      </c>
      <c r="I15" s="2">
        <f>MIN('1stR'!D15,'2ndR'!D15,'3rdR'!D15,'4thR'!D15,'5thR'!D15,'6thR'!D15,'7thR'!D15,'8thR'!D15,'9thR'!D15,'10thR'!D15)</f>
        <v>2</v>
      </c>
      <c r="J15" s="2">
        <f>MIN('1stR'!E15,'2ndR'!E15,'3rdR'!E15,'4thR'!E15,'5thR'!E15,'6thR'!E15,'7thR'!E15,'8thR'!E15,'9thR'!E15,'10thR'!E15)</f>
        <v>3</v>
      </c>
      <c r="K15" s="2">
        <f>MIN('1stR'!F15,'2ndR'!F15,'3rdR'!F15,'4thR'!F15,'5thR'!F15,'6thR'!F15,'7thR'!F15,'8thR'!F15,'9thR'!F15,'10thR'!F15)</f>
        <v>4</v>
      </c>
      <c r="L15" s="2">
        <f>MIN('1stR'!G15,'2ndR'!G15,'3rdR'!G15,'4thR'!G15,'5thR'!G15,'6thR'!G15,'7thR'!G15,'8thR'!G15,'9thR'!G15,'10thR'!G15)</f>
        <v>3</v>
      </c>
      <c r="M15" s="2">
        <f>MIN('1stR'!H15,'2ndR'!H15,'3rdR'!H15,'4thR'!H15,'5thR'!H15,'6thR'!H15,'7thR'!H15,'8thR'!H15,'9thR'!H15,'10thR'!H15)</f>
        <v>3</v>
      </c>
      <c r="N15" s="2">
        <f>MIN('1stR'!I15,'2ndR'!I15,'3rdR'!I15,'4thR'!I15,'5thR'!I15,'6thR'!I15,'7thR'!I15,'8thR'!I15,'9thR'!I15,'10thR'!I15)</f>
        <v>3</v>
      </c>
      <c r="O15" s="2">
        <f>MIN('1stR'!J15,'2ndR'!J15,'3rdR'!J15,'4thR'!J15,'5thR'!J15,'6thR'!J15,'7thR'!J15,'8thR'!J15,'9thR'!J15,'10thR'!J15)</f>
        <v>4</v>
      </c>
      <c r="P15" s="2">
        <f>MIN('1stR'!K15,'2ndR'!K15,'3rdR'!K15,'4thR'!K15,'5thR'!K15,'6thR'!K15,'7thR'!K15,'8thR'!K15,'9thR'!K15,'10thR'!K15)</f>
        <v>3</v>
      </c>
      <c r="Q15" s="2">
        <f>MIN('1stR'!L15,'2ndR'!L15,'3rdR'!L15,'4thR'!L15,'5thR'!L15,'6thR'!L15,'7thR'!L15,'8thR'!L15,'9thR'!L15,'10thR'!L15)</f>
        <v>4</v>
      </c>
      <c r="R15" s="2">
        <f>MIN('1stR'!M15,'2ndR'!M15,'3rdR'!M15,'4thR'!M15,'5thR'!M15,'6thR'!M15,'7thR'!M15,'8thR'!M15,'9thR'!M15,'10thR'!M15)</f>
        <v>2</v>
      </c>
      <c r="S15" s="2">
        <f>MIN('1stR'!N15,'2ndR'!N15,'3rdR'!N15,'4thR'!N15,'5thR'!N15,'6thR'!N15,'7thR'!N15,'8thR'!N15,'9thR'!N15,'10thR'!N15)</f>
        <v>2</v>
      </c>
      <c r="T15" s="2">
        <f>MIN('1stR'!O15,'2ndR'!O15,'3rdR'!O15,'4thR'!O15,'5thR'!O15,'6thR'!O15,'7thR'!O15,'8thR'!O15,'9thR'!O15,'10thR'!O15)</f>
        <v>4</v>
      </c>
      <c r="U15" s="2">
        <f>MIN('1stR'!P15,'2ndR'!P15,'3rdR'!P15,'4thR'!P15,'5thR'!P15,'6thR'!P15,'7thR'!P15,'8thR'!P15,'9thR'!P15,'10thR'!P15)</f>
        <v>4</v>
      </c>
      <c r="V15" s="2">
        <f>MIN('1stR'!Q15,'2ndR'!Q15,'3rdR'!Q15,'4thR'!Q15,'5thR'!Q15,'6thR'!Q15,'7thR'!Q15,'8thR'!Q15,'9thR'!Q15,'10thR'!Q15)</f>
        <v>3</v>
      </c>
      <c r="W15" s="2">
        <f>MIN('1stR'!R15,'2ndR'!R15,'3rdR'!R15,'4thR'!R15,'5thR'!R15,'6thR'!R15,'7thR'!R15,'8thR'!R15,'9thR'!R15,'10thR'!R15)</f>
        <v>2</v>
      </c>
      <c r="X15" s="2">
        <f>MIN('1stR'!S15,'2ndR'!S15,'3rdR'!S15,'4thR'!S15,'5thR'!S15,'6thR'!S15,'7thR'!S15,'8thR'!S15,'9thR'!S15,'10thR'!S15)</f>
        <v>4</v>
      </c>
      <c r="Y15" s="2">
        <f>MIN('1stR'!T15,'2ndR'!T15,'3rdR'!T15,'4thR'!T15,'5thR'!T15,'6thR'!T15,'7thR'!T15,'8thR'!T15,'9thR'!T15,'10thR'!T15)</f>
        <v>3</v>
      </c>
      <c r="Z15" s="10">
        <f t="shared" si="8"/>
        <v>56</v>
      </c>
      <c r="AA15" s="10">
        <f t="shared" si="5"/>
        <v>56.000001500000003</v>
      </c>
      <c r="AB15" s="10">
        <f>'10thR'!W15</f>
        <v>13.1</v>
      </c>
      <c r="AC15" s="11">
        <f t="shared" si="9"/>
        <v>49.45</v>
      </c>
      <c r="AD15" s="11">
        <f t="shared" si="7"/>
        <v>49.450001500000006</v>
      </c>
    </row>
    <row r="16" spans="1:30" x14ac:dyDescent="0.35">
      <c r="A16" s="20">
        <v>10</v>
      </c>
      <c r="B16" s="16">
        <f t="shared" si="0"/>
        <v>6</v>
      </c>
      <c r="C16" s="16">
        <f t="shared" si="1"/>
        <v>5</v>
      </c>
      <c r="D16" s="8">
        <f t="shared" si="2"/>
        <v>4</v>
      </c>
      <c r="E16" s="8">
        <f t="shared" si="3"/>
        <v>5</v>
      </c>
      <c r="F16" s="3" t="str">
        <f>'10thR'!B16</f>
        <v>Majda&amp;Bojan Lazar</v>
      </c>
      <c r="G16" s="3">
        <f>'10thR'!AB16</f>
        <v>7</v>
      </c>
      <c r="H16" s="2">
        <f>MIN('1stR'!C16,'2ndR'!C16,'3rdR'!C16,'4thR'!C16,'5thR'!C16,'6thR'!C16,'7thR'!C16,'8thR'!C16,'9thR'!C16,'10thR'!C16)</f>
        <v>3</v>
      </c>
      <c r="I16" s="2">
        <f>MIN('1stR'!D16,'2ndR'!D16,'3rdR'!D16,'4thR'!D16,'5thR'!D16,'6thR'!D16,'7thR'!D16,'8thR'!D16,'9thR'!D16,'10thR'!D16)</f>
        <v>3</v>
      </c>
      <c r="J16" s="2">
        <f>MIN('1stR'!E16,'2ndR'!E16,'3rdR'!E16,'4thR'!E16,'5thR'!E16,'6thR'!E16,'7thR'!E16,'8thR'!E16,'9thR'!E16,'10thR'!E16)</f>
        <v>3</v>
      </c>
      <c r="K16" s="2">
        <f>MIN('1stR'!F16,'2ndR'!F16,'3rdR'!F16,'4thR'!F16,'5thR'!F16,'6thR'!F16,'7thR'!F16,'8thR'!F16,'9thR'!F16,'10thR'!F16)</f>
        <v>4</v>
      </c>
      <c r="L16" s="2">
        <f>MIN('1stR'!G16,'2ndR'!G16,'3rdR'!G16,'4thR'!G16,'5thR'!G16,'6thR'!G16,'7thR'!G16,'8thR'!G16,'9thR'!G16,'10thR'!G16)</f>
        <v>4</v>
      </c>
      <c r="M16" s="2">
        <f>MIN('1stR'!H16,'2ndR'!H16,'3rdR'!H16,'4thR'!H16,'5thR'!H16,'6thR'!H16,'7thR'!H16,'8thR'!H16,'9thR'!H16,'10thR'!H16)</f>
        <v>4</v>
      </c>
      <c r="N16" s="2">
        <f>MIN('1stR'!I16,'2ndR'!I16,'3rdR'!I16,'4thR'!I16,'5thR'!I16,'6thR'!I16,'7thR'!I16,'8thR'!I16,'9thR'!I16,'10thR'!I16)</f>
        <v>2</v>
      </c>
      <c r="O16" s="2">
        <f>MIN('1stR'!J16,'2ndR'!J16,'3rdR'!J16,'4thR'!J16,'5thR'!J16,'6thR'!J16,'7thR'!J16,'8thR'!J16,'9thR'!J16,'10thR'!J16)</f>
        <v>4</v>
      </c>
      <c r="P16" s="2">
        <f>MIN('1stR'!K16,'2ndR'!K16,'3rdR'!K16,'4thR'!K16,'5thR'!K16,'6thR'!K16,'7thR'!K16,'8thR'!K16,'9thR'!K16,'10thR'!K16)</f>
        <v>2</v>
      </c>
      <c r="Q16" s="2">
        <f>MIN('1stR'!L16,'2ndR'!L16,'3rdR'!L16,'4thR'!L16,'5thR'!L16,'6thR'!L16,'7thR'!L16,'8thR'!L16,'9thR'!L16,'10thR'!L16)</f>
        <v>4</v>
      </c>
      <c r="R16" s="2">
        <f>MIN('1stR'!M16,'2ndR'!M16,'3rdR'!M16,'4thR'!M16,'5thR'!M16,'6thR'!M16,'7thR'!M16,'8thR'!M16,'9thR'!M16,'10thR'!M16)</f>
        <v>3</v>
      </c>
      <c r="S16" s="2">
        <f>MIN('1stR'!N16,'2ndR'!N16,'3rdR'!N16,'4thR'!N16,'5thR'!N16,'6thR'!N16,'7thR'!N16,'8thR'!N16,'9thR'!N16,'10thR'!N16)</f>
        <v>3</v>
      </c>
      <c r="T16" s="2">
        <f>MIN('1stR'!O16,'2ndR'!O16,'3rdR'!O16,'4thR'!O16,'5thR'!O16,'6thR'!O16,'7thR'!O16,'8thR'!O16,'9thR'!O16,'10thR'!O16)</f>
        <v>4</v>
      </c>
      <c r="U16" s="2">
        <f>MIN('1stR'!P16,'2ndR'!P16,'3rdR'!P16,'4thR'!P16,'5thR'!P16,'6thR'!P16,'7thR'!P16,'8thR'!P16,'9thR'!P16,'10thR'!P16)</f>
        <v>4</v>
      </c>
      <c r="V16" s="2">
        <f>MIN('1stR'!Q16,'2ndR'!Q16,'3rdR'!Q16,'4thR'!Q16,'5thR'!Q16,'6thR'!Q16,'7thR'!Q16,'8thR'!Q16,'9thR'!Q16,'10thR'!Q16)</f>
        <v>4</v>
      </c>
      <c r="W16" s="2">
        <f>MIN('1stR'!R16,'2ndR'!R16,'3rdR'!R16,'4thR'!R16,'5thR'!R16,'6thR'!R16,'7thR'!R16,'8thR'!R16,'9thR'!R16,'10thR'!R16)</f>
        <v>3</v>
      </c>
      <c r="X16" s="2">
        <f>MIN('1stR'!S16,'2ndR'!S16,'3rdR'!S16,'4thR'!S16,'5thR'!S16,'6thR'!S16,'7thR'!S16,'8thR'!S16,'9thR'!S16,'10thR'!S16)</f>
        <v>4</v>
      </c>
      <c r="Y16" s="2">
        <f>MIN('1stR'!T16,'2ndR'!T16,'3rdR'!T16,'4thR'!T16,'5thR'!T16,'6thR'!T16,'7thR'!T16,'8thR'!T16,'9thR'!T16,'10thR'!T16)</f>
        <v>2</v>
      </c>
      <c r="Z16" s="10">
        <f t="shared" si="8"/>
        <v>60</v>
      </c>
      <c r="AA16" s="10">
        <f t="shared" si="5"/>
        <v>60.000001599999997</v>
      </c>
      <c r="AB16" s="10">
        <f>'10thR'!W16</f>
        <v>10.8</v>
      </c>
      <c r="AC16" s="11">
        <f t="shared" si="9"/>
        <v>54.6</v>
      </c>
      <c r="AD16" s="11">
        <f t="shared" si="7"/>
        <v>54.600001599999999</v>
      </c>
    </row>
    <row r="17" spans="1:30" x14ac:dyDescent="0.35">
      <c r="A17" s="20">
        <v>11</v>
      </c>
      <c r="B17" s="16">
        <f t="shared" si="0"/>
        <v>34</v>
      </c>
      <c r="C17" s="16">
        <f t="shared" si="1"/>
        <v>33</v>
      </c>
      <c r="D17" s="8">
        <f t="shared" si="2"/>
        <v>34</v>
      </c>
      <c r="E17" s="8">
        <f t="shared" si="3"/>
        <v>33</v>
      </c>
      <c r="F17" s="3" t="str">
        <f>'10thR'!B17</f>
        <v>Grega &amp; Tevž Košir</v>
      </c>
      <c r="G17" s="3">
        <f>'10thR'!AB17</f>
        <v>3</v>
      </c>
      <c r="H17" s="2">
        <f>MIN('1stR'!C17,'2ndR'!C17,'3rdR'!C17,'4thR'!C17,'5thR'!C17,'6thR'!C17,'7thR'!C17,'8thR'!C17,'9thR'!C17,'10thR'!C17)</f>
        <v>6</v>
      </c>
      <c r="I17" s="2">
        <f>MIN('1stR'!D17,'2ndR'!D17,'3rdR'!D17,'4thR'!D17,'5thR'!D17,'6thR'!D17,'7thR'!D17,'8thR'!D17,'9thR'!D17,'10thR'!D17)</f>
        <v>5</v>
      </c>
      <c r="J17" s="2">
        <f>MIN('1stR'!E17,'2ndR'!E17,'3rdR'!E17,'4thR'!E17,'5thR'!E17,'6thR'!E17,'7thR'!E17,'8thR'!E17,'9thR'!E17,'10thR'!E17)</f>
        <v>4</v>
      </c>
      <c r="K17" s="2">
        <f>MIN('1stR'!F17,'2ndR'!F17,'3rdR'!F17,'4thR'!F17,'5thR'!F17,'6thR'!F17,'7thR'!F17,'8thR'!F17,'9thR'!F17,'10thR'!F17)</f>
        <v>5</v>
      </c>
      <c r="L17" s="2">
        <f>MIN('1stR'!G17,'2ndR'!G17,'3rdR'!G17,'4thR'!G17,'5thR'!G17,'6thR'!G17,'7thR'!G17,'8thR'!G17,'9thR'!G17,'10thR'!G17)</f>
        <v>5</v>
      </c>
      <c r="M17" s="2">
        <f>MIN('1stR'!H17,'2ndR'!H17,'3rdR'!H17,'4thR'!H17,'5thR'!H17,'6thR'!H17,'7thR'!H17,'8thR'!H17,'9thR'!H17,'10thR'!H17)</f>
        <v>6</v>
      </c>
      <c r="N17" s="2">
        <f>MIN('1stR'!I17,'2ndR'!I17,'3rdR'!I17,'4thR'!I17,'5thR'!I17,'6thR'!I17,'7thR'!I17,'8thR'!I17,'9thR'!I17,'10thR'!I17)</f>
        <v>4</v>
      </c>
      <c r="O17" s="2">
        <f>MIN('1stR'!J17,'2ndR'!J17,'3rdR'!J17,'4thR'!J17,'5thR'!J17,'6thR'!J17,'7thR'!J17,'8thR'!J17,'9thR'!J17,'10thR'!J17)</f>
        <v>4</v>
      </c>
      <c r="P17" s="2">
        <f>MIN('1stR'!K17,'2ndR'!K17,'3rdR'!K17,'4thR'!K17,'5thR'!K17,'6thR'!K17,'7thR'!K17,'8thR'!K17,'9thR'!K17,'10thR'!K17)</f>
        <v>4</v>
      </c>
      <c r="Q17" s="2">
        <f>MIN('1stR'!L17,'2ndR'!L17,'3rdR'!L17,'4thR'!L17,'5thR'!L17,'6thR'!L17,'7thR'!L17,'8thR'!L17,'9thR'!L17,'10thR'!L17)</f>
        <v>5</v>
      </c>
      <c r="R17" s="2">
        <f>MIN('1stR'!M17,'2ndR'!M17,'3rdR'!M17,'4thR'!M17,'5thR'!M17,'6thR'!M17,'7thR'!M17,'8thR'!M17,'9thR'!M17,'10thR'!M17)</f>
        <v>4</v>
      </c>
      <c r="S17" s="2">
        <f>MIN('1stR'!N17,'2ndR'!N17,'3rdR'!N17,'4thR'!N17,'5thR'!N17,'6thR'!N17,'7thR'!N17,'8thR'!N17,'9thR'!N17,'10thR'!N17)</f>
        <v>4</v>
      </c>
      <c r="T17" s="2">
        <f>MIN('1stR'!O17,'2ndR'!O17,'3rdR'!O17,'4thR'!O17,'5thR'!O17,'6thR'!O17,'7thR'!O17,'8thR'!O17,'9thR'!O17,'10thR'!O17)</f>
        <v>6</v>
      </c>
      <c r="U17" s="2">
        <f>MIN('1stR'!P17,'2ndR'!P17,'3rdR'!P17,'4thR'!P17,'5thR'!P17,'6thR'!P17,'7thR'!P17,'8thR'!P17,'9thR'!P17,'10thR'!P17)</f>
        <v>5</v>
      </c>
      <c r="V17" s="2">
        <f>MIN('1stR'!Q17,'2ndR'!Q17,'3rdR'!Q17,'4thR'!Q17,'5thR'!Q17,'6thR'!Q17,'7thR'!Q17,'8thR'!Q17,'9thR'!Q17,'10thR'!Q17)</f>
        <v>4</v>
      </c>
      <c r="W17" s="2">
        <f>MIN('1stR'!R17,'2ndR'!R17,'3rdR'!R17,'4thR'!R17,'5thR'!R17,'6thR'!R17,'7thR'!R17,'8thR'!R17,'9thR'!R17,'10thR'!R17)</f>
        <v>4</v>
      </c>
      <c r="X17" s="2">
        <f>MIN('1stR'!S17,'2ndR'!S17,'3rdR'!S17,'4thR'!S17,'5thR'!S17,'6thR'!S17,'7thR'!S17,'8thR'!S17,'9thR'!S17,'10thR'!S17)</f>
        <v>6</v>
      </c>
      <c r="Y17" s="2">
        <f>MIN('1stR'!T17,'2ndR'!T17,'3rdR'!T17,'4thR'!T17,'5thR'!T17,'6thR'!T17,'7thR'!T17,'8thR'!T17,'9thR'!T17,'10thR'!T17)</f>
        <v>3</v>
      </c>
      <c r="Z17" s="10">
        <f t="shared" si="8"/>
        <v>84</v>
      </c>
      <c r="AA17" s="10">
        <f t="shared" si="5"/>
        <v>84.000001699999999</v>
      </c>
      <c r="AB17" s="10">
        <f>'10thR'!W17</f>
        <v>25</v>
      </c>
      <c r="AC17" s="11">
        <f t="shared" si="9"/>
        <v>71.5</v>
      </c>
      <c r="AD17" s="11">
        <f t="shared" si="7"/>
        <v>71.500001699999999</v>
      </c>
    </row>
    <row r="18" spans="1:30" x14ac:dyDescent="0.35">
      <c r="A18" s="20">
        <v>12</v>
      </c>
      <c r="B18" s="16">
        <f t="shared" si="0"/>
        <v>20</v>
      </c>
      <c r="C18" s="16">
        <f t="shared" si="1"/>
        <v>23</v>
      </c>
      <c r="D18" s="8">
        <f t="shared" si="2"/>
        <v>19</v>
      </c>
      <c r="E18" s="8">
        <f t="shared" si="3"/>
        <v>23</v>
      </c>
      <c r="F18" s="3" t="str">
        <f>'10thR'!B18</f>
        <v>Vito &amp; Nada Šmit</v>
      </c>
      <c r="G18" s="3">
        <f>'10thR'!AB18</f>
        <v>3</v>
      </c>
      <c r="H18" s="2">
        <f>MIN('1stR'!C18,'2ndR'!C18,'3rdR'!C18,'4thR'!C18,'5thR'!C18,'6thR'!C18,'7thR'!C18,'8thR'!C18,'9thR'!C18,'10thR'!C18)</f>
        <v>4</v>
      </c>
      <c r="I18" s="2">
        <f>MIN('1stR'!D18,'2ndR'!D18,'3rdR'!D18,'4thR'!D18,'5thR'!D18,'6thR'!D18,'7thR'!D18,'8thR'!D18,'9thR'!D18,'10thR'!D18)</f>
        <v>3</v>
      </c>
      <c r="J18" s="2">
        <f>MIN('1stR'!E18,'2ndR'!E18,'3rdR'!E18,'4thR'!E18,'5thR'!E18,'6thR'!E18,'7thR'!E18,'8thR'!E18,'9thR'!E18,'10thR'!E18)</f>
        <v>3</v>
      </c>
      <c r="K18" s="2">
        <f>MIN('1stR'!F18,'2ndR'!F18,'3rdR'!F18,'4thR'!F18,'5thR'!F18,'6thR'!F18,'7thR'!F18,'8thR'!F18,'9thR'!F18,'10thR'!F18)</f>
        <v>5</v>
      </c>
      <c r="L18" s="2">
        <f>MIN('1stR'!G18,'2ndR'!G18,'3rdR'!G18,'4thR'!G18,'5thR'!G18,'6thR'!G18,'7thR'!G18,'8thR'!G18,'9thR'!G18,'10thR'!G18)</f>
        <v>4</v>
      </c>
      <c r="M18" s="2">
        <f>MIN('1stR'!H18,'2ndR'!H18,'3rdR'!H18,'4thR'!H18,'5thR'!H18,'6thR'!H18,'7thR'!H18,'8thR'!H18,'9thR'!H18,'10thR'!H18)</f>
        <v>4</v>
      </c>
      <c r="N18" s="2">
        <f>MIN('1stR'!I18,'2ndR'!I18,'3rdR'!I18,'4thR'!I18,'5thR'!I18,'6thR'!I18,'7thR'!I18,'8thR'!I18,'9thR'!I18,'10thR'!I18)</f>
        <v>4</v>
      </c>
      <c r="O18" s="2">
        <f>MIN('1stR'!J18,'2ndR'!J18,'3rdR'!J18,'4thR'!J18,'5thR'!J18,'6thR'!J18,'7thR'!J18,'8thR'!J18,'9thR'!J18,'10thR'!J18)</f>
        <v>5</v>
      </c>
      <c r="P18" s="2">
        <f>MIN('1stR'!K18,'2ndR'!K18,'3rdR'!K18,'4thR'!K18,'5thR'!K18,'6thR'!K18,'7thR'!K18,'8thR'!K18,'9thR'!K18,'10thR'!K18)</f>
        <v>2</v>
      </c>
      <c r="Q18" s="2">
        <f>MIN('1stR'!L18,'2ndR'!L18,'3rdR'!L18,'4thR'!L18,'5thR'!L18,'6thR'!L18,'7thR'!L18,'8thR'!L18,'9thR'!L18,'10thR'!L18)</f>
        <v>5</v>
      </c>
      <c r="R18" s="2">
        <f>MIN('1stR'!M18,'2ndR'!M18,'3rdR'!M18,'4thR'!M18,'5thR'!M18,'6thR'!M18,'7thR'!M18,'8thR'!M18,'9thR'!M18,'10thR'!M18)</f>
        <v>3</v>
      </c>
      <c r="S18" s="2">
        <f>MIN('1stR'!N18,'2ndR'!N18,'3rdR'!N18,'4thR'!N18,'5thR'!N18,'6thR'!N18,'7thR'!N18,'8thR'!N18,'9thR'!N18,'10thR'!N18)</f>
        <v>3</v>
      </c>
      <c r="T18" s="2">
        <f>MIN('1stR'!O18,'2ndR'!O18,'3rdR'!O18,'4thR'!O18,'5thR'!O18,'6thR'!O18,'7thR'!O18,'8thR'!O18,'9thR'!O18,'10thR'!O18)</f>
        <v>4</v>
      </c>
      <c r="U18" s="2">
        <f>MIN('1stR'!P18,'2ndR'!P18,'3rdR'!P18,'4thR'!P18,'5thR'!P18,'6thR'!P18,'7thR'!P18,'8thR'!P18,'9thR'!P18,'10thR'!P18)</f>
        <v>4</v>
      </c>
      <c r="V18" s="2">
        <f>MIN('1stR'!Q18,'2ndR'!Q18,'3rdR'!Q18,'4thR'!Q18,'5thR'!Q18,'6thR'!Q18,'7thR'!Q18,'8thR'!Q18,'9thR'!Q18,'10thR'!Q18)</f>
        <v>4</v>
      </c>
      <c r="W18" s="2">
        <f>MIN('1stR'!R18,'2ndR'!R18,'3rdR'!R18,'4thR'!R18,'5thR'!R18,'6thR'!R18,'7thR'!R18,'8thR'!R18,'9thR'!R18,'10thR'!R18)</f>
        <v>4</v>
      </c>
      <c r="X18" s="2">
        <f>MIN('1stR'!S18,'2ndR'!S18,'3rdR'!S18,'4thR'!S18,'5thR'!S18,'6thR'!S18,'7thR'!S18,'8thR'!S18,'9thR'!S18,'10thR'!S18)</f>
        <v>4</v>
      </c>
      <c r="Y18" s="2">
        <f>MIN('1stR'!T18,'2ndR'!T18,'3rdR'!T18,'4thR'!T18,'5thR'!T18,'6thR'!T18,'7thR'!T18,'8thR'!T18,'9thR'!T18,'10thR'!T18)</f>
        <v>3</v>
      </c>
      <c r="Z18" s="10">
        <f t="shared" si="8"/>
        <v>68</v>
      </c>
      <c r="AA18" s="10">
        <f t="shared" si="5"/>
        <v>68.000001800000007</v>
      </c>
      <c r="AB18" s="10">
        <f>'10thR'!W18</f>
        <v>8.4</v>
      </c>
      <c r="AC18" s="11">
        <f t="shared" si="9"/>
        <v>63.8</v>
      </c>
      <c r="AD18" s="11">
        <f t="shared" si="7"/>
        <v>63.800001799999997</v>
      </c>
    </row>
    <row r="19" spans="1:30" x14ac:dyDescent="0.35">
      <c r="A19" s="20">
        <v>13</v>
      </c>
      <c r="B19" s="16">
        <f t="shared" si="0"/>
        <v>10</v>
      </c>
      <c r="C19" s="16">
        <f t="shared" si="1"/>
        <v>11</v>
      </c>
      <c r="D19" s="8">
        <f t="shared" si="2"/>
        <v>9</v>
      </c>
      <c r="E19" s="8">
        <f t="shared" si="3"/>
        <v>11</v>
      </c>
      <c r="F19" s="3" t="str">
        <f>'10thR'!B19</f>
        <v>Breda &amp; Jani Konte</v>
      </c>
      <c r="G19" s="3">
        <f>'10thR'!AB19</f>
        <v>6</v>
      </c>
      <c r="H19" s="2">
        <f>MIN('1stR'!C19,'2ndR'!C19,'3rdR'!C19,'4thR'!C19,'5thR'!C19,'6thR'!C19,'7thR'!C19,'8thR'!C19,'9thR'!C19,'10thR'!C19)</f>
        <v>4</v>
      </c>
      <c r="I19" s="2">
        <f>MIN('1stR'!D19,'2ndR'!D19,'3rdR'!D19,'4thR'!D19,'5thR'!D19,'6thR'!D19,'7thR'!D19,'8thR'!D19,'9thR'!D19,'10thR'!D19)</f>
        <v>3</v>
      </c>
      <c r="J19" s="2">
        <f>MIN('1stR'!E19,'2ndR'!E19,'3rdR'!E19,'4thR'!E19,'5thR'!E19,'6thR'!E19,'7thR'!E19,'8thR'!E19,'9thR'!E19,'10thR'!E19)</f>
        <v>4</v>
      </c>
      <c r="K19" s="2">
        <f>MIN('1stR'!F19,'2ndR'!F19,'3rdR'!F19,'4thR'!F19,'5thR'!F19,'6thR'!F19,'7thR'!F19,'8thR'!F19,'9thR'!F19,'10thR'!F19)</f>
        <v>4</v>
      </c>
      <c r="L19" s="2">
        <f>MIN('1stR'!G19,'2ndR'!G19,'3rdR'!G19,'4thR'!G19,'5thR'!G19,'6thR'!G19,'7thR'!G19,'8thR'!G19,'9thR'!G19,'10thR'!G19)</f>
        <v>4</v>
      </c>
      <c r="M19" s="2">
        <f>MIN('1stR'!H19,'2ndR'!H19,'3rdR'!H19,'4thR'!H19,'5thR'!H19,'6thR'!H19,'7thR'!H19,'8thR'!H19,'9thR'!H19,'10thR'!H19)</f>
        <v>4</v>
      </c>
      <c r="N19" s="2">
        <f>MIN('1stR'!I19,'2ndR'!I19,'3rdR'!I19,'4thR'!I19,'5thR'!I19,'6thR'!I19,'7thR'!I19,'8thR'!I19,'9thR'!I19,'10thR'!I19)</f>
        <v>2</v>
      </c>
      <c r="O19" s="2">
        <f>MIN('1stR'!J19,'2ndR'!J19,'3rdR'!J19,'4thR'!J19,'5thR'!J19,'6thR'!J19,'7thR'!J19,'8thR'!J19,'9thR'!J19,'10thR'!J19)</f>
        <v>4</v>
      </c>
      <c r="P19" s="2">
        <f>MIN('1stR'!K19,'2ndR'!K19,'3rdR'!K19,'4thR'!K19,'5thR'!K19,'6thR'!K19,'7thR'!K19,'8thR'!K19,'9thR'!K19,'10thR'!K19)</f>
        <v>3</v>
      </c>
      <c r="Q19" s="2">
        <f>MIN('1stR'!L19,'2ndR'!L19,'3rdR'!L19,'4thR'!L19,'5thR'!L19,'6thR'!L19,'7thR'!L19,'8thR'!L19,'9thR'!L19,'10thR'!L19)</f>
        <v>4</v>
      </c>
      <c r="R19" s="2">
        <f>MIN('1stR'!M19,'2ndR'!M19,'3rdR'!M19,'4thR'!M19,'5thR'!M19,'6thR'!M19,'7thR'!M19,'8thR'!M19,'9thR'!M19,'10thR'!M19)</f>
        <v>2</v>
      </c>
      <c r="S19" s="2">
        <f>MIN('1stR'!N19,'2ndR'!N19,'3rdR'!N19,'4thR'!N19,'5thR'!N19,'6thR'!N19,'7thR'!N19,'8thR'!N19,'9thR'!N19,'10thR'!N19)</f>
        <v>3</v>
      </c>
      <c r="T19" s="2">
        <f>MIN('1stR'!O19,'2ndR'!O19,'3rdR'!O19,'4thR'!O19,'5thR'!O19,'6thR'!O19,'7thR'!O19,'8thR'!O19,'9thR'!O19,'10thR'!O19)</f>
        <v>4</v>
      </c>
      <c r="U19" s="2">
        <f>MIN('1stR'!P19,'2ndR'!P19,'3rdR'!P19,'4thR'!P19,'5thR'!P19,'6thR'!P19,'7thR'!P19,'8thR'!P19,'9thR'!P19,'10thR'!P19)</f>
        <v>5</v>
      </c>
      <c r="V19" s="2">
        <f>MIN('1stR'!Q19,'2ndR'!Q19,'3rdR'!Q19,'4thR'!Q19,'5thR'!Q19,'6thR'!Q19,'7thR'!Q19,'8thR'!Q19,'9thR'!Q19,'10thR'!Q19)</f>
        <v>3</v>
      </c>
      <c r="W19" s="2">
        <f>MIN('1stR'!R19,'2ndR'!R19,'3rdR'!R19,'4thR'!R19,'5thR'!R19,'6thR'!R19,'7thR'!R19,'8thR'!R19,'9thR'!R19,'10thR'!R19)</f>
        <v>3</v>
      </c>
      <c r="X19" s="2">
        <f>MIN('1stR'!S19,'2ndR'!S19,'3rdR'!S19,'4thR'!S19,'5thR'!S19,'6thR'!S19,'7thR'!S19,'8thR'!S19,'9thR'!S19,'10thR'!S19)</f>
        <v>4</v>
      </c>
      <c r="Y19" s="2">
        <f>MIN('1stR'!T19,'2ndR'!T19,'3rdR'!T19,'4thR'!T19,'5thR'!T19,'6thR'!T19,'7thR'!T19,'8thR'!T19,'9thR'!T19,'10thR'!T19)</f>
        <v>2</v>
      </c>
      <c r="Z19" s="10">
        <f t="shared" si="8"/>
        <v>62</v>
      </c>
      <c r="AA19" s="10">
        <f t="shared" si="5"/>
        <v>62.000001900000001</v>
      </c>
      <c r="AB19" s="10">
        <f>'10thR'!W19</f>
        <v>10.7</v>
      </c>
      <c r="AC19" s="11">
        <f t="shared" si="9"/>
        <v>56.65</v>
      </c>
      <c r="AD19" s="11">
        <f t="shared" si="7"/>
        <v>56.650001899999999</v>
      </c>
    </row>
    <row r="20" spans="1:30" x14ac:dyDescent="0.35">
      <c r="A20" s="20">
        <v>14</v>
      </c>
      <c r="B20" s="16">
        <f t="shared" si="0"/>
        <v>29</v>
      </c>
      <c r="C20" s="16">
        <f t="shared" si="1"/>
        <v>25</v>
      </c>
      <c r="D20" s="8">
        <f t="shared" si="2"/>
        <v>28</v>
      </c>
      <c r="E20" s="8">
        <f t="shared" si="3"/>
        <v>25</v>
      </c>
      <c r="F20" s="3" t="str">
        <f>'10thR'!B20</f>
        <v>Meta Škufca&amp;Gal Grudnik</v>
      </c>
      <c r="G20" s="3">
        <f>'10thR'!AB20</f>
        <v>1</v>
      </c>
      <c r="H20" s="2">
        <f>MIN('1stR'!C20,'2ndR'!C20,'3rdR'!C20,'4thR'!C20,'5thR'!C20,'6thR'!C20,'7thR'!C20,'8thR'!C20,'9thR'!C20,'10thR'!C20)</f>
        <v>4</v>
      </c>
      <c r="I20" s="2">
        <f>MIN('1stR'!D20,'2ndR'!D20,'3rdR'!D20,'4thR'!D20,'5thR'!D20,'6thR'!D20,'7thR'!D20,'8thR'!D20,'9thR'!D20,'10thR'!D20)</f>
        <v>3</v>
      </c>
      <c r="J20" s="2">
        <f>MIN('1stR'!E20,'2ndR'!E20,'3rdR'!E20,'4thR'!E20,'5thR'!E20,'6thR'!E20,'7thR'!E20,'8thR'!E20,'9thR'!E20,'10thR'!E20)</f>
        <v>3</v>
      </c>
      <c r="K20" s="2">
        <f>MIN('1stR'!F20,'2ndR'!F20,'3rdR'!F20,'4thR'!F20,'5thR'!F20,'6thR'!F20,'7thR'!F20,'8thR'!F20,'9thR'!F20,'10thR'!F20)</f>
        <v>4</v>
      </c>
      <c r="L20" s="2">
        <f>MIN('1stR'!G20,'2ndR'!G20,'3rdR'!G20,'4thR'!G20,'5thR'!G20,'6thR'!G20,'7thR'!G20,'8thR'!G20,'9thR'!G20,'10thR'!G20)</f>
        <v>4</v>
      </c>
      <c r="M20" s="2">
        <f>MIN('1stR'!H20,'2ndR'!H20,'3rdR'!H20,'4thR'!H20,'5thR'!H20,'6thR'!H20,'7thR'!H20,'8thR'!H20,'9thR'!H20,'10thR'!H20)</f>
        <v>4</v>
      </c>
      <c r="N20" s="2">
        <f>MIN('1stR'!I20,'2ndR'!I20,'3rdR'!I20,'4thR'!I20,'5thR'!I20,'6thR'!I20,'7thR'!I20,'8thR'!I20,'9thR'!I20,'10thR'!I20)</f>
        <v>3</v>
      </c>
      <c r="O20" s="2">
        <f>MIN('1stR'!J20,'2ndR'!J20,'3rdR'!J20,'4thR'!J20,'5thR'!J20,'6thR'!J20,'7thR'!J20,'8thR'!J20,'9thR'!J20,'10thR'!J20)</f>
        <v>4</v>
      </c>
      <c r="P20" s="2">
        <f>MIN('1stR'!K20,'2ndR'!K20,'3rdR'!K20,'4thR'!K20,'5thR'!K20,'6thR'!K20,'7thR'!K20,'8thR'!K20,'9thR'!K20,'10thR'!K20)</f>
        <v>4</v>
      </c>
      <c r="Q20" s="2">
        <f>MIN('1stR'!L20,'2ndR'!L20,'3rdR'!L20,'4thR'!L20,'5thR'!L20,'6thR'!L20,'7thR'!L20,'8thR'!L20,'9thR'!L20,'10thR'!L20)</f>
        <v>5</v>
      </c>
      <c r="R20" s="2">
        <f>MIN('1stR'!M20,'2ndR'!M20,'3rdR'!M20,'4thR'!M20,'5thR'!M20,'6thR'!M20,'7thR'!M20,'8thR'!M20,'9thR'!M20,'10thR'!M20)</f>
        <v>5</v>
      </c>
      <c r="S20" s="2">
        <f>MIN('1stR'!N20,'2ndR'!N20,'3rdR'!N20,'4thR'!N20,'5thR'!N20,'6thR'!N20,'7thR'!N20,'8thR'!N20,'9thR'!N20,'10thR'!N20)</f>
        <v>4</v>
      </c>
      <c r="T20" s="2">
        <f>MIN('1stR'!O20,'2ndR'!O20,'3rdR'!O20,'4thR'!O20,'5thR'!O20,'6thR'!O20,'7thR'!O20,'8thR'!O20,'9thR'!O20,'10thR'!O20)</f>
        <v>4</v>
      </c>
      <c r="U20" s="2">
        <f>MIN('1stR'!P20,'2ndR'!P20,'3rdR'!P20,'4thR'!P20,'5thR'!P20,'6thR'!P20,'7thR'!P20,'8thR'!P20,'9thR'!P20,'10thR'!P20)</f>
        <v>4</v>
      </c>
      <c r="V20" s="2">
        <f>MIN('1stR'!Q20,'2ndR'!Q20,'3rdR'!Q20,'4thR'!Q20,'5thR'!Q20,'6thR'!Q20,'7thR'!Q20,'8thR'!Q20,'9thR'!Q20,'10thR'!Q20)</f>
        <v>4</v>
      </c>
      <c r="W20" s="2">
        <f>MIN('1stR'!R20,'2ndR'!R20,'3rdR'!R20,'4thR'!R20,'5thR'!R20,'6thR'!R20,'7thR'!R20,'8thR'!R20,'9thR'!R20,'10thR'!R20)</f>
        <v>3</v>
      </c>
      <c r="X20" s="2">
        <f>MIN('1stR'!S20,'2ndR'!S20,'3rdR'!S20,'4thR'!S20,'5thR'!S20,'6thR'!S20,'7thR'!S20,'8thR'!S20,'9thR'!S20,'10thR'!S20)</f>
        <v>5</v>
      </c>
      <c r="Y20" s="2">
        <f>MIN('1stR'!T20,'2ndR'!T20,'3rdR'!T20,'4thR'!T20,'5thR'!T20,'6thR'!T20,'7thR'!T20,'8thR'!T20,'9thR'!T20,'10thR'!T20)</f>
        <v>4</v>
      </c>
      <c r="Z20" s="10">
        <f t="shared" si="8"/>
        <v>71</v>
      </c>
      <c r="AA20" s="10">
        <f t="shared" si="5"/>
        <v>71.000001999999995</v>
      </c>
      <c r="AB20" s="10">
        <f>'10thR'!W20</f>
        <v>13.6</v>
      </c>
      <c r="AC20" s="11">
        <f t="shared" si="9"/>
        <v>64.2</v>
      </c>
      <c r="AD20" s="11">
        <f t="shared" si="7"/>
        <v>64.200001999999998</v>
      </c>
    </row>
    <row r="21" spans="1:30" x14ac:dyDescent="0.35">
      <c r="A21" s="20">
        <v>15</v>
      </c>
      <c r="B21" s="16">
        <f t="shared" si="0"/>
        <v>17</v>
      </c>
      <c r="C21" s="16">
        <f t="shared" si="1"/>
        <v>22</v>
      </c>
      <c r="D21" s="8">
        <f t="shared" si="2"/>
        <v>17</v>
      </c>
      <c r="E21" s="8">
        <f t="shared" si="3"/>
        <v>22</v>
      </c>
      <c r="F21" s="3" t="str">
        <f>'10thR'!B21</f>
        <v>Romana&amp;Sašo Kranjc</v>
      </c>
      <c r="G21" s="3">
        <f>'10thR'!AB21</f>
        <v>2</v>
      </c>
      <c r="H21" s="2">
        <f>MIN('1stR'!C21,'2ndR'!C21,'3rdR'!C21,'4thR'!C21,'5thR'!C21,'6thR'!C21,'7thR'!C21,'8thR'!C21,'9thR'!C21,'10thR'!C21)</f>
        <v>4</v>
      </c>
      <c r="I21" s="2">
        <f>MIN('1stR'!D21,'2ndR'!D21,'3rdR'!D21,'4thR'!D21,'5thR'!D21,'6thR'!D21,'7thR'!D21,'8thR'!D21,'9thR'!D21,'10thR'!D21)</f>
        <v>3</v>
      </c>
      <c r="J21" s="2">
        <f>MIN('1stR'!E21,'2ndR'!E21,'3rdR'!E21,'4thR'!E21,'5thR'!E21,'6thR'!E21,'7thR'!E21,'8thR'!E21,'9thR'!E21,'10thR'!E21)</f>
        <v>3</v>
      </c>
      <c r="K21" s="2">
        <f>MIN('1stR'!F21,'2ndR'!F21,'3rdR'!F21,'4thR'!F21,'5thR'!F21,'6thR'!F21,'7thR'!F21,'8thR'!F21,'9thR'!F21,'10thR'!F21)</f>
        <v>4</v>
      </c>
      <c r="L21" s="2">
        <f>MIN('1stR'!G21,'2ndR'!G21,'3rdR'!G21,'4thR'!G21,'5thR'!G21,'6thR'!G21,'7thR'!G21,'8thR'!G21,'9thR'!G21,'10thR'!G21)</f>
        <v>5</v>
      </c>
      <c r="M21" s="2">
        <f>MIN('1stR'!H21,'2ndR'!H21,'3rdR'!H21,'4thR'!H21,'5thR'!H21,'6thR'!H21,'7thR'!H21,'8thR'!H21,'9thR'!H21,'10thR'!H21)</f>
        <v>3</v>
      </c>
      <c r="N21" s="2">
        <f>MIN('1stR'!I21,'2ndR'!I21,'3rdR'!I21,'4thR'!I21,'5thR'!I21,'6thR'!I21,'7thR'!I21,'8thR'!I21,'9thR'!I21,'10thR'!I21)</f>
        <v>3</v>
      </c>
      <c r="O21" s="2">
        <f>MIN('1stR'!J21,'2ndR'!J21,'3rdR'!J21,'4thR'!J21,'5thR'!J21,'6thR'!J21,'7thR'!J21,'8thR'!J21,'9thR'!J21,'10thR'!J21)</f>
        <v>5</v>
      </c>
      <c r="P21" s="2">
        <f>MIN('1stR'!K21,'2ndR'!K21,'3rdR'!K21,'4thR'!K21,'5thR'!K21,'6thR'!K21,'7thR'!K21,'8thR'!K21,'9thR'!K21,'10thR'!K21)</f>
        <v>3</v>
      </c>
      <c r="Q21" s="2">
        <f>MIN('1stR'!L21,'2ndR'!L21,'3rdR'!L21,'4thR'!L21,'5thR'!L21,'6thR'!L21,'7thR'!L21,'8thR'!L21,'9thR'!L21,'10thR'!L21)</f>
        <v>4</v>
      </c>
      <c r="R21" s="2">
        <f>MIN('1stR'!M21,'2ndR'!M21,'3rdR'!M21,'4thR'!M21,'5thR'!M21,'6thR'!M21,'7thR'!M21,'8thR'!M21,'9thR'!M21,'10thR'!M21)</f>
        <v>4</v>
      </c>
      <c r="S21" s="2">
        <f>MIN('1stR'!N21,'2ndR'!N21,'3rdR'!N21,'4thR'!N21,'5thR'!N21,'6thR'!N21,'7thR'!N21,'8thR'!N21,'9thR'!N21,'10thR'!N21)</f>
        <v>3</v>
      </c>
      <c r="T21" s="2">
        <f>MIN('1stR'!O21,'2ndR'!O21,'3rdR'!O21,'4thR'!O21,'5thR'!O21,'6thR'!O21,'7thR'!O21,'8thR'!O21,'9thR'!O21,'10thR'!O21)</f>
        <v>4</v>
      </c>
      <c r="U21" s="2">
        <f>MIN('1stR'!P21,'2ndR'!P21,'3rdR'!P21,'4thR'!P21,'5thR'!P21,'6thR'!P21,'7thR'!P21,'8thR'!P21,'9thR'!P21,'10thR'!P21)</f>
        <v>4</v>
      </c>
      <c r="V21" s="2">
        <f>MIN('1stR'!Q21,'2ndR'!Q21,'3rdR'!Q21,'4thR'!Q21,'5thR'!Q21,'6thR'!Q21,'7thR'!Q21,'8thR'!Q21,'9thR'!Q21,'10thR'!Q21)</f>
        <v>4</v>
      </c>
      <c r="W21" s="2">
        <f>MIN('1stR'!R21,'2ndR'!R21,'3rdR'!R21,'4thR'!R21,'5thR'!R21,'6thR'!R21,'7thR'!R21,'8thR'!R21,'9thR'!R21,'10thR'!R21)</f>
        <v>3</v>
      </c>
      <c r="X21" s="2">
        <f>MIN('1stR'!S21,'2ndR'!S21,'3rdR'!S21,'4thR'!S21,'5thR'!S21,'6thR'!S21,'7thR'!S21,'8thR'!S21,'9thR'!S21,'10thR'!S21)</f>
        <v>5</v>
      </c>
      <c r="Y21" s="2">
        <f>MIN('1stR'!T21,'2ndR'!T21,'3rdR'!T21,'4thR'!T21,'5thR'!T21,'6thR'!T21,'7thR'!T21,'8thR'!T21,'9thR'!T21,'10thR'!T21)</f>
        <v>3</v>
      </c>
      <c r="Z21" s="10">
        <f t="shared" si="8"/>
        <v>67</v>
      </c>
      <c r="AA21" s="10">
        <f t="shared" si="5"/>
        <v>67.000002100000003</v>
      </c>
      <c r="AB21" s="10">
        <f>'10thR'!W21</f>
        <v>7.7</v>
      </c>
      <c r="AC21" s="11">
        <f t="shared" si="9"/>
        <v>63.15</v>
      </c>
      <c r="AD21" s="11">
        <f t="shared" si="7"/>
        <v>63.150002100000002</v>
      </c>
    </row>
    <row r="22" spans="1:30" x14ac:dyDescent="0.35">
      <c r="A22" s="20">
        <v>16</v>
      </c>
      <c r="B22" s="16">
        <f t="shared" si="0"/>
        <v>7</v>
      </c>
      <c r="C22" s="16">
        <f t="shared" si="1"/>
        <v>15</v>
      </c>
      <c r="D22" s="8">
        <f t="shared" si="2"/>
        <v>7</v>
      </c>
      <c r="E22" s="8">
        <f t="shared" si="3"/>
        <v>15</v>
      </c>
      <c r="F22" s="3" t="str">
        <f>'10thR'!B22</f>
        <v>Mirjana &amp;Grega Benedik</v>
      </c>
      <c r="G22" s="3">
        <f>'10thR'!AB22</f>
        <v>3</v>
      </c>
      <c r="H22" s="2">
        <f>MIN('1stR'!C22,'2ndR'!C22,'3rdR'!C22,'4thR'!C22,'5thR'!C22,'6thR'!C22,'7thR'!C22,'8thR'!C22,'9thR'!C22,'10thR'!C22)</f>
        <v>4</v>
      </c>
      <c r="I22" s="2">
        <f>MIN('1stR'!D22,'2ndR'!D22,'3rdR'!D22,'4thR'!D22,'5thR'!D22,'6thR'!D22,'7thR'!D22,'8thR'!D22,'9thR'!D22,'10thR'!D22)</f>
        <v>3</v>
      </c>
      <c r="J22" s="2">
        <f>MIN('1stR'!E22,'2ndR'!E22,'3rdR'!E22,'4thR'!E22,'5thR'!E22,'6thR'!E22,'7thR'!E22,'8thR'!E22,'9thR'!E22,'10thR'!E22)</f>
        <v>3</v>
      </c>
      <c r="K22" s="2">
        <f>MIN('1stR'!F22,'2ndR'!F22,'3rdR'!F22,'4thR'!F22,'5thR'!F22,'6thR'!F22,'7thR'!F22,'8thR'!F22,'9thR'!F22,'10thR'!F22)</f>
        <v>4</v>
      </c>
      <c r="L22" s="2">
        <f>MIN('1stR'!G22,'2ndR'!G22,'3rdR'!G22,'4thR'!G22,'5thR'!G22,'6thR'!G22,'7thR'!G22,'8thR'!G22,'9thR'!G22,'10thR'!G22)</f>
        <v>4</v>
      </c>
      <c r="M22" s="2">
        <f>MIN('1stR'!H22,'2ndR'!H22,'3rdR'!H22,'4thR'!H22,'5thR'!H22,'6thR'!H22,'7thR'!H22,'8thR'!H22,'9thR'!H22,'10thR'!H22)</f>
        <v>4</v>
      </c>
      <c r="N22" s="2">
        <f>MIN('1stR'!I22,'2ndR'!I22,'3rdR'!I22,'4thR'!I22,'5thR'!I22,'6thR'!I22,'7thR'!I22,'8thR'!I22,'9thR'!I22,'10thR'!I22)</f>
        <v>3</v>
      </c>
      <c r="O22" s="2">
        <f>MIN('1stR'!J22,'2ndR'!J22,'3rdR'!J22,'4thR'!J22,'5thR'!J22,'6thR'!J22,'7thR'!J22,'8thR'!J22,'9thR'!J22,'10thR'!J22)</f>
        <v>4</v>
      </c>
      <c r="P22" s="2">
        <f>MIN('1stR'!K22,'2ndR'!K22,'3rdR'!K22,'4thR'!K22,'5thR'!K22,'6thR'!K22,'7thR'!K22,'8thR'!K22,'9thR'!K22,'10thR'!K22)</f>
        <v>2</v>
      </c>
      <c r="Q22" s="2">
        <f>MIN('1stR'!L22,'2ndR'!L22,'3rdR'!L22,'4thR'!L22,'5thR'!L22,'6thR'!L22,'7thR'!L22,'8thR'!L22,'9thR'!L22,'10thR'!L22)</f>
        <v>4</v>
      </c>
      <c r="R22" s="2">
        <f>MIN('1stR'!M22,'2ndR'!M22,'3rdR'!M22,'4thR'!M22,'5thR'!M22,'6thR'!M22,'7thR'!M22,'8thR'!M22,'9thR'!M22,'10thR'!M22)</f>
        <v>3</v>
      </c>
      <c r="S22" s="2">
        <f>MIN('1stR'!N22,'2ndR'!N22,'3rdR'!N22,'4thR'!N22,'5thR'!N22,'6thR'!N22,'7thR'!N22,'8thR'!N22,'9thR'!N22,'10thR'!N22)</f>
        <v>3</v>
      </c>
      <c r="T22" s="2">
        <f>MIN('1stR'!O22,'2ndR'!O22,'3rdR'!O22,'4thR'!O22,'5thR'!O22,'6thR'!O22,'7thR'!O22,'8thR'!O22,'9thR'!O22,'10thR'!O22)</f>
        <v>4</v>
      </c>
      <c r="U22" s="2">
        <f>MIN('1stR'!P22,'2ndR'!P22,'3rdR'!P22,'4thR'!P22,'5thR'!P22,'6thR'!P22,'7thR'!P22,'8thR'!P22,'9thR'!P22,'10thR'!P22)</f>
        <v>4</v>
      </c>
      <c r="V22" s="2">
        <f>MIN('1stR'!Q22,'2ndR'!Q22,'3rdR'!Q22,'4thR'!Q22,'5thR'!Q22,'6thR'!Q22,'7thR'!Q22,'8thR'!Q22,'9thR'!Q22,'10thR'!Q22)</f>
        <v>4</v>
      </c>
      <c r="W22" s="2">
        <f>MIN('1stR'!R22,'2ndR'!R22,'3rdR'!R22,'4thR'!R22,'5thR'!R22,'6thR'!R22,'7thR'!R22,'8thR'!R22,'9thR'!R22,'10thR'!R22)</f>
        <v>2</v>
      </c>
      <c r="X22" s="2">
        <f>MIN('1stR'!S22,'2ndR'!S22,'3rdR'!S22,'4thR'!S22,'5thR'!S22,'6thR'!S22,'7thR'!S22,'8thR'!S22,'9thR'!S22,'10thR'!S22)</f>
        <v>4</v>
      </c>
      <c r="Y22" s="2">
        <f>MIN('1stR'!T22,'2ndR'!T22,'3rdR'!T22,'4thR'!T22,'5thR'!T22,'6thR'!T22,'7thR'!T22,'8thR'!T22,'9thR'!T22,'10thR'!T22)</f>
        <v>2</v>
      </c>
      <c r="Z22" s="10">
        <f t="shared" si="8"/>
        <v>61</v>
      </c>
      <c r="AA22" s="10">
        <f t="shared" si="5"/>
        <v>61.000002199999997</v>
      </c>
      <c r="AB22" s="10">
        <f>'10thR'!W22</f>
        <v>6.2</v>
      </c>
      <c r="AC22" s="11">
        <f t="shared" si="9"/>
        <v>57.9</v>
      </c>
      <c r="AD22" s="11">
        <f t="shared" si="7"/>
        <v>57.900002199999996</v>
      </c>
    </row>
    <row r="23" spans="1:30" x14ac:dyDescent="0.35">
      <c r="A23" s="20">
        <v>17</v>
      </c>
      <c r="B23" s="16">
        <f t="shared" si="0"/>
        <v>11</v>
      </c>
      <c r="C23" s="16">
        <f t="shared" si="1"/>
        <v>12</v>
      </c>
      <c r="D23" s="8">
        <f t="shared" si="2"/>
        <v>11</v>
      </c>
      <c r="E23" s="8">
        <f t="shared" si="3"/>
        <v>12</v>
      </c>
      <c r="F23" s="3" t="str">
        <f>'10thR'!B23</f>
        <v>Nika&amp;Rado Zalaznik</v>
      </c>
      <c r="G23" s="3">
        <f>'10thR'!AB23</f>
        <v>3</v>
      </c>
      <c r="H23" s="2">
        <f>MIN('1stR'!C23,'2ndR'!C23,'3rdR'!C23,'4thR'!C23,'5thR'!C23,'6thR'!C23,'7thR'!C23,'8thR'!C23,'9thR'!C23,'10thR'!C23)</f>
        <v>4</v>
      </c>
      <c r="I23" s="2">
        <f>MIN('1stR'!D23,'2ndR'!D23,'3rdR'!D23,'4thR'!D23,'5thR'!D23,'6thR'!D23,'7thR'!D23,'8thR'!D23,'9thR'!D23,'10thR'!D23)</f>
        <v>3</v>
      </c>
      <c r="J23" s="2">
        <f>MIN('1stR'!E23,'2ndR'!E23,'3rdR'!E23,'4thR'!E23,'5thR'!E23,'6thR'!E23,'7thR'!E23,'8thR'!E23,'9thR'!E23,'10thR'!E23)</f>
        <v>3</v>
      </c>
      <c r="K23" s="2">
        <f>MIN('1stR'!F23,'2ndR'!F23,'3rdR'!F23,'4thR'!F23,'5thR'!F23,'6thR'!F23,'7thR'!F23,'8thR'!F23,'9thR'!F23,'10thR'!F23)</f>
        <v>4</v>
      </c>
      <c r="L23" s="2">
        <f>MIN('1stR'!G23,'2ndR'!G23,'3rdR'!G23,'4thR'!G23,'5thR'!G23,'6thR'!G23,'7thR'!G23,'8thR'!G23,'9thR'!G23,'10thR'!G23)</f>
        <v>4</v>
      </c>
      <c r="M23" s="2">
        <f>MIN('1stR'!H23,'2ndR'!H23,'3rdR'!H23,'4thR'!H23,'5thR'!H23,'6thR'!H23,'7thR'!H23,'8thR'!H23,'9thR'!H23,'10thR'!H23)</f>
        <v>4</v>
      </c>
      <c r="N23" s="2">
        <f>MIN('1stR'!I23,'2ndR'!I23,'3rdR'!I23,'4thR'!I23,'5thR'!I23,'6thR'!I23,'7thR'!I23,'8thR'!I23,'9thR'!I23,'10thR'!I23)</f>
        <v>3</v>
      </c>
      <c r="O23" s="2">
        <f>MIN('1stR'!J23,'2ndR'!J23,'3rdR'!J23,'4thR'!J23,'5thR'!J23,'6thR'!J23,'7thR'!J23,'8thR'!J23,'9thR'!J23,'10thR'!J23)</f>
        <v>4</v>
      </c>
      <c r="P23" s="2">
        <f>MIN('1stR'!K23,'2ndR'!K23,'3rdR'!K23,'4thR'!K23,'5thR'!K23,'6thR'!K23,'7thR'!K23,'8thR'!K23,'9thR'!K23,'10thR'!K23)</f>
        <v>3</v>
      </c>
      <c r="Q23" s="2">
        <f>MIN('1stR'!L23,'2ndR'!L23,'3rdR'!L23,'4thR'!L23,'5thR'!L23,'6thR'!L23,'7thR'!L23,'8thR'!L23,'9thR'!L23,'10thR'!L23)</f>
        <v>4</v>
      </c>
      <c r="R23" s="2">
        <f>MIN('1stR'!M23,'2ndR'!M23,'3rdR'!M23,'4thR'!M23,'5thR'!M23,'6thR'!M23,'7thR'!M23,'8thR'!M23,'9thR'!M23,'10thR'!M23)</f>
        <v>3</v>
      </c>
      <c r="S23" s="2">
        <f>MIN('1stR'!N23,'2ndR'!N23,'3rdR'!N23,'4thR'!N23,'5thR'!N23,'6thR'!N23,'7thR'!N23,'8thR'!N23,'9thR'!N23,'10thR'!N23)</f>
        <v>3</v>
      </c>
      <c r="T23" s="2">
        <f>MIN('1stR'!O23,'2ndR'!O23,'3rdR'!O23,'4thR'!O23,'5thR'!O23,'6thR'!O23,'7thR'!O23,'8thR'!O23,'9thR'!O23,'10thR'!O23)</f>
        <v>4</v>
      </c>
      <c r="U23" s="2">
        <f>MIN('1stR'!P23,'2ndR'!P23,'3rdR'!P23,'4thR'!P23,'5thR'!P23,'6thR'!P23,'7thR'!P23,'8thR'!P23,'9thR'!P23,'10thR'!P23)</f>
        <v>4</v>
      </c>
      <c r="V23" s="2">
        <f>MIN('1stR'!Q23,'2ndR'!Q23,'3rdR'!Q23,'4thR'!Q23,'5thR'!Q23,'6thR'!Q23,'7thR'!Q23,'8thR'!Q23,'9thR'!Q23,'10thR'!Q23)</f>
        <v>4</v>
      </c>
      <c r="W23" s="2">
        <f>MIN('1stR'!R23,'2ndR'!R23,'3rdR'!R23,'4thR'!R23,'5thR'!R23,'6thR'!R23,'7thR'!R23,'8thR'!R23,'9thR'!R23,'10thR'!R23)</f>
        <v>3</v>
      </c>
      <c r="X23" s="2">
        <f>MIN('1stR'!S23,'2ndR'!S23,'3rdR'!S23,'4thR'!S23,'5thR'!S23,'6thR'!S23,'7thR'!S23,'8thR'!S23,'9thR'!S23,'10thR'!S23)</f>
        <v>4</v>
      </c>
      <c r="Y23" s="2">
        <f>MIN('1stR'!T23,'2ndR'!T23,'3rdR'!T23,'4thR'!T23,'5thR'!T23,'6thR'!T23,'7thR'!T23,'8thR'!T23,'9thR'!T23,'10thR'!T23)</f>
        <v>2</v>
      </c>
      <c r="Z23" s="10">
        <f t="shared" si="8"/>
        <v>63</v>
      </c>
      <c r="AA23" s="10">
        <f t="shared" si="5"/>
        <v>63.000002299999998</v>
      </c>
      <c r="AB23" s="10">
        <f>'10thR'!W23</f>
        <v>10.9</v>
      </c>
      <c r="AC23" s="11">
        <f t="shared" si="9"/>
        <v>57.55</v>
      </c>
      <c r="AD23" s="11">
        <f t="shared" si="7"/>
        <v>57.550002299999996</v>
      </c>
    </row>
    <row r="24" spans="1:30" x14ac:dyDescent="0.35">
      <c r="A24" s="20">
        <v>18</v>
      </c>
      <c r="B24" s="16">
        <f t="shared" si="0"/>
        <v>18</v>
      </c>
      <c r="C24" s="16">
        <f t="shared" si="1"/>
        <v>6</v>
      </c>
      <c r="D24" s="8">
        <f t="shared" si="2"/>
        <v>17</v>
      </c>
      <c r="E24" s="8">
        <f t="shared" si="3"/>
        <v>6</v>
      </c>
      <c r="F24" s="3" t="str">
        <f>'10thR'!B24</f>
        <v>Tanja&amp;Andrej Košir</v>
      </c>
      <c r="G24" s="3">
        <f>'10thR'!AB24</f>
        <v>4</v>
      </c>
      <c r="H24" s="2">
        <f>MIN('1stR'!C24,'2ndR'!C24,'3rdR'!C24,'4thR'!C24,'5thR'!C24,'6thR'!C24,'7thR'!C24,'8thR'!C24,'9thR'!C24,'10thR'!C24)</f>
        <v>4</v>
      </c>
      <c r="I24" s="2">
        <f>MIN('1stR'!D24,'2ndR'!D24,'3rdR'!D24,'4thR'!D24,'5thR'!D24,'6thR'!D24,'7thR'!D24,'8thR'!D24,'9thR'!D24,'10thR'!D24)</f>
        <v>4</v>
      </c>
      <c r="J24" s="2">
        <f>MIN('1stR'!E24,'2ndR'!E24,'3rdR'!E24,'4thR'!E24,'5thR'!E24,'6thR'!E24,'7thR'!E24,'8thR'!E24,'9thR'!E24,'10thR'!E24)</f>
        <v>3</v>
      </c>
      <c r="K24" s="2">
        <f>MIN('1stR'!F24,'2ndR'!F24,'3rdR'!F24,'4thR'!F24,'5thR'!F24,'6thR'!F24,'7thR'!F24,'8thR'!F24,'9thR'!F24,'10thR'!F24)</f>
        <v>4</v>
      </c>
      <c r="L24" s="2">
        <f>MIN('1stR'!G24,'2ndR'!G24,'3rdR'!G24,'4thR'!G24,'5thR'!G24,'6thR'!G24,'7thR'!G24,'8thR'!G24,'9thR'!G24,'10thR'!G24)</f>
        <v>4</v>
      </c>
      <c r="M24" s="2">
        <f>MIN('1stR'!H24,'2ndR'!H24,'3rdR'!H24,'4thR'!H24,'5thR'!H24,'6thR'!H24,'7thR'!H24,'8thR'!H24,'9thR'!H24,'10thR'!H24)</f>
        <v>4</v>
      </c>
      <c r="N24" s="2">
        <f>MIN('1stR'!I24,'2ndR'!I24,'3rdR'!I24,'4thR'!I24,'5thR'!I24,'6thR'!I24,'7thR'!I24,'8thR'!I24,'9thR'!I24,'10thR'!I24)</f>
        <v>3</v>
      </c>
      <c r="O24" s="2">
        <f>MIN('1stR'!J24,'2ndR'!J24,'3rdR'!J24,'4thR'!J24,'5thR'!J24,'6thR'!J24,'7thR'!J24,'8thR'!J24,'9thR'!J24,'10thR'!J24)</f>
        <v>4</v>
      </c>
      <c r="P24" s="2">
        <f>MIN('1stR'!K24,'2ndR'!K24,'3rdR'!K24,'4thR'!K24,'5thR'!K24,'6thR'!K24,'7thR'!K24,'8thR'!K24,'9thR'!K24,'10thR'!K24)</f>
        <v>3</v>
      </c>
      <c r="Q24" s="2">
        <f>MIN('1stR'!L24,'2ndR'!L24,'3rdR'!L24,'4thR'!L24,'5thR'!L24,'6thR'!L24,'7thR'!L24,'8thR'!L24,'9thR'!L24,'10thR'!L24)</f>
        <v>5</v>
      </c>
      <c r="R24" s="2">
        <f>MIN('1stR'!M24,'2ndR'!M24,'3rdR'!M24,'4thR'!M24,'5thR'!M24,'6thR'!M24,'7thR'!M24,'8thR'!M24,'9thR'!M24,'10thR'!M24)</f>
        <v>2</v>
      </c>
      <c r="S24" s="2">
        <f>MIN('1stR'!N24,'2ndR'!N24,'3rdR'!N24,'4thR'!N24,'5thR'!N24,'6thR'!N24,'7thR'!N24,'8thR'!N24,'9thR'!N24,'10thR'!N24)</f>
        <v>4</v>
      </c>
      <c r="T24" s="2">
        <f>MIN('1stR'!O24,'2ndR'!O24,'3rdR'!O24,'4thR'!O24,'5thR'!O24,'6thR'!O24,'7thR'!O24,'8thR'!O24,'9thR'!O24,'10thR'!O24)</f>
        <v>4</v>
      </c>
      <c r="U24" s="2">
        <f>MIN('1stR'!P24,'2ndR'!P24,'3rdR'!P24,'4thR'!P24,'5thR'!P24,'6thR'!P24,'7thR'!P24,'8thR'!P24,'9thR'!P24,'10thR'!P24)</f>
        <v>4</v>
      </c>
      <c r="V24" s="2">
        <f>MIN('1stR'!Q24,'2ndR'!Q24,'3rdR'!Q24,'4thR'!Q24,'5thR'!Q24,'6thR'!Q24,'7thR'!Q24,'8thR'!Q24,'9thR'!Q24,'10thR'!Q24)</f>
        <v>4</v>
      </c>
      <c r="W24" s="2">
        <f>MIN('1stR'!R24,'2ndR'!R24,'3rdR'!R24,'4thR'!R24,'5thR'!R24,'6thR'!R24,'7thR'!R24,'8thR'!R24,'9thR'!R24,'10thR'!R24)</f>
        <v>3</v>
      </c>
      <c r="X24" s="2">
        <f>MIN('1stR'!S24,'2ndR'!S24,'3rdR'!S24,'4thR'!S24,'5thR'!S24,'6thR'!S24,'7thR'!S24,'8thR'!S24,'9thR'!S24,'10thR'!S24)</f>
        <v>5</v>
      </c>
      <c r="Y24" s="2">
        <f>MIN('1stR'!T24,'2ndR'!T24,'3rdR'!T24,'4thR'!T24,'5thR'!T24,'6thR'!T24,'7thR'!T24,'8thR'!T24,'9thR'!T24,'10thR'!T24)</f>
        <v>3</v>
      </c>
      <c r="Z24" s="10">
        <f t="shared" si="8"/>
        <v>67</v>
      </c>
      <c r="AA24" s="10">
        <f t="shared" si="5"/>
        <v>67.0000024</v>
      </c>
      <c r="AB24" s="10">
        <f>'10thR'!W24</f>
        <v>24.5</v>
      </c>
      <c r="AC24" s="11">
        <f t="shared" si="9"/>
        <v>54.75</v>
      </c>
      <c r="AD24" s="11">
        <f t="shared" si="7"/>
        <v>54.7500024</v>
      </c>
    </row>
    <row r="25" spans="1:30" x14ac:dyDescent="0.35">
      <c r="A25" s="20">
        <v>19</v>
      </c>
      <c r="B25" s="16">
        <f t="shared" si="0"/>
        <v>8</v>
      </c>
      <c r="C25" s="16">
        <f t="shared" si="1"/>
        <v>3</v>
      </c>
      <c r="D25" s="8">
        <f t="shared" si="2"/>
        <v>7</v>
      </c>
      <c r="E25" s="8">
        <f t="shared" si="3"/>
        <v>3</v>
      </c>
      <c r="F25" s="3" t="str">
        <f>'10thR'!B25</f>
        <v>Breda&amp;Janko Kržič</v>
      </c>
      <c r="G25" s="3">
        <f>'10thR'!AB25</f>
        <v>5</v>
      </c>
      <c r="H25" s="2">
        <f>MIN('1stR'!C25,'2ndR'!C25,'3rdR'!C25,'4thR'!C25,'5thR'!C25,'6thR'!C25,'7thR'!C25,'8thR'!C25,'9thR'!C25,'10thR'!C25)</f>
        <v>4</v>
      </c>
      <c r="I25" s="2">
        <f>MIN('1stR'!D25,'2ndR'!D25,'3rdR'!D25,'4thR'!D25,'5thR'!D25,'6thR'!D25,'7thR'!D25,'8thR'!D25,'9thR'!D25,'10thR'!D25)</f>
        <v>2</v>
      </c>
      <c r="J25" s="2">
        <f>MIN('1stR'!E25,'2ndR'!E25,'3rdR'!E25,'4thR'!E25,'5thR'!E25,'6thR'!E25,'7thR'!E25,'8thR'!E25,'9thR'!E25,'10thR'!E25)</f>
        <v>3</v>
      </c>
      <c r="K25" s="2">
        <f>MIN('1stR'!F25,'2ndR'!F25,'3rdR'!F25,'4thR'!F25,'5thR'!F25,'6thR'!F25,'7thR'!F25,'8thR'!F25,'9thR'!F25,'10thR'!F25)</f>
        <v>4</v>
      </c>
      <c r="L25" s="2">
        <f>MIN('1stR'!G25,'2ndR'!G25,'3rdR'!G25,'4thR'!G25,'5thR'!G25,'6thR'!G25,'7thR'!G25,'8thR'!G25,'9thR'!G25,'10thR'!G25)</f>
        <v>4</v>
      </c>
      <c r="M25" s="2">
        <f>MIN('1stR'!H25,'2ndR'!H25,'3rdR'!H25,'4thR'!H25,'5thR'!H25,'6thR'!H25,'7thR'!H25,'8thR'!H25,'9thR'!H25,'10thR'!H25)</f>
        <v>4</v>
      </c>
      <c r="N25" s="2">
        <f>MIN('1stR'!I25,'2ndR'!I25,'3rdR'!I25,'4thR'!I25,'5thR'!I25,'6thR'!I25,'7thR'!I25,'8thR'!I25,'9thR'!I25,'10thR'!I25)</f>
        <v>2</v>
      </c>
      <c r="O25" s="2">
        <f>MIN('1stR'!J25,'2ndR'!J25,'3rdR'!J25,'4thR'!J25,'5thR'!J25,'6thR'!J25,'7thR'!J25,'8thR'!J25,'9thR'!J25,'10thR'!J25)</f>
        <v>4</v>
      </c>
      <c r="P25" s="2">
        <f>MIN('1stR'!K25,'2ndR'!K25,'3rdR'!K25,'4thR'!K25,'5thR'!K25,'6thR'!K25,'7thR'!K25,'8thR'!K25,'9thR'!K25,'10thR'!K25)</f>
        <v>2</v>
      </c>
      <c r="Q25" s="2">
        <f>MIN('1stR'!L25,'2ndR'!L25,'3rdR'!L25,'4thR'!L25,'5thR'!L25,'6thR'!L25,'7thR'!L25,'8thR'!L25,'9thR'!L25,'10thR'!L25)</f>
        <v>4</v>
      </c>
      <c r="R25" s="2">
        <f>MIN('1stR'!M25,'2ndR'!M25,'3rdR'!M25,'4thR'!M25,'5thR'!M25,'6thR'!M25,'7thR'!M25,'8thR'!M25,'9thR'!M25,'10thR'!M25)</f>
        <v>2</v>
      </c>
      <c r="S25" s="2">
        <f>MIN('1stR'!N25,'2ndR'!N25,'3rdR'!N25,'4thR'!N25,'5thR'!N25,'6thR'!N25,'7thR'!N25,'8thR'!N25,'9thR'!N25,'10thR'!N25)</f>
        <v>3</v>
      </c>
      <c r="T25" s="2">
        <f>MIN('1stR'!O25,'2ndR'!O25,'3rdR'!O25,'4thR'!O25,'5thR'!O25,'6thR'!O25,'7thR'!O25,'8thR'!O25,'9thR'!O25,'10thR'!O25)</f>
        <v>4</v>
      </c>
      <c r="U25" s="2">
        <f>MIN('1stR'!P25,'2ndR'!P25,'3rdR'!P25,'4thR'!P25,'5thR'!P25,'6thR'!P25,'7thR'!P25,'8thR'!P25,'9thR'!P25,'10thR'!P25)</f>
        <v>5</v>
      </c>
      <c r="V25" s="2">
        <f>MIN('1stR'!Q25,'2ndR'!Q25,'3rdR'!Q25,'4thR'!Q25,'5thR'!Q25,'6thR'!Q25,'7thR'!Q25,'8thR'!Q25,'9thR'!Q25,'10thR'!Q25)</f>
        <v>4</v>
      </c>
      <c r="W25" s="2">
        <f>MIN('1stR'!R25,'2ndR'!R25,'3rdR'!R25,'4thR'!R25,'5thR'!R25,'6thR'!R25,'7thR'!R25,'8thR'!R25,'9thR'!R25,'10thR'!R25)</f>
        <v>3</v>
      </c>
      <c r="X25" s="2">
        <f>MIN('1stR'!S25,'2ndR'!S25,'3rdR'!S25,'4thR'!S25,'5thR'!S25,'6thR'!S25,'7thR'!S25,'8thR'!S25,'9thR'!S25,'10thR'!S25)</f>
        <v>4</v>
      </c>
      <c r="Y25" s="2">
        <f>MIN('1stR'!T25,'2ndR'!T25,'3rdR'!T25,'4thR'!T25,'5thR'!T25,'6thR'!T25,'7thR'!T25,'8thR'!T25,'9thR'!T25,'10thR'!T25)</f>
        <v>3</v>
      </c>
      <c r="Z25" s="10">
        <f t="shared" si="8"/>
        <v>61</v>
      </c>
      <c r="AA25" s="10">
        <f t="shared" si="5"/>
        <v>61.000002500000001</v>
      </c>
      <c r="AB25" s="10">
        <f>'10thR'!W25</f>
        <v>18.5</v>
      </c>
      <c r="AC25" s="11">
        <f t="shared" si="9"/>
        <v>51.75</v>
      </c>
      <c r="AD25" s="11">
        <f t="shared" si="7"/>
        <v>51.750002500000001</v>
      </c>
    </row>
    <row r="26" spans="1:30" x14ac:dyDescent="0.35">
      <c r="A26" s="20">
        <v>20</v>
      </c>
      <c r="B26" s="16">
        <f t="shared" si="0"/>
        <v>12</v>
      </c>
      <c r="C26" s="16">
        <f t="shared" si="1"/>
        <v>14</v>
      </c>
      <c r="D26" s="8">
        <f t="shared" si="2"/>
        <v>11</v>
      </c>
      <c r="E26" s="8">
        <f t="shared" si="3"/>
        <v>14</v>
      </c>
      <c r="F26" s="3" t="str">
        <f>'10thR'!B26</f>
        <v>Milena Sedovnik&amp;Peter Dernič</v>
      </c>
      <c r="G26" s="3">
        <f>'10thR'!AB26</f>
        <v>5</v>
      </c>
      <c r="H26" s="2">
        <f>MIN('1stR'!C26,'2ndR'!C26,'3rdR'!C26,'4thR'!C26,'5thR'!C26,'6thR'!C26,'7thR'!C26,'8thR'!C26,'9thR'!C26,'10thR'!C26)</f>
        <v>4</v>
      </c>
      <c r="I26" s="2">
        <f>MIN('1stR'!D26,'2ndR'!D26,'3rdR'!D26,'4thR'!D26,'5thR'!D26,'6thR'!D26,'7thR'!D26,'8thR'!D26,'9thR'!D26,'10thR'!D26)</f>
        <v>3</v>
      </c>
      <c r="J26" s="2">
        <f>MIN('1stR'!E26,'2ndR'!E26,'3rdR'!E26,'4thR'!E26,'5thR'!E26,'6thR'!E26,'7thR'!E26,'8thR'!E26,'9thR'!E26,'10thR'!E26)</f>
        <v>3</v>
      </c>
      <c r="K26" s="2">
        <f>MIN('1stR'!F26,'2ndR'!F26,'3rdR'!F26,'4thR'!F26,'5thR'!F26,'6thR'!F26,'7thR'!F26,'8thR'!F26,'9thR'!F26,'10thR'!F26)</f>
        <v>5</v>
      </c>
      <c r="L26" s="2">
        <f>MIN('1stR'!G26,'2ndR'!G26,'3rdR'!G26,'4thR'!G26,'5thR'!G26,'6thR'!G26,'7thR'!G26,'8thR'!G26,'9thR'!G26,'10thR'!G26)</f>
        <v>4</v>
      </c>
      <c r="M26" s="2">
        <f>MIN('1stR'!H26,'2ndR'!H26,'3rdR'!H26,'4thR'!H26,'5thR'!H26,'6thR'!H26,'7thR'!H26,'8thR'!H26,'9thR'!H26,'10thR'!H26)</f>
        <v>3</v>
      </c>
      <c r="N26" s="2">
        <f>MIN('1stR'!I26,'2ndR'!I26,'3rdR'!I26,'4thR'!I26,'5thR'!I26,'6thR'!I26,'7thR'!I26,'8thR'!I26,'9thR'!I26,'10thR'!I26)</f>
        <v>2</v>
      </c>
      <c r="O26" s="2">
        <f>MIN('1stR'!J26,'2ndR'!J26,'3rdR'!J26,'4thR'!J26,'5thR'!J26,'6thR'!J26,'7thR'!J26,'8thR'!J26,'9thR'!J26,'10thR'!J26)</f>
        <v>4</v>
      </c>
      <c r="P26" s="2">
        <f>MIN('1stR'!K26,'2ndR'!K26,'3rdR'!K26,'4thR'!K26,'5thR'!K26,'6thR'!K26,'7thR'!K26,'8thR'!K26,'9thR'!K26,'10thR'!K26)</f>
        <v>3</v>
      </c>
      <c r="Q26" s="2">
        <f>MIN('1stR'!L26,'2ndR'!L26,'3rdR'!L26,'4thR'!L26,'5thR'!L26,'6thR'!L26,'7thR'!L26,'8thR'!L26,'9thR'!L26,'10thR'!L26)</f>
        <v>4</v>
      </c>
      <c r="R26" s="2">
        <f>MIN('1stR'!M26,'2ndR'!M26,'3rdR'!M26,'4thR'!M26,'5thR'!M26,'6thR'!M26,'7thR'!M26,'8thR'!M26,'9thR'!M26,'10thR'!M26)</f>
        <v>3</v>
      </c>
      <c r="S26" s="2">
        <f>MIN('1stR'!N26,'2ndR'!N26,'3rdR'!N26,'4thR'!N26,'5thR'!N26,'6thR'!N26,'7thR'!N26,'8thR'!N26,'9thR'!N26,'10thR'!N26)</f>
        <v>3</v>
      </c>
      <c r="T26" s="2">
        <f>MIN('1stR'!O26,'2ndR'!O26,'3rdR'!O26,'4thR'!O26,'5thR'!O26,'6thR'!O26,'7thR'!O26,'8thR'!O26,'9thR'!O26,'10thR'!O26)</f>
        <v>4</v>
      </c>
      <c r="U26" s="2">
        <f>MIN('1stR'!P26,'2ndR'!P26,'3rdR'!P26,'4thR'!P26,'5thR'!P26,'6thR'!P26,'7thR'!P26,'8thR'!P26,'9thR'!P26,'10thR'!P26)</f>
        <v>4</v>
      </c>
      <c r="V26" s="2">
        <f>MIN('1stR'!Q26,'2ndR'!Q26,'3rdR'!Q26,'4thR'!Q26,'5thR'!Q26,'6thR'!Q26,'7thR'!Q26,'8thR'!Q26,'9thR'!Q26,'10thR'!Q26)</f>
        <v>4</v>
      </c>
      <c r="W26" s="2">
        <f>MIN('1stR'!R26,'2ndR'!R26,'3rdR'!R26,'4thR'!R26,'5thR'!R26,'6thR'!R26,'7thR'!R26,'8thR'!R26,'9thR'!R26,'10thR'!R26)</f>
        <v>3</v>
      </c>
      <c r="X26" s="2">
        <f>MIN('1stR'!S26,'2ndR'!S26,'3rdR'!S26,'4thR'!S26,'5thR'!S26,'6thR'!S26,'7thR'!S26,'8thR'!S26,'9thR'!S26,'10thR'!S26)</f>
        <v>4</v>
      </c>
      <c r="Y26" s="2">
        <f>MIN('1stR'!T26,'2ndR'!T26,'3rdR'!T26,'4thR'!T26,'5thR'!T26,'6thR'!T26,'7thR'!T26,'8thR'!T26,'9thR'!T26,'10thR'!T26)</f>
        <v>3</v>
      </c>
      <c r="Z26" s="10">
        <f t="shared" si="8"/>
        <v>63</v>
      </c>
      <c r="AA26" s="10">
        <f t="shared" si="5"/>
        <v>63.000002600000002</v>
      </c>
      <c r="AB26" s="10">
        <f>'10thR'!W26</f>
        <v>10.3</v>
      </c>
      <c r="AC26" s="11">
        <f t="shared" si="9"/>
        <v>57.85</v>
      </c>
      <c r="AD26" s="11">
        <f t="shared" si="7"/>
        <v>57.850002600000003</v>
      </c>
    </row>
    <row r="27" spans="1:30" x14ac:dyDescent="0.35">
      <c r="A27" s="20">
        <v>21</v>
      </c>
      <c r="B27" s="16">
        <f t="shared" si="0"/>
        <v>13</v>
      </c>
      <c r="C27" s="16">
        <f t="shared" si="1"/>
        <v>10</v>
      </c>
      <c r="D27" s="8">
        <f t="shared" si="2"/>
        <v>11</v>
      </c>
      <c r="E27" s="8">
        <f t="shared" si="3"/>
        <v>10</v>
      </c>
      <c r="F27" s="3" t="str">
        <f>'10thR'!B27</f>
        <v>Irena Muster&amp;Vladimir Gurov</v>
      </c>
      <c r="G27" s="3">
        <f>'10thR'!AB27</f>
        <v>5</v>
      </c>
      <c r="H27" s="2">
        <f>MIN('1stR'!C27,'2ndR'!C27,'3rdR'!C27,'4thR'!C27,'5thR'!C27,'6thR'!C27,'7thR'!C27,'8thR'!C27,'9thR'!C27,'10thR'!C27)</f>
        <v>3</v>
      </c>
      <c r="I27" s="2">
        <f>MIN('1stR'!D27,'2ndR'!D27,'3rdR'!D27,'4thR'!D27,'5thR'!D27,'6thR'!D27,'7thR'!D27,'8thR'!D27,'9thR'!D27,'10thR'!D27)</f>
        <v>2</v>
      </c>
      <c r="J27" s="2">
        <f>MIN('1stR'!E27,'2ndR'!E27,'3rdR'!E27,'4thR'!E27,'5thR'!E27,'6thR'!E27,'7thR'!E27,'8thR'!E27,'9thR'!E27,'10thR'!E27)</f>
        <v>3</v>
      </c>
      <c r="K27" s="2">
        <f>MIN('1stR'!F27,'2ndR'!F27,'3rdR'!F27,'4thR'!F27,'5thR'!F27,'6thR'!F27,'7thR'!F27,'8thR'!F27,'9thR'!F27,'10thR'!F27)</f>
        <v>4</v>
      </c>
      <c r="L27" s="2">
        <f>MIN('1stR'!G27,'2ndR'!G27,'3rdR'!G27,'4thR'!G27,'5thR'!G27,'6thR'!G27,'7thR'!G27,'8thR'!G27,'9thR'!G27,'10thR'!G27)</f>
        <v>4</v>
      </c>
      <c r="M27" s="2">
        <f>MIN('1stR'!H27,'2ndR'!H27,'3rdR'!H27,'4thR'!H27,'5thR'!H27,'6thR'!H27,'7thR'!H27,'8thR'!H27,'9thR'!H27,'10thR'!H27)</f>
        <v>4</v>
      </c>
      <c r="N27" s="2">
        <f>MIN('1stR'!I27,'2ndR'!I27,'3rdR'!I27,'4thR'!I27,'5thR'!I27,'6thR'!I27,'7thR'!I27,'8thR'!I27,'9thR'!I27,'10thR'!I27)</f>
        <v>3</v>
      </c>
      <c r="O27" s="2">
        <f>MIN('1stR'!J27,'2ndR'!J27,'3rdR'!J27,'4thR'!J27,'5thR'!J27,'6thR'!J27,'7thR'!J27,'8thR'!J27,'9thR'!J27,'10thR'!J27)</f>
        <v>4</v>
      </c>
      <c r="P27" s="2">
        <f>MIN('1stR'!K27,'2ndR'!K27,'3rdR'!K27,'4thR'!K27,'5thR'!K27,'6thR'!K27,'7thR'!K27,'8thR'!K27,'9thR'!K27,'10thR'!K27)</f>
        <v>3</v>
      </c>
      <c r="Q27" s="2">
        <f>MIN('1stR'!L27,'2ndR'!L27,'3rdR'!L27,'4thR'!L27,'5thR'!L27,'6thR'!L27,'7thR'!L27,'8thR'!L27,'9thR'!L27,'10thR'!L27)</f>
        <v>4</v>
      </c>
      <c r="R27" s="2">
        <f>MIN('1stR'!M27,'2ndR'!M27,'3rdR'!M27,'4thR'!M27,'5thR'!M27,'6thR'!M27,'7thR'!M27,'8thR'!M27,'9thR'!M27,'10thR'!M27)</f>
        <v>3</v>
      </c>
      <c r="S27" s="2">
        <f>MIN('1stR'!N27,'2ndR'!N27,'3rdR'!N27,'4thR'!N27,'5thR'!N27,'6thR'!N27,'7thR'!N27,'8thR'!N27,'9thR'!N27,'10thR'!N27)</f>
        <v>3</v>
      </c>
      <c r="T27" s="2">
        <f>MIN('1stR'!O27,'2ndR'!O27,'3rdR'!O27,'4thR'!O27,'5thR'!O27,'6thR'!O27,'7thR'!O27,'8thR'!O27,'9thR'!O27,'10thR'!O27)</f>
        <v>4</v>
      </c>
      <c r="U27" s="2">
        <f>MIN('1stR'!P27,'2ndR'!P27,'3rdR'!P27,'4thR'!P27,'5thR'!P27,'6thR'!P27,'7thR'!P27,'8thR'!P27,'9thR'!P27,'10thR'!P27)</f>
        <v>4</v>
      </c>
      <c r="V27" s="2">
        <f>MIN('1stR'!Q27,'2ndR'!Q27,'3rdR'!Q27,'4thR'!Q27,'5thR'!Q27,'6thR'!Q27,'7thR'!Q27,'8thR'!Q27,'9thR'!Q27,'10thR'!Q27)</f>
        <v>5</v>
      </c>
      <c r="W27" s="2">
        <f>MIN('1stR'!R27,'2ndR'!R27,'3rdR'!R27,'4thR'!R27,'5thR'!R27,'6thR'!R27,'7thR'!R27,'8thR'!R27,'9thR'!R27,'10thR'!R27)</f>
        <v>3</v>
      </c>
      <c r="X27" s="2">
        <f>MIN('1stR'!S27,'2ndR'!S27,'3rdR'!S27,'4thR'!S27,'5thR'!S27,'6thR'!S27,'7thR'!S27,'8thR'!S27,'9thR'!S27,'10thR'!S27)</f>
        <v>4</v>
      </c>
      <c r="Y27" s="2">
        <f>MIN('1stR'!T27,'2ndR'!T27,'3rdR'!T27,'4thR'!T27,'5thR'!T27,'6thR'!T27,'7thR'!T27,'8thR'!T27,'9thR'!T27,'10thR'!T27)</f>
        <v>3</v>
      </c>
      <c r="Z27" s="10">
        <f t="shared" si="8"/>
        <v>63</v>
      </c>
      <c r="AA27" s="10">
        <f t="shared" si="5"/>
        <v>63.000002700000003</v>
      </c>
      <c r="AB27" s="10">
        <f>'10thR'!W27</f>
        <v>13.4</v>
      </c>
      <c r="AC27" s="11">
        <f t="shared" si="9"/>
        <v>56.3</v>
      </c>
      <c r="AD27" s="11">
        <f t="shared" si="7"/>
        <v>56.3000027</v>
      </c>
    </row>
    <row r="28" spans="1:30" x14ac:dyDescent="0.35">
      <c r="A28" s="20">
        <v>22</v>
      </c>
      <c r="B28" s="16">
        <f t="shared" si="0"/>
        <v>3</v>
      </c>
      <c r="C28" s="16">
        <f t="shared" si="1"/>
        <v>4</v>
      </c>
      <c r="D28" s="8">
        <f t="shared" si="2"/>
        <v>3</v>
      </c>
      <c r="E28" s="8">
        <f t="shared" si="3"/>
        <v>4</v>
      </c>
      <c r="F28" s="3" t="str">
        <f>'10thR'!B28</f>
        <v>Helena&amp;Bojan Vrabec</v>
      </c>
      <c r="G28" s="3">
        <f>'10thR'!AB28</f>
        <v>3</v>
      </c>
      <c r="H28" s="2">
        <f>MIN('1stR'!C28,'2ndR'!C28,'3rdR'!C28,'4thR'!C28,'5thR'!C28,'6thR'!C28,'7thR'!C28,'8thR'!C28,'9thR'!C28,'10thR'!C28)</f>
        <v>4</v>
      </c>
      <c r="I28" s="2">
        <f>MIN('1stR'!D28,'2ndR'!D28,'3rdR'!D28,'4thR'!D28,'5thR'!D28,'6thR'!D28,'7thR'!D28,'8thR'!D28,'9thR'!D28,'10thR'!D28)</f>
        <v>3</v>
      </c>
      <c r="J28" s="2">
        <f>MIN('1stR'!E28,'2ndR'!E28,'3rdR'!E28,'4thR'!E28,'5thR'!E28,'6thR'!E28,'7thR'!E28,'8thR'!E28,'9thR'!E28,'10thR'!E28)</f>
        <v>3</v>
      </c>
      <c r="K28" s="2">
        <f>MIN('1stR'!F28,'2ndR'!F28,'3rdR'!F28,'4thR'!F28,'5thR'!F28,'6thR'!F28,'7thR'!F28,'8thR'!F28,'9thR'!F28,'10thR'!F28)</f>
        <v>3</v>
      </c>
      <c r="L28" s="2">
        <f>MIN('1stR'!G28,'2ndR'!G28,'3rdR'!G28,'4thR'!G28,'5thR'!G28,'6thR'!G28,'7thR'!G28,'8thR'!G28,'9thR'!G28,'10thR'!G28)</f>
        <v>4</v>
      </c>
      <c r="M28" s="2">
        <f>MIN('1stR'!H28,'2ndR'!H28,'3rdR'!H28,'4thR'!H28,'5thR'!H28,'6thR'!H28,'7thR'!H28,'8thR'!H28,'9thR'!H28,'10thR'!H28)</f>
        <v>4</v>
      </c>
      <c r="N28" s="2">
        <f>MIN('1stR'!I28,'2ndR'!I28,'3rdR'!I28,'4thR'!I28,'5thR'!I28,'6thR'!I28,'7thR'!I28,'8thR'!I28,'9thR'!I28,'10thR'!I28)</f>
        <v>2</v>
      </c>
      <c r="O28" s="2">
        <f>MIN('1stR'!J28,'2ndR'!J28,'3rdR'!J28,'4thR'!J28,'5thR'!J28,'6thR'!J28,'7thR'!J28,'8thR'!J28,'9thR'!J28,'10thR'!J28)</f>
        <v>4</v>
      </c>
      <c r="P28" s="2">
        <f>MIN('1stR'!K28,'2ndR'!K28,'3rdR'!K28,'4thR'!K28,'5thR'!K28,'6thR'!K28,'7thR'!K28,'8thR'!K28,'9thR'!K28,'10thR'!K28)</f>
        <v>3</v>
      </c>
      <c r="Q28" s="2">
        <f>MIN('1stR'!L28,'2ndR'!L28,'3rdR'!L28,'4thR'!L28,'5thR'!L28,'6thR'!L28,'7thR'!L28,'8thR'!L28,'9thR'!L28,'10thR'!L28)</f>
        <v>3</v>
      </c>
      <c r="R28" s="2">
        <f>MIN('1stR'!M28,'2ndR'!M28,'3rdR'!M28,'4thR'!M28,'5thR'!M28,'6thR'!M28,'7thR'!M28,'8thR'!M28,'9thR'!M28,'10thR'!M28)</f>
        <v>2</v>
      </c>
      <c r="S28" s="2">
        <f>MIN('1stR'!N28,'2ndR'!N28,'3rdR'!N28,'4thR'!N28,'5thR'!N28,'6thR'!N28,'7thR'!N28,'8thR'!N28,'9thR'!N28,'10thR'!N28)</f>
        <v>3</v>
      </c>
      <c r="T28" s="2">
        <f>MIN('1stR'!O28,'2ndR'!O28,'3rdR'!O28,'4thR'!O28,'5thR'!O28,'6thR'!O28,'7thR'!O28,'8thR'!O28,'9thR'!O28,'10thR'!O28)</f>
        <v>3</v>
      </c>
      <c r="U28" s="2">
        <f>MIN('1stR'!P28,'2ndR'!P28,'3rdR'!P28,'4thR'!P28,'5thR'!P28,'6thR'!P28,'7thR'!P28,'8thR'!P28,'9thR'!P28,'10thR'!P28)</f>
        <v>4</v>
      </c>
      <c r="V28" s="2">
        <f>MIN('1stR'!Q28,'2ndR'!Q28,'3rdR'!Q28,'4thR'!Q28,'5thR'!Q28,'6thR'!Q28,'7thR'!Q28,'8thR'!Q28,'9thR'!Q28,'10thR'!Q28)</f>
        <v>4</v>
      </c>
      <c r="W28" s="2">
        <f>MIN('1stR'!R28,'2ndR'!R28,'3rdR'!R28,'4thR'!R28,'5thR'!R28,'6thR'!R28,'7thR'!R28,'8thR'!R28,'9thR'!R28,'10thR'!R28)</f>
        <v>3</v>
      </c>
      <c r="X28" s="2">
        <f>MIN('1stR'!S28,'2ndR'!S28,'3rdR'!S28,'4thR'!S28,'5thR'!S28,'6thR'!S28,'7thR'!S28,'8thR'!S28,'9thR'!S28,'10thR'!S28)</f>
        <v>4</v>
      </c>
      <c r="Y28" s="2">
        <f>MIN('1stR'!T28,'2ndR'!T28,'3rdR'!T28,'4thR'!T28,'5thR'!T28,'6thR'!T28,'7thR'!T28,'8thR'!T28,'9thR'!T28,'10thR'!T28)</f>
        <v>3</v>
      </c>
      <c r="Z28" s="10">
        <f t="shared" si="8"/>
        <v>59</v>
      </c>
      <c r="AA28" s="10">
        <f t="shared" si="5"/>
        <v>59.000002799999997</v>
      </c>
      <c r="AB28" s="10">
        <f>'10thR'!W28</f>
        <v>10</v>
      </c>
      <c r="AC28" s="11">
        <f t="shared" si="9"/>
        <v>54</v>
      </c>
      <c r="AD28" s="11">
        <f t="shared" si="7"/>
        <v>54.000002799999997</v>
      </c>
    </row>
    <row r="29" spans="1:30" x14ac:dyDescent="0.35">
      <c r="A29" s="20">
        <v>23</v>
      </c>
      <c r="B29" s="16">
        <f t="shared" si="0"/>
        <v>21</v>
      </c>
      <c r="C29" s="16">
        <f t="shared" si="1"/>
        <v>30</v>
      </c>
      <c r="D29" s="8">
        <f t="shared" si="2"/>
        <v>19</v>
      </c>
      <c r="E29" s="8">
        <f t="shared" si="3"/>
        <v>30</v>
      </c>
      <c r="F29" s="3" t="str">
        <f>'10thR'!B29</f>
        <v>Saša Bohinc &amp; Brane Verhunc</v>
      </c>
      <c r="G29" s="3">
        <f>'10thR'!AB29</f>
        <v>5</v>
      </c>
      <c r="H29" s="2">
        <f>MIN('1stR'!C29,'2ndR'!C29,'3rdR'!C29,'4thR'!C29,'5thR'!C29,'6thR'!C29,'7thR'!C29,'8thR'!C29,'9thR'!C29,'10thR'!C29)</f>
        <v>4</v>
      </c>
      <c r="I29" s="2">
        <f>MIN('1stR'!D29,'2ndR'!D29,'3rdR'!D29,'4thR'!D29,'5thR'!D29,'6thR'!D29,'7thR'!D29,'8thR'!D29,'9thR'!D29,'10thR'!D29)</f>
        <v>3</v>
      </c>
      <c r="J29" s="2">
        <f>MIN('1stR'!E29,'2ndR'!E29,'3rdR'!E29,'4thR'!E29,'5thR'!E29,'6thR'!E29,'7thR'!E29,'8thR'!E29,'9thR'!E29,'10thR'!E29)</f>
        <v>3</v>
      </c>
      <c r="K29" s="2">
        <f>MIN('1stR'!F29,'2ndR'!F29,'3rdR'!F29,'4thR'!F29,'5thR'!F29,'6thR'!F29,'7thR'!F29,'8thR'!F29,'9thR'!F29,'10thR'!F29)</f>
        <v>4</v>
      </c>
      <c r="L29" s="2">
        <f>MIN('1stR'!G29,'2ndR'!G29,'3rdR'!G29,'4thR'!G29,'5thR'!G29,'6thR'!G29,'7thR'!G29,'8thR'!G29,'9thR'!G29,'10thR'!G29)</f>
        <v>5</v>
      </c>
      <c r="M29" s="2">
        <f>MIN('1stR'!H29,'2ndR'!H29,'3rdR'!H29,'4thR'!H29,'5thR'!H29,'6thR'!H29,'7thR'!H29,'8thR'!H29,'9thR'!H29,'10thR'!H29)</f>
        <v>4</v>
      </c>
      <c r="N29" s="2">
        <f>MIN('1stR'!I29,'2ndR'!I29,'3rdR'!I29,'4thR'!I29,'5thR'!I29,'6thR'!I29,'7thR'!I29,'8thR'!I29,'9thR'!I29,'10thR'!I29)</f>
        <v>3</v>
      </c>
      <c r="O29" s="2">
        <f>MIN('1stR'!J29,'2ndR'!J29,'3rdR'!J29,'4thR'!J29,'5thR'!J29,'6thR'!J29,'7thR'!J29,'8thR'!J29,'9thR'!J29,'10thR'!J29)</f>
        <v>5</v>
      </c>
      <c r="P29" s="2">
        <f>MIN('1stR'!K29,'2ndR'!K29,'3rdR'!K29,'4thR'!K29,'5thR'!K29,'6thR'!K29,'7thR'!K29,'8thR'!K29,'9thR'!K29,'10thR'!K29)</f>
        <v>4</v>
      </c>
      <c r="Q29" s="2">
        <f>MIN('1stR'!L29,'2ndR'!L29,'3rdR'!L29,'4thR'!L29,'5thR'!L29,'6thR'!L29,'7thR'!L29,'8thR'!L29,'9thR'!L29,'10thR'!L29)</f>
        <v>4</v>
      </c>
      <c r="R29" s="2">
        <f>MIN('1stR'!M29,'2ndR'!M29,'3rdR'!M29,'4thR'!M29,'5thR'!M29,'6thR'!M29,'7thR'!M29,'8thR'!M29,'9thR'!M29,'10thR'!M29)</f>
        <v>3</v>
      </c>
      <c r="S29" s="2">
        <f>MIN('1stR'!N29,'2ndR'!N29,'3rdR'!N29,'4thR'!N29,'5thR'!N29,'6thR'!N29,'7thR'!N29,'8thR'!N29,'9thR'!N29,'10thR'!N29)</f>
        <v>4</v>
      </c>
      <c r="T29" s="2">
        <f>MIN('1stR'!O29,'2ndR'!O29,'3rdR'!O29,'4thR'!O29,'5thR'!O29,'6thR'!O29,'7thR'!O29,'8thR'!O29,'9thR'!O29,'10thR'!O29)</f>
        <v>4</v>
      </c>
      <c r="U29" s="2">
        <f>MIN('1stR'!P29,'2ndR'!P29,'3rdR'!P29,'4thR'!P29,'5thR'!P29,'6thR'!P29,'7thR'!P29,'8thR'!P29,'9thR'!P29,'10thR'!P29)</f>
        <v>5</v>
      </c>
      <c r="V29" s="2">
        <f>MIN('1stR'!Q29,'2ndR'!Q29,'3rdR'!Q29,'4thR'!Q29,'5thR'!Q29,'6thR'!Q29,'7thR'!Q29,'8thR'!Q29,'9thR'!Q29,'10thR'!Q29)</f>
        <v>4</v>
      </c>
      <c r="W29" s="2">
        <f>MIN('1stR'!R29,'2ndR'!R29,'3rdR'!R29,'4thR'!R29,'5thR'!R29,'6thR'!R29,'7thR'!R29,'8thR'!R29,'9thR'!R29,'10thR'!R29)</f>
        <v>3</v>
      </c>
      <c r="X29" s="2">
        <f>MIN('1stR'!S29,'2ndR'!S29,'3rdR'!S29,'4thR'!S29,'5thR'!S29,'6thR'!S29,'7thR'!S29,'8thR'!S29,'9thR'!S29,'10thR'!S29)</f>
        <v>4</v>
      </c>
      <c r="Y29" s="2">
        <f>MIN('1stR'!T29,'2ndR'!T29,'3rdR'!T29,'4thR'!T29,'5thR'!T29,'6thR'!T29,'7thR'!T29,'8thR'!T29,'9thR'!T29,'10thR'!T29)</f>
        <v>2</v>
      </c>
      <c r="Z29" s="10">
        <f t="shared" si="8"/>
        <v>68</v>
      </c>
      <c r="AA29" s="10">
        <f t="shared" si="5"/>
        <v>68.000002899999998</v>
      </c>
      <c r="AB29" s="10">
        <f>'10thR'!W29</f>
        <v>3.7</v>
      </c>
      <c r="AC29" s="11">
        <f t="shared" si="9"/>
        <v>66.150000000000006</v>
      </c>
      <c r="AD29" s="11">
        <f t="shared" si="7"/>
        <v>66.150002900000004</v>
      </c>
    </row>
    <row r="30" spans="1:30" x14ac:dyDescent="0.35">
      <c r="A30" s="20">
        <v>24</v>
      </c>
      <c r="B30" s="16">
        <f t="shared" si="0"/>
        <v>30</v>
      </c>
      <c r="C30" s="16">
        <f t="shared" si="1"/>
        <v>32</v>
      </c>
      <c r="D30" s="8">
        <f t="shared" si="2"/>
        <v>30</v>
      </c>
      <c r="E30" s="8">
        <f t="shared" si="3"/>
        <v>32</v>
      </c>
      <c r="F30" s="3" t="str">
        <f>'10thR'!B30</f>
        <v>Maja&amp;Marko Stojkovič</v>
      </c>
      <c r="G30" s="3">
        <f>'10thR'!AB30</f>
        <v>1</v>
      </c>
      <c r="H30" s="2">
        <f>MIN('1stR'!C30,'2ndR'!C30,'3rdR'!C30,'4thR'!C30,'5thR'!C30,'6thR'!C30,'7thR'!C30,'8thR'!C30,'9thR'!C30,'10thR'!C30)</f>
        <v>4</v>
      </c>
      <c r="I30" s="2">
        <f>MIN('1stR'!D30,'2ndR'!D30,'3rdR'!D30,'4thR'!D30,'5thR'!D30,'6thR'!D30,'7thR'!D30,'8thR'!D30,'9thR'!D30,'10thR'!D30)</f>
        <v>4</v>
      </c>
      <c r="J30" s="2">
        <f>MIN('1stR'!E30,'2ndR'!E30,'3rdR'!E30,'4thR'!E30,'5thR'!E30,'6thR'!E30,'7thR'!E30,'8thR'!E30,'9thR'!E30,'10thR'!E30)</f>
        <v>3</v>
      </c>
      <c r="K30" s="2">
        <f>MIN('1stR'!F30,'2ndR'!F30,'3rdR'!F30,'4thR'!F30,'5thR'!F30,'6thR'!F30,'7thR'!F30,'8thR'!F30,'9thR'!F30,'10thR'!F30)</f>
        <v>4</v>
      </c>
      <c r="L30" s="2">
        <f>MIN('1stR'!G30,'2ndR'!G30,'3rdR'!G30,'4thR'!G30,'5thR'!G30,'6thR'!G30,'7thR'!G30,'8thR'!G30,'9thR'!G30,'10thR'!G30)</f>
        <v>4</v>
      </c>
      <c r="M30" s="2">
        <f>MIN('1stR'!H30,'2ndR'!H30,'3rdR'!H30,'4thR'!H30,'5thR'!H30,'6thR'!H30,'7thR'!H30,'8thR'!H30,'9thR'!H30,'10thR'!H30)</f>
        <v>4</v>
      </c>
      <c r="N30" s="2">
        <f>MIN('1stR'!I30,'2ndR'!I30,'3rdR'!I30,'4thR'!I30,'5thR'!I30,'6thR'!I30,'7thR'!I30,'8thR'!I30,'9thR'!I30,'10thR'!I30)</f>
        <v>4</v>
      </c>
      <c r="O30" s="2">
        <f>MIN('1stR'!J30,'2ndR'!J30,'3rdR'!J30,'4thR'!J30,'5thR'!J30,'6thR'!J30,'7thR'!J30,'8thR'!J30,'9thR'!J30,'10thR'!J30)</f>
        <v>4</v>
      </c>
      <c r="P30" s="2">
        <f>MIN('1stR'!K30,'2ndR'!K30,'3rdR'!K30,'4thR'!K30,'5thR'!K30,'6thR'!K30,'7thR'!K30,'8thR'!K30,'9thR'!K30,'10thR'!K30)</f>
        <v>3</v>
      </c>
      <c r="Q30" s="2">
        <f>MIN('1stR'!L30,'2ndR'!L30,'3rdR'!L30,'4thR'!L30,'5thR'!L30,'6thR'!L30,'7thR'!L30,'8thR'!L30,'9thR'!L30,'10thR'!L30)</f>
        <v>5</v>
      </c>
      <c r="R30" s="2">
        <f>MIN('1stR'!M30,'2ndR'!M30,'3rdR'!M30,'4thR'!M30,'5thR'!M30,'6thR'!M30,'7thR'!M30,'8thR'!M30,'9thR'!M30,'10thR'!M30)</f>
        <v>5</v>
      </c>
      <c r="S30" s="2">
        <f>MIN('1stR'!N30,'2ndR'!N30,'3rdR'!N30,'4thR'!N30,'5thR'!N30,'6thR'!N30,'7thR'!N30,'8thR'!N30,'9thR'!N30,'10thR'!N30)</f>
        <v>4</v>
      </c>
      <c r="T30" s="2">
        <f>MIN('1stR'!O30,'2ndR'!O30,'3rdR'!O30,'4thR'!O30,'5thR'!O30,'6thR'!O30,'7thR'!O30,'8thR'!O30,'9thR'!O30,'10thR'!O30)</f>
        <v>4</v>
      </c>
      <c r="U30" s="2">
        <f>MIN('1stR'!P30,'2ndR'!P30,'3rdR'!P30,'4thR'!P30,'5thR'!P30,'6thR'!P30,'7thR'!P30,'8thR'!P30,'9thR'!P30,'10thR'!P30)</f>
        <v>4</v>
      </c>
      <c r="V30" s="2">
        <f>MIN('1stR'!Q30,'2ndR'!Q30,'3rdR'!Q30,'4thR'!Q30,'5thR'!Q30,'6thR'!Q30,'7thR'!Q30,'8thR'!Q30,'9thR'!Q30,'10thR'!Q30)</f>
        <v>4</v>
      </c>
      <c r="W30" s="2">
        <f>MIN('1stR'!R30,'2ndR'!R30,'3rdR'!R30,'4thR'!R30,'5thR'!R30,'6thR'!R30,'7thR'!R30,'8thR'!R30,'9thR'!R30,'10thR'!R30)</f>
        <v>5</v>
      </c>
      <c r="X30" s="2">
        <f>MIN('1stR'!S30,'2ndR'!S30,'3rdR'!S30,'4thR'!S30,'5thR'!S30,'6thR'!S30,'7thR'!S30,'8thR'!S30,'9thR'!S30,'10thR'!S30)</f>
        <v>4</v>
      </c>
      <c r="Y30" s="2">
        <f>MIN('1stR'!T30,'2ndR'!T30,'3rdR'!T30,'4thR'!T30,'5thR'!T30,'6thR'!T30,'7thR'!T30,'8thR'!T30,'9thR'!T30,'10thR'!T30)</f>
        <v>3</v>
      </c>
      <c r="Z30" s="10">
        <f t="shared" si="8"/>
        <v>72</v>
      </c>
      <c r="AA30" s="10">
        <f t="shared" si="5"/>
        <v>72.000003000000007</v>
      </c>
      <c r="AB30" s="10">
        <f>'10thR'!W30</f>
        <v>7.8</v>
      </c>
      <c r="AC30" s="11">
        <f t="shared" si="9"/>
        <v>68.099999999999994</v>
      </c>
      <c r="AD30" s="11">
        <f t="shared" si="7"/>
        <v>68.100003000000001</v>
      </c>
    </row>
    <row r="31" spans="1:30" x14ac:dyDescent="0.35">
      <c r="A31" s="20">
        <v>25</v>
      </c>
      <c r="B31" s="16">
        <f t="shared" si="0"/>
        <v>25</v>
      </c>
      <c r="C31" s="16">
        <f t="shared" si="1"/>
        <v>28</v>
      </c>
      <c r="D31" s="8">
        <f t="shared" si="2"/>
        <v>25</v>
      </c>
      <c r="E31" s="8">
        <f t="shared" si="3"/>
        <v>28</v>
      </c>
      <c r="F31" s="3" t="str">
        <f>'10thR'!B31</f>
        <v>Brigita Aljaž &amp; Alojz Mlinar</v>
      </c>
      <c r="G31" s="3">
        <f>'10thR'!AB31</f>
        <v>1</v>
      </c>
      <c r="H31" s="2">
        <f>MIN('1stR'!C31,'2ndR'!C31,'3rdR'!C31,'4thR'!C31,'5thR'!C31,'6thR'!C31,'7thR'!C31,'8thR'!C31,'9thR'!C31,'10thR'!C31)</f>
        <v>5</v>
      </c>
      <c r="I31" s="2">
        <f>MIN('1stR'!D31,'2ndR'!D31,'3rdR'!D31,'4thR'!D31,'5thR'!D31,'6thR'!D31,'7thR'!D31,'8thR'!D31,'9thR'!D31,'10thR'!D31)</f>
        <v>3</v>
      </c>
      <c r="J31" s="2">
        <f>MIN('1stR'!E31,'2ndR'!E31,'3rdR'!E31,'4thR'!E31,'5thR'!E31,'6thR'!E31,'7thR'!E31,'8thR'!E31,'9thR'!E31,'10thR'!E31)</f>
        <v>3</v>
      </c>
      <c r="K31" s="2">
        <f>MIN('1stR'!F31,'2ndR'!F31,'3rdR'!F31,'4thR'!F31,'5thR'!F31,'6thR'!F31,'7thR'!F31,'8thR'!F31,'9thR'!F31,'10thR'!F31)</f>
        <v>4</v>
      </c>
      <c r="L31" s="2">
        <f>MIN('1stR'!G31,'2ndR'!G31,'3rdR'!G31,'4thR'!G31,'5thR'!G31,'6thR'!G31,'7thR'!G31,'8thR'!G31,'9thR'!G31,'10thR'!G31)</f>
        <v>4</v>
      </c>
      <c r="M31" s="2">
        <f>MIN('1stR'!H31,'2ndR'!H31,'3rdR'!H31,'4thR'!H31,'5thR'!H31,'6thR'!H31,'7thR'!H31,'8thR'!H31,'9thR'!H31,'10thR'!H31)</f>
        <v>4</v>
      </c>
      <c r="N31" s="2">
        <f>MIN('1stR'!I31,'2ndR'!I31,'3rdR'!I31,'4thR'!I31,'5thR'!I31,'6thR'!I31,'7thR'!I31,'8thR'!I31,'9thR'!I31,'10thR'!I31)</f>
        <v>3</v>
      </c>
      <c r="O31" s="2">
        <f>MIN('1stR'!J31,'2ndR'!J31,'3rdR'!J31,'4thR'!J31,'5thR'!J31,'6thR'!J31,'7thR'!J31,'8thR'!J31,'9thR'!J31,'10thR'!J31)</f>
        <v>5</v>
      </c>
      <c r="P31" s="2">
        <f>MIN('1stR'!K31,'2ndR'!K31,'3rdR'!K31,'4thR'!K31,'5thR'!K31,'6thR'!K31,'7thR'!K31,'8thR'!K31,'9thR'!K31,'10thR'!K31)</f>
        <v>4</v>
      </c>
      <c r="Q31" s="2">
        <f>MIN('1stR'!L31,'2ndR'!L31,'3rdR'!L31,'4thR'!L31,'5thR'!L31,'6thR'!L31,'7thR'!L31,'8thR'!L31,'9thR'!L31,'10thR'!L31)</f>
        <v>4</v>
      </c>
      <c r="R31" s="2">
        <f>MIN('1stR'!M31,'2ndR'!M31,'3rdR'!M31,'4thR'!M31,'5thR'!M31,'6thR'!M31,'7thR'!M31,'8thR'!M31,'9thR'!M31,'10thR'!M31)</f>
        <v>4</v>
      </c>
      <c r="S31" s="2">
        <f>MIN('1stR'!N31,'2ndR'!N31,'3rdR'!N31,'4thR'!N31,'5thR'!N31,'6thR'!N31,'7thR'!N31,'8thR'!N31,'9thR'!N31,'10thR'!N31)</f>
        <v>4</v>
      </c>
      <c r="T31" s="2">
        <f>MIN('1stR'!O31,'2ndR'!O31,'3rdR'!O31,'4thR'!O31,'5thR'!O31,'6thR'!O31,'7thR'!O31,'8thR'!O31,'9thR'!O31,'10thR'!O31)</f>
        <v>4</v>
      </c>
      <c r="U31" s="2">
        <f>MIN('1stR'!P31,'2ndR'!P31,'3rdR'!P31,'4thR'!P31,'5thR'!P31,'6thR'!P31,'7thR'!P31,'8thR'!P31,'9thR'!P31,'10thR'!P31)</f>
        <v>4</v>
      </c>
      <c r="V31" s="2">
        <f>MIN('1stR'!Q31,'2ndR'!Q31,'3rdR'!Q31,'4thR'!Q31,'5thR'!Q31,'6thR'!Q31,'7thR'!Q31,'8thR'!Q31,'9thR'!Q31,'10thR'!Q31)</f>
        <v>5</v>
      </c>
      <c r="W31" s="2">
        <f>MIN('1stR'!R31,'2ndR'!R31,'3rdR'!R31,'4thR'!R31,'5thR'!R31,'6thR'!R31,'7thR'!R31,'8thR'!R31,'9thR'!R31,'10thR'!R31)</f>
        <v>3</v>
      </c>
      <c r="X31" s="2">
        <f>MIN('1stR'!S31,'2ndR'!S31,'3rdR'!S31,'4thR'!S31,'5thR'!S31,'6thR'!S31,'7thR'!S31,'8thR'!S31,'9thR'!S31,'10thR'!S31)</f>
        <v>5</v>
      </c>
      <c r="Y31" s="2">
        <f>MIN('1stR'!T31,'2ndR'!T31,'3rdR'!T31,'4thR'!T31,'5thR'!T31,'6thR'!T31,'7thR'!T31,'8thR'!T31,'9thR'!T31,'10thR'!T31)</f>
        <v>2</v>
      </c>
      <c r="Z31" s="10">
        <f t="shared" si="8"/>
        <v>70</v>
      </c>
      <c r="AA31" s="10">
        <f t="shared" si="5"/>
        <v>70.000003100000001</v>
      </c>
      <c r="AB31" s="10">
        <f>'10thR'!W31</f>
        <v>10.1</v>
      </c>
      <c r="AC31" s="11">
        <f t="shared" si="9"/>
        <v>64.95</v>
      </c>
      <c r="AD31" s="11">
        <f t="shared" si="7"/>
        <v>64.950003100000004</v>
      </c>
    </row>
    <row r="32" spans="1:30" x14ac:dyDescent="0.35">
      <c r="A32" s="20">
        <v>26</v>
      </c>
      <c r="B32" s="16">
        <f t="shared" si="0"/>
        <v>36</v>
      </c>
      <c r="C32" s="16">
        <f t="shared" si="1"/>
        <v>37</v>
      </c>
      <c r="D32" s="8">
        <f t="shared" si="2"/>
        <v>36</v>
      </c>
      <c r="E32" s="8">
        <f t="shared" si="3"/>
        <v>37</v>
      </c>
      <c r="F32" s="3" t="str">
        <f>'10thR'!B32</f>
        <v>Maja Rebolj &amp; Andrej Rebolj</v>
      </c>
      <c r="G32" s="3">
        <f>'10thR'!AB32</f>
        <v>0</v>
      </c>
      <c r="H32" s="2">
        <f>MIN('1stR'!C32,'2ndR'!C32,'3rdR'!C32,'4thR'!C32,'5thR'!C32,'6thR'!C32,'7thR'!C32,'8thR'!C32,'9thR'!C32,'10thR'!C32)</f>
        <v>0</v>
      </c>
      <c r="I32" s="2">
        <f>MIN('1stR'!D32,'2ndR'!D32,'3rdR'!D32,'4thR'!D32,'5thR'!D32,'6thR'!D32,'7thR'!D32,'8thR'!D32,'9thR'!D32,'10thR'!D32)</f>
        <v>0</v>
      </c>
      <c r="J32" s="2">
        <f>MIN('1stR'!E32,'2ndR'!E32,'3rdR'!E32,'4thR'!E32,'5thR'!E32,'6thR'!E32,'7thR'!E32,'8thR'!E32,'9thR'!E32,'10thR'!E32)</f>
        <v>0</v>
      </c>
      <c r="K32" s="2">
        <f>MIN('1stR'!F32,'2ndR'!F32,'3rdR'!F32,'4thR'!F32,'5thR'!F32,'6thR'!F32,'7thR'!F32,'8thR'!F32,'9thR'!F32,'10thR'!F32)</f>
        <v>0</v>
      </c>
      <c r="L32" s="2">
        <f>MIN('1stR'!G32,'2ndR'!G32,'3rdR'!G32,'4thR'!G32,'5thR'!G32,'6thR'!G32,'7thR'!G32,'8thR'!G32,'9thR'!G32,'10thR'!G32)</f>
        <v>0</v>
      </c>
      <c r="M32" s="2">
        <f>MIN('1stR'!H32,'2ndR'!H32,'3rdR'!H32,'4thR'!H32,'5thR'!H32,'6thR'!H32,'7thR'!H32,'8thR'!H32,'9thR'!H32,'10thR'!H32)</f>
        <v>0</v>
      </c>
      <c r="N32" s="2">
        <f>MIN('1stR'!I32,'2ndR'!I32,'3rdR'!I32,'4thR'!I32,'5thR'!I32,'6thR'!I32,'7thR'!I32,'8thR'!I32,'9thR'!I32,'10thR'!I32)</f>
        <v>0</v>
      </c>
      <c r="O32" s="2">
        <f>MIN('1stR'!J32,'2ndR'!J32,'3rdR'!J32,'4thR'!J32,'5thR'!J32,'6thR'!J32,'7thR'!J32,'8thR'!J32,'9thR'!J32,'10thR'!J32)</f>
        <v>0</v>
      </c>
      <c r="P32" s="2">
        <f>MIN('1stR'!K32,'2ndR'!K32,'3rdR'!K32,'4thR'!K32,'5thR'!K32,'6thR'!K32,'7thR'!K32,'8thR'!K32,'9thR'!K32,'10thR'!K32)</f>
        <v>0</v>
      </c>
      <c r="Q32" s="2">
        <f>MIN('1stR'!L32,'2ndR'!L32,'3rdR'!L32,'4thR'!L32,'5thR'!L32,'6thR'!L32,'7thR'!L32,'8thR'!L32,'9thR'!L32,'10thR'!L32)</f>
        <v>0</v>
      </c>
      <c r="R32" s="2">
        <f>MIN('1stR'!M32,'2ndR'!M32,'3rdR'!M32,'4thR'!M32,'5thR'!M32,'6thR'!M32,'7thR'!M32,'8thR'!M32,'9thR'!M32,'10thR'!M32)</f>
        <v>0</v>
      </c>
      <c r="S32" s="2">
        <f>MIN('1stR'!N32,'2ndR'!N32,'3rdR'!N32,'4thR'!N32,'5thR'!N32,'6thR'!N32,'7thR'!N32,'8thR'!N32,'9thR'!N32,'10thR'!N32)</f>
        <v>0</v>
      </c>
      <c r="T32" s="2">
        <f>MIN('1stR'!O32,'2ndR'!O32,'3rdR'!O32,'4thR'!O32,'5thR'!O32,'6thR'!O32,'7thR'!O32,'8thR'!O32,'9thR'!O32,'10thR'!O32)</f>
        <v>0</v>
      </c>
      <c r="U32" s="2">
        <f>MIN('1stR'!P32,'2ndR'!P32,'3rdR'!P32,'4thR'!P32,'5thR'!P32,'6thR'!P32,'7thR'!P32,'8thR'!P32,'9thR'!P32,'10thR'!P32)</f>
        <v>0</v>
      </c>
      <c r="V32" s="2">
        <f>MIN('1stR'!Q32,'2ndR'!Q32,'3rdR'!Q32,'4thR'!Q32,'5thR'!Q32,'6thR'!Q32,'7thR'!Q32,'8thR'!Q32,'9thR'!Q32,'10thR'!Q32)</f>
        <v>0</v>
      </c>
      <c r="W32" s="2">
        <f>MIN('1stR'!R32,'2ndR'!R32,'3rdR'!R32,'4thR'!R32,'5thR'!R32,'6thR'!R32,'7thR'!R32,'8thR'!R32,'9thR'!R32,'10thR'!R32)</f>
        <v>0</v>
      </c>
      <c r="X32" s="2">
        <f>MIN('1stR'!S32,'2ndR'!S32,'3rdR'!S32,'4thR'!S32,'5thR'!S32,'6thR'!S32,'7thR'!S32,'8thR'!S32,'9thR'!S32,'10thR'!S32)</f>
        <v>0</v>
      </c>
      <c r="Y32" s="2">
        <f>MIN('1stR'!T32,'2ndR'!T32,'3rdR'!T32,'4thR'!T32,'5thR'!T32,'6thR'!T32,'7thR'!T32,'8thR'!T32,'9thR'!T32,'10thR'!T32)</f>
        <v>0</v>
      </c>
      <c r="Z32" s="10">
        <f t="shared" si="8"/>
        <v>200</v>
      </c>
      <c r="AA32" s="10">
        <f t="shared" si="5"/>
        <v>200.00000320000001</v>
      </c>
      <c r="AB32" s="10">
        <f>'10thR'!W32</f>
        <v>7.5</v>
      </c>
      <c r="AC32" s="11">
        <f t="shared" si="9"/>
        <v>196.25</v>
      </c>
      <c r="AD32" s="11">
        <f t="shared" si="7"/>
        <v>196.25000320000001</v>
      </c>
    </row>
    <row r="33" spans="1:30" x14ac:dyDescent="0.35">
      <c r="A33" s="20">
        <v>27</v>
      </c>
      <c r="B33" s="16">
        <f t="shared" si="0"/>
        <v>26</v>
      </c>
      <c r="C33" s="16">
        <f t="shared" si="1"/>
        <v>20</v>
      </c>
      <c r="D33" s="8">
        <f t="shared" si="2"/>
        <v>25</v>
      </c>
      <c r="E33" s="8">
        <f t="shared" si="3"/>
        <v>20</v>
      </c>
      <c r="F33" s="3" t="str">
        <f>'10thR'!B33</f>
        <v>Nikola Perkolič Railič &amp; Jaka Pesjak</v>
      </c>
      <c r="G33" s="3">
        <f>'10thR'!AB33</f>
        <v>1</v>
      </c>
      <c r="H33" s="2">
        <f>MIN('1stR'!C33,'2ndR'!C33,'3rdR'!C33,'4thR'!C33,'5thR'!C33,'6thR'!C33,'7thR'!C33,'8thR'!C33,'9thR'!C33,'10thR'!C33)</f>
        <v>3</v>
      </c>
      <c r="I33" s="2">
        <f>MIN('1stR'!D33,'2ndR'!D33,'3rdR'!D33,'4thR'!D33,'5thR'!D33,'6thR'!D33,'7thR'!D33,'8thR'!D33,'9thR'!D33,'10thR'!D33)</f>
        <v>3</v>
      </c>
      <c r="J33" s="2">
        <f>MIN('1stR'!E33,'2ndR'!E33,'3rdR'!E33,'4thR'!E33,'5thR'!E33,'6thR'!E33,'7thR'!E33,'8thR'!E33,'9thR'!E33,'10thR'!E33)</f>
        <v>3</v>
      </c>
      <c r="K33" s="2">
        <f>MIN('1stR'!F33,'2ndR'!F33,'3rdR'!F33,'4thR'!F33,'5thR'!F33,'6thR'!F33,'7thR'!F33,'8thR'!F33,'9thR'!F33,'10thR'!F33)</f>
        <v>3</v>
      </c>
      <c r="L33" s="2">
        <f>MIN('1stR'!G33,'2ndR'!G33,'3rdR'!G33,'4thR'!G33,'5thR'!G33,'6thR'!G33,'7thR'!G33,'8thR'!G33,'9thR'!G33,'10thR'!G33)</f>
        <v>4</v>
      </c>
      <c r="M33" s="2">
        <f>MIN('1stR'!H33,'2ndR'!H33,'3rdR'!H33,'4thR'!H33,'5thR'!H33,'6thR'!H33,'7thR'!H33,'8thR'!H33,'9thR'!H33,'10thR'!H33)</f>
        <v>6</v>
      </c>
      <c r="N33" s="2">
        <f>MIN('1stR'!I33,'2ndR'!I33,'3rdR'!I33,'4thR'!I33,'5thR'!I33,'6thR'!I33,'7thR'!I33,'8thR'!I33,'9thR'!I33,'10thR'!I33)</f>
        <v>3</v>
      </c>
      <c r="O33" s="2">
        <f>MIN('1stR'!J33,'2ndR'!J33,'3rdR'!J33,'4thR'!J33,'5thR'!J33,'6thR'!J33,'7thR'!J33,'8thR'!J33,'9thR'!J33,'10thR'!J33)</f>
        <v>5</v>
      </c>
      <c r="P33" s="2">
        <f>MIN('1stR'!K33,'2ndR'!K33,'3rdR'!K33,'4thR'!K33,'5thR'!K33,'6thR'!K33,'7thR'!K33,'8thR'!K33,'9thR'!K33,'10thR'!K33)</f>
        <v>3</v>
      </c>
      <c r="Q33" s="2">
        <f>MIN('1stR'!L33,'2ndR'!L33,'3rdR'!L33,'4thR'!L33,'5thR'!L33,'6thR'!L33,'7thR'!L33,'8thR'!L33,'9thR'!L33,'10thR'!L33)</f>
        <v>2</v>
      </c>
      <c r="R33" s="2">
        <f>MIN('1stR'!M33,'2ndR'!M33,'3rdR'!M33,'4thR'!M33,'5thR'!M33,'6thR'!M33,'7thR'!M33,'8thR'!M33,'9thR'!M33,'10thR'!M33)</f>
        <v>3</v>
      </c>
      <c r="S33" s="2">
        <f>MIN('1stR'!N33,'2ndR'!N33,'3rdR'!N33,'4thR'!N33,'5thR'!N33,'6thR'!N33,'7thR'!N33,'8thR'!N33,'9thR'!N33,'10thR'!N33)</f>
        <v>4</v>
      </c>
      <c r="T33" s="2">
        <f>MIN('1stR'!O33,'2ndR'!O33,'3rdR'!O33,'4thR'!O33,'5thR'!O33,'6thR'!O33,'7thR'!O33,'8thR'!O33,'9thR'!O33,'10thR'!O33)</f>
        <v>4</v>
      </c>
      <c r="U33" s="2">
        <f>MIN('1stR'!P33,'2ndR'!P33,'3rdR'!P33,'4thR'!P33,'5thR'!P33,'6thR'!P33,'7thR'!P33,'8thR'!P33,'9thR'!P33,'10thR'!P33)</f>
        <v>7</v>
      </c>
      <c r="V33" s="2">
        <f>MIN('1stR'!Q33,'2ndR'!Q33,'3rdR'!Q33,'4thR'!Q33,'5thR'!Q33,'6thR'!Q33,'7thR'!Q33,'8thR'!Q33,'9thR'!Q33,'10thR'!Q33)</f>
        <v>6</v>
      </c>
      <c r="W33" s="2">
        <f>MIN('1stR'!R33,'2ndR'!R33,'3rdR'!R33,'4thR'!R33,'5thR'!R33,'6thR'!R33,'7thR'!R33,'8thR'!R33,'9thR'!R33,'10thR'!R33)</f>
        <v>4</v>
      </c>
      <c r="X33" s="2">
        <f>MIN('1stR'!S33,'2ndR'!S33,'3rdR'!S33,'4thR'!S33,'5thR'!S33,'6thR'!S33,'7thR'!S33,'8thR'!S33,'9thR'!S33,'10thR'!S33)</f>
        <v>4</v>
      </c>
      <c r="Y33" s="2">
        <f>MIN('1stR'!T33,'2ndR'!T33,'3rdR'!T33,'4thR'!T33,'5thR'!T33,'6thR'!T33,'7thR'!T33,'8thR'!T33,'9thR'!T33,'10thR'!T33)</f>
        <v>3</v>
      </c>
      <c r="Z33" s="10">
        <f t="shared" si="8"/>
        <v>70</v>
      </c>
      <c r="AA33" s="10">
        <f t="shared" si="5"/>
        <v>70.000003300000003</v>
      </c>
      <c r="AB33" s="10">
        <f>'10thR'!W33</f>
        <v>15.2</v>
      </c>
      <c r="AC33" s="11">
        <f t="shared" si="9"/>
        <v>62.4</v>
      </c>
      <c r="AD33" s="11">
        <f t="shared" si="7"/>
        <v>62.400003300000002</v>
      </c>
    </row>
    <row r="34" spans="1:30" x14ac:dyDescent="0.35">
      <c r="A34" s="20">
        <v>28</v>
      </c>
      <c r="B34" s="16">
        <f t="shared" si="0"/>
        <v>27</v>
      </c>
      <c r="C34" s="16">
        <f t="shared" si="1"/>
        <v>18</v>
      </c>
      <c r="D34" s="8">
        <f t="shared" si="2"/>
        <v>25</v>
      </c>
      <c r="E34" s="8">
        <f t="shared" si="3"/>
        <v>18</v>
      </c>
      <c r="F34" s="3" t="str">
        <f>'10thR'!B34</f>
        <v>Anže Celar &amp; Klemen Strmljan</v>
      </c>
      <c r="G34" s="3">
        <f>'10thR'!AB34</f>
        <v>1</v>
      </c>
      <c r="H34" s="2">
        <f>MIN('1stR'!C34,'2ndR'!C34,'3rdR'!C34,'4thR'!C34,'5thR'!C34,'6thR'!C34,'7thR'!C34,'8thR'!C34,'9thR'!C34,'10thR'!C34)</f>
        <v>4</v>
      </c>
      <c r="I34" s="2">
        <f>MIN('1stR'!D34,'2ndR'!D34,'3rdR'!D34,'4thR'!D34,'5thR'!D34,'6thR'!D34,'7thR'!D34,'8thR'!D34,'9thR'!D34,'10thR'!D34)</f>
        <v>4</v>
      </c>
      <c r="J34" s="2">
        <f>MIN('1stR'!E34,'2ndR'!E34,'3rdR'!E34,'4thR'!E34,'5thR'!E34,'6thR'!E34,'7thR'!E34,'8thR'!E34,'9thR'!E34,'10thR'!E34)</f>
        <v>4</v>
      </c>
      <c r="K34" s="2">
        <f>MIN('1stR'!F34,'2ndR'!F34,'3rdR'!F34,'4thR'!F34,'5thR'!F34,'6thR'!F34,'7thR'!F34,'8thR'!F34,'9thR'!F34,'10thR'!F34)</f>
        <v>4</v>
      </c>
      <c r="L34" s="2">
        <f>MIN('1stR'!G34,'2ndR'!G34,'3rdR'!G34,'4thR'!G34,'5thR'!G34,'6thR'!G34,'7thR'!G34,'8thR'!G34,'9thR'!G34,'10thR'!G34)</f>
        <v>4</v>
      </c>
      <c r="M34" s="2">
        <f>MIN('1stR'!H34,'2ndR'!H34,'3rdR'!H34,'4thR'!H34,'5thR'!H34,'6thR'!H34,'7thR'!H34,'8thR'!H34,'9thR'!H34,'10thR'!H34)</f>
        <v>5</v>
      </c>
      <c r="N34" s="2">
        <f>MIN('1stR'!I34,'2ndR'!I34,'3rdR'!I34,'4thR'!I34,'5thR'!I34,'6thR'!I34,'7thR'!I34,'8thR'!I34,'9thR'!I34,'10thR'!I34)</f>
        <v>4</v>
      </c>
      <c r="O34" s="2">
        <f>MIN('1stR'!J34,'2ndR'!J34,'3rdR'!J34,'4thR'!J34,'5thR'!J34,'6thR'!J34,'7thR'!J34,'8thR'!J34,'9thR'!J34,'10thR'!J34)</f>
        <v>4</v>
      </c>
      <c r="P34" s="2">
        <f>MIN('1stR'!K34,'2ndR'!K34,'3rdR'!K34,'4thR'!K34,'5thR'!K34,'6thR'!K34,'7thR'!K34,'8thR'!K34,'9thR'!K34,'10thR'!K34)</f>
        <v>3</v>
      </c>
      <c r="Q34" s="2">
        <f>MIN('1stR'!L34,'2ndR'!L34,'3rdR'!L34,'4thR'!L34,'5thR'!L34,'6thR'!L34,'7thR'!L34,'8thR'!L34,'9thR'!L34,'10thR'!L34)</f>
        <v>3</v>
      </c>
      <c r="R34" s="2">
        <f>MIN('1stR'!M34,'2ndR'!M34,'3rdR'!M34,'4thR'!M34,'5thR'!M34,'6thR'!M34,'7thR'!M34,'8thR'!M34,'9thR'!M34,'10thR'!M34)</f>
        <v>3</v>
      </c>
      <c r="S34" s="2">
        <f>MIN('1stR'!N34,'2ndR'!N34,'3rdR'!N34,'4thR'!N34,'5thR'!N34,'6thR'!N34,'7thR'!N34,'8thR'!N34,'9thR'!N34,'10thR'!N34)</f>
        <v>3</v>
      </c>
      <c r="T34" s="2">
        <f>MIN('1stR'!O34,'2ndR'!O34,'3rdR'!O34,'4thR'!O34,'5thR'!O34,'6thR'!O34,'7thR'!O34,'8thR'!O34,'9thR'!O34,'10thR'!O34)</f>
        <v>6</v>
      </c>
      <c r="U34" s="2">
        <f>MIN('1stR'!P34,'2ndR'!P34,'3rdR'!P34,'4thR'!P34,'5thR'!P34,'6thR'!P34,'7thR'!P34,'8thR'!P34,'9thR'!P34,'10thR'!P34)</f>
        <v>5</v>
      </c>
      <c r="V34" s="2">
        <f>MIN('1stR'!Q34,'2ndR'!Q34,'3rdR'!Q34,'4thR'!Q34,'5thR'!Q34,'6thR'!Q34,'7thR'!Q34,'8thR'!Q34,'9thR'!Q34,'10thR'!Q34)</f>
        <v>4</v>
      </c>
      <c r="W34" s="2">
        <f>MIN('1stR'!R34,'2ndR'!R34,'3rdR'!R34,'4thR'!R34,'5thR'!R34,'6thR'!R34,'7thR'!R34,'8thR'!R34,'9thR'!R34,'10thR'!R34)</f>
        <v>4</v>
      </c>
      <c r="X34" s="2">
        <f>MIN('1stR'!S34,'2ndR'!S34,'3rdR'!S34,'4thR'!S34,'5thR'!S34,'6thR'!S34,'7thR'!S34,'8thR'!S34,'9thR'!S34,'10thR'!S34)</f>
        <v>3</v>
      </c>
      <c r="Y34" s="2">
        <f>MIN('1stR'!T34,'2ndR'!T34,'3rdR'!T34,'4thR'!T34,'5thR'!T34,'6thR'!T34,'7thR'!T34,'8thR'!T34,'9thR'!T34,'10thR'!T34)</f>
        <v>3</v>
      </c>
      <c r="Z34" s="10">
        <f t="shared" si="8"/>
        <v>70</v>
      </c>
      <c r="AA34" s="10">
        <f t="shared" si="5"/>
        <v>70.000003399999997</v>
      </c>
      <c r="AB34" s="10">
        <f>'10thR'!W34</f>
        <v>21.5</v>
      </c>
      <c r="AC34" s="11">
        <f t="shared" si="9"/>
        <v>59.25</v>
      </c>
      <c r="AD34" s="11">
        <f t="shared" si="7"/>
        <v>59.250003399999997</v>
      </c>
    </row>
    <row r="35" spans="1:30" x14ac:dyDescent="0.35">
      <c r="A35" s="20">
        <v>29</v>
      </c>
      <c r="B35" s="16">
        <f t="shared" si="0"/>
        <v>22</v>
      </c>
      <c r="C35" s="16">
        <f t="shared" si="1"/>
        <v>24</v>
      </c>
      <c r="D35" s="8">
        <f t="shared" si="2"/>
        <v>19</v>
      </c>
      <c r="E35" s="8">
        <f t="shared" si="3"/>
        <v>24</v>
      </c>
      <c r="F35" s="3" t="str">
        <f>'10thR'!B35</f>
        <v>Niko Rostohar &amp; Janez Videmšek</v>
      </c>
      <c r="G35" s="3">
        <f>'10thR'!AB35</f>
        <v>1</v>
      </c>
      <c r="H35" s="2">
        <f>MIN('1stR'!C35,'2ndR'!C35,'3rdR'!C35,'4thR'!C35,'5thR'!C35,'6thR'!C35,'7thR'!C35,'8thR'!C35,'9thR'!C35,'10thR'!C35)</f>
        <v>3</v>
      </c>
      <c r="I35" s="2">
        <f>MIN('1stR'!D35,'2ndR'!D35,'3rdR'!D35,'4thR'!D35,'5thR'!D35,'6thR'!D35,'7thR'!D35,'8thR'!D35,'9thR'!D35,'10thR'!D35)</f>
        <v>3</v>
      </c>
      <c r="J35" s="2">
        <f>MIN('1stR'!E35,'2ndR'!E35,'3rdR'!E35,'4thR'!E35,'5thR'!E35,'6thR'!E35,'7thR'!E35,'8thR'!E35,'9thR'!E35,'10thR'!E35)</f>
        <v>4</v>
      </c>
      <c r="K35" s="2">
        <f>MIN('1stR'!F35,'2ndR'!F35,'3rdR'!F35,'4thR'!F35,'5thR'!F35,'6thR'!F35,'7thR'!F35,'8thR'!F35,'9thR'!F35,'10thR'!F35)</f>
        <v>5</v>
      </c>
      <c r="L35" s="2">
        <f>MIN('1stR'!G35,'2ndR'!G35,'3rdR'!G35,'4thR'!G35,'5thR'!G35,'6thR'!G35,'7thR'!G35,'8thR'!G35,'9thR'!G35,'10thR'!G35)</f>
        <v>4</v>
      </c>
      <c r="M35" s="2">
        <f>MIN('1stR'!H35,'2ndR'!H35,'3rdR'!H35,'4thR'!H35,'5thR'!H35,'6thR'!H35,'7thR'!H35,'8thR'!H35,'9thR'!H35,'10thR'!H35)</f>
        <v>4</v>
      </c>
      <c r="N35" s="2">
        <f>MIN('1stR'!I35,'2ndR'!I35,'3rdR'!I35,'4thR'!I35,'5thR'!I35,'6thR'!I35,'7thR'!I35,'8thR'!I35,'9thR'!I35,'10thR'!I35)</f>
        <v>4</v>
      </c>
      <c r="O35" s="2">
        <f>MIN('1stR'!J35,'2ndR'!J35,'3rdR'!J35,'4thR'!J35,'5thR'!J35,'6thR'!J35,'7thR'!J35,'8thR'!J35,'9thR'!J35,'10thR'!J35)</f>
        <v>4</v>
      </c>
      <c r="P35" s="2">
        <f>MIN('1stR'!K35,'2ndR'!K35,'3rdR'!K35,'4thR'!K35,'5thR'!K35,'6thR'!K35,'7thR'!K35,'8thR'!K35,'9thR'!K35,'10thR'!K35)</f>
        <v>4</v>
      </c>
      <c r="Q35" s="2">
        <f>MIN('1stR'!L35,'2ndR'!L35,'3rdR'!L35,'4thR'!L35,'5thR'!L35,'6thR'!L35,'7thR'!L35,'8thR'!L35,'9thR'!L35,'10thR'!L35)</f>
        <v>4</v>
      </c>
      <c r="R35" s="2">
        <f>MIN('1stR'!M35,'2ndR'!M35,'3rdR'!M35,'4thR'!M35,'5thR'!M35,'6thR'!M35,'7thR'!M35,'8thR'!M35,'9thR'!M35,'10thR'!M35)</f>
        <v>3</v>
      </c>
      <c r="S35" s="2">
        <f>MIN('1stR'!N35,'2ndR'!N35,'3rdR'!N35,'4thR'!N35,'5thR'!N35,'6thR'!N35,'7thR'!N35,'8thR'!N35,'9thR'!N35,'10thR'!N35)</f>
        <v>3</v>
      </c>
      <c r="T35" s="2">
        <f>MIN('1stR'!O35,'2ndR'!O35,'3rdR'!O35,'4thR'!O35,'5thR'!O35,'6thR'!O35,'7thR'!O35,'8thR'!O35,'9thR'!O35,'10thR'!O35)</f>
        <v>4</v>
      </c>
      <c r="U35" s="2">
        <f>MIN('1stR'!P35,'2ndR'!P35,'3rdR'!P35,'4thR'!P35,'5thR'!P35,'6thR'!P35,'7thR'!P35,'8thR'!P35,'9thR'!P35,'10thR'!P35)</f>
        <v>4</v>
      </c>
      <c r="V35" s="2">
        <f>MIN('1stR'!Q35,'2ndR'!Q35,'3rdR'!Q35,'4thR'!Q35,'5thR'!Q35,'6thR'!Q35,'7thR'!Q35,'8thR'!Q35,'9thR'!Q35,'10thR'!Q35)</f>
        <v>4</v>
      </c>
      <c r="W35" s="2">
        <f>MIN('1stR'!R35,'2ndR'!R35,'3rdR'!R35,'4thR'!R35,'5thR'!R35,'6thR'!R35,'7thR'!R35,'8thR'!R35,'9thR'!R35,'10thR'!R35)</f>
        <v>4</v>
      </c>
      <c r="X35" s="2">
        <f>MIN('1stR'!S35,'2ndR'!S35,'3rdR'!S35,'4thR'!S35,'5thR'!S35,'6thR'!S35,'7thR'!S35,'8thR'!S35,'9thR'!S35,'10thR'!S35)</f>
        <v>4</v>
      </c>
      <c r="Y35" s="2">
        <f>MIN('1stR'!T35,'2ndR'!T35,'3rdR'!T35,'4thR'!T35,'5thR'!T35,'6thR'!T35,'7thR'!T35,'8thR'!T35,'9thR'!T35,'10thR'!T35)</f>
        <v>3</v>
      </c>
      <c r="Z35" s="10">
        <f t="shared" si="8"/>
        <v>68</v>
      </c>
      <c r="AA35" s="10">
        <f t="shared" si="5"/>
        <v>68.000003500000005</v>
      </c>
      <c r="AB35" s="10">
        <f>'10thR'!W35</f>
        <v>8</v>
      </c>
      <c r="AC35" s="11">
        <f t="shared" si="9"/>
        <v>64</v>
      </c>
      <c r="AD35" s="11">
        <f t="shared" si="7"/>
        <v>64.000003500000005</v>
      </c>
    </row>
    <row r="36" spans="1:30" x14ac:dyDescent="0.35">
      <c r="A36" s="20">
        <v>30</v>
      </c>
      <c r="B36" s="16">
        <f t="shared" si="0"/>
        <v>23</v>
      </c>
      <c r="C36" s="16">
        <f t="shared" si="1"/>
        <v>26</v>
      </c>
      <c r="D36" s="8">
        <f t="shared" si="2"/>
        <v>19</v>
      </c>
      <c r="E36" s="8">
        <f t="shared" si="3"/>
        <v>26</v>
      </c>
      <c r="F36" s="3" t="str">
        <f>'10thR'!B36</f>
        <v>Niko Rostohar&amp;Vito Šmit</v>
      </c>
      <c r="G36" s="3">
        <f>'10thR'!AB36</f>
        <v>1</v>
      </c>
      <c r="H36" s="2">
        <f>MIN('1stR'!C36,'2ndR'!C36,'3rdR'!C36,'4thR'!C36,'5thR'!C36,'6thR'!C36,'7thR'!C36,'8thR'!C36,'9thR'!C36,'10thR'!C36)</f>
        <v>5</v>
      </c>
      <c r="I36" s="2">
        <f>MIN('1stR'!D36,'2ndR'!D36,'3rdR'!D36,'4thR'!D36,'5thR'!D36,'6thR'!D36,'7thR'!D36,'8thR'!D36,'9thR'!D36,'10thR'!D36)</f>
        <v>4</v>
      </c>
      <c r="J36" s="2">
        <f>MIN('1stR'!E36,'2ndR'!E36,'3rdR'!E36,'4thR'!E36,'5thR'!E36,'6thR'!E36,'7thR'!E36,'8thR'!E36,'9thR'!E36,'10thR'!E36)</f>
        <v>4</v>
      </c>
      <c r="K36" s="2">
        <f>MIN('1stR'!F36,'2ndR'!F36,'3rdR'!F36,'4thR'!F36,'5thR'!F36,'6thR'!F36,'7thR'!F36,'8thR'!F36,'9thR'!F36,'10thR'!F36)</f>
        <v>4</v>
      </c>
      <c r="L36" s="2">
        <f>MIN('1stR'!G36,'2ndR'!G36,'3rdR'!G36,'4thR'!G36,'5thR'!G36,'6thR'!G36,'7thR'!G36,'8thR'!G36,'9thR'!G36,'10thR'!G36)</f>
        <v>4</v>
      </c>
      <c r="M36" s="2">
        <f>MIN('1stR'!H36,'2ndR'!H36,'3rdR'!H36,'4thR'!H36,'5thR'!H36,'6thR'!H36,'7thR'!H36,'8thR'!H36,'9thR'!H36,'10thR'!H36)</f>
        <v>4</v>
      </c>
      <c r="N36" s="2">
        <f>MIN('1stR'!I36,'2ndR'!I36,'3rdR'!I36,'4thR'!I36,'5thR'!I36,'6thR'!I36,'7thR'!I36,'8thR'!I36,'9thR'!I36,'10thR'!I36)</f>
        <v>2</v>
      </c>
      <c r="O36" s="2">
        <f>MIN('1stR'!J36,'2ndR'!J36,'3rdR'!J36,'4thR'!J36,'5thR'!J36,'6thR'!J36,'7thR'!J36,'8thR'!J36,'9thR'!J36,'10thR'!J36)</f>
        <v>4</v>
      </c>
      <c r="P36" s="2">
        <f>MIN('1stR'!K36,'2ndR'!K36,'3rdR'!K36,'4thR'!K36,'5thR'!K36,'6thR'!K36,'7thR'!K36,'8thR'!K36,'9thR'!K36,'10thR'!K36)</f>
        <v>3</v>
      </c>
      <c r="Q36" s="2">
        <f>MIN('1stR'!L36,'2ndR'!L36,'3rdR'!L36,'4thR'!L36,'5thR'!L36,'6thR'!L36,'7thR'!L36,'8thR'!L36,'9thR'!L36,'10thR'!L36)</f>
        <v>4</v>
      </c>
      <c r="R36" s="2">
        <f>MIN('1stR'!M36,'2ndR'!M36,'3rdR'!M36,'4thR'!M36,'5thR'!M36,'6thR'!M36,'7thR'!M36,'8thR'!M36,'9thR'!M36,'10thR'!M36)</f>
        <v>4</v>
      </c>
      <c r="S36" s="2">
        <f>MIN('1stR'!N36,'2ndR'!N36,'3rdR'!N36,'4thR'!N36,'5thR'!N36,'6thR'!N36,'7thR'!N36,'8thR'!N36,'9thR'!N36,'10thR'!N36)</f>
        <v>3</v>
      </c>
      <c r="T36" s="2">
        <f>MIN('1stR'!O36,'2ndR'!O36,'3rdR'!O36,'4thR'!O36,'5thR'!O36,'6thR'!O36,'7thR'!O36,'8thR'!O36,'9thR'!O36,'10thR'!O36)</f>
        <v>4</v>
      </c>
      <c r="U36" s="2">
        <f>MIN('1stR'!P36,'2ndR'!P36,'3rdR'!P36,'4thR'!P36,'5thR'!P36,'6thR'!P36,'7thR'!P36,'8thR'!P36,'9thR'!P36,'10thR'!P36)</f>
        <v>4</v>
      </c>
      <c r="V36" s="2">
        <f>MIN('1stR'!Q36,'2ndR'!Q36,'3rdR'!Q36,'4thR'!Q36,'5thR'!Q36,'6thR'!Q36,'7thR'!Q36,'8thR'!Q36,'9thR'!Q36,'10thR'!Q36)</f>
        <v>4</v>
      </c>
      <c r="W36" s="2">
        <f>MIN('1stR'!R36,'2ndR'!R36,'3rdR'!R36,'4thR'!R36,'5thR'!R36,'6thR'!R36,'7thR'!R36,'8thR'!R36,'9thR'!R36,'10thR'!R36)</f>
        <v>3</v>
      </c>
      <c r="X36" s="2">
        <f>MIN('1stR'!S36,'2ndR'!S36,'3rdR'!S36,'4thR'!S36,'5thR'!S36,'6thR'!S36,'7thR'!S36,'8thR'!S36,'9thR'!S36,'10thR'!S36)</f>
        <v>5</v>
      </c>
      <c r="Y36" s="2">
        <f>MIN('1stR'!T36,'2ndR'!T36,'3rdR'!T36,'4thR'!T36,'5thR'!T36,'6thR'!T36,'7thR'!T36,'8thR'!T36,'9thR'!T36,'10thR'!T36)</f>
        <v>3</v>
      </c>
      <c r="Z36" s="10">
        <f t="shared" si="8"/>
        <v>68</v>
      </c>
      <c r="AA36" s="10">
        <f t="shared" si="5"/>
        <v>68.000003599999999</v>
      </c>
      <c r="AB36" s="10">
        <f>'10thR'!W36</f>
        <v>6.5</v>
      </c>
      <c r="AC36" s="11">
        <f t="shared" si="9"/>
        <v>64.75</v>
      </c>
      <c r="AD36" s="11">
        <f t="shared" si="7"/>
        <v>64.750003599999999</v>
      </c>
    </row>
    <row r="37" spans="1:30" x14ac:dyDescent="0.35">
      <c r="A37" s="20">
        <v>31</v>
      </c>
      <c r="B37" s="16">
        <f t="shared" si="0"/>
        <v>35</v>
      </c>
      <c r="C37" s="16">
        <f t="shared" si="1"/>
        <v>35</v>
      </c>
      <c r="D37" s="8">
        <f t="shared" si="2"/>
        <v>35</v>
      </c>
      <c r="E37" s="8">
        <f t="shared" si="3"/>
        <v>35</v>
      </c>
      <c r="F37" s="3" t="str">
        <f>'10thR'!B37</f>
        <v>Kim&amp;Simon Žgavec</v>
      </c>
      <c r="G37" s="3">
        <f>'10thR'!AB37</f>
        <v>1</v>
      </c>
      <c r="H37" s="2">
        <f>MIN('1stR'!C37,'2ndR'!C37,'3rdR'!C37,'4thR'!C37,'5thR'!C37,'6thR'!C37,'7thR'!C37,'8thR'!C37,'9thR'!C37,'10thR'!C37)</f>
        <v>6</v>
      </c>
      <c r="I37" s="2">
        <f>MIN('1stR'!D37,'2ndR'!D37,'3rdR'!D37,'4thR'!D37,'5thR'!D37,'6thR'!D37,'7thR'!D37,'8thR'!D37,'9thR'!D37,'10thR'!D37)</f>
        <v>4</v>
      </c>
      <c r="J37" s="2">
        <f>MIN('1stR'!E37,'2ndR'!E37,'3rdR'!E37,'4thR'!E37,'5thR'!E37,'6thR'!E37,'7thR'!E37,'8thR'!E37,'9thR'!E37,'10thR'!E37)</f>
        <v>9</v>
      </c>
      <c r="K37" s="2">
        <f>MIN('1stR'!F37,'2ndR'!F37,'3rdR'!F37,'4thR'!F37,'5thR'!F37,'6thR'!F37,'7thR'!F37,'8thR'!F37,'9thR'!F37,'10thR'!F37)</f>
        <v>6</v>
      </c>
      <c r="L37" s="2">
        <f>MIN('1stR'!G37,'2ndR'!G37,'3rdR'!G37,'4thR'!G37,'5thR'!G37,'6thR'!G37,'7thR'!G37,'8thR'!G37,'9thR'!G37,'10thR'!G37)</f>
        <v>5</v>
      </c>
      <c r="M37" s="2">
        <f>MIN('1stR'!H37,'2ndR'!H37,'3rdR'!H37,'4thR'!H37,'5thR'!H37,'6thR'!H37,'7thR'!H37,'8thR'!H37,'9thR'!H37,'10thR'!H37)</f>
        <v>5</v>
      </c>
      <c r="N37" s="2">
        <f>MIN('1stR'!I37,'2ndR'!I37,'3rdR'!I37,'4thR'!I37,'5thR'!I37,'6thR'!I37,'7thR'!I37,'8thR'!I37,'9thR'!I37,'10thR'!I37)</f>
        <v>4</v>
      </c>
      <c r="O37" s="2">
        <f>MIN('1stR'!J37,'2ndR'!J37,'3rdR'!J37,'4thR'!J37,'5thR'!J37,'6thR'!J37,'7thR'!J37,'8thR'!J37,'9thR'!J37,'10thR'!J37)</f>
        <v>6</v>
      </c>
      <c r="P37" s="2">
        <f>MIN('1stR'!K37,'2ndR'!K37,'3rdR'!K37,'4thR'!K37,'5thR'!K37,'6thR'!K37,'7thR'!K37,'8thR'!K37,'9thR'!K37,'10thR'!K37)</f>
        <v>3</v>
      </c>
      <c r="Q37" s="2">
        <f>MIN('1stR'!L37,'2ndR'!L37,'3rdR'!L37,'4thR'!L37,'5thR'!L37,'6thR'!L37,'7thR'!L37,'8thR'!L37,'9thR'!L37,'10thR'!L37)</f>
        <v>7</v>
      </c>
      <c r="R37" s="2">
        <f>MIN('1stR'!M37,'2ndR'!M37,'3rdR'!M37,'4thR'!M37,'5thR'!M37,'6thR'!M37,'7thR'!M37,'8thR'!M37,'9thR'!M37,'10thR'!M37)</f>
        <v>4</v>
      </c>
      <c r="S37" s="2">
        <f>MIN('1stR'!N37,'2ndR'!N37,'3rdR'!N37,'4thR'!N37,'5thR'!N37,'6thR'!N37,'7thR'!N37,'8thR'!N37,'9thR'!N37,'10thR'!N37)</f>
        <v>4</v>
      </c>
      <c r="T37" s="2">
        <f>MIN('1stR'!O37,'2ndR'!O37,'3rdR'!O37,'4thR'!O37,'5thR'!O37,'6thR'!O37,'7thR'!O37,'8thR'!O37,'9thR'!O37,'10thR'!O37)</f>
        <v>7</v>
      </c>
      <c r="U37" s="2">
        <f>MIN('1stR'!P37,'2ndR'!P37,'3rdR'!P37,'4thR'!P37,'5thR'!P37,'6thR'!P37,'7thR'!P37,'8thR'!P37,'9thR'!P37,'10thR'!P37)</f>
        <v>6</v>
      </c>
      <c r="V37" s="2">
        <f>MIN('1stR'!Q37,'2ndR'!Q37,'3rdR'!Q37,'4thR'!Q37,'5thR'!Q37,'6thR'!Q37,'7thR'!Q37,'8thR'!Q37,'9thR'!Q37,'10thR'!Q37)</f>
        <v>7</v>
      </c>
      <c r="W37" s="2">
        <f>MIN('1stR'!R37,'2ndR'!R37,'3rdR'!R37,'4thR'!R37,'5thR'!R37,'6thR'!R37,'7thR'!R37,'8thR'!R37,'9thR'!R37,'10thR'!R37)</f>
        <v>4</v>
      </c>
      <c r="X37" s="2">
        <f>MIN('1stR'!S37,'2ndR'!S37,'3rdR'!S37,'4thR'!S37,'5thR'!S37,'6thR'!S37,'7thR'!S37,'8thR'!S37,'9thR'!S37,'10thR'!S37)</f>
        <v>6</v>
      </c>
      <c r="Y37" s="2">
        <f>MIN('1stR'!T37,'2ndR'!T37,'3rdR'!T37,'4thR'!T37,'5thR'!T37,'6thR'!T37,'7thR'!T37,'8thR'!T37,'9thR'!T37,'10thR'!T37)</f>
        <v>6</v>
      </c>
      <c r="Z37" s="10">
        <f t="shared" si="8"/>
        <v>99</v>
      </c>
      <c r="AA37" s="10">
        <f t="shared" si="5"/>
        <v>99.000003699999994</v>
      </c>
      <c r="AB37" s="10">
        <f>'10thR'!W37</f>
        <v>19.899999999999999</v>
      </c>
      <c r="AC37" s="11">
        <f t="shared" si="9"/>
        <v>89.05</v>
      </c>
      <c r="AD37" s="11">
        <f t="shared" si="7"/>
        <v>89.050003699999991</v>
      </c>
    </row>
    <row r="38" spans="1:30" x14ac:dyDescent="0.35">
      <c r="A38" s="20">
        <v>32</v>
      </c>
      <c r="B38" s="16">
        <f t="shared" si="0"/>
        <v>24</v>
      </c>
      <c r="C38" s="16">
        <f t="shared" si="1"/>
        <v>19</v>
      </c>
      <c r="D38" s="8">
        <f t="shared" si="2"/>
        <v>19</v>
      </c>
      <c r="E38" s="8">
        <f t="shared" si="3"/>
        <v>19</v>
      </c>
      <c r="F38" s="3" t="str">
        <f>'10thR'!B38</f>
        <v>Mirjana Misson&amp;Emil Tavčar</v>
      </c>
      <c r="G38" s="3">
        <f>'10thR'!AB38</f>
        <v>3</v>
      </c>
      <c r="H38" s="2">
        <f>MIN('1stR'!C38,'2ndR'!C38,'3rdR'!C38,'4thR'!C38,'5thR'!C38,'6thR'!C38,'7thR'!C38,'8thR'!C38,'9thR'!C38,'10thR'!C38)</f>
        <v>4</v>
      </c>
      <c r="I38" s="2">
        <f>MIN('1stR'!D38,'2ndR'!D38,'3rdR'!D38,'4thR'!D38,'5thR'!D38,'6thR'!D38,'7thR'!D38,'8thR'!D38,'9thR'!D38,'10thR'!D38)</f>
        <v>3</v>
      </c>
      <c r="J38" s="2">
        <f>MIN('1stR'!E38,'2ndR'!E38,'3rdR'!E38,'4thR'!E38,'5thR'!E38,'6thR'!E38,'7thR'!E38,'8thR'!E38,'9thR'!E38,'10thR'!E38)</f>
        <v>3</v>
      </c>
      <c r="K38" s="2">
        <f>MIN('1stR'!F38,'2ndR'!F38,'3rdR'!F38,'4thR'!F38,'5thR'!F38,'6thR'!F38,'7thR'!F38,'8thR'!F38,'9thR'!F38,'10thR'!F38)</f>
        <v>4</v>
      </c>
      <c r="L38" s="2">
        <f>MIN('1stR'!G38,'2ndR'!G38,'3rdR'!G38,'4thR'!G38,'5thR'!G38,'6thR'!G38,'7thR'!G38,'8thR'!G38,'9thR'!G38,'10thR'!G38)</f>
        <v>4</v>
      </c>
      <c r="M38" s="2">
        <f>MIN('1stR'!H38,'2ndR'!H38,'3rdR'!H38,'4thR'!H38,'5thR'!H38,'6thR'!H38,'7thR'!H38,'8thR'!H38,'9thR'!H38,'10thR'!H38)</f>
        <v>4</v>
      </c>
      <c r="N38" s="2">
        <f>MIN('1stR'!I38,'2ndR'!I38,'3rdR'!I38,'4thR'!I38,'5thR'!I38,'6thR'!I38,'7thR'!I38,'8thR'!I38,'9thR'!I38,'10thR'!I38)</f>
        <v>3</v>
      </c>
      <c r="O38" s="2">
        <f>MIN('1stR'!J38,'2ndR'!J38,'3rdR'!J38,'4thR'!J38,'5thR'!J38,'6thR'!J38,'7thR'!J38,'8thR'!J38,'9thR'!J38,'10thR'!J38)</f>
        <v>4</v>
      </c>
      <c r="P38" s="2">
        <f>MIN('1stR'!K38,'2ndR'!K38,'3rdR'!K38,'4thR'!K38,'5thR'!K38,'6thR'!K38,'7thR'!K38,'8thR'!K38,'9thR'!K38,'10thR'!K38)</f>
        <v>3</v>
      </c>
      <c r="Q38" s="2">
        <f>MIN('1stR'!L38,'2ndR'!L38,'3rdR'!L38,'4thR'!L38,'5thR'!L38,'6thR'!L38,'7thR'!L38,'8thR'!L38,'9thR'!L38,'10thR'!L38)</f>
        <v>5</v>
      </c>
      <c r="R38" s="2">
        <f>MIN('1stR'!M38,'2ndR'!M38,'3rdR'!M38,'4thR'!M38,'5thR'!M38,'6thR'!M38,'7thR'!M38,'8thR'!M38,'9thR'!M38,'10thR'!M38)</f>
        <v>3</v>
      </c>
      <c r="S38" s="2">
        <f>MIN('1stR'!N38,'2ndR'!N38,'3rdR'!N38,'4thR'!N38,'5thR'!N38,'6thR'!N38,'7thR'!N38,'8thR'!N38,'9thR'!N38,'10thR'!N38)</f>
        <v>4</v>
      </c>
      <c r="T38" s="2">
        <f>MIN('1stR'!O38,'2ndR'!O38,'3rdR'!O38,'4thR'!O38,'5thR'!O38,'6thR'!O38,'7thR'!O38,'8thR'!O38,'9thR'!O38,'10thR'!O38)</f>
        <v>4</v>
      </c>
      <c r="U38" s="2">
        <f>MIN('1stR'!P38,'2ndR'!P38,'3rdR'!P38,'4thR'!P38,'5thR'!P38,'6thR'!P38,'7thR'!P38,'8thR'!P38,'9thR'!P38,'10thR'!P38)</f>
        <v>5</v>
      </c>
      <c r="V38" s="2">
        <f>MIN('1stR'!Q38,'2ndR'!Q38,'3rdR'!Q38,'4thR'!Q38,'5thR'!Q38,'6thR'!Q38,'7thR'!Q38,'8thR'!Q38,'9thR'!Q38,'10thR'!Q38)</f>
        <v>4</v>
      </c>
      <c r="W38" s="2">
        <f>MIN('1stR'!R38,'2ndR'!R38,'3rdR'!R38,'4thR'!R38,'5thR'!R38,'6thR'!R38,'7thR'!R38,'8thR'!R38,'9thR'!R38,'10thR'!R38)</f>
        <v>3</v>
      </c>
      <c r="X38" s="2">
        <f>MIN('1stR'!S38,'2ndR'!S38,'3rdR'!S38,'4thR'!S38,'5thR'!S38,'6thR'!S38,'7thR'!S38,'8thR'!S38,'9thR'!S38,'10thR'!S38)</f>
        <v>5</v>
      </c>
      <c r="Y38" s="2">
        <f>MIN('1stR'!T38,'2ndR'!T38,'3rdR'!T38,'4thR'!T38,'5thR'!T38,'6thR'!T38,'7thR'!T38,'8thR'!T38,'9thR'!T38,'10thR'!T38)</f>
        <v>3</v>
      </c>
      <c r="Z38" s="10">
        <f t="shared" si="8"/>
        <v>68</v>
      </c>
      <c r="AA38" s="10">
        <f t="shared" si="5"/>
        <v>68.000003800000002</v>
      </c>
      <c r="AB38" s="10">
        <f>'10thR'!W38</f>
        <v>16.399999999999999</v>
      </c>
      <c r="AC38" s="11">
        <f t="shared" si="9"/>
        <v>59.8</v>
      </c>
      <c r="AD38" s="11">
        <f t="shared" si="7"/>
        <v>59.800003799999999</v>
      </c>
    </row>
    <row r="39" spans="1:30" x14ac:dyDescent="0.35">
      <c r="A39" s="20">
        <v>33</v>
      </c>
      <c r="B39" s="16">
        <f t="shared" ref="B39:B70" si="10">RANK($AA39,$AA$7:$AA$146,1)</f>
        <v>33</v>
      </c>
      <c r="C39" s="16">
        <f t="shared" ref="C39:C70" si="11">RANK($AD39,$AD$7:$AD$146,1)</f>
        <v>34</v>
      </c>
      <c r="D39" s="8">
        <f t="shared" ref="D39:D70" si="12">_xlfn.RANK.EQ($Z39,$Z$7:$Z$146,1)</f>
        <v>33</v>
      </c>
      <c r="E39" s="8">
        <f t="shared" ref="E39:E70" si="13">_xlfn.RANK.EQ($AC39,$AC$7:$AC$146,1)</f>
        <v>34</v>
      </c>
      <c r="F39" s="3" t="str">
        <f>'10thR'!B39</f>
        <v>Tatjana Taufer&amp;Igor Rus</v>
      </c>
      <c r="G39" s="3">
        <f>'10thR'!AB39</f>
        <v>1</v>
      </c>
      <c r="H39" s="2">
        <f>MIN('1stR'!C39,'2ndR'!C39,'3rdR'!C39,'4thR'!C39,'5thR'!C39,'6thR'!C39,'7thR'!C39,'8thR'!C39,'9thR'!C39,'10thR'!C39)</f>
        <v>5</v>
      </c>
      <c r="I39" s="2">
        <f>MIN('1stR'!D39,'2ndR'!D39,'3rdR'!D39,'4thR'!D39,'5thR'!D39,'6thR'!D39,'7thR'!D39,'8thR'!D39,'9thR'!D39,'10thR'!D39)</f>
        <v>4</v>
      </c>
      <c r="J39" s="2">
        <f>MIN('1stR'!E39,'2ndR'!E39,'3rdR'!E39,'4thR'!E39,'5thR'!E39,'6thR'!E39,'7thR'!E39,'8thR'!E39,'9thR'!E39,'10thR'!E39)</f>
        <v>4</v>
      </c>
      <c r="K39" s="2">
        <f>MIN('1stR'!F39,'2ndR'!F39,'3rdR'!F39,'4thR'!F39,'5thR'!F39,'6thR'!F39,'7thR'!F39,'8thR'!F39,'9thR'!F39,'10thR'!F39)</f>
        <v>5</v>
      </c>
      <c r="L39" s="2">
        <f>MIN('1stR'!G39,'2ndR'!G39,'3rdR'!G39,'4thR'!G39,'5thR'!G39,'6thR'!G39,'7thR'!G39,'8thR'!G39,'9thR'!G39,'10thR'!G39)</f>
        <v>4</v>
      </c>
      <c r="M39" s="2">
        <f>MIN('1stR'!H39,'2ndR'!H39,'3rdR'!H39,'4thR'!H39,'5thR'!H39,'6thR'!H39,'7thR'!H39,'8thR'!H39,'9thR'!H39,'10thR'!H39)</f>
        <v>5</v>
      </c>
      <c r="N39" s="2">
        <f>MIN('1stR'!I39,'2ndR'!I39,'3rdR'!I39,'4thR'!I39,'5thR'!I39,'6thR'!I39,'7thR'!I39,'8thR'!I39,'9thR'!I39,'10thR'!I39)</f>
        <v>4</v>
      </c>
      <c r="O39" s="2">
        <f>MIN('1stR'!J39,'2ndR'!J39,'3rdR'!J39,'4thR'!J39,'5thR'!J39,'6thR'!J39,'7thR'!J39,'8thR'!J39,'9thR'!J39,'10thR'!J39)</f>
        <v>6</v>
      </c>
      <c r="P39" s="2">
        <f>MIN('1stR'!K39,'2ndR'!K39,'3rdR'!K39,'4thR'!K39,'5thR'!K39,'6thR'!K39,'7thR'!K39,'8thR'!K39,'9thR'!K39,'10thR'!K39)</f>
        <v>3</v>
      </c>
      <c r="Q39" s="2">
        <f>MIN('1stR'!L39,'2ndR'!L39,'3rdR'!L39,'4thR'!L39,'5thR'!L39,'6thR'!L39,'7thR'!L39,'8thR'!L39,'9thR'!L39,'10thR'!L39)</f>
        <v>5</v>
      </c>
      <c r="R39" s="2">
        <f>MIN('1stR'!M39,'2ndR'!M39,'3rdR'!M39,'4thR'!M39,'5thR'!M39,'6thR'!M39,'7thR'!M39,'8thR'!M39,'9thR'!M39,'10thR'!M39)</f>
        <v>5</v>
      </c>
      <c r="S39" s="2">
        <f>MIN('1stR'!N39,'2ndR'!N39,'3rdR'!N39,'4thR'!N39,'5thR'!N39,'6thR'!N39,'7thR'!N39,'8thR'!N39,'9thR'!N39,'10thR'!N39)</f>
        <v>3</v>
      </c>
      <c r="T39" s="2">
        <f>MIN('1stR'!O39,'2ndR'!O39,'3rdR'!O39,'4thR'!O39,'5thR'!O39,'6thR'!O39,'7thR'!O39,'8thR'!O39,'9thR'!O39,'10thR'!O39)</f>
        <v>4</v>
      </c>
      <c r="U39" s="2">
        <f>MIN('1stR'!P39,'2ndR'!P39,'3rdR'!P39,'4thR'!P39,'5thR'!P39,'6thR'!P39,'7thR'!P39,'8thR'!P39,'9thR'!P39,'10thR'!P39)</f>
        <v>5</v>
      </c>
      <c r="V39" s="2">
        <f>MIN('1stR'!Q39,'2ndR'!Q39,'3rdR'!Q39,'4thR'!Q39,'5thR'!Q39,'6thR'!Q39,'7thR'!Q39,'8thR'!Q39,'9thR'!Q39,'10thR'!Q39)</f>
        <v>5</v>
      </c>
      <c r="W39" s="2">
        <f>MIN('1stR'!R39,'2ndR'!R39,'3rdR'!R39,'4thR'!R39,'5thR'!R39,'6thR'!R39,'7thR'!R39,'8thR'!R39,'9thR'!R39,'10thR'!R39)</f>
        <v>3</v>
      </c>
      <c r="X39" s="2">
        <f>MIN('1stR'!S39,'2ndR'!S39,'3rdR'!S39,'4thR'!S39,'5thR'!S39,'6thR'!S39,'7thR'!S39,'8thR'!S39,'9thR'!S39,'10thR'!S39)</f>
        <v>5</v>
      </c>
      <c r="Y39" s="2">
        <f>MIN('1stR'!T39,'2ndR'!T39,'3rdR'!T39,'4thR'!T39,'5thR'!T39,'6thR'!T39,'7thR'!T39,'8thR'!T39,'9thR'!T39,'10thR'!T39)</f>
        <v>4</v>
      </c>
      <c r="Z39" s="10">
        <f t="shared" si="8"/>
        <v>79</v>
      </c>
      <c r="AA39" s="10">
        <f t="shared" si="5"/>
        <v>79.000003899999996</v>
      </c>
      <c r="AB39" s="10">
        <f>'10thR'!W39</f>
        <v>14.4</v>
      </c>
      <c r="AC39" s="11">
        <f t="shared" si="9"/>
        <v>71.8</v>
      </c>
      <c r="AD39" s="11">
        <f t="shared" si="7"/>
        <v>71.800003899999993</v>
      </c>
    </row>
    <row r="40" spans="1:30" x14ac:dyDescent="0.35">
      <c r="A40" s="20">
        <v>34</v>
      </c>
      <c r="B40" s="16">
        <f t="shared" si="10"/>
        <v>14</v>
      </c>
      <c r="C40" s="16">
        <f t="shared" si="11"/>
        <v>17</v>
      </c>
      <c r="D40" s="8">
        <f t="shared" si="12"/>
        <v>11</v>
      </c>
      <c r="E40" s="8">
        <f t="shared" si="13"/>
        <v>17</v>
      </c>
      <c r="F40" s="3" t="str">
        <f>'10thR'!B40</f>
        <v>Jernej&amp;Urban Filipič</v>
      </c>
      <c r="G40" s="3">
        <f>'10thR'!AB40</f>
        <v>1</v>
      </c>
      <c r="H40" s="2">
        <f>MIN('1stR'!C40,'2ndR'!C40,'3rdR'!C40,'4thR'!C40,'5thR'!C40,'6thR'!C40,'7thR'!C40,'8thR'!C40,'9thR'!C40,'10thR'!C40)</f>
        <v>5</v>
      </c>
      <c r="I40" s="2">
        <f>MIN('1stR'!D40,'2ndR'!D40,'3rdR'!D40,'4thR'!D40,'5thR'!D40,'6thR'!D40,'7thR'!D40,'8thR'!D40,'9thR'!D40,'10thR'!D40)</f>
        <v>3</v>
      </c>
      <c r="J40" s="2">
        <f>MIN('1stR'!E40,'2ndR'!E40,'3rdR'!E40,'4thR'!E40,'5thR'!E40,'6thR'!E40,'7thR'!E40,'8thR'!E40,'9thR'!E40,'10thR'!E40)</f>
        <v>3</v>
      </c>
      <c r="K40" s="2">
        <f>MIN('1stR'!F40,'2ndR'!F40,'3rdR'!F40,'4thR'!F40,'5thR'!F40,'6thR'!F40,'7thR'!F40,'8thR'!F40,'9thR'!F40,'10thR'!F40)</f>
        <v>4</v>
      </c>
      <c r="L40" s="2">
        <f>MIN('1stR'!G40,'2ndR'!G40,'3rdR'!G40,'4thR'!G40,'5thR'!G40,'6thR'!G40,'7thR'!G40,'8thR'!G40,'9thR'!G40,'10thR'!G40)</f>
        <v>4</v>
      </c>
      <c r="M40" s="2">
        <f>MIN('1stR'!H40,'2ndR'!H40,'3rdR'!H40,'4thR'!H40,'5thR'!H40,'6thR'!H40,'7thR'!H40,'8thR'!H40,'9thR'!H40,'10thR'!H40)</f>
        <v>4</v>
      </c>
      <c r="N40" s="2">
        <f>MIN('1stR'!I40,'2ndR'!I40,'3rdR'!I40,'4thR'!I40,'5thR'!I40,'6thR'!I40,'7thR'!I40,'8thR'!I40,'9thR'!I40,'10thR'!I40)</f>
        <v>4</v>
      </c>
      <c r="O40" s="2">
        <f>MIN('1stR'!J40,'2ndR'!J40,'3rdR'!J40,'4thR'!J40,'5thR'!J40,'6thR'!J40,'7thR'!J40,'8thR'!J40,'9thR'!J40,'10thR'!J40)</f>
        <v>4</v>
      </c>
      <c r="P40" s="2">
        <f>MIN('1stR'!K40,'2ndR'!K40,'3rdR'!K40,'4thR'!K40,'5thR'!K40,'6thR'!K40,'7thR'!K40,'8thR'!K40,'9thR'!K40,'10thR'!K40)</f>
        <v>3</v>
      </c>
      <c r="Q40" s="2">
        <f>MIN('1stR'!L40,'2ndR'!L40,'3rdR'!L40,'4thR'!L40,'5thR'!L40,'6thR'!L40,'7thR'!L40,'8thR'!L40,'9thR'!L40,'10thR'!L40)</f>
        <v>5</v>
      </c>
      <c r="R40" s="2">
        <f>MIN('1stR'!M40,'2ndR'!M40,'3rdR'!M40,'4thR'!M40,'5thR'!M40,'6thR'!M40,'7thR'!M40,'8thR'!M40,'9thR'!M40,'10thR'!M40)</f>
        <v>2</v>
      </c>
      <c r="S40" s="2">
        <f>MIN('1stR'!N40,'2ndR'!N40,'3rdR'!N40,'4thR'!N40,'5thR'!N40,'6thR'!N40,'7thR'!N40,'8thR'!N40,'9thR'!N40,'10thR'!N40)</f>
        <v>3</v>
      </c>
      <c r="T40" s="2">
        <f>MIN('1stR'!O40,'2ndR'!O40,'3rdR'!O40,'4thR'!O40,'5thR'!O40,'6thR'!O40,'7thR'!O40,'8thR'!O40,'9thR'!O40,'10thR'!O40)</f>
        <v>4</v>
      </c>
      <c r="U40" s="2">
        <f>MIN('1stR'!P40,'2ndR'!P40,'3rdR'!P40,'4thR'!P40,'5thR'!P40,'6thR'!P40,'7thR'!P40,'8thR'!P40,'9thR'!P40,'10thR'!P40)</f>
        <v>4</v>
      </c>
      <c r="V40" s="2">
        <f>MIN('1stR'!Q40,'2ndR'!Q40,'3rdR'!Q40,'4thR'!Q40,'5thR'!Q40,'6thR'!Q40,'7thR'!Q40,'8thR'!Q40,'9thR'!Q40,'10thR'!Q40)</f>
        <v>3</v>
      </c>
      <c r="W40" s="2">
        <f>MIN('1stR'!R40,'2ndR'!R40,'3rdR'!R40,'4thR'!R40,'5thR'!R40,'6thR'!R40,'7thR'!R40,'8thR'!R40,'9thR'!R40,'10thR'!R40)</f>
        <v>3</v>
      </c>
      <c r="X40" s="2">
        <f>MIN('1stR'!S40,'2ndR'!S40,'3rdR'!S40,'4thR'!S40,'5thR'!S40,'6thR'!S40,'7thR'!S40,'8thR'!S40,'9thR'!S40,'10thR'!S40)</f>
        <v>3</v>
      </c>
      <c r="Y40" s="2">
        <f>MIN('1stR'!T40,'2ndR'!T40,'3rdR'!T40,'4thR'!T40,'5thR'!T40,'6thR'!T40,'7thR'!T40,'8thR'!T40,'9thR'!T40,'10thR'!T40)</f>
        <v>2</v>
      </c>
      <c r="Z40" s="10">
        <f t="shared" si="8"/>
        <v>63</v>
      </c>
      <c r="AA40" s="10">
        <f t="shared" si="5"/>
        <v>63.000003999999997</v>
      </c>
      <c r="AB40" s="10">
        <f>'10thR'!W40</f>
        <v>8.1999999999999993</v>
      </c>
      <c r="AC40" s="11">
        <f t="shared" si="9"/>
        <v>58.9</v>
      </c>
      <c r="AD40" s="11">
        <f t="shared" si="7"/>
        <v>58.900003999999996</v>
      </c>
    </row>
    <row r="41" spans="1:30" x14ac:dyDescent="0.35">
      <c r="A41" s="20">
        <v>35</v>
      </c>
      <c r="B41" s="16">
        <f t="shared" si="10"/>
        <v>32</v>
      </c>
      <c r="C41" s="16">
        <f t="shared" si="11"/>
        <v>27</v>
      </c>
      <c r="D41" s="8">
        <f t="shared" si="12"/>
        <v>32</v>
      </c>
      <c r="E41" s="8">
        <f t="shared" si="13"/>
        <v>27</v>
      </c>
      <c r="F41" s="3" t="str">
        <f>'10thR'!B41</f>
        <v>Vesna K. Horvat&amp;Kurt Wandaller</v>
      </c>
      <c r="G41" s="3">
        <f>'10thR'!AB41</f>
        <v>2</v>
      </c>
      <c r="H41" s="2">
        <f>MIN('1stR'!C41,'2ndR'!C41,'3rdR'!C41,'4thR'!C41,'5thR'!C41,'6thR'!C41,'7thR'!C41,'8thR'!C41,'9thR'!C41,'10thR'!C41)</f>
        <v>4</v>
      </c>
      <c r="I41" s="2">
        <f>MIN('1stR'!D41,'2ndR'!D41,'3rdR'!D41,'4thR'!D41,'5thR'!D41,'6thR'!D41,'7thR'!D41,'8thR'!D41,'9thR'!D41,'10thR'!D41)</f>
        <v>3</v>
      </c>
      <c r="J41" s="2">
        <f>MIN('1stR'!E41,'2ndR'!E41,'3rdR'!E41,'4thR'!E41,'5thR'!E41,'6thR'!E41,'7thR'!E41,'8thR'!E41,'9thR'!E41,'10thR'!E41)</f>
        <v>4</v>
      </c>
      <c r="K41" s="2">
        <f>MIN('1stR'!F41,'2ndR'!F41,'3rdR'!F41,'4thR'!F41,'5thR'!F41,'6thR'!F41,'7thR'!F41,'8thR'!F41,'9thR'!F41,'10thR'!F41)</f>
        <v>4</v>
      </c>
      <c r="L41" s="2">
        <f>MIN('1stR'!G41,'2ndR'!G41,'3rdR'!G41,'4thR'!G41,'5thR'!G41,'6thR'!G41,'7thR'!G41,'8thR'!G41,'9thR'!G41,'10thR'!G41)</f>
        <v>5</v>
      </c>
      <c r="M41" s="2">
        <f>MIN('1stR'!H41,'2ndR'!H41,'3rdR'!H41,'4thR'!H41,'5thR'!H41,'6thR'!H41,'7thR'!H41,'8thR'!H41,'9thR'!H41,'10thR'!H41)</f>
        <v>5</v>
      </c>
      <c r="N41" s="2">
        <f>MIN('1stR'!I41,'2ndR'!I41,'3rdR'!I41,'4thR'!I41,'5thR'!I41,'6thR'!I41,'7thR'!I41,'8thR'!I41,'9thR'!I41,'10thR'!I41)</f>
        <v>4</v>
      </c>
      <c r="O41" s="2">
        <f>MIN('1stR'!J41,'2ndR'!J41,'3rdR'!J41,'4thR'!J41,'5thR'!J41,'6thR'!J41,'7thR'!J41,'8thR'!J41,'9thR'!J41,'10thR'!J41)</f>
        <v>4</v>
      </c>
      <c r="P41" s="2">
        <f>MIN('1stR'!K41,'2ndR'!K41,'3rdR'!K41,'4thR'!K41,'5thR'!K41,'6thR'!K41,'7thR'!K41,'8thR'!K41,'9thR'!K41,'10thR'!K41)</f>
        <v>3</v>
      </c>
      <c r="Q41" s="2">
        <f>MIN('1stR'!L41,'2ndR'!L41,'3rdR'!L41,'4thR'!L41,'5thR'!L41,'6thR'!L41,'7thR'!L41,'8thR'!L41,'9thR'!L41,'10thR'!L41)</f>
        <v>5</v>
      </c>
      <c r="R41" s="2">
        <f>MIN('1stR'!M41,'2ndR'!M41,'3rdR'!M41,'4thR'!M41,'5thR'!M41,'6thR'!M41,'7thR'!M41,'8thR'!M41,'9thR'!M41,'10thR'!M41)</f>
        <v>3</v>
      </c>
      <c r="S41" s="2">
        <f>MIN('1stR'!N41,'2ndR'!N41,'3rdR'!N41,'4thR'!N41,'5thR'!N41,'6thR'!N41,'7thR'!N41,'8thR'!N41,'9thR'!N41,'10thR'!N41)</f>
        <v>4</v>
      </c>
      <c r="T41" s="2">
        <f>MIN('1stR'!O41,'2ndR'!O41,'3rdR'!O41,'4thR'!O41,'5thR'!O41,'6thR'!O41,'7thR'!O41,'8thR'!O41,'9thR'!O41,'10thR'!O41)</f>
        <v>5</v>
      </c>
      <c r="U41" s="2">
        <f>MIN('1stR'!P41,'2ndR'!P41,'3rdR'!P41,'4thR'!P41,'5thR'!P41,'6thR'!P41,'7thR'!P41,'8thR'!P41,'9thR'!P41,'10thR'!P41)</f>
        <v>5</v>
      </c>
      <c r="V41" s="2">
        <f>MIN('1stR'!Q41,'2ndR'!Q41,'3rdR'!Q41,'4thR'!Q41,'5thR'!Q41,'6thR'!Q41,'7thR'!Q41,'8thR'!Q41,'9thR'!Q41,'10thR'!Q41)</f>
        <v>5</v>
      </c>
      <c r="W41" s="2">
        <f>MIN('1stR'!R41,'2ndR'!R41,'3rdR'!R41,'4thR'!R41,'5thR'!R41,'6thR'!R41,'7thR'!R41,'8thR'!R41,'9thR'!R41,'10thR'!R41)</f>
        <v>3</v>
      </c>
      <c r="X41" s="2">
        <f>MIN('1stR'!S41,'2ndR'!S41,'3rdR'!S41,'4thR'!S41,'5thR'!S41,'6thR'!S41,'7thR'!S41,'8thR'!S41,'9thR'!S41,'10thR'!S41)</f>
        <v>5</v>
      </c>
      <c r="Y41" s="2">
        <f>MIN('1stR'!T41,'2ndR'!T41,'3rdR'!T41,'4thR'!T41,'5thR'!T41,'6thR'!T41,'7thR'!T41,'8thR'!T41,'9thR'!T41,'10thR'!T41)</f>
        <v>3</v>
      </c>
      <c r="Z41" s="10">
        <f t="shared" si="8"/>
        <v>74</v>
      </c>
      <c r="AA41" s="10">
        <f t="shared" si="5"/>
        <v>74.000004099999998</v>
      </c>
      <c r="AB41" s="10">
        <f>'10thR'!W41</f>
        <v>18.2</v>
      </c>
      <c r="AC41" s="11">
        <f t="shared" si="9"/>
        <v>64.900000000000006</v>
      </c>
      <c r="AD41" s="11">
        <f t="shared" si="7"/>
        <v>64.900004100000004</v>
      </c>
    </row>
    <row r="42" spans="1:30" x14ac:dyDescent="0.35">
      <c r="A42" s="20">
        <v>36</v>
      </c>
      <c r="B42" s="16">
        <f t="shared" si="10"/>
        <v>31</v>
      </c>
      <c r="C42" s="16">
        <f t="shared" si="11"/>
        <v>29</v>
      </c>
      <c r="D42" s="8">
        <f t="shared" si="12"/>
        <v>30</v>
      </c>
      <c r="E42" s="8">
        <f t="shared" si="13"/>
        <v>29</v>
      </c>
      <c r="F42" s="3" t="str">
        <f>'10thR'!B42</f>
        <v>Marcel Rodman&amp; Manca</v>
      </c>
      <c r="G42" s="3">
        <f>'10thR'!AB42</f>
        <v>1</v>
      </c>
      <c r="H42" s="2">
        <f>MIN('1stR'!C42,'2ndR'!C42,'3rdR'!C42,'4thR'!C42,'5thR'!C42,'6thR'!C42,'7thR'!C42,'8thR'!C42,'9thR'!C42,'10thR'!C42)</f>
        <v>4</v>
      </c>
      <c r="I42" s="2">
        <f>MIN('1stR'!D42,'2ndR'!D42,'3rdR'!D42,'4thR'!D42,'5thR'!D42,'6thR'!D42,'7thR'!D42,'8thR'!D42,'9thR'!D42,'10thR'!D42)</f>
        <v>3</v>
      </c>
      <c r="J42" s="2">
        <f>MIN('1stR'!E42,'2ndR'!E42,'3rdR'!E42,'4thR'!E42,'5thR'!E42,'6thR'!E42,'7thR'!E42,'8thR'!E42,'9thR'!E42,'10thR'!E42)</f>
        <v>3</v>
      </c>
      <c r="K42" s="2">
        <f>MIN('1stR'!F42,'2ndR'!F42,'3rdR'!F42,'4thR'!F42,'5thR'!F42,'6thR'!F42,'7thR'!F42,'8thR'!F42,'9thR'!F42,'10thR'!F42)</f>
        <v>3</v>
      </c>
      <c r="L42" s="2">
        <f>MIN('1stR'!G42,'2ndR'!G42,'3rdR'!G42,'4thR'!G42,'5thR'!G42,'6thR'!G42,'7thR'!G42,'8thR'!G42,'9thR'!G42,'10thR'!G42)</f>
        <v>5</v>
      </c>
      <c r="M42" s="2">
        <f>MIN('1stR'!H42,'2ndR'!H42,'3rdR'!H42,'4thR'!H42,'5thR'!H42,'6thR'!H42,'7thR'!H42,'8thR'!H42,'9thR'!H42,'10thR'!H42)</f>
        <v>5</v>
      </c>
      <c r="N42" s="2">
        <f>MIN('1stR'!I42,'2ndR'!I42,'3rdR'!I42,'4thR'!I42,'5thR'!I42,'6thR'!I42,'7thR'!I42,'8thR'!I42,'9thR'!I42,'10thR'!I42)</f>
        <v>4</v>
      </c>
      <c r="O42" s="2">
        <f>MIN('1stR'!J42,'2ndR'!J42,'3rdR'!J42,'4thR'!J42,'5thR'!J42,'6thR'!J42,'7thR'!J42,'8thR'!J42,'9thR'!J42,'10thR'!J42)</f>
        <v>5</v>
      </c>
      <c r="P42" s="2">
        <f>MIN('1stR'!K42,'2ndR'!K42,'3rdR'!K42,'4thR'!K42,'5thR'!K42,'6thR'!K42,'7thR'!K42,'8thR'!K42,'9thR'!K42,'10thR'!K42)</f>
        <v>3</v>
      </c>
      <c r="Q42" s="2">
        <f>MIN('1stR'!L42,'2ndR'!L42,'3rdR'!L42,'4thR'!L42,'5thR'!L42,'6thR'!L42,'7thR'!L42,'8thR'!L42,'9thR'!L42,'10thR'!L42)</f>
        <v>6</v>
      </c>
      <c r="R42" s="2">
        <f>MIN('1stR'!M42,'2ndR'!M42,'3rdR'!M42,'4thR'!M42,'5thR'!M42,'6thR'!M42,'7thR'!M42,'8thR'!M42,'9thR'!M42,'10thR'!M42)</f>
        <v>3</v>
      </c>
      <c r="S42" s="2">
        <f>MIN('1stR'!N42,'2ndR'!N42,'3rdR'!N42,'4thR'!N42,'5thR'!N42,'6thR'!N42,'7thR'!N42,'8thR'!N42,'9thR'!N42,'10thR'!N42)</f>
        <v>4</v>
      </c>
      <c r="T42" s="2">
        <f>MIN('1stR'!O42,'2ndR'!O42,'3rdR'!O42,'4thR'!O42,'5thR'!O42,'6thR'!O42,'7thR'!O42,'8thR'!O42,'9thR'!O42,'10thR'!O42)</f>
        <v>4</v>
      </c>
      <c r="U42" s="2">
        <f>MIN('1stR'!P42,'2ndR'!P42,'3rdR'!P42,'4thR'!P42,'5thR'!P42,'6thR'!P42,'7thR'!P42,'8thR'!P42,'9thR'!P42,'10thR'!P42)</f>
        <v>4</v>
      </c>
      <c r="V42" s="2">
        <f>MIN('1stR'!Q42,'2ndR'!Q42,'3rdR'!Q42,'4thR'!Q42,'5thR'!Q42,'6thR'!Q42,'7thR'!Q42,'8thR'!Q42,'9thR'!Q42,'10thR'!Q42)</f>
        <v>5</v>
      </c>
      <c r="W42" s="2">
        <f>MIN('1stR'!R42,'2ndR'!R42,'3rdR'!R42,'4thR'!R42,'5thR'!R42,'6thR'!R42,'7thR'!R42,'8thR'!R42,'9thR'!R42,'10thR'!R42)</f>
        <v>3</v>
      </c>
      <c r="X42" s="2">
        <f>MIN('1stR'!S42,'2ndR'!S42,'3rdR'!S42,'4thR'!S42,'5thR'!S42,'6thR'!S42,'7thR'!S42,'8thR'!S42,'9thR'!S42,'10thR'!S42)</f>
        <v>5</v>
      </c>
      <c r="Y42" s="2">
        <f>MIN('1stR'!T42,'2ndR'!T42,'3rdR'!T42,'4thR'!T42,'5thR'!T42,'6thR'!T42,'7thR'!T42,'8thR'!T42,'9thR'!T42,'10thR'!T42)</f>
        <v>3</v>
      </c>
      <c r="Z42" s="10">
        <f t="shared" si="8"/>
        <v>72</v>
      </c>
      <c r="AA42" s="10">
        <f t="shared" si="5"/>
        <v>72.000004200000006</v>
      </c>
      <c r="AB42" s="10">
        <f>'10thR'!W42</f>
        <v>13</v>
      </c>
      <c r="AC42" s="11">
        <f t="shared" si="9"/>
        <v>65.5</v>
      </c>
      <c r="AD42" s="11">
        <f t="shared" si="7"/>
        <v>65.500004200000006</v>
      </c>
    </row>
    <row r="43" spans="1:30" x14ac:dyDescent="0.35">
      <c r="A43" s="20">
        <v>37</v>
      </c>
      <c r="B43" s="16">
        <f t="shared" si="10"/>
        <v>37</v>
      </c>
      <c r="C43" s="16">
        <f t="shared" si="11"/>
        <v>36</v>
      </c>
      <c r="D43" s="8">
        <f t="shared" si="12"/>
        <v>36</v>
      </c>
      <c r="E43" s="8">
        <f t="shared" si="13"/>
        <v>36</v>
      </c>
      <c r="F43" s="3">
        <f>'10thR'!B43</f>
        <v>0</v>
      </c>
      <c r="G43" s="3">
        <f>'10thR'!AB43</f>
        <v>0</v>
      </c>
      <c r="H43" s="2">
        <f>MIN('1stR'!C43,'2ndR'!C43,'3rdR'!C43,'4thR'!C43,'5thR'!C43,'6thR'!C43,'7thR'!C43,'8thR'!C43,'9thR'!C43,'10thR'!C43)</f>
        <v>0</v>
      </c>
      <c r="I43" s="2">
        <f>MIN('1stR'!D43,'2ndR'!D43,'3rdR'!D43,'4thR'!D43,'5thR'!D43,'6thR'!D43,'7thR'!D43,'8thR'!D43,'9thR'!D43,'10thR'!D43)</f>
        <v>0</v>
      </c>
      <c r="J43" s="2">
        <f>MIN('1stR'!E43,'2ndR'!E43,'3rdR'!E43,'4thR'!E43,'5thR'!E43,'6thR'!E43,'7thR'!E43,'8thR'!E43,'9thR'!E43,'10thR'!E43)</f>
        <v>0</v>
      </c>
      <c r="K43" s="2">
        <f>MIN('1stR'!F43,'2ndR'!F43,'3rdR'!F43,'4thR'!F43,'5thR'!F43,'6thR'!F43,'7thR'!F43,'8thR'!F43,'9thR'!F43,'10thR'!F43)</f>
        <v>0</v>
      </c>
      <c r="L43" s="2">
        <f>MIN('1stR'!G43,'2ndR'!G43,'3rdR'!G43,'4thR'!G43,'5thR'!G43,'6thR'!G43,'7thR'!G43,'8thR'!G43,'9thR'!G43,'10thR'!G43)</f>
        <v>0</v>
      </c>
      <c r="M43" s="2">
        <f>MIN('1stR'!H43,'2ndR'!H43,'3rdR'!H43,'4thR'!H43,'5thR'!H43,'6thR'!H43,'7thR'!H43,'8thR'!H43,'9thR'!H43,'10thR'!H43)</f>
        <v>0</v>
      </c>
      <c r="N43" s="2">
        <f>MIN('1stR'!I43,'2ndR'!I43,'3rdR'!I43,'4thR'!I43,'5thR'!I43,'6thR'!I43,'7thR'!I43,'8thR'!I43,'9thR'!I43,'10thR'!I43)</f>
        <v>0</v>
      </c>
      <c r="O43" s="2">
        <f>MIN('1stR'!J43,'2ndR'!J43,'3rdR'!J43,'4thR'!J43,'5thR'!J43,'6thR'!J43,'7thR'!J43,'8thR'!J43,'9thR'!J43,'10thR'!J43)</f>
        <v>0</v>
      </c>
      <c r="P43" s="2">
        <f>MIN('1stR'!K43,'2ndR'!K43,'3rdR'!K43,'4thR'!K43,'5thR'!K43,'6thR'!K43,'7thR'!K43,'8thR'!K43,'9thR'!K43,'10thR'!K43)</f>
        <v>0</v>
      </c>
      <c r="Q43" s="2">
        <f>MIN('1stR'!L43,'2ndR'!L43,'3rdR'!L43,'4thR'!L43,'5thR'!L43,'6thR'!L43,'7thR'!L43,'8thR'!L43,'9thR'!L43,'10thR'!L43)</f>
        <v>0</v>
      </c>
      <c r="R43" s="2">
        <f>MIN('1stR'!M43,'2ndR'!M43,'3rdR'!M43,'4thR'!M43,'5thR'!M43,'6thR'!M43,'7thR'!M43,'8thR'!M43,'9thR'!M43,'10thR'!M43)</f>
        <v>0</v>
      </c>
      <c r="S43" s="2">
        <f>MIN('1stR'!N43,'2ndR'!N43,'3rdR'!N43,'4thR'!N43,'5thR'!N43,'6thR'!N43,'7thR'!N43,'8thR'!N43,'9thR'!N43,'10thR'!N43)</f>
        <v>0</v>
      </c>
      <c r="T43" s="2">
        <f>MIN('1stR'!O43,'2ndR'!O43,'3rdR'!O43,'4thR'!O43,'5thR'!O43,'6thR'!O43,'7thR'!O43,'8thR'!O43,'9thR'!O43,'10thR'!O43)</f>
        <v>0</v>
      </c>
      <c r="U43" s="2">
        <f>MIN('1stR'!P43,'2ndR'!P43,'3rdR'!P43,'4thR'!P43,'5thR'!P43,'6thR'!P43,'7thR'!P43,'8thR'!P43,'9thR'!P43,'10thR'!P43)</f>
        <v>0</v>
      </c>
      <c r="V43" s="2">
        <f>MIN('1stR'!Q43,'2ndR'!Q43,'3rdR'!Q43,'4thR'!Q43,'5thR'!Q43,'6thR'!Q43,'7thR'!Q43,'8thR'!Q43,'9thR'!Q43,'10thR'!Q43)</f>
        <v>0</v>
      </c>
      <c r="W43" s="2">
        <f>MIN('1stR'!R43,'2ndR'!R43,'3rdR'!R43,'4thR'!R43,'5thR'!R43,'6thR'!R43,'7thR'!R43,'8thR'!R43,'9thR'!R43,'10thR'!R43)</f>
        <v>0</v>
      </c>
      <c r="X43" s="2">
        <f>MIN('1stR'!S43,'2ndR'!S43,'3rdR'!S43,'4thR'!S43,'5thR'!S43,'6thR'!S43,'7thR'!S43,'8thR'!S43,'9thR'!S43,'10thR'!S43)</f>
        <v>0</v>
      </c>
      <c r="Y43" s="2">
        <f>MIN('1stR'!T43,'2ndR'!T43,'3rdR'!T43,'4thR'!T43,'5thR'!T43,'6thR'!T43,'7thR'!T43,'8thR'!T43,'9thR'!T43,'10thR'!T43)</f>
        <v>0</v>
      </c>
      <c r="Z43" s="10">
        <f t="shared" si="8"/>
        <v>200</v>
      </c>
      <c r="AA43" s="10">
        <f t="shared" si="5"/>
        <v>200.0000043</v>
      </c>
      <c r="AB43" s="10">
        <f>'10thR'!W43</f>
        <v>11</v>
      </c>
      <c r="AC43" s="11">
        <f t="shared" si="9"/>
        <v>194.5</v>
      </c>
      <c r="AD43" s="11">
        <f t="shared" si="7"/>
        <v>194.5000043</v>
      </c>
    </row>
    <row r="44" spans="1:30" x14ac:dyDescent="0.35">
      <c r="A44" s="20">
        <v>38</v>
      </c>
      <c r="B44" s="16">
        <f t="shared" si="10"/>
        <v>38</v>
      </c>
      <c r="C44" s="16">
        <f t="shared" si="11"/>
        <v>38</v>
      </c>
      <c r="D44" s="8">
        <f t="shared" si="12"/>
        <v>36</v>
      </c>
      <c r="E44" s="8">
        <f t="shared" si="13"/>
        <v>38</v>
      </c>
      <c r="F44" s="3">
        <f>'10thR'!B44</f>
        <v>0</v>
      </c>
      <c r="G44" s="3">
        <f>'10thR'!AB44</f>
        <v>0</v>
      </c>
      <c r="H44" s="2">
        <f>MIN('1stR'!C44,'2ndR'!C44,'3rdR'!C44,'4thR'!C44,'5thR'!C44,'6thR'!C44,'7thR'!C44,'8thR'!C44,'9thR'!C44,'10thR'!C44)</f>
        <v>0</v>
      </c>
      <c r="I44" s="2">
        <f>MIN('1stR'!D44,'2ndR'!D44,'3rdR'!D44,'4thR'!D44,'5thR'!D44,'6thR'!D44,'7thR'!D44,'8thR'!D44,'9thR'!D44,'10thR'!D44)</f>
        <v>0</v>
      </c>
      <c r="J44" s="2">
        <f>MIN('1stR'!E44,'2ndR'!E44,'3rdR'!E44,'4thR'!E44,'5thR'!E44,'6thR'!E44,'7thR'!E44,'8thR'!E44,'9thR'!E44,'10thR'!E44)</f>
        <v>0</v>
      </c>
      <c r="K44" s="2">
        <f>MIN('1stR'!F44,'2ndR'!F44,'3rdR'!F44,'4thR'!F44,'5thR'!F44,'6thR'!F44,'7thR'!F44,'8thR'!F44,'9thR'!F44,'10thR'!F44)</f>
        <v>0</v>
      </c>
      <c r="L44" s="2">
        <f>MIN('1stR'!G44,'2ndR'!G44,'3rdR'!G44,'4thR'!G44,'5thR'!G44,'6thR'!G44,'7thR'!G44,'8thR'!G44,'9thR'!G44,'10thR'!G44)</f>
        <v>0</v>
      </c>
      <c r="M44" s="2">
        <f>MIN('1stR'!H44,'2ndR'!H44,'3rdR'!H44,'4thR'!H44,'5thR'!H44,'6thR'!H44,'7thR'!H44,'8thR'!H44,'9thR'!H44,'10thR'!H44)</f>
        <v>0</v>
      </c>
      <c r="N44" s="2">
        <f>MIN('1stR'!I44,'2ndR'!I44,'3rdR'!I44,'4thR'!I44,'5thR'!I44,'6thR'!I44,'7thR'!I44,'8thR'!I44,'9thR'!I44,'10thR'!I44)</f>
        <v>0</v>
      </c>
      <c r="O44" s="2">
        <f>MIN('1stR'!J44,'2ndR'!J44,'3rdR'!J44,'4thR'!J44,'5thR'!J44,'6thR'!J44,'7thR'!J44,'8thR'!J44,'9thR'!J44,'10thR'!J44)</f>
        <v>0</v>
      </c>
      <c r="P44" s="2">
        <f>MIN('1stR'!K44,'2ndR'!K44,'3rdR'!K44,'4thR'!K44,'5thR'!K44,'6thR'!K44,'7thR'!K44,'8thR'!K44,'9thR'!K44,'10thR'!K44)</f>
        <v>0</v>
      </c>
      <c r="Q44" s="2">
        <f>MIN('1stR'!L44,'2ndR'!L44,'3rdR'!L44,'4thR'!L44,'5thR'!L44,'6thR'!L44,'7thR'!L44,'8thR'!L44,'9thR'!L44,'10thR'!L44)</f>
        <v>0</v>
      </c>
      <c r="R44" s="2">
        <f>MIN('1stR'!M44,'2ndR'!M44,'3rdR'!M44,'4thR'!M44,'5thR'!M44,'6thR'!M44,'7thR'!M44,'8thR'!M44,'9thR'!M44,'10thR'!M44)</f>
        <v>0</v>
      </c>
      <c r="S44" s="2">
        <f>MIN('1stR'!N44,'2ndR'!N44,'3rdR'!N44,'4thR'!N44,'5thR'!N44,'6thR'!N44,'7thR'!N44,'8thR'!N44,'9thR'!N44,'10thR'!N44)</f>
        <v>0</v>
      </c>
      <c r="T44" s="2">
        <f>MIN('1stR'!O44,'2ndR'!O44,'3rdR'!O44,'4thR'!O44,'5thR'!O44,'6thR'!O44,'7thR'!O44,'8thR'!O44,'9thR'!O44,'10thR'!O44)</f>
        <v>0</v>
      </c>
      <c r="U44" s="2">
        <f>MIN('1stR'!P44,'2ndR'!P44,'3rdR'!P44,'4thR'!P44,'5thR'!P44,'6thR'!P44,'7thR'!P44,'8thR'!P44,'9thR'!P44,'10thR'!P44)</f>
        <v>0</v>
      </c>
      <c r="V44" s="2">
        <f>MIN('1stR'!Q44,'2ndR'!Q44,'3rdR'!Q44,'4thR'!Q44,'5thR'!Q44,'6thR'!Q44,'7thR'!Q44,'8thR'!Q44,'9thR'!Q44,'10thR'!Q44)</f>
        <v>0</v>
      </c>
      <c r="W44" s="2">
        <f>MIN('1stR'!R44,'2ndR'!R44,'3rdR'!R44,'4thR'!R44,'5thR'!R44,'6thR'!R44,'7thR'!R44,'8thR'!R44,'9thR'!R44,'10thR'!R44)</f>
        <v>0</v>
      </c>
      <c r="X44" s="2">
        <f>MIN('1stR'!S44,'2ndR'!S44,'3rdR'!S44,'4thR'!S44,'5thR'!S44,'6thR'!S44,'7thR'!S44,'8thR'!S44,'9thR'!S44,'10thR'!S44)</f>
        <v>0</v>
      </c>
      <c r="Y44" s="2">
        <f>MIN('1stR'!T44,'2ndR'!T44,'3rdR'!T44,'4thR'!T44,'5thR'!T44,'6thR'!T44,'7thR'!T44,'8thR'!T44,'9thR'!T44,'10thR'!T44)</f>
        <v>0</v>
      </c>
      <c r="Z44" s="10">
        <f t="shared" si="8"/>
        <v>200</v>
      </c>
      <c r="AA44" s="10">
        <f t="shared" si="5"/>
        <v>200.00000439999999</v>
      </c>
      <c r="AB44" s="10">
        <f>'10thR'!W44</f>
        <v>-1.5</v>
      </c>
      <c r="AC44" s="11">
        <f t="shared" si="9"/>
        <v>200.75</v>
      </c>
      <c r="AD44" s="11">
        <f t="shared" si="7"/>
        <v>200.75000439999999</v>
      </c>
    </row>
    <row r="45" spans="1:30" x14ac:dyDescent="0.35">
      <c r="A45" s="20">
        <v>39</v>
      </c>
      <c r="B45" s="16">
        <f t="shared" si="10"/>
        <v>39</v>
      </c>
      <c r="C45" s="16">
        <f t="shared" si="11"/>
        <v>39</v>
      </c>
      <c r="D45" s="8">
        <f t="shared" si="12"/>
        <v>36</v>
      </c>
      <c r="E45" s="8">
        <f t="shared" si="13"/>
        <v>38</v>
      </c>
      <c r="F45" s="3">
        <f>'10thR'!B45</f>
        <v>0</v>
      </c>
      <c r="G45" s="3">
        <f>'10thR'!AB45</f>
        <v>0</v>
      </c>
      <c r="H45" s="2">
        <f>MIN('1stR'!C45,'2ndR'!C45,'3rdR'!C45,'4thR'!C45,'5thR'!C45,'6thR'!C45,'7thR'!C45,'8thR'!C45,'9thR'!C45,'10thR'!C45)</f>
        <v>0</v>
      </c>
      <c r="I45" s="2">
        <f>MIN('1stR'!D45,'2ndR'!D45,'3rdR'!D45,'4thR'!D45,'5thR'!D45,'6thR'!D45,'7thR'!D45,'8thR'!D45,'9thR'!D45,'10thR'!D45)</f>
        <v>0</v>
      </c>
      <c r="J45" s="2">
        <f>MIN('1stR'!E45,'2ndR'!E45,'3rdR'!E45,'4thR'!E45,'5thR'!E45,'6thR'!E45,'7thR'!E45,'8thR'!E45,'9thR'!E45,'10thR'!E45)</f>
        <v>0</v>
      </c>
      <c r="K45" s="2">
        <f>MIN('1stR'!F45,'2ndR'!F45,'3rdR'!F45,'4thR'!F45,'5thR'!F45,'6thR'!F45,'7thR'!F45,'8thR'!F45,'9thR'!F45,'10thR'!F45)</f>
        <v>0</v>
      </c>
      <c r="L45" s="2">
        <f>MIN('1stR'!G45,'2ndR'!G45,'3rdR'!G45,'4thR'!G45,'5thR'!G45,'6thR'!G45,'7thR'!G45,'8thR'!G45,'9thR'!G45,'10thR'!G45)</f>
        <v>0</v>
      </c>
      <c r="M45" s="2">
        <f>MIN('1stR'!H45,'2ndR'!H45,'3rdR'!H45,'4thR'!H45,'5thR'!H45,'6thR'!H45,'7thR'!H45,'8thR'!H45,'9thR'!H45,'10thR'!H45)</f>
        <v>0</v>
      </c>
      <c r="N45" s="2">
        <f>MIN('1stR'!I45,'2ndR'!I45,'3rdR'!I45,'4thR'!I45,'5thR'!I45,'6thR'!I45,'7thR'!I45,'8thR'!I45,'9thR'!I45,'10thR'!I45)</f>
        <v>0</v>
      </c>
      <c r="O45" s="2">
        <f>MIN('1stR'!J45,'2ndR'!J45,'3rdR'!J45,'4thR'!J45,'5thR'!J45,'6thR'!J45,'7thR'!J45,'8thR'!J45,'9thR'!J45,'10thR'!J45)</f>
        <v>0</v>
      </c>
      <c r="P45" s="2">
        <f>MIN('1stR'!K45,'2ndR'!K45,'3rdR'!K45,'4thR'!K45,'5thR'!K45,'6thR'!K45,'7thR'!K45,'8thR'!K45,'9thR'!K45,'10thR'!K45)</f>
        <v>0</v>
      </c>
      <c r="Q45" s="2">
        <f>MIN('1stR'!L45,'2ndR'!L45,'3rdR'!L45,'4thR'!L45,'5thR'!L45,'6thR'!L45,'7thR'!L45,'8thR'!L45,'9thR'!L45,'10thR'!L45)</f>
        <v>0</v>
      </c>
      <c r="R45" s="2">
        <f>MIN('1stR'!M45,'2ndR'!M45,'3rdR'!M45,'4thR'!M45,'5thR'!M45,'6thR'!M45,'7thR'!M45,'8thR'!M45,'9thR'!M45,'10thR'!M45)</f>
        <v>0</v>
      </c>
      <c r="S45" s="2">
        <f>MIN('1stR'!N45,'2ndR'!N45,'3rdR'!N45,'4thR'!N45,'5thR'!N45,'6thR'!N45,'7thR'!N45,'8thR'!N45,'9thR'!N45,'10thR'!N45)</f>
        <v>0</v>
      </c>
      <c r="T45" s="2">
        <f>MIN('1stR'!O45,'2ndR'!O45,'3rdR'!O45,'4thR'!O45,'5thR'!O45,'6thR'!O45,'7thR'!O45,'8thR'!O45,'9thR'!O45,'10thR'!O45)</f>
        <v>0</v>
      </c>
      <c r="U45" s="2">
        <f>MIN('1stR'!P45,'2ndR'!P45,'3rdR'!P45,'4thR'!P45,'5thR'!P45,'6thR'!P45,'7thR'!P45,'8thR'!P45,'9thR'!P45,'10thR'!P45)</f>
        <v>0</v>
      </c>
      <c r="V45" s="2">
        <f>MIN('1stR'!Q45,'2ndR'!Q45,'3rdR'!Q45,'4thR'!Q45,'5thR'!Q45,'6thR'!Q45,'7thR'!Q45,'8thR'!Q45,'9thR'!Q45,'10thR'!Q45)</f>
        <v>0</v>
      </c>
      <c r="W45" s="2">
        <f>MIN('1stR'!R45,'2ndR'!R45,'3rdR'!R45,'4thR'!R45,'5thR'!R45,'6thR'!R45,'7thR'!R45,'8thR'!R45,'9thR'!R45,'10thR'!R45)</f>
        <v>0</v>
      </c>
      <c r="X45" s="2">
        <f>MIN('1stR'!S45,'2ndR'!S45,'3rdR'!S45,'4thR'!S45,'5thR'!S45,'6thR'!S45,'7thR'!S45,'8thR'!S45,'9thR'!S45,'10thR'!S45)</f>
        <v>0</v>
      </c>
      <c r="Y45" s="2">
        <f>MIN('1stR'!T45,'2ndR'!T45,'3rdR'!T45,'4thR'!T45,'5thR'!T45,'6thR'!T45,'7thR'!T45,'8thR'!T45,'9thR'!T45,'10thR'!T45)</f>
        <v>0</v>
      </c>
      <c r="Z45" s="10">
        <f t="shared" si="8"/>
        <v>200</v>
      </c>
      <c r="AA45" s="10">
        <f t="shared" si="5"/>
        <v>200.00000449999999</v>
      </c>
      <c r="AB45" s="10">
        <f>'10thR'!W45</f>
        <v>-1.5</v>
      </c>
      <c r="AC45" s="11">
        <f t="shared" si="9"/>
        <v>200.75</v>
      </c>
      <c r="AD45" s="11">
        <f t="shared" si="7"/>
        <v>200.75000449999999</v>
      </c>
    </row>
    <row r="46" spans="1:30" x14ac:dyDescent="0.35">
      <c r="A46" s="20">
        <v>40</v>
      </c>
      <c r="B46" s="16">
        <f t="shared" si="10"/>
        <v>40</v>
      </c>
      <c r="C46" s="16">
        <f t="shared" si="11"/>
        <v>40</v>
      </c>
      <c r="D46" s="8">
        <f t="shared" si="12"/>
        <v>36</v>
      </c>
      <c r="E46" s="8">
        <f t="shared" si="13"/>
        <v>38</v>
      </c>
      <c r="F46" s="3">
        <f>'10thR'!B46</f>
        <v>0</v>
      </c>
      <c r="G46" s="3">
        <f>'10thR'!AB46</f>
        <v>0</v>
      </c>
      <c r="H46" s="2">
        <f>MIN('1stR'!C46,'2ndR'!C46,'3rdR'!C46,'4thR'!C46,'5thR'!C46,'6thR'!C46,'7thR'!C46,'8thR'!C46,'9thR'!C46,'10thR'!C46)</f>
        <v>0</v>
      </c>
      <c r="I46" s="2">
        <f>MIN('1stR'!D46,'2ndR'!D46,'3rdR'!D46,'4thR'!D46,'5thR'!D46,'6thR'!D46,'7thR'!D46,'8thR'!D46,'9thR'!D46,'10thR'!D46)</f>
        <v>0</v>
      </c>
      <c r="J46" s="2">
        <f>MIN('1stR'!E46,'2ndR'!E46,'3rdR'!E46,'4thR'!E46,'5thR'!E46,'6thR'!E46,'7thR'!E46,'8thR'!E46,'9thR'!E46,'10thR'!E46)</f>
        <v>0</v>
      </c>
      <c r="K46" s="2">
        <f>MIN('1stR'!F46,'2ndR'!F46,'3rdR'!F46,'4thR'!F46,'5thR'!F46,'6thR'!F46,'7thR'!F46,'8thR'!F46,'9thR'!F46,'10thR'!F46)</f>
        <v>0</v>
      </c>
      <c r="L46" s="2">
        <f>MIN('1stR'!G46,'2ndR'!G46,'3rdR'!G46,'4thR'!G46,'5thR'!G46,'6thR'!G46,'7thR'!G46,'8thR'!G46,'9thR'!G46,'10thR'!G46)</f>
        <v>0</v>
      </c>
      <c r="M46" s="2">
        <f>MIN('1stR'!H46,'2ndR'!H46,'3rdR'!H46,'4thR'!H46,'5thR'!H46,'6thR'!H46,'7thR'!H46,'8thR'!H46,'9thR'!H46,'10thR'!H46)</f>
        <v>0</v>
      </c>
      <c r="N46" s="2">
        <f>MIN('1stR'!I46,'2ndR'!I46,'3rdR'!I46,'4thR'!I46,'5thR'!I46,'6thR'!I46,'7thR'!I46,'8thR'!I46,'9thR'!I46,'10thR'!I46)</f>
        <v>0</v>
      </c>
      <c r="O46" s="2">
        <f>MIN('1stR'!J46,'2ndR'!J46,'3rdR'!J46,'4thR'!J46,'5thR'!J46,'6thR'!J46,'7thR'!J46,'8thR'!J46,'9thR'!J46,'10thR'!J46)</f>
        <v>0</v>
      </c>
      <c r="P46" s="2">
        <f>MIN('1stR'!K46,'2ndR'!K46,'3rdR'!K46,'4thR'!K46,'5thR'!K46,'6thR'!K46,'7thR'!K46,'8thR'!K46,'9thR'!K46,'10thR'!K46)</f>
        <v>0</v>
      </c>
      <c r="Q46" s="2">
        <f>MIN('1stR'!L46,'2ndR'!L46,'3rdR'!L46,'4thR'!L46,'5thR'!L46,'6thR'!L46,'7thR'!L46,'8thR'!L46,'9thR'!L46,'10thR'!L46)</f>
        <v>0</v>
      </c>
      <c r="R46" s="2">
        <f>MIN('1stR'!M46,'2ndR'!M46,'3rdR'!M46,'4thR'!M46,'5thR'!M46,'6thR'!M46,'7thR'!M46,'8thR'!M46,'9thR'!M46,'10thR'!M46)</f>
        <v>0</v>
      </c>
      <c r="S46" s="2">
        <f>MIN('1stR'!N46,'2ndR'!N46,'3rdR'!N46,'4thR'!N46,'5thR'!N46,'6thR'!N46,'7thR'!N46,'8thR'!N46,'9thR'!N46,'10thR'!N46)</f>
        <v>0</v>
      </c>
      <c r="T46" s="2">
        <f>MIN('1stR'!O46,'2ndR'!O46,'3rdR'!O46,'4thR'!O46,'5thR'!O46,'6thR'!O46,'7thR'!O46,'8thR'!O46,'9thR'!O46,'10thR'!O46)</f>
        <v>0</v>
      </c>
      <c r="U46" s="2">
        <f>MIN('1stR'!P46,'2ndR'!P46,'3rdR'!P46,'4thR'!P46,'5thR'!P46,'6thR'!P46,'7thR'!P46,'8thR'!P46,'9thR'!P46,'10thR'!P46)</f>
        <v>0</v>
      </c>
      <c r="V46" s="2">
        <f>MIN('1stR'!Q46,'2ndR'!Q46,'3rdR'!Q46,'4thR'!Q46,'5thR'!Q46,'6thR'!Q46,'7thR'!Q46,'8thR'!Q46,'9thR'!Q46,'10thR'!Q46)</f>
        <v>0</v>
      </c>
      <c r="W46" s="2">
        <f>MIN('1stR'!R46,'2ndR'!R46,'3rdR'!R46,'4thR'!R46,'5thR'!R46,'6thR'!R46,'7thR'!R46,'8thR'!R46,'9thR'!R46,'10thR'!R46)</f>
        <v>0</v>
      </c>
      <c r="X46" s="2">
        <f>MIN('1stR'!S46,'2ndR'!S46,'3rdR'!S46,'4thR'!S46,'5thR'!S46,'6thR'!S46,'7thR'!S46,'8thR'!S46,'9thR'!S46,'10thR'!S46)</f>
        <v>0</v>
      </c>
      <c r="Y46" s="2">
        <f>MIN('1stR'!T46,'2ndR'!T46,'3rdR'!T46,'4thR'!T46,'5thR'!T46,'6thR'!T46,'7thR'!T46,'8thR'!T46,'9thR'!T46,'10thR'!T46)</f>
        <v>0</v>
      </c>
      <c r="Z46" s="10">
        <f t="shared" si="8"/>
        <v>200</v>
      </c>
      <c r="AA46" s="10">
        <f t="shared" si="5"/>
        <v>200.00000460000001</v>
      </c>
      <c r="AB46" s="10">
        <f>'10thR'!W46</f>
        <v>-1.5</v>
      </c>
      <c r="AC46" s="11">
        <f t="shared" si="9"/>
        <v>200.75</v>
      </c>
      <c r="AD46" s="11">
        <f t="shared" si="7"/>
        <v>200.75000460000001</v>
      </c>
    </row>
    <row r="47" spans="1:30" x14ac:dyDescent="0.35">
      <c r="A47" s="20">
        <v>41</v>
      </c>
      <c r="B47" s="16">
        <f t="shared" si="10"/>
        <v>41</v>
      </c>
      <c r="C47" s="16">
        <f t="shared" si="11"/>
        <v>41</v>
      </c>
      <c r="D47" s="8">
        <f t="shared" si="12"/>
        <v>36</v>
      </c>
      <c r="E47" s="8">
        <f t="shared" si="13"/>
        <v>38</v>
      </c>
      <c r="F47" s="3">
        <f>'10thR'!B47</f>
        <v>0</v>
      </c>
      <c r="G47" s="3">
        <f>'10thR'!AB47</f>
        <v>0</v>
      </c>
      <c r="H47" s="2">
        <f>MIN('1stR'!C47,'2ndR'!C47,'3rdR'!C47,'4thR'!C47,'5thR'!C47,'6thR'!C47,'7thR'!C47,'8thR'!C47,'9thR'!C47,'10thR'!C47)</f>
        <v>0</v>
      </c>
      <c r="I47" s="2">
        <f>MIN('1stR'!D47,'2ndR'!D47,'3rdR'!D47,'4thR'!D47,'5thR'!D47,'6thR'!D47,'7thR'!D47,'8thR'!D47,'9thR'!D47,'10thR'!D47)</f>
        <v>0</v>
      </c>
      <c r="J47" s="2">
        <f>MIN('1stR'!E47,'2ndR'!E47,'3rdR'!E47,'4thR'!E47,'5thR'!E47,'6thR'!E47,'7thR'!E47,'8thR'!E47,'9thR'!E47,'10thR'!E47)</f>
        <v>0</v>
      </c>
      <c r="K47" s="2">
        <f>MIN('1stR'!F47,'2ndR'!F47,'3rdR'!F47,'4thR'!F47,'5thR'!F47,'6thR'!F47,'7thR'!F47,'8thR'!F47,'9thR'!F47,'10thR'!F47)</f>
        <v>0</v>
      </c>
      <c r="L47" s="2">
        <f>MIN('1stR'!G47,'2ndR'!G47,'3rdR'!G47,'4thR'!G47,'5thR'!G47,'6thR'!G47,'7thR'!G47,'8thR'!G47,'9thR'!G47,'10thR'!G47)</f>
        <v>0</v>
      </c>
      <c r="M47" s="2">
        <f>MIN('1stR'!H47,'2ndR'!H47,'3rdR'!H47,'4thR'!H47,'5thR'!H47,'6thR'!H47,'7thR'!H47,'8thR'!H47,'9thR'!H47,'10thR'!H47)</f>
        <v>0</v>
      </c>
      <c r="N47" s="2">
        <f>MIN('1stR'!I47,'2ndR'!I47,'3rdR'!I47,'4thR'!I47,'5thR'!I47,'6thR'!I47,'7thR'!I47,'8thR'!I47,'9thR'!I47,'10thR'!I47)</f>
        <v>0</v>
      </c>
      <c r="O47" s="2">
        <f>MIN('1stR'!J47,'2ndR'!J47,'3rdR'!J47,'4thR'!J47,'5thR'!J47,'6thR'!J47,'7thR'!J47,'8thR'!J47,'9thR'!J47,'10thR'!J47)</f>
        <v>0</v>
      </c>
      <c r="P47" s="2">
        <f>MIN('1stR'!K47,'2ndR'!K47,'3rdR'!K47,'4thR'!K47,'5thR'!K47,'6thR'!K47,'7thR'!K47,'8thR'!K47,'9thR'!K47,'10thR'!K47)</f>
        <v>0</v>
      </c>
      <c r="Q47" s="2">
        <f>MIN('1stR'!L47,'2ndR'!L47,'3rdR'!L47,'4thR'!L47,'5thR'!L47,'6thR'!L47,'7thR'!L47,'8thR'!L47,'9thR'!L47,'10thR'!L47)</f>
        <v>0</v>
      </c>
      <c r="R47" s="2">
        <f>MIN('1stR'!M47,'2ndR'!M47,'3rdR'!M47,'4thR'!M47,'5thR'!M47,'6thR'!M47,'7thR'!M47,'8thR'!M47,'9thR'!M47,'10thR'!M47)</f>
        <v>0</v>
      </c>
      <c r="S47" s="2">
        <f>MIN('1stR'!N47,'2ndR'!N47,'3rdR'!N47,'4thR'!N47,'5thR'!N47,'6thR'!N47,'7thR'!N47,'8thR'!N47,'9thR'!N47,'10thR'!N47)</f>
        <v>0</v>
      </c>
      <c r="T47" s="2">
        <f>MIN('1stR'!O47,'2ndR'!O47,'3rdR'!O47,'4thR'!O47,'5thR'!O47,'6thR'!O47,'7thR'!O47,'8thR'!O47,'9thR'!O47,'10thR'!O47)</f>
        <v>0</v>
      </c>
      <c r="U47" s="2">
        <f>MIN('1stR'!P47,'2ndR'!P47,'3rdR'!P47,'4thR'!P47,'5thR'!P47,'6thR'!P47,'7thR'!P47,'8thR'!P47,'9thR'!P47,'10thR'!P47)</f>
        <v>0</v>
      </c>
      <c r="V47" s="2">
        <f>MIN('1stR'!Q47,'2ndR'!Q47,'3rdR'!Q47,'4thR'!Q47,'5thR'!Q47,'6thR'!Q47,'7thR'!Q47,'8thR'!Q47,'9thR'!Q47,'10thR'!Q47)</f>
        <v>0</v>
      </c>
      <c r="W47" s="2">
        <f>MIN('1stR'!R47,'2ndR'!R47,'3rdR'!R47,'4thR'!R47,'5thR'!R47,'6thR'!R47,'7thR'!R47,'8thR'!R47,'9thR'!R47,'10thR'!R47)</f>
        <v>0</v>
      </c>
      <c r="X47" s="2">
        <f>MIN('1stR'!S47,'2ndR'!S47,'3rdR'!S47,'4thR'!S47,'5thR'!S47,'6thR'!S47,'7thR'!S47,'8thR'!S47,'9thR'!S47,'10thR'!S47)</f>
        <v>0</v>
      </c>
      <c r="Y47" s="2">
        <f>MIN('1stR'!T47,'2ndR'!T47,'3rdR'!T47,'4thR'!T47,'5thR'!T47,'6thR'!T47,'7thR'!T47,'8thR'!T47,'9thR'!T47,'10thR'!T47)</f>
        <v>0</v>
      </c>
      <c r="Z47" s="10">
        <f t="shared" si="8"/>
        <v>200</v>
      </c>
      <c r="AA47" s="10">
        <f t="shared" si="5"/>
        <v>200.00000470000001</v>
      </c>
      <c r="AB47" s="10">
        <f>'10thR'!W47</f>
        <v>-1.5</v>
      </c>
      <c r="AC47" s="11">
        <f t="shared" si="9"/>
        <v>200.75</v>
      </c>
      <c r="AD47" s="11">
        <f t="shared" si="7"/>
        <v>200.75000470000001</v>
      </c>
    </row>
    <row r="48" spans="1:30" x14ac:dyDescent="0.35">
      <c r="A48" s="20">
        <v>42</v>
      </c>
      <c r="B48" s="16">
        <f t="shared" si="10"/>
        <v>42</v>
      </c>
      <c r="C48" s="16">
        <f t="shared" si="11"/>
        <v>42</v>
      </c>
      <c r="D48" s="8">
        <f t="shared" si="12"/>
        <v>36</v>
      </c>
      <c r="E48" s="8">
        <f t="shared" si="13"/>
        <v>38</v>
      </c>
      <c r="F48" s="3">
        <f>'10thR'!B48</f>
        <v>0</v>
      </c>
      <c r="G48" s="3">
        <f>'10thR'!AB48</f>
        <v>0</v>
      </c>
      <c r="H48" s="2">
        <f>MIN('1stR'!C48,'2ndR'!C48,'3rdR'!C48,'4thR'!C48,'5thR'!C48,'6thR'!C48,'7thR'!C48,'8thR'!C48,'9thR'!C48,'10thR'!C48)</f>
        <v>0</v>
      </c>
      <c r="I48" s="2">
        <f>MIN('1stR'!D48,'2ndR'!D48,'3rdR'!D48,'4thR'!D48,'5thR'!D48,'6thR'!D48,'7thR'!D48,'8thR'!D48,'9thR'!D48,'10thR'!D48)</f>
        <v>0</v>
      </c>
      <c r="J48" s="2">
        <f>MIN('1stR'!E48,'2ndR'!E48,'3rdR'!E48,'4thR'!E48,'5thR'!E48,'6thR'!E48,'7thR'!E48,'8thR'!E48,'9thR'!E48,'10thR'!E48)</f>
        <v>0</v>
      </c>
      <c r="K48" s="2">
        <f>MIN('1stR'!F48,'2ndR'!F48,'3rdR'!F48,'4thR'!F48,'5thR'!F48,'6thR'!F48,'7thR'!F48,'8thR'!F48,'9thR'!F48,'10thR'!F48)</f>
        <v>0</v>
      </c>
      <c r="L48" s="2">
        <f>MIN('1stR'!G48,'2ndR'!G48,'3rdR'!G48,'4thR'!G48,'5thR'!G48,'6thR'!G48,'7thR'!G48,'8thR'!G48,'9thR'!G48,'10thR'!G48)</f>
        <v>0</v>
      </c>
      <c r="M48" s="2">
        <f>MIN('1stR'!H48,'2ndR'!H48,'3rdR'!H48,'4thR'!H48,'5thR'!H48,'6thR'!H48,'7thR'!H48,'8thR'!H48,'9thR'!H48,'10thR'!H48)</f>
        <v>0</v>
      </c>
      <c r="N48" s="2">
        <f>MIN('1stR'!I48,'2ndR'!I48,'3rdR'!I48,'4thR'!I48,'5thR'!I48,'6thR'!I48,'7thR'!I48,'8thR'!I48,'9thR'!I48,'10thR'!I48)</f>
        <v>0</v>
      </c>
      <c r="O48" s="2">
        <f>MIN('1stR'!J48,'2ndR'!J48,'3rdR'!J48,'4thR'!J48,'5thR'!J48,'6thR'!J48,'7thR'!J48,'8thR'!J48,'9thR'!J48,'10thR'!J48)</f>
        <v>0</v>
      </c>
      <c r="P48" s="2">
        <f>MIN('1stR'!K48,'2ndR'!K48,'3rdR'!K48,'4thR'!K48,'5thR'!K48,'6thR'!K48,'7thR'!K48,'8thR'!K48,'9thR'!K48,'10thR'!K48)</f>
        <v>0</v>
      </c>
      <c r="Q48" s="2">
        <f>MIN('1stR'!L48,'2ndR'!L48,'3rdR'!L48,'4thR'!L48,'5thR'!L48,'6thR'!L48,'7thR'!L48,'8thR'!L48,'9thR'!L48,'10thR'!L48)</f>
        <v>0</v>
      </c>
      <c r="R48" s="2">
        <f>MIN('1stR'!M48,'2ndR'!M48,'3rdR'!M48,'4thR'!M48,'5thR'!M48,'6thR'!M48,'7thR'!M48,'8thR'!M48,'9thR'!M48,'10thR'!M48)</f>
        <v>0</v>
      </c>
      <c r="S48" s="2">
        <f>MIN('1stR'!N48,'2ndR'!N48,'3rdR'!N48,'4thR'!N48,'5thR'!N48,'6thR'!N48,'7thR'!N48,'8thR'!N48,'9thR'!N48,'10thR'!N48)</f>
        <v>0</v>
      </c>
      <c r="T48" s="2">
        <f>MIN('1stR'!O48,'2ndR'!O48,'3rdR'!O48,'4thR'!O48,'5thR'!O48,'6thR'!O48,'7thR'!O48,'8thR'!O48,'9thR'!O48,'10thR'!O48)</f>
        <v>0</v>
      </c>
      <c r="U48" s="2">
        <f>MIN('1stR'!P48,'2ndR'!P48,'3rdR'!P48,'4thR'!P48,'5thR'!P48,'6thR'!P48,'7thR'!P48,'8thR'!P48,'9thR'!P48,'10thR'!P48)</f>
        <v>0</v>
      </c>
      <c r="V48" s="2">
        <f>MIN('1stR'!Q48,'2ndR'!Q48,'3rdR'!Q48,'4thR'!Q48,'5thR'!Q48,'6thR'!Q48,'7thR'!Q48,'8thR'!Q48,'9thR'!Q48,'10thR'!Q48)</f>
        <v>0</v>
      </c>
      <c r="W48" s="2">
        <f>MIN('1stR'!R48,'2ndR'!R48,'3rdR'!R48,'4thR'!R48,'5thR'!R48,'6thR'!R48,'7thR'!R48,'8thR'!R48,'9thR'!R48,'10thR'!R48)</f>
        <v>0</v>
      </c>
      <c r="X48" s="2">
        <f>MIN('1stR'!S48,'2ndR'!S48,'3rdR'!S48,'4thR'!S48,'5thR'!S48,'6thR'!S48,'7thR'!S48,'8thR'!S48,'9thR'!S48,'10thR'!S48)</f>
        <v>0</v>
      </c>
      <c r="Y48" s="2">
        <f>MIN('1stR'!T48,'2ndR'!T48,'3rdR'!T48,'4thR'!T48,'5thR'!T48,'6thR'!T48,'7thR'!T48,'8thR'!T48,'9thR'!T48,'10thR'!T48)</f>
        <v>0</v>
      </c>
      <c r="Z48" s="10">
        <f t="shared" si="8"/>
        <v>200</v>
      </c>
      <c r="AA48" s="10">
        <f t="shared" si="5"/>
        <v>200.0000048</v>
      </c>
      <c r="AB48" s="10">
        <f>'10thR'!W48</f>
        <v>-1.5</v>
      </c>
      <c r="AC48" s="11">
        <f t="shared" si="9"/>
        <v>200.75</v>
      </c>
      <c r="AD48" s="11">
        <f t="shared" si="7"/>
        <v>200.7500048</v>
      </c>
    </row>
    <row r="49" spans="1:30" x14ac:dyDescent="0.35">
      <c r="A49" s="20">
        <v>43</v>
      </c>
      <c r="B49" s="16">
        <f t="shared" si="10"/>
        <v>43</v>
      </c>
      <c r="C49" s="16">
        <f t="shared" si="11"/>
        <v>43</v>
      </c>
      <c r="D49" s="8">
        <f t="shared" si="12"/>
        <v>36</v>
      </c>
      <c r="E49" s="8">
        <f t="shared" si="13"/>
        <v>38</v>
      </c>
      <c r="F49" s="3">
        <f>'10thR'!B49</f>
        <v>0</v>
      </c>
      <c r="G49" s="3">
        <f>'10thR'!AB49</f>
        <v>0</v>
      </c>
      <c r="H49" s="2">
        <f>MIN('1stR'!C49,'2ndR'!C49,'3rdR'!C49,'4thR'!C49,'5thR'!C49,'6thR'!C49,'7thR'!C49,'8thR'!C49,'9thR'!C49,'10thR'!C49)</f>
        <v>0</v>
      </c>
      <c r="I49" s="2">
        <f>MIN('1stR'!D49,'2ndR'!D49,'3rdR'!D49,'4thR'!D49,'5thR'!D49,'6thR'!D49,'7thR'!D49,'8thR'!D49,'9thR'!D49,'10thR'!D49)</f>
        <v>0</v>
      </c>
      <c r="J49" s="2">
        <f>MIN('1stR'!E49,'2ndR'!E49,'3rdR'!E49,'4thR'!E49,'5thR'!E49,'6thR'!E49,'7thR'!E49,'8thR'!E49,'9thR'!E49,'10thR'!E49)</f>
        <v>0</v>
      </c>
      <c r="K49" s="2">
        <f>MIN('1stR'!F49,'2ndR'!F49,'3rdR'!F49,'4thR'!F49,'5thR'!F49,'6thR'!F49,'7thR'!F49,'8thR'!F49,'9thR'!F49,'10thR'!F49)</f>
        <v>0</v>
      </c>
      <c r="L49" s="2">
        <f>MIN('1stR'!G49,'2ndR'!G49,'3rdR'!G49,'4thR'!G49,'5thR'!G49,'6thR'!G49,'7thR'!G49,'8thR'!G49,'9thR'!G49,'10thR'!G49)</f>
        <v>0</v>
      </c>
      <c r="M49" s="2">
        <f>MIN('1stR'!H49,'2ndR'!H49,'3rdR'!H49,'4thR'!H49,'5thR'!H49,'6thR'!H49,'7thR'!H49,'8thR'!H49,'9thR'!H49,'10thR'!H49)</f>
        <v>0</v>
      </c>
      <c r="N49" s="2">
        <f>MIN('1stR'!I49,'2ndR'!I49,'3rdR'!I49,'4thR'!I49,'5thR'!I49,'6thR'!I49,'7thR'!I49,'8thR'!I49,'9thR'!I49,'10thR'!I49)</f>
        <v>0</v>
      </c>
      <c r="O49" s="2">
        <f>MIN('1stR'!J49,'2ndR'!J49,'3rdR'!J49,'4thR'!J49,'5thR'!J49,'6thR'!J49,'7thR'!J49,'8thR'!J49,'9thR'!J49,'10thR'!J49)</f>
        <v>0</v>
      </c>
      <c r="P49" s="2">
        <f>MIN('1stR'!K49,'2ndR'!K49,'3rdR'!K49,'4thR'!K49,'5thR'!K49,'6thR'!K49,'7thR'!K49,'8thR'!K49,'9thR'!K49,'10thR'!K49)</f>
        <v>0</v>
      </c>
      <c r="Q49" s="2">
        <f>MIN('1stR'!L49,'2ndR'!L49,'3rdR'!L49,'4thR'!L49,'5thR'!L49,'6thR'!L49,'7thR'!L49,'8thR'!L49,'9thR'!L49,'10thR'!L49)</f>
        <v>0</v>
      </c>
      <c r="R49" s="2">
        <f>MIN('1stR'!M49,'2ndR'!M49,'3rdR'!M49,'4thR'!M49,'5thR'!M49,'6thR'!M49,'7thR'!M49,'8thR'!M49,'9thR'!M49,'10thR'!M49)</f>
        <v>0</v>
      </c>
      <c r="S49" s="2">
        <f>MIN('1stR'!N49,'2ndR'!N49,'3rdR'!N49,'4thR'!N49,'5thR'!N49,'6thR'!N49,'7thR'!N49,'8thR'!N49,'9thR'!N49,'10thR'!N49)</f>
        <v>0</v>
      </c>
      <c r="T49" s="2">
        <f>MIN('1stR'!O49,'2ndR'!O49,'3rdR'!O49,'4thR'!O49,'5thR'!O49,'6thR'!O49,'7thR'!O49,'8thR'!O49,'9thR'!O49,'10thR'!O49)</f>
        <v>0</v>
      </c>
      <c r="U49" s="2">
        <f>MIN('1stR'!P49,'2ndR'!P49,'3rdR'!P49,'4thR'!P49,'5thR'!P49,'6thR'!P49,'7thR'!P49,'8thR'!P49,'9thR'!P49,'10thR'!P49)</f>
        <v>0</v>
      </c>
      <c r="V49" s="2">
        <f>MIN('1stR'!Q49,'2ndR'!Q49,'3rdR'!Q49,'4thR'!Q49,'5thR'!Q49,'6thR'!Q49,'7thR'!Q49,'8thR'!Q49,'9thR'!Q49,'10thR'!Q49)</f>
        <v>0</v>
      </c>
      <c r="W49" s="2">
        <f>MIN('1stR'!R49,'2ndR'!R49,'3rdR'!R49,'4thR'!R49,'5thR'!R49,'6thR'!R49,'7thR'!R49,'8thR'!R49,'9thR'!R49,'10thR'!R49)</f>
        <v>0</v>
      </c>
      <c r="X49" s="2">
        <f>MIN('1stR'!S49,'2ndR'!S49,'3rdR'!S49,'4thR'!S49,'5thR'!S49,'6thR'!S49,'7thR'!S49,'8thR'!S49,'9thR'!S49,'10thR'!S49)</f>
        <v>0</v>
      </c>
      <c r="Y49" s="2">
        <f>MIN('1stR'!T49,'2ndR'!T49,'3rdR'!T49,'4thR'!T49,'5thR'!T49,'6thR'!T49,'7thR'!T49,'8thR'!T49,'9thR'!T49,'10thR'!T49)</f>
        <v>0</v>
      </c>
      <c r="Z49" s="10">
        <f t="shared" si="8"/>
        <v>200</v>
      </c>
      <c r="AA49" s="10">
        <f t="shared" si="5"/>
        <v>200.00000489999999</v>
      </c>
      <c r="AB49" s="10">
        <f>'10thR'!W49</f>
        <v>-1.5</v>
      </c>
      <c r="AC49" s="11">
        <f t="shared" si="9"/>
        <v>200.75</v>
      </c>
      <c r="AD49" s="11">
        <f t="shared" si="7"/>
        <v>200.75000489999999</v>
      </c>
    </row>
    <row r="50" spans="1:30" x14ac:dyDescent="0.35">
      <c r="A50" s="20">
        <v>44</v>
      </c>
      <c r="B50" s="16">
        <f t="shared" si="10"/>
        <v>44</v>
      </c>
      <c r="C50" s="16">
        <f t="shared" si="11"/>
        <v>44</v>
      </c>
      <c r="D50" s="8">
        <f t="shared" si="12"/>
        <v>36</v>
      </c>
      <c r="E50" s="8">
        <f t="shared" si="13"/>
        <v>38</v>
      </c>
      <c r="F50" s="3">
        <f>'10thR'!B50</f>
        <v>0</v>
      </c>
      <c r="G50" s="3">
        <f>'10thR'!AB50</f>
        <v>0</v>
      </c>
      <c r="H50" s="2">
        <f>MIN('1stR'!C50,'2ndR'!C50,'3rdR'!C50,'4thR'!C50,'5thR'!C50,'6thR'!C50,'7thR'!C50,'8thR'!C50,'9thR'!C50,'10thR'!C50)</f>
        <v>0</v>
      </c>
      <c r="I50" s="2">
        <f>MIN('1stR'!D50,'2ndR'!D50,'3rdR'!D50,'4thR'!D50,'5thR'!D50,'6thR'!D50,'7thR'!D50,'8thR'!D50,'9thR'!D50,'10thR'!D50)</f>
        <v>0</v>
      </c>
      <c r="J50" s="2">
        <f>MIN('1stR'!E50,'2ndR'!E50,'3rdR'!E50,'4thR'!E50,'5thR'!E50,'6thR'!E50,'7thR'!E50,'8thR'!E50,'9thR'!E50,'10thR'!E50)</f>
        <v>0</v>
      </c>
      <c r="K50" s="2">
        <f>MIN('1stR'!F50,'2ndR'!F50,'3rdR'!F50,'4thR'!F50,'5thR'!F50,'6thR'!F50,'7thR'!F50,'8thR'!F50,'9thR'!F50,'10thR'!F50)</f>
        <v>0</v>
      </c>
      <c r="L50" s="2">
        <f>MIN('1stR'!G50,'2ndR'!G50,'3rdR'!G50,'4thR'!G50,'5thR'!G50,'6thR'!G50,'7thR'!G50,'8thR'!G50,'9thR'!G50,'10thR'!G50)</f>
        <v>0</v>
      </c>
      <c r="M50" s="2">
        <f>MIN('1stR'!H50,'2ndR'!H50,'3rdR'!H50,'4thR'!H50,'5thR'!H50,'6thR'!H50,'7thR'!H50,'8thR'!H50,'9thR'!H50,'10thR'!H50)</f>
        <v>0</v>
      </c>
      <c r="N50" s="2">
        <f>MIN('1stR'!I50,'2ndR'!I50,'3rdR'!I50,'4thR'!I50,'5thR'!I50,'6thR'!I50,'7thR'!I50,'8thR'!I50,'9thR'!I50,'10thR'!I50)</f>
        <v>0</v>
      </c>
      <c r="O50" s="2">
        <f>MIN('1stR'!J50,'2ndR'!J50,'3rdR'!J50,'4thR'!J50,'5thR'!J50,'6thR'!J50,'7thR'!J50,'8thR'!J50,'9thR'!J50,'10thR'!J50)</f>
        <v>0</v>
      </c>
      <c r="P50" s="2">
        <f>MIN('1stR'!K50,'2ndR'!K50,'3rdR'!K50,'4thR'!K50,'5thR'!K50,'6thR'!K50,'7thR'!K50,'8thR'!K50,'9thR'!K50,'10thR'!K50)</f>
        <v>0</v>
      </c>
      <c r="Q50" s="2">
        <f>MIN('1stR'!L50,'2ndR'!L50,'3rdR'!L50,'4thR'!L50,'5thR'!L50,'6thR'!L50,'7thR'!L50,'8thR'!L50,'9thR'!L50,'10thR'!L50)</f>
        <v>0</v>
      </c>
      <c r="R50" s="2">
        <f>MIN('1stR'!M50,'2ndR'!M50,'3rdR'!M50,'4thR'!M50,'5thR'!M50,'6thR'!M50,'7thR'!M50,'8thR'!M50,'9thR'!M50,'10thR'!M50)</f>
        <v>0</v>
      </c>
      <c r="S50" s="2">
        <f>MIN('1stR'!N50,'2ndR'!N50,'3rdR'!N50,'4thR'!N50,'5thR'!N50,'6thR'!N50,'7thR'!N50,'8thR'!N50,'9thR'!N50,'10thR'!N50)</f>
        <v>0</v>
      </c>
      <c r="T50" s="2">
        <f>MIN('1stR'!O50,'2ndR'!O50,'3rdR'!O50,'4thR'!O50,'5thR'!O50,'6thR'!O50,'7thR'!O50,'8thR'!O50,'9thR'!O50,'10thR'!O50)</f>
        <v>0</v>
      </c>
      <c r="U50" s="2">
        <f>MIN('1stR'!P50,'2ndR'!P50,'3rdR'!P50,'4thR'!P50,'5thR'!P50,'6thR'!P50,'7thR'!P50,'8thR'!P50,'9thR'!P50,'10thR'!P50)</f>
        <v>0</v>
      </c>
      <c r="V50" s="2">
        <f>MIN('1stR'!Q50,'2ndR'!Q50,'3rdR'!Q50,'4thR'!Q50,'5thR'!Q50,'6thR'!Q50,'7thR'!Q50,'8thR'!Q50,'9thR'!Q50,'10thR'!Q50)</f>
        <v>0</v>
      </c>
      <c r="W50" s="2">
        <f>MIN('1stR'!R50,'2ndR'!R50,'3rdR'!R50,'4thR'!R50,'5thR'!R50,'6thR'!R50,'7thR'!R50,'8thR'!R50,'9thR'!R50,'10thR'!R50)</f>
        <v>0</v>
      </c>
      <c r="X50" s="2">
        <f>MIN('1stR'!S50,'2ndR'!S50,'3rdR'!S50,'4thR'!S50,'5thR'!S50,'6thR'!S50,'7thR'!S50,'8thR'!S50,'9thR'!S50,'10thR'!S50)</f>
        <v>0</v>
      </c>
      <c r="Y50" s="2">
        <f>MIN('1stR'!T50,'2ndR'!T50,'3rdR'!T50,'4thR'!T50,'5thR'!T50,'6thR'!T50,'7thR'!T50,'8thR'!T50,'9thR'!T50,'10thR'!T50)</f>
        <v>0</v>
      </c>
      <c r="Z50" s="10">
        <f t="shared" si="8"/>
        <v>200</v>
      </c>
      <c r="AA50" s="10">
        <f t="shared" si="5"/>
        <v>200.00000499999999</v>
      </c>
      <c r="AB50" s="10">
        <f>'10thR'!W50</f>
        <v>-1.5</v>
      </c>
      <c r="AC50" s="11">
        <f t="shared" si="9"/>
        <v>200.75</v>
      </c>
      <c r="AD50" s="11">
        <f t="shared" si="7"/>
        <v>200.75000499999999</v>
      </c>
    </row>
    <row r="51" spans="1:30" x14ac:dyDescent="0.35">
      <c r="A51" s="20">
        <v>45</v>
      </c>
      <c r="B51" s="16">
        <f t="shared" si="10"/>
        <v>45</v>
      </c>
      <c r="C51" s="16">
        <f t="shared" si="11"/>
        <v>45</v>
      </c>
      <c r="D51" s="8">
        <f t="shared" si="12"/>
        <v>36</v>
      </c>
      <c r="E51" s="8">
        <f t="shared" si="13"/>
        <v>38</v>
      </c>
      <c r="F51" s="3">
        <f>'10thR'!B51</f>
        <v>0</v>
      </c>
      <c r="G51" s="3">
        <f>'10thR'!AB51</f>
        <v>0</v>
      </c>
      <c r="H51" s="2">
        <f>MIN('1stR'!C51,'2ndR'!C51,'3rdR'!C51,'4thR'!C51,'5thR'!C51,'6thR'!C51,'7thR'!C51,'8thR'!C51,'9thR'!C51,'10thR'!C51)</f>
        <v>0</v>
      </c>
      <c r="I51" s="2">
        <f>MIN('1stR'!D51,'2ndR'!D51,'3rdR'!D51,'4thR'!D51,'5thR'!D51,'6thR'!D51,'7thR'!D51,'8thR'!D51,'9thR'!D51,'10thR'!D51)</f>
        <v>0</v>
      </c>
      <c r="J51" s="2">
        <f>MIN('1stR'!E51,'2ndR'!E51,'3rdR'!E51,'4thR'!E51,'5thR'!E51,'6thR'!E51,'7thR'!E51,'8thR'!E51,'9thR'!E51,'10thR'!E51)</f>
        <v>0</v>
      </c>
      <c r="K51" s="2">
        <f>MIN('1stR'!F51,'2ndR'!F51,'3rdR'!F51,'4thR'!F51,'5thR'!F51,'6thR'!F51,'7thR'!F51,'8thR'!F51,'9thR'!F51,'10thR'!F51)</f>
        <v>0</v>
      </c>
      <c r="L51" s="2">
        <f>MIN('1stR'!G51,'2ndR'!G51,'3rdR'!G51,'4thR'!G51,'5thR'!G51,'6thR'!G51,'7thR'!G51,'8thR'!G51,'9thR'!G51,'10thR'!G51)</f>
        <v>0</v>
      </c>
      <c r="M51" s="2">
        <f>MIN('1stR'!H51,'2ndR'!H51,'3rdR'!H51,'4thR'!H51,'5thR'!H51,'6thR'!H51,'7thR'!H51,'8thR'!H51,'9thR'!H51,'10thR'!H51)</f>
        <v>0</v>
      </c>
      <c r="N51" s="2">
        <f>MIN('1stR'!I51,'2ndR'!I51,'3rdR'!I51,'4thR'!I51,'5thR'!I51,'6thR'!I51,'7thR'!I51,'8thR'!I51,'9thR'!I51,'10thR'!I51)</f>
        <v>0</v>
      </c>
      <c r="O51" s="2">
        <f>MIN('1stR'!J51,'2ndR'!J51,'3rdR'!J51,'4thR'!J51,'5thR'!J51,'6thR'!J51,'7thR'!J51,'8thR'!J51,'9thR'!J51,'10thR'!J51)</f>
        <v>0</v>
      </c>
      <c r="P51" s="2">
        <f>MIN('1stR'!K51,'2ndR'!K51,'3rdR'!K51,'4thR'!K51,'5thR'!K51,'6thR'!K51,'7thR'!K51,'8thR'!K51,'9thR'!K51,'10thR'!K51)</f>
        <v>0</v>
      </c>
      <c r="Q51" s="2">
        <f>MIN('1stR'!L51,'2ndR'!L51,'3rdR'!L51,'4thR'!L51,'5thR'!L51,'6thR'!L51,'7thR'!L51,'8thR'!L51,'9thR'!L51,'10thR'!L51)</f>
        <v>0</v>
      </c>
      <c r="R51" s="2">
        <f>MIN('1stR'!M51,'2ndR'!M51,'3rdR'!M51,'4thR'!M51,'5thR'!M51,'6thR'!M51,'7thR'!M51,'8thR'!M51,'9thR'!M51,'10thR'!M51)</f>
        <v>0</v>
      </c>
      <c r="S51" s="2">
        <f>MIN('1stR'!N51,'2ndR'!N51,'3rdR'!N51,'4thR'!N51,'5thR'!N51,'6thR'!N51,'7thR'!N51,'8thR'!N51,'9thR'!N51,'10thR'!N51)</f>
        <v>0</v>
      </c>
      <c r="T51" s="2">
        <f>MIN('1stR'!O51,'2ndR'!O51,'3rdR'!O51,'4thR'!O51,'5thR'!O51,'6thR'!O51,'7thR'!O51,'8thR'!O51,'9thR'!O51,'10thR'!O51)</f>
        <v>0</v>
      </c>
      <c r="U51" s="2">
        <f>MIN('1stR'!P51,'2ndR'!P51,'3rdR'!P51,'4thR'!P51,'5thR'!P51,'6thR'!P51,'7thR'!P51,'8thR'!P51,'9thR'!P51,'10thR'!P51)</f>
        <v>0</v>
      </c>
      <c r="V51" s="2">
        <f>MIN('1stR'!Q51,'2ndR'!Q51,'3rdR'!Q51,'4thR'!Q51,'5thR'!Q51,'6thR'!Q51,'7thR'!Q51,'8thR'!Q51,'9thR'!Q51,'10thR'!Q51)</f>
        <v>0</v>
      </c>
      <c r="W51" s="2">
        <f>MIN('1stR'!R51,'2ndR'!R51,'3rdR'!R51,'4thR'!R51,'5thR'!R51,'6thR'!R51,'7thR'!R51,'8thR'!R51,'9thR'!R51,'10thR'!R51)</f>
        <v>0</v>
      </c>
      <c r="X51" s="2">
        <f>MIN('1stR'!S51,'2ndR'!S51,'3rdR'!S51,'4thR'!S51,'5thR'!S51,'6thR'!S51,'7thR'!S51,'8thR'!S51,'9thR'!S51,'10thR'!S51)</f>
        <v>0</v>
      </c>
      <c r="Y51" s="2">
        <f>MIN('1stR'!T51,'2ndR'!T51,'3rdR'!T51,'4thR'!T51,'5thR'!T51,'6thR'!T51,'7thR'!T51,'8thR'!T51,'9thR'!T51,'10thR'!T51)</f>
        <v>0</v>
      </c>
      <c r="Z51" s="10">
        <f t="shared" si="8"/>
        <v>200</v>
      </c>
      <c r="AA51" s="10">
        <f t="shared" si="5"/>
        <v>200.00000510000001</v>
      </c>
      <c r="AB51" s="10">
        <f>'10thR'!W51</f>
        <v>-1.5</v>
      </c>
      <c r="AC51" s="11">
        <f t="shared" si="9"/>
        <v>200.75</v>
      </c>
      <c r="AD51" s="11">
        <f t="shared" si="7"/>
        <v>200.75000510000001</v>
      </c>
    </row>
    <row r="52" spans="1:30" x14ac:dyDescent="0.35">
      <c r="A52" s="20">
        <v>46</v>
      </c>
      <c r="B52" s="16">
        <f t="shared" si="10"/>
        <v>46</v>
      </c>
      <c r="C52" s="16">
        <f t="shared" si="11"/>
        <v>46</v>
      </c>
      <c r="D52" s="8">
        <f t="shared" si="12"/>
        <v>36</v>
      </c>
      <c r="E52" s="8">
        <f t="shared" si="13"/>
        <v>38</v>
      </c>
      <c r="F52" s="3">
        <f>'10thR'!B52</f>
        <v>0</v>
      </c>
      <c r="G52" s="3">
        <f>'10thR'!AB52</f>
        <v>0</v>
      </c>
      <c r="H52" s="2">
        <f>MIN('1stR'!C52,'2ndR'!C52,'3rdR'!C52,'4thR'!C52,'5thR'!C52,'6thR'!C52,'7thR'!C52,'8thR'!C52,'9thR'!C52,'10thR'!C52)</f>
        <v>0</v>
      </c>
      <c r="I52" s="2">
        <f>MIN('1stR'!D52,'2ndR'!D52,'3rdR'!D52,'4thR'!D52,'5thR'!D52,'6thR'!D52,'7thR'!D52,'8thR'!D52,'9thR'!D52,'10thR'!D52)</f>
        <v>0</v>
      </c>
      <c r="J52" s="2">
        <f>MIN('1stR'!E52,'2ndR'!E52,'3rdR'!E52,'4thR'!E52,'5thR'!E52,'6thR'!E52,'7thR'!E52,'8thR'!E52,'9thR'!E52,'10thR'!E52)</f>
        <v>0</v>
      </c>
      <c r="K52" s="2">
        <f>MIN('1stR'!F52,'2ndR'!F52,'3rdR'!F52,'4thR'!F52,'5thR'!F52,'6thR'!F52,'7thR'!F52,'8thR'!F52,'9thR'!F52,'10thR'!F52)</f>
        <v>0</v>
      </c>
      <c r="L52" s="2">
        <f>MIN('1stR'!G52,'2ndR'!G52,'3rdR'!G52,'4thR'!G52,'5thR'!G52,'6thR'!G52,'7thR'!G52,'8thR'!G52,'9thR'!G52,'10thR'!G52)</f>
        <v>0</v>
      </c>
      <c r="M52" s="2">
        <f>MIN('1stR'!H52,'2ndR'!H52,'3rdR'!H52,'4thR'!H52,'5thR'!H52,'6thR'!H52,'7thR'!H52,'8thR'!H52,'9thR'!H52,'10thR'!H52)</f>
        <v>0</v>
      </c>
      <c r="N52" s="2">
        <f>MIN('1stR'!I52,'2ndR'!I52,'3rdR'!I52,'4thR'!I52,'5thR'!I52,'6thR'!I52,'7thR'!I52,'8thR'!I52,'9thR'!I52,'10thR'!I52)</f>
        <v>0</v>
      </c>
      <c r="O52" s="2">
        <f>MIN('1stR'!J52,'2ndR'!J52,'3rdR'!J52,'4thR'!J52,'5thR'!J52,'6thR'!J52,'7thR'!J52,'8thR'!J52,'9thR'!J52,'10thR'!J52)</f>
        <v>0</v>
      </c>
      <c r="P52" s="2">
        <f>MIN('1stR'!K52,'2ndR'!K52,'3rdR'!K52,'4thR'!K52,'5thR'!K52,'6thR'!K52,'7thR'!K52,'8thR'!K52,'9thR'!K52,'10thR'!K52)</f>
        <v>0</v>
      </c>
      <c r="Q52" s="2">
        <f>MIN('1stR'!L52,'2ndR'!L52,'3rdR'!L52,'4thR'!L52,'5thR'!L52,'6thR'!L52,'7thR'!L52,'8thR'!L52,'9thR'!L52,'10thR'!L52)</f>
        <v>0</v>
      </c>
      <c r="R52" s="2">
        <f>MIN('1stR'!M52,'2ndR'!M52,'3rdR'!M52,'4thR'!M52,'5thR'!M52,'6thR'!M52,'7thR'!M52,'8thR'!M52,'9thR'!M52,'10thR'!M52)</f>
        <v>0</v>
      </c>
      <c r="S52" s="2">
        <f>MIN('1stR'!N52,'2ndR'!N52,'3rdR'!N52,'4thR'!N52,'5thR'!N52,'6thR'!N52,'7thR'!N52,'8thR'!N52,'9thR'!N52,'10thR'!N52)</f>
        <v>0</v>
      </c>
      <c r="T52" s="2">
        <f>MIN('1stR'!O52,'2ndR'!O52,'3rdR'!O52,'4thR'!O52,'5thR'!O52,'6thR'!O52,'7thR'!O52,'8thR'!O52,'9thR'!O52,'10thR'!O52)</f>
        <v>0</v>
      </c>
      <c r="U52" s="2">
        <f>MIN('1stR'!P52,'2ndR'!P52,'3rdR'!P52,'4thR'!P52,'5thR'!P52,'6thR'!P52,'7thR'!P52,'8thR'!P52,'9thR'!P52,'10thR'!P52)</f>
        <v>0</v>
      </c>
      <c r="V52" s="2">
        <f>MIN('1stR'!Q52,'2ndR'!Q52,'3rdR'!Q52,'4thR'!Q52,'5thR'!Q52,'6thR'!Q52,'7thR'!Q52,'8thR'!Q52,'9thR'!Q52,'10thR'!Q52)</f>
        <v>0</v>
      </c>
      <c r="W52" s="2">
        <f>MIN('1stR'!R52,'2ndR'!R52,'3rdR'!R52,'4thR'!R52,'5thR'!R52,'6thR'!R52,'7thR'!R52,'8thR'!R52,'9thR'!R52,'10thR'!R52)</f>
        <v>0</v>
      </c>
      <c r="X52" s="2">
        <f>MIN('1stR'!S52,'2ndR'!S52,'3rdR'!S52,'4thR'!S52,'5thR'!S52,'6thR'!S52,'7thR'!S52,'8thR'!S52,'9thR'!S52,'10thR'!S52)</f>
        <v>0</v>
      </c>
      <c r="Y52" s="2">
        <f>MIN('1stR'!T52,'2ndR'!T52,'3rdR'!T52,'4thR'!T52,'5thR'!T52,'6thR'!T52,'7thR'!T52,'8thR'!T52,'9thR'!T52,'10thR'!T52)</f>
        <v>0</v>
      </c>
      <c r="Z52" s="10">
        <f t="shared" si="8"/>
        <v>200</v>
      </c>
      <c r="AA52" s="10">
        <f t="shared" si="5"/>
        <v>200.0000052</v>
      </c>
      <c r="AB52" s="10">
        <f>'10thR'!W52</f>
        <v>-1.5</v>
      </c>
      <c r="AC52" s="11">
        <f t="shared" si="9"/>
        <v>200.75</v>
      </c>
      <c r="AD52" s="11">
        <f t="shared" si="7"/>
        <v>200.7500052</v>
      </c>
    </row>
    <row r="53" spans="1:30" x14ac:dyDescent="0.35">
      <c r="A53" s="20">
        <v>47</v>
      </c>
      <c r="B53" s="16">
        <f t="shared" si="10"/>
        <v>47</v>
      </c>
      <c r="C53" s="16">
        <f t="shared" si="11"/>
        <v>47</v>
      </c>
      <c r="D53" s="8">
        <f t="shared" si="12"/>
        <v>36</v>
      </c>
      <c r="E53" s="8">
        <f t="shared" si="13"/>
        <v>38</v>
      </c>
      <c r="F53" s="3">
        <f>'10thR'!B53</f>
        <v>0</v>
      </c>
      <c r="G53" s="3">
        <f>'10thR'!AB53</f>
        <v>0</v>
      </c>
      <c r="H53" s="2">
        <f>MIN('1stR'!C53,'2ndR'!C53,'3rdR'!C53,'4thR'!C53,'5thR'!C53,'6thR'!C53,'7thR'!C53,'8thR'!C53,'9thR'!C53,'10thR'!C53)</f>
        <v>0</v>
      </c>
      <c r="I53" s="2">
        <f>MIN('1stR'!D53,'2ndR'!D53,'3rdR'!D53,'4thR'!D53,'5thR'!D53,'6thR'!D53,'7thR'!D53,'8thR'!D53,'9thR'!D53,'10thR'!D53)</f>
        <v>0</v>
      </c>
      <c r="J53" s="2">
        <f>MIN('1stR'!E53,'2ndR'!E53,'3rdR'!E53,'4thR'!E53,'5thR'!E53,'6thR'!E53,'7thR'!E53,'8thR'!E53,'9thR'!E53,'10thR'!E53)</f>
        <v>0</v>
      </c>
      <c r="K53" s="2">
        <f>MIN('1stR'!F53,'2ndR'!F53,'3rdR'!F53,'4thR'!F53,'5thR'!F53,'6thR'!F53,'7thR'!F53,'8thR'!F53,'9thR'!F53,'10thR'!F53)</f>
        <v>0</v>
      </c>
      <c r="L53" s="2">
        <f>MIN('1stR'!G53,'2ndR'!G53,'3rdR'!G53,'4thR'!G53,'5thR'!G53,'6thR'!G53,'7thR'!G53,'8thR'!G53,'9thR'!G53,'10thR'!G53)</f>
        <v>0</v>
      </c>
      <c r="M53" s="2">
        <f>MIN('1stR'!H53,'2ndR'!H53,'3rdR'!H53,'4thR'!H53,'5thR'!H53,'6thR'!H53,'7thR'!H53,'8thR'!H53,'9thR'!H53,'10thR'!H53)</f>
        <v>0</v>
      </c>
      <c r="N53" s="2">
        <f>MIN('1stR'!I53,'2ndR'!I53,'3rdR'!I53,'4thR'!I53,'5thR'!I53,'6thR'!I53,'7thR'!I53,'8thR'!I53,'9thR'!I53,'10thR'!I53)</f>
        <v>0</v>
      </c>
      <c r="O53" s="2">
        <f>MIN('1stR'!J53,'2ndR'!J53,'3rdR'!J53,'4thR'!J53,'5thR'!J53,'6thR'!J53,'7thR'!J53,'8thR'!J53,'9thR'!J53,'10thR'!J53)</f>
        <v>0</v>
      </c>
      <c r="P53" s="2">
        <f>MIN('1stR'!K53,'2ndR'!K53,'3rdR'!K53,'4thR'!K53,'5thR'!K53,'6thR'!K53,'7thR'!K53,'8thR'!K53,'9thR'!K53,'10thR'!K53)</f>
        <v>0</v>
      </c>
      <c r="Q53" s="2">
        <f>MIN('1stR'!L53,'2ndR'!L53,'3rdR'!L53,'4thR'!L53,'5thR'!L53,'6thR'!L53,'7thR'!L53,'8thR'!L53,'9thR'!L53,'10thR'!L53)</f>
        <v>0</v>
      </c>
      <c r="R53" s="2">
        <f>MIN('1stR'!M53,'2ndR'!M53,'3rdR'!M53,'4thR'!M53,'5thR'!M53,'6thR'!M53,'7thR'!M53,'8thR'!M53,'9thR'!M53,'10thR'!M53)</f>
        <v>0</v>
      </c>
      <c r="S53" s="2">
        <f>MIN('1stR'!N53,'2ndR'!N53,'3rdR'!N53,'4thR'!N53,'5thR'!N53,'6thR'!N53,'7thR'!N53,'8thR'!N53,'9thR'!N53,'10thR'!N53)</f>
        <v>0</v>
      </c>
      <c r="T53" s="2">
        <f>MIN('1stR'!O53,'2ndR'!O53,'3rdR'!O53,'4thR'!O53,'5thR'!O53,'6thR'!O53,'7thR'!O53,'8thR'!O53,'9thR'!O53,'10thR'!O53)</f>
        <v>0</v>
      </c>
      <c r="U53" s="2">
        <f>MIN('1stR'!P53,'2ndR'!P53,'3rdR'!P53,'4thR'!P53,'5thR'!P53,'6thR'!P53,'7thR'!P53,'8thR'!P53,'9thR'!P53,'10thR'!P53)</f>
        <v>0</v>
      </c>
      <c r="V53" s="2">
        <f>MIN('1stR'!Q53,'2ndR'!Q53,'3rdR'!Q53,'4thR'!Q53,'5thR'!Q53,'6thR'!Q53,'7thR'!Q53,'8thR'!Q53,'9thR'!Q53,'10thR'!Q53)</f>
        <v>0</v>
      </c>
      <c r="W53" s="2">
        <f>MIN('1stR'!R53,'2ndR'!R53,'3rdR'!R53,'4thR'!R53,'5thR'!R53,'6thR'!R53,'7thR'!R53,'8thR'!R53,'9thR'!R53,'10thR'!R53)</f>
        <v>0</v>
      </c>
      <c r="X53" s="2">
        <f>MIN('1stR'!S53,'2ndR'!S53,'3rdR'!S53,'4thR'!S53,'5thR'!S53,'6thR'!S53,'7thR'!S53,'8thR'!S53,'9thR'!S53,'10thR'!S53)</f>
        <v>0</v>
      </c>
      <c r="Y53" s="2">
        <f>MIN('1stR'!T53,'2ndR'!T53,'3rdR'!T53,'4thR'!T53,'5thR'!T53,'6thR'!T53,'7thR'!T53,'8thR'!T53,'9thR'!T53,'10thR'!T53)</f>
        <v>0</v>
      </c>
      <c r="Z53" s="10">
        <f t="shared" si="8"/>
        <v>200</v>
      </c>
      <c r="AA53" s="10">
        <f t="shared" si="5"/>
        <v>200.0000053</v>
      </c>
      <c r="AB53" s="10">
        <f>'10thR'!W53</f>
        <v>-1.5</v>
      </c>
      <c r="AC53" s="11">
        <f t="shared" si="9"/>
        <v>200.75</v>
      </c>
      <c r="AD53" s="11">
        <f t="shared" si="7"/>
        <v>200.7500053</v>
      </c>
    </row>
    <row r="54" spans="1:30" x14ac:dyDescent="0.35">
      <c r="A54" s="20">
        <v>48</v>
      </c>
      <c r="B54" s="16">
        <f t="shared" si="10"/>
        <v>48</v>
      </c>
      <c r="C54" s="16">
        <f t="shared" si="11"/>
        <v>48</v>
      </c>
      <c r="D54" s="8">
        <f t="shared" si="12"/>
        <v>36</v>
      </c>
      <c r="E54" s="8">
        <f t="shared" si="13"/>
        <v>38</v>
      </c>
      <c r="F54" s="3">
        <f>'10thR'!B54</f>
        <v>0</v>
      </c>
      <c r="G54" s="3">
        <f>'10thR'!AB54</f>
        <v>0</v>
      </c>
      <c r="H54" s="2">
        <f>MIN('1stR'!C54,'2ndR'!C54,'3rdR'!C54,'4thR'!C54,'5thR'!C54,'6thR'!C54,'7thR'!C54,'8thR'!C54,'9thR'!C54,'10thR'!C54)</f>
        <v>0</v>
      </c>
      <c r="I54" s="2">
        <f>MIN('1stR'!D54,'2ndR'!D54,'3rdR'!D54,'4thR'!D54,'5thR'!D54,'6thR'!D54,'7thR'!D54,'8thR'!D54,'9thR'!D54,'10thR'!D54)</f>
        <v>0</v>
      </c>
      <c r="J54" s="2">
        <f>MIN('1stR'!E54,'2ndR'!E54,'3rdR'!E54,'4thR'!E54,'5thR'!E54,'6thR'!E54,'7thR'!E54,'8thR'!E54,'9thR'!E54,'10thR'!E54)</f>
        <v>0</v>
      </c>
      <c r="K54" s="2">
        <f>MIN('1stR'!F54,'2ndR'!F54,'3rdR'!F54,'4thR'!F54,'5thR'!F54,'6thR'!F54,'7thR'!F54,'8thR'!F54,'9thR'!F54,'10thR'!F54)</f>
        <v>0</v>
      </c>
      <c r="L54" s="2">
        <f>MIN('1stR'!G54,'2ndR'!G54,'3rdR'!G54,'4thR'!G54,'5thR'!G54,'6thR'!G54,'7thR'!G54,'8thR'!G54,'9thR'!G54,'10thR'!G54)</f>
        <v>0</v>
      </c>
      <c r="M54" s="2">
        <f>MIN('1stR'!H54,'2ndR'!H54,'3rdR'!H54,'4thR'!H54,'5thR'!H54,'6thR'!H54,'7thR'!H54,'8thR'!H54,'9thR'!H54,'10thR'!H54)</f>
        <v>0</v>
      </c>
      <c r="N54" s="2">
        <f>MIN('1stR'!I54,'2ndR'!I54,'3rdR'!I54,'4thR'!I54,'5thR'!I54,'6thR'!I54,'7thR'!I54,'8thR'!I54,'9thR'!I54,'10thR'!I54)</f>
        <v>0</v>
      </c>
      <c r="O54" s="2">
        <f>MIN('1stR'!J54,'2ndR'!J54,'3rdR'!J54,'4thR'!J54,'5thR'!J54,'6thR'!J54,'7thR'!J54,'8thR'!J54,'9thR'!J54,'10thR'!J54)</f>
        <v>0</v>
      </c>
      <c r="P54" s="2">
        <f>MIN('1stR'!K54,'2ndR'!K54,'3rdR'!K54,'4thR'!K54,'5thR'!K54,'6thR'!K54,'7thR'!K54,'8thR'!K54,'9thR'!K54,'10thR'!K54)</f>
        <v>0</v>
      </c>
      <c r="Q54" s="2">
        <f>MIN('1stR'!L54,'2ndR'!L54,'3rdR'!L54,'4thR'!L54,'5thR'!L54,'6thR'!L54,'7thR'!L54,'8thR'!L54,'9thR'!L54,'10thR'!L54)</f>
        <v>0</v>
      </c>
      <c r="R54" s="2">
        <f>MIN('1stR'!M54,'2ndR'!M54,'3rdR'!M54,'4thR'!M54,'5thR'!M54,'6thR'!M54,'7thR'!M54,'8thR'!M54,'9thR'!M54,'10thR'!M54)</f>
        <v>0</v>
      </c>
      <c r="S54" s="2">
        <f>MIN('1stR'!N54,'2ndR'!N54,'3rdR'!N54,'4thR'!N54,'5thR'!N54,'6thR'!N54,'7thR'!N54,'8thR'!N54,'9thR'!N54,'10thR'!N54)</f>
        <v>0</v>
      </c>
      <c r="T54" s="2">
        <f>MIN('1stR'!O54,'2ndR'!O54,'3rdR'!O54,'4thR'!O54,'5thR'!O54,'6thR'!O54,'7thR'!O54,'8thR'!O54,'9thR'!O54,'10thR'!O54)</f>
        <v>0</v>
      </c>
      <c r="U54" s="2">
        <f>MIN('1stR'!P54,'2ndR'!P54,'3rdR'!P54,'4thR'!P54,'5thR'!P54,'6thR'!P54,'7thR'!P54,'8thR'!P54,'9thR'!P54,'10thR'!P54)</f>
        <v>0</v>
      </c>
      <c r="V54" s="2">
        <f>MIN('1stR'!Q54,'2ndR'!Q54,'3rdR'!Q54,'4thR'!Q54,'5thR'!Q54,'6thR'!Q54,'7thR'!Q54,'8thR'!Q54,'9thR'!Q54,'10thR'!Q54)</f>
        <v>0</v>
      </c>
      <c r="W54" s="2">
        <f>MIN('1stR'!R54,'2ndR'!R54,'3rdR'!R54,'4thR'!R54,'5thR'!R54,'6thR'!R54,'7thR'!R54,'8thR'!R54,'9thR'!R54,'10thR'!R54)</f>
        <v>0</v>
      </c>
      <c r="X54" s="2">
        <f>MIN('1stR'!S54,'2ndR'!S54,'3rdR'!S54,'4thR'!S54,'5thR'!S54,'6thR'!S54,'7thR'!S54,'8thR'!S54,'9thR'!S54,'10thR'!S54)</f>
        <v>0</v>
      </c>
      <c r="Y54" s="2">
        <f>MIN('1stR'!T54,'2ndR'!T54,'3rdR'!T54,'4thR'!T54,'5thR'!T54,'6thR'!T54,'7thR'!T54,'8thR'!T54,'9thR'!T54,'10thR'!T54)</f>
        <v>0</v>
      </c>
      <c r="Z54" s="10">
        <f t="shared" si="8"/>
        <v>200</v>
      </c>
      <c r="AA54" s="10">
        <f t="shared" si="5"/>
        <v>200.00000539999999</v>
      </c>
      <c r="AB54" s="10">
        <f>'10thR'!W54</f>
        <v>-1.5</v>
      </c>
      <c r="AC54" s="11">
        <f t="shared" si="9"/>
        <v>200.75</v>
      </c>
      <c r="AD54" s="11">
        <f t="shared" si="7"/>
        <v>200.75000539999999</v>
      </c>
    </row>
    <row r="55" spans="1:30" x14ac:dyDescent="0.35">
      <c r="A55" s="20">
        <v>49</v>
      </c>
      <c r="B55" s="16">
        <f t="shared" si="10"/>
        <v>49</v>
      </c>
      <c r="C55" s="16">
        <f t="shared" si="11"/>
        <v>49</v>
      </c>
      <c r="D55" s="8">
        <f t="shared" si="12"/>
        <v>36</v>
      </c>
      <c r="E55" s="8">
        <f t="shared" si="13"/>
        <v>38</v>
      </c>
      <c r="F55" s="3">
        <f>'10thR'!B55</f>
        <v>0</v>
      </c>
      <c r="G55" s="3">
        <f>'10thR'!AB55</f>
        <v>0</v>
      </c>
      <c r="H55" s="2">
        <f>MIN('1stR'!C55,'2ndR'!C55,'3rdR'!C55,'4thR'!C55,'5thR'!C55,'6thR'!C55,'7thR'!C55,'8thR'!C55,'9thR'!C55,'10thR'!C55)</f>
        <v>0</v>
      </c>
      <c r="I55" s="2">
        <f>MIN('1stR'!D55,'2ndR'!D55,'3rdR'!D55,'4thR'!D55,'5thR'!D55,'6thR'!D55,'7thR'!D55,'8thR'!D55,'9thR'!D55,'10thR'!D55)</f>
        <v>0</v>
      </c>
      <c r="J55" s="2">
        <f>MIN('1stR'!E55,'2ndR'!E55,'3rdR'!E55,'4thR'!E55,'5thR'!E55,'6thR'!E55,'7thR'!E55,'8thR'!E55,'9thR'!E55,'10thR'!E55)</f>
        <v>0</v>
      </c>
      <c r="K55" s="2">
        <f>MIN('1stR'!F55,'2ndR'!F55,'3rdR'!F55,'4thR'!F55,'5thR'!F55,'6thR'!F55,'7thR'!F55,'8thR'!F55,'9thR'!F55,'10thR'!F55)</f>
        <v>0</v>
      </c>
      <c r="L55" s="2">
        <f>MIN('1stR'!G55,'2ndR'!G55,'3rdR'!G55,'4thR'!G55,'5thR'!G55,'6thR'!G55,'7thR'!G55,'8thR'!G55,'9thR'!G55,'10thR'!G55)</f>
        <v>0</v>
      </c>
      <c r="M55" s="2">
        <f>MIN('1stR'!H55,'2ndR'!H55,'3rdR'!H55,'4thR'!H55,'5thR'!H55,'6thR'!H55,'7thR'!H55,'8thR'!H55,'9thR'!H55,'10thR'!H55)</f>
        <v>0</v>
      </c>
      <c r="N55" s="2">
        <f>MIN('1stR'!I55,'2ndR'!I55,'3rdR'!I55,'4thR'!I55,'5thR'!I55,'6thR'!I55,'7thR'!I55,'8thR'!I55,'9thR'!I55,'10thR'!I55)</f>
        <v>0</v>
      </c>
      <c r="O55" s="2">
        <f>MIN('1stR'!J55,'2ndR'!J55,'3rdR'!J55,'4thR'!J55,'5thR'!J55,'6thR'!J55,'7thR'!J55,'8thR'!J55,'9thR'!J55,'10thR'!J55)</f>
        <v>0</v>
      </c>
      <c r="P55" s="2">
        <f>MIN('1stR'!K55,'2ndR'!K55,'3rdR'!K55,'4thR'!K55,'5thR'!K55,'6thR'!K55,'7thR'!K55,'8thR'!K55,'9thR'!K55,'10thR'!K55)</f>
        <v>0</v>
      </c>
      <c r="Q55" s="2">
        <f>MIN('1stR'!L55,'2ndR'!L55,'3rdR'!L55,'4thR'!L55,'5thR'!L55,'6thR'!L55,'7thR'!L55,'8thR'!L55,'9thR'!L55,'10thR'!L55)</f>
        <v>0</v>
      </c>
      <c r="R55" s="2">
        <f>MIN('1stR'!M55,'2ndR'!M55,'3rdR'!M55,'4thR'!M55,'5thR'!M55,'6thR'!M55,'7thR'!M55,'8thR'!M55,'9thR'!M55,'10thR'!M55)</f>
        <v>0</v>
      </c>
      <c r="S55" s="2">
        <f>MIN('1stR'!N55,'2ndR'!N55,'3rdR'!N55,'4thR'!N55,'5thR'!N55,'6thR'!N55,'7thR'!N55,'8thR'!N55,'9thR'!N55,'10thR'!N55)</f>
        <v>0</v>
      </c>
      <c r="T55" s="2">
        <f>MIN('1stR'!O55,'2ndR'!O55,'3rdR'!O55,'4thR'!O55,'5thR'!O55,'6thR'!O55,'7thR'!O55,'8thR'!O55,'9thR'!O55,'10thR'!O55)</f>
        <v>0</v>
      </c>
      <c r="U55" s="2">
        <f>MIN('1stR'!P55,'2ndR'!P55,'3rdR'!P55,'4thR'!P55,'5thR'!P55,'6thR'!P55,'7thR'!P55,'8thR'!P55,'9thR'!P55,'10thR'!P55)</f>
        <v>0</v>
      </c>
      <c r="V55" s="2">
        <f>MIN('1stR'!Q55,'2ndR'!Q55,'3rdR'!Q55,'4thR'!Q55,'5thR'!Q55,'6thR'!Q55,'7thR'!Q55,'8thR'!Q55,'9thR'!Q55,'10thR'!Q55)</f>
        <v>0</v>
      </c>
      <c r="W55" s="2">
        <f>MIN('1stR'!R55,'2ndR'!R55,'3rdR'!R55,'4thR'!R55,'5thR'!R55,'6thR'!R55,'7thR'!R55,'8thR'!R55,'9thR'!R55,'10thR'!R55)</f>
        <v>0</v>
      </c>
      <c r="X55" s="2">
        <f>MIN('1stR'!S55,'2ndR'!S55,'3rdR'!S55,'4thR'!S55,'5thR'!S55,'6thR'!S55,'7thR'!S55,'8thR'!S55,'9thR'!S55,'10thR'!S55)</f>
        <v>0</v>
      </c>
      <c r="Y55" s="2">
        <f>MIN('1stR'!T55,'2ndR'!T55,'3rdR'!T55,'4thR'!T55,'5thR'!T55,'6thR'!T55,'7thR'!T55,'8thR'!T55,'9thR'!T55,'10thR'!T55)</f>
        <v>0</v>
      </c>
      <c r="Z55" s="10">
        <f t="shared" si="8"/>
        <v>200</v>
      </c>
      <c r="AA55" s="10">
        <f t="shared" si="5"/>
        <v>200.00000549999999</v>
      </c>
      <c r="AB55" s="10">
        <f>'10thR'!W55</f>
        <v>-1.5</v>
      </c>
      <c r="AC55" s="11">
        <f t="shared" si="9"/>
        <v>200.75</v>
      </c>
      <c r="AD55" s="11">
        <f t="shared" si="7"/>
        <v>200.75000549999999</v>
      </c>
    </row>
    <row r="56" spans="1:30" x14ac:dyDescent="0.35">
      <c r="A56" s="20">
        <v>50</v>
      </c>
      <c r="B56" s="16">
        <f t="shared" si="10"/>
        <v>50</v>
      </c>
      <c r="C56" s="16">
        <f t="shared" si="11"/>
        <v>50</v>
      </c>
      <c r="D56" s="8">
        <f t="shared" si="12"/>
        <v>36</v>
      </c>
      <c r="E56" s="8">
        <f t="shared" si="13"/>
        <v>38</v>
      </c>
      <c r="F56" s="3">
        <f>'10thR'!B56</f>
        <v>0</v>
      </c>
      <c r="G56" s="3">
        <f>'10thR'!AB56</f>
        <v>0</v>
      </c>
      <c r="H56" s="2">
        <f>MIN('1stR'!C56,'2ndR'!C56,'3rdR'!C56,'4thR'!C56,'5thR'!C56,'6thR'!C56,'7thR'!C56,'8thR'!C56,'9thR'!C56,'10thR'!C56)</f>
        <v>0</v>
      </c>
      <c r="I56" s="2">
        <f>MIN('1stR'!D56,'2ndR'!D56,'3rdR'!D56,'4thR'!D56,'5thR'!D56,'6thR'!D56,'7thR'!D56,'8thR'!D56,'9thR'!D56,'10thR'!D56)</f>
        <v>0</v>
      </c>
      <c r="J56" s="2">
        <f>MIN('1stR'!E56,'2ndR'!E56,'3rdR'!E56,'4thR'!E56,'5thR'!E56,'6thR'!E56,'7thR'!E56,'8thR'!E56,'9thR'!E56,'10thR'!E56)</f>
        <v>0</v>
      </c>
      <c r="K56" s="2">
        <f>MIN('1stR'!F56,'2ndR'!F56,'3rdR'!F56,'4thR'!F56,'5thR'!F56,'6thR'!F56,'7thR'!F56,'8thR'!F56,'9thR'!F56,'10thR'!F56)</f>
        <v>0</v>
      </c>
      <c r="L56" s="2">
        <f>MIN('1stR'!G56,'2ndR'!G56,'3rdR'!G56,'4thR'!G56,'5thR'!G56,'6thR'!G56,'7thR'!G56,'8thR'!G56,'9thR'!G56,'10thR'!G56)</f>
        <v>0</v>
      </c>
      <c r="M56" s="2">
        <f>MIN('1stR'!H56,'2ndR'!H56,'3rdR'!H56,'4thR'!H56,'5thR'!H56,'6thR'!H56,'7thR'!H56,'8thR'!H56,'9thR'!H56,'10thR'!H56)</f>
        <v>0</v>
      </c>
      <c r="N56" s="2">
        <f>MIN('1stR'!I56,'2ndR'!I56,'3rdR'!I56,'4thR'!I56,'5thR'!I56,'6thR'!I56,'7thR'!I56,'8thR'!I56,'9thR'!I56,'10thR'!I56)</f>
        <v>0</v>
      </c>
      <c r="O56" s="2">
        <f>MIN('1stR'!J56,'2ndR'!J56,'3rdR'!J56,'4thR'!J56,'5thR'!J56,'6thR'!J56,'7thR'!J56,'8thR'!J56,'9thR'!J56,'10thR'!J56)</f>
        <v>0</v>
      </c>
      <c r="P56" s="2">
        <f>MIN('1stR'!K56,'2ndR'!K56,'3rdR'!K56,'4thR'!K56,'5thR'!K56,'6thR'!K56,'7thR'!K56,'8thR'!K56,'9thR'!K56,'10thR'!K56)</f>
        <v>0</v>
      </c>
      <c r="Q56" s="2">
        <f>MIN('1stR'!L56,'2ndR'!L56,'3rdR'!L56,'4thR'!L56,'5thR'!L56,'6thR'!L56,'7thR'!L56,'8thR'!L56,'9thR'!L56,'10thR'!L56)</f>
        <v>0</v>
      </c>
      <c r="R56" s="2">
        <f>MIN('1stR'!M56,'2ndR'!M56,'3rdR'!M56,'4thR'!M56,'5thR'!M56,'6thR'!M56,'7thR'!M56,'8thR'!M56,'9thR'!M56,'10thR'!M56)</f>
        <v>0</v>
      </c>
      <c r="S56" s="2">
        <f>MIN('1stR'!N56,'2ndR'!N56,'3rdR'!N56,'4thR'!N56,'5thR'!N56,'6thR'!N56,'7thR'!N56,'8thR'!N56,'9thR'!N56,'10thR'!N56)</f>
        <v>0</v>
      </c>
      <c r="T56" s="2">
        <f>MIN('1stR'!O56,'2ndR'!O56,'3rdR'!O56,'4thR'!O56,'5thR'!O56,'6thR'!O56,'7thR'!O56,'8thR'!O56,'9thR'!O56,'10thR'!O56)</f>
        <v>0</v>
      </c>
      <c r="U56" s="2">
        <f>MIN('1stR'!P56,'2ndR'!P56,'3rdR'!P56,'4thR'!P56,'5thR'!P56,'6thR'!P56,'7thR'!P56,'8thR'!P56,'9thR'!P56,'10thR'!P56)</f>
        <v>0</v>
      </c>
      <c r="V56" s="2">
        <f>MIN('1stR'!Q56,'2ndR'!Q56,'3rdR'!Q56,'4thR'!Q56,'5thR'!Q56,'6thR'!Q56,'7thR'!Q56,'8thR'!Q56,'9thR'!Q56,'10thR'!Q56)</f>
        <v>0</v>
      </c>
      <c r="W56" s="2">
        <f>MIN('1stR'!R56,'2ndR'!R56,'3rdR'!R56,'4thR'!R56,'5thR'!R56,'6thR'!R56,'7thR'!R56,'8thR'!R56,'9thR'!R56,'10thR'!R56)</f>
        <v>0</v>
      </c>
      <c r="X56" s="2">
        <f>MIN('1stR'!S56,'2ndR'!S56,'3rdR'!S56,'4thR'!S56,'5thR'!S56,'6thR'!S56,'7thR'!S56,'8thR'!S56,'9thR'!S56,'10thR'!S56)</f>
        <v>0</v>
      </c>
      <c r="Y56" s="2">
        <f>MIN('1stR'!T56,'2ndR'!T56,'3rdR'!T56,'4thR'!T56,'5thR'!T56,'6thR'!T56,'7thR'!T56,'8thR'!T56,'9thR'!T56,'10thR'!T56)</f>
        <v>0</v>
      </c>
      <c r="Z56" s="10">
        <f t="shared" si="8"/>
        <v>200</v>
      </c>
      <c r="AA56" s="10">
        <f t="shared" si="5"/>
        <v>200.00000560000001</v>
      </c>
      <c r="AB56" s="10">
        <f>'10thR'!W56</f>
        <v>-1.5</v>
      </c>
      <c r="AC56" s="11">
        <f t="shared" si="9"/>
        <v>200.75</v>
      </c>
      <c r="AD56" s="11">
        <f t="shared" si="7"/>
        <v>200.75000560000001</v>
      </c>
    </row>
    <row r="57" spans="1:30" x14ac:dyDescent="0.35">
      <c r="A57" s="20">
        <v>51</v>
      </c>
      <c r="B57" s="16">
        <f t="shared" si="10"/>
        <v>51</v>
      </c>
      <c r="C57" s="16">
        <f t="shared" si="11"/>
        <v>51</v>
      </c>
      <c r="D57" s="8">
        <f t="shared" si="12"/>
        <v>36</v>
      </c>
      <c r="E57" s="8">
        <f t="shared" si="13"/>
        <v>38</v>
      </c>
      <c r="F57" s="3">
        <f>'10thR'!B57</f>
        <v>0</v>
      </c>
      <c r="G57" s="3">
        <f>'10thR'!AB57</f>
        <v>0</v>
      </c>
      <c r="H57" s="2">
        <f>MIN('1stR'!C57,'2ndR'!C57,'3rdR'!C57,'4thR'!C57,'5thR'!C57,'6thR'!C57,'7thR'!C57,'8thR'!C57,'9thR'!C57,'10thR'!C57)</f>
        <v>0</v>
      </c>
      <c r="I57" s="2">
        <f>MIN('1stR'!D57,'2ndR'!D57,'3rdR'!D57,'4thR'!D57,'5thR'!D57,'6thR'!D57,'7thR'!D57,'8thR'!D57,'9thR'!D57,'10thR'!D57)</f>
        <v>0</v>
      </c>
      <c r="J57" s="2">
        <f>MIN('1stR'!E57,'2ndR'!E57,'3rdR'!E57,'4thR'!E57,'5thR'!E57,'6thR'!E57,'7thR'!E57,'8thR'!E57,'9thR'!E57,'10thR'!E57)</f>
        <v>0</v>
      </c>
      <c r="K57" s="2">
        <f>MIN('1stR'!F57,'2ndR'!F57,'3rdR'!F57,'4thR'!F57,'5thR'!F57,'6thR'!F57,'7thR'!F57,'8thR'!F57,'9thR'!F57,'10thR'!F57)</f>
        <v>0</v>
      </c>
      <c r="L57" s="2">
        <f>MIN('1stR'!G57,'2ndR'!G57,'3rdR'!G57,'4thR'!G57,'5thR'!G57,'6thR'!G57,'7thR'!G57,'8thR'!G57,'9thR'!G57,'10thR'!G57)</f>
        <v>0</v>
      </c>
      <c r="M57" s="2">
        <f>MIN('1stR'!H57,'2ndR'!H57,'3rdR'!H57,'4thR'!H57,'5thR'!H57,'6thR'!H57,'7thR'!H57,'8thR'!H57,'9thR'!H57,'10thR'!H57)</f>
        <v>0</v>
      </c>
      <c r="N57" s="2">
        <f>MIN('1stR'!I57,'2ndR'!I57,'3rdR'!I57,'4thR'!I57,'5thR'!I57,'6thR'!I57,'7thR'!I57,'8thR'!I57,'9thR'!I57,'10thR'!I57)</f>
        <v>0</v>
      </c>
      <c r="O57" s="2">
        <f>MIN('1stR'!J57,'2ndR'!J57,'3rdR'!J57,'4thR'!J57,'5thR'!J57,'6thR'!J57,'7thR'!J57,'8thR'!J57,'9thR'!J57,'10thR'!J57)</f>
        <v>0</v>
      </c>
      <c r="P57" s="2">
        <f>MIN('1stR'!K57,'2ndR'!K57,'3rdR'!K57,'4thR'!K57,'5thR'!K57,'6thR'!K57,'7thR'!K57,'8thR'!K57,'9thR'!K57,'10thR'!K57)</f>
        <v>0</v>
      </c>
      <c r="Q57" s="2">
        <f>MIN('1stR'!L57,'2ndR'!L57,'3rdR'!L57,'4thR'!L57,'5thR'!L57,'6thR'!L57,'7thR'!L57,'8thR'!L57,'9thR'!L57,'10thR'!L57)</f>
        <v>0</v>
      </c>
      <c r="R57" s="2">
        <f>MIN('1stR'!M57,'2ndR'!M57,'3rdR'!M57,'4thR'!M57,'5thR'!M57,'6thR'!M57,'7thR'!M57,'8thR'!M57,'9thR'!M57,'10thR'!M57)</f>
        <v>0</v>
      </c>
      <c r="S57" s="2">
        <f>MIN('1stR'!N57,'2ndR'!N57,'3rdR'!N57,'4thR'!N57,'5thR'!N57,'6thR'!N57,'7thR'!N57,'8thR'!N57,'9thR'!N57,'10thR'!N57)</f>
        <v>0</v>
      </c>
      <c r="T57" s="2">
        <f>MIN('1stR'!O57,'2ndR'!O57,'3rdR'!O57,'4thR'!O57,'5thR'!O57,'6thR'!O57,'7thR'!O57,'8thR'!O57,'9thR'!O57,'10thR'!O57)</f>
        <v>0</v>
      </c>
      <c r="U57" s="2">
        <f>MIN('1stR'!P57,'2ndR'!P57,'3rdR'!P57,'4thR'!P57,'5thR'!P57,'6thR'!P57,'7thR'!P57,'8thR'!P57,'9thR'!P57,'10thR'!P57)</f>
        <v>0</v>
      </c>
      <c r="V57" s="2">
        <f>MIN('1stR'!Q57,'2ndR'!Q57,'3rdR'!Q57,'4thR'!Q57,'5thR'!Q57,'6thR'!Q57,'7thR'!Q57,'8thR'!Q57,'9thR'!Q57,'10thR'!Q57)</f>
        <v>0</v>
      </c>
      <c r="W57" s="2">
        <f>MIN('1stR'!R57,'2ndR'!R57,'3rdR'!R57,'4thR'!R57,'5thR'!R57,'6thR'!R57,'7thR'!R57,'8thR'!R57,'9thR'!R57,'10thR'!R57)</f>
        <v>0</v>
      </c>
      <c r="X57" s="2">
        <f>MIN('1stR'!S57,'2ndR'!S57,'3rdR'!S57,'4thR'!S57,'5thR'!S57,'6thR'!S57,'7thR'!S57,'8thR'!S57,'9thR'!S57,'10thR'!S57)</f>
        <v>0</v>
      </c>
      <c r="Y57" s="2">
        <f>MIN('1stR'!T57,'2ndR'!T57,'3rdR'!T57,'4thR'!T57,'5thR'!T57,'6thR'!T57,'7thR'!T57,'8thR'!T57,'9thR'!T57,'10thR'!T57)</f>
        <v>0</v>
      </c>
      <c r="Z57" s="10">
        <f t="shared" si="8"/>
        <v>200</v>
      </c>
      <c r="AA57" s="10">
        <f t="shared" si="5"/>
        <v>200.0000057</v>
      </c>
      <c r="AB57" s="10">
        <f>'10thR'!W57</f>
        <v>-1.5</v>
      </c>
      <c r="AC57" s="11">
        <f t="shared" si="9"/>
        <v>200.75</v>
      </c>
      <c r="AD57" s="11">
        <f t="shared" si="7"/>
        <v>200.7500057</v>
      </c>
    </row>
    <row r="58" spans="1:30" x14ac:dyDescent="0.35">
      <c r="A58" s="20">
        <v>52</v>
      </c>
      <c r="B58" s="16">
        <f t="shared" si="10"/>
        <v>52</v>
      </c>
      <c r="C58" s="16">
        <f t="shared" si="11"/>
        <v>52</v>
      </c>
      <c r="D58" s="8">
        <f t="shared" si="12"/>
        <v>36</v>
      </c>
      <c r="E58" s="8">
        <f t="shared" si="13"/>
        <v>38</v>
      </c>
      <c r="F58" s="3">
        <f>'10thR'!B58</f>
        <v>0</v>
      </c>
      <c r="G58" s="3">
        <f>'10thR'!AB58</f>
        <v>0</v>
      </c>
      <c r="H58" s="2">
        <f>MIN('1stR'!C58,'2ndR'!C58,'3rdR'!C58,'4thR'!C58,'5thR'!C58,'6thR'!C58,'7thR'!C58,'8thR'!C58,'9thR'!C58,'10thR'!C58)</f>
        <v>0</v>
      </c>
      <c r="I58" s="2">
        <f>MIN('1stR'!D58,'2ndR'!D58,'3rdR'!D58,'4thR'!D58,'5thR'!D58,'6thR'!D58,'7thR'!D58,'8thR'!D58,'9thR'!D58,'10thR'!D58)</f>
        <v>0</v>
      </c>
      <c r="J58" s="2">
        <f>MIN('1stR'!E58,'2ndR'!E58,'3rdR'!E58,'4thR'!E58,'5thR'!E58,'6thR'!E58,'7thR'!E58,'8thR'!E58,'9thR'!E58,'10thR'!E58)</f>
        <v>0</v>
      </c>
      <c r="K58" s="2">
        <f>MIN('1stR'!F58,'2ndR'!F58,'3rdR'!F58,'4thR'!F58,'5thR'!F58,'6thR'!F58,'7thR'!F58,'8thR'!F58,'9thR'!F58,'10thR'!F58)</f>
        <v>0</v>
      </c>
      <c r="L58" s="2">
        <f>MIN('1stR'!G58,'2ndR'!G58,'3rdR'!G58,'4thR'!G58,'5thR'!G58,'6thR'!G58,'7thR'!G58,'8thR'!G58,'9thR'!G58,'10thR'!G58)</f>
        <v>0</v>
      </c>
      <c r="M58" s="2">
        <f>MIN('1stR'!H58,'2ndR'!H58,'3rdR'!H58,'4thR'!H58,'5thR'!H58,'6thR'!H58,'7thR'!H58,'8thR'!H58,'9thR'!H58,'10thR'!H58)</f>
        <v>0</v>
      </c>
      <c r="N58" s="2">
        <f>MIN('1stR'!I58,'2ndR'!I58,'3rdR'!I58,'4thR'!I58,'5thR'!I58,'6thR'!I58,'7thR'!I58,'8thR'!I58,'9thR'!I58,'10thR'!I58)</f>
        <v>0</v>
      </c>
      <c r="O58" s="2">
        <f>MIN('1stR'!J58,'2ndR'!J58,'3rdR'!J58,'4thR'!J58,'5thR'!J58,'6thR'!J58,'7thR'!J58,'8thR'!J58,'9thR'!J58,'10thR'!J58)</f>
        <v>0</v>
      </c>
      <c r="P58" s="2">
        <f>MIN('1stR'!K58,'2ndR'!K58,'3rdR'!K58,'4thR'!K58,'5thR'!K58,'6thR'!K58,'7thR'!K58,'8thR'!K58,'9thR'!K58,'10thR'!K58)</f>
        <v>0</v>
      </c>
      <c r="Q58" s="2">
        <f>MIN('1stR'!L58,'2ndR'!L58,'3rdR'!L58,'4thR'!L58,'5thR'!L58,'6thR'!L58,'7thR'!L58,'8thR'!L58,'9thR'!L58,'10thR'!L58)</f>
        <v>0</v>
      </c>
      <c r="R58" s="2">
        <f>MIN('1stR'!M58,'2ndR'!M58,'3rdR'!M58,'4thR'!M58,'5thR'!M58,'6thR'!M58,'7thR'!M58,'8thR'!M58,'9thR'!M58,'10thR'!M58)</f>
        <v>0</v>
      </c>
      <c r="S58" s="2">
        <f>MIN('1stR'!N58,'2ndR'!N58,'3rdR'!N58,'4thR'!N58,'5thR'!N58,'6thR'!N58,'7thR'!N58,'8thR'!N58,'9thR'!N58,'10thR'!N58)</f>
        <v>0</v>
      </c>
      <c r="T58" s="2">
        <f>MIN('1stR'!O58,'2ndR'!O58,'3rdR'!O58,'4thR'!O58,'5thR'!O58,'6thR'!O58,'7thR'!O58,'8thR'!O58,'9thR'!O58,'10thR'!O58)</f>
        <v>0</v>
      </c>
      <c r="U58" s="2">
        <f>MIN('1stR'!P58,'2ndR'!P58,'3rdR'!P58,'4thR'!P58,'5thR'!P58,'6thR'!P58,'7thR'!P58,'8thR'!P58,'9thR'!P58,'10thR'!P58)</f>
        <v>0</v>
      </c>
      <c r="V58" s="2">
        <f>MIN('1stR'!Q58,'2ndR'!Q58,'3rdR'!Q58,'4thR'!Q58,'5thR'!Q58,'6thR'!Q58,'7thR'!Q58,'8thR'!Q58,'9thR'!Q58,'10thR'!Q58)</f>
        <v>0</v>
      </c>
      <c r="W58" s="2">
        <f>MIN('1stR'!R58,'2ndR'!R58,'3rdR'!R58,'4thR'!R58,'5thR'!R58,'6thR'!R58,'7thR'!R58,'8thR'!R58,'9thR'!R58,'10thR'!R58)</f>
        <v>0</v>
      </c>
      <c r="X58" s="2">
        <f>MIN('1stR'!S58,'2ndR'!S58,'3rdR'!S58,'4thR'!S58,'5thR'!S58,'6thR'!S58,'7thR'!S58,'8thR'!S58,'9thR'!S58,'10thR'!S58)</f>
        <v>0</v>
      </c>
      <c r="Y58" s="2">
        <f>MIN('1stR'!T58,'2ndR'!T58,'3rdR'!T58,'4thR'!T58,'5thR'!T58,'6thR'!T58,'7thR'!T58,'8thR'!T58,'9thR'!T58,'10thR'!T58)</f>
        <v>0</v>
      </c>
      <c r="Z58" s="10">
        <f t="shared" si="8"/>
        <v>200</v>
      </c>
      <c r="AA58" s="10">
        <f t="shared" si="5"/>
        <v>200.0000058</v>
      </c>
      <c r="AB58" s="10">
        <f>'10thR'!W58</f>
        <v>-1.5</v>
      </c>
      <c r="AC58" s="11">
        <f t="shared" si="9"/>
        <v>200.75</v>
      </c>
      <c r="AD58" s="11">
        <f t="shared" si="7"/>
        <v>200.7500058</v>
      </c>
    </row>
    <row r="59" spans="1:30" x14ac:dyDescent="0.35">
      <c r="A59" s="20">
        <v>53</v>
      </c>
      <c r="B59" s="16">
        <f t="shared" si="10"/>
        <v>53</v>
      </c>
      <c r="C59" s="16">
        <f t="shared" si="11"/>
        <v>53</v>
      </c>
      <c r="D59" s="8">
        <f t="shared" si="12"/>
        <v>36</v>
      </c>
      <c r="E59" s="8">
        <f t="shared" si="13"/>
        <v>38</v>
      </c>
      <c r="F59" s="3">
        <f>'10thR'!B59</f>
        <v>0</v>
      </c>
      <c r="G59" s="3">
        <f>'10thR'!AB59</f>
        <v>0</v>
      </c>
      <c r="H59" s="2">
        <f>MIN('1stR'!C59,'2ndR'!C59,'3rdR'!C59,'4thR'!C59,'5thR'!C59,'6thR'!C59,'7thR'!C59,'8thR'!C59,'9thR'!C59,'10thR'!C59)</f>
        <v>0</v>
      </c>
      <c r="I59" s="2">
        <f>MIN('1stR'!D59,'2ndR'!D59,'3rdR'!D59,'4thR'!D59,'5thR'!D59,'6thR'!D59,'7thR'!D59,'8thR'!D59,'9thR'!D59,'10thR'!D59)</f>
        <v>0</v>
      </c>
      <c r="J59" s="2">
        <f>MIN('1stR'!E59,'2ndR'!E59,'3rdR'!E59,'4thR'!E59,'5thR'!E59,'6thR'!E59,'7thR'!E59,'8thR'!E59,'9thR'!E59,'10thR'!E59)</f>
        <v>0</v>
      </c>
      <c r="K59" s="2">
        <f>MIN('1stR'!F59,'2ndR'!F59,'3rdR'!F59,'4thR'!F59,'5thR'!F59,'6thR'!F59,'7thR'!F59,'8thR'!F59,'9thR'!F59,'10thR'!F59)</f>
        <v>0</v>
      </c>
      <c r="L59" s="2">
        <f>MIN('1stR'!G59,'2ndR'!G59,'3rdR'!G59,'4thR'!G59,'5thR'!G59,'6thR'!G59,'7thR'!G59,'8thR'!G59,'9thR'!G59,'10thR'!G59)</f>
        <v>0</v>
      </c>
      <c r="M59" s="2">
        <f>MIN('1stR'!H59,'2ndR'!H59,'3rdR'!H59,'4thR'!H59,'5thR'!H59,'6thR'!H59,'7thR'!H59,'8thR'!H59,'9thR'!H59,'10thR'!H59)</f>
        <v>0</v>
      </c>
      <c r="N59" s="2">
        <f>MIN('1stR'!I59,'2ndR'!I59,'3rdR'!I59,'4thR'!I59,'5thR'!I59,'6thR'!I59,'7thR'!I59,'8thR'!I59,'9thR'!I59,'10thR'!I59)</f>
        <v>0</v>
      </c>
      <c r="O59" s="2">
        <f>MIN('1stR'!J59,'2ndR'!J59,'3rdR'!J59,'4thR'!J59,'5thR'!J59,'6thR'!J59,'7thR'!J59,'8thR'!J59,'9thR'!J59,'10thR'!J59)</f>
        <v>0</v>
      </c>
      <c r="P59" s="2">
        <f>MIN('1stR'!K59,'2ndR'!K59,'3rdR'!K59,'4thR'!K59,'5thR'!K59,'6thR'!K59,'7thR'!K59,'8thR'!K59,'9thR'!K59,'10thR'!K59)</f>
        <v>0</v>
      </c>
      <c r="Q59" s="2">
        <f>MIN('1stR'!L59,'2ndR'!L59,'3rdR'!L59,'4thR'!L59,'5thR'!L59,'6thR'!L59,'7thR'!L59,'8thR'!L59,'9thR'!L59,'10thR'!L59)</f>
        <v>0</v>
      </c>
      <c r="R59" s="2">
        <f>MIN('1stR'!M59,'2ndR'!M59,'3rdR'!M59,'4thR'!M59,'5thR'!M59,'6thR'!M59,'7thR'!M59,'8thR'!M59,'9thR'!M59,'10thR'!M59)</f>
        <v>0</v>
      </c>
      <c r="S59" s="2">
        <f>MIN('1stR'!N59,'2ndR'!N59,'3rdR'!N59,'4thR'!N59,'5thR'!N59,'6thR'!N59,'7thR'!N59,'8thR'!N59,'9thR'!N59,'10thR'!N59)</f>
        <v>0</v>
      </c>
      <c r="T59" s="2">
        <f>MIN('1stR'!O59,'2ndR'!O59,'3rdR'!O59,'4thR'!O59,'5thR'!O59,'6thR'!O59,'7thR'!O59,'8thR'!O59,'9thR'!O59,'10thR'!O59)</f>
        <v>0</v>
      </c>
      <c r="U59" s="2">
        <f>MIN('1stR'!P59,'2ndR'!P59,'3rdR'!P59,'4thR'!P59,'5thR'!P59,'6thR'!P59,'7thR'!P59,'8thR'!P59,'9thR'!P59,'10thR'!P59)</f>
        <v>0</v>
      </c>
      <c r="V59" s="2">
        <f>MIN('1stR'!Q59,'2ndR'!Q59,'3rdR'!Q59,'4thR'!Q59,'5thR'!Q59,'6thR'!Q59,'7thR'!Q59,'8thR'!Q59,'9thR'!Q59,'10thR'!Q59)</f>
        <v>0</v>
      </c>
      <c r="W59" s="2">
        <f>MIN('1stR'!R59,'2ndR'!R59,'3rdR'!R59,'4thR'!R59,'5thR'!R59,'6thR'!R59,'7thR'!R59,'8thR'!R59,'9thR'!R59,'10thR'!R59)</f>
        <v>0</v>
      </c>
      <c r="X59" s="2">
        <f>MIN('1stR'!S59,'2ndR'!S59,'3rdR'!S59,'4thR'!S59,'5thR'!S59,'6thR'!S59,'7thR'!S59,'8thR'!S59,'9thR'!S59,'10thR'!S59)</f>
        <v>0</v>
      </c>
      <c r="Y59" s="2">
        <f>MIN('1stR'!T59,'2ndR'!T59,'3rdR'!T59,'4thR'!T59,'5thR'!T59,'6thR'!T59,'7thR'!T59,'8thR'!T59,'9thR'!T59,'10thR'!T59)</f>
        <v>0</v>
      </c>
      <c r="Z59" s="10">
        <f t="shared" si="8"/>
        <v>200</v>
      </c>
      <c r="AA59" s="10">
        <f t="shared" si="5"/>
        <v>200.00000589999999</v>
      </c>
      <c r="AB59" s="10">
        <f>'10thR'!W59</f>
        <v>-1.5</v>
      </c>
      <c r="AC59" s="11">
        <f t="shared" si="9"/>
        <v>200.75</v>
      </c>
      <c r="AD59" s="11">
        <f t="shared" si="7"/>
        <v>200.75000589999999</v>
      </c>
    </row>
    <row r="60" spans="1:30" x14ac:dyDescent="0.35">
      <c r="A60" s="20">
        <v>54</v>
      </c>
      <c r="B60" s="16">
        <f t="shared" si="10"/>
        <v>54</v>
      </c>
      <c r="C60" s="16">
        <f t="shared" si="11"/>
        <v>54</v>
      </c>
      <c r="D60" s="8">
        <f t="shared" si="12"/>
        <v>36</v>
      </c>
      <c r="E60" s="8">
        <f t="shared" si="13"/>
        <v>38</v>
      </c>
      <c r="F60" s="3">
        <f>'10thR'!B60</f>
        <v>0</v>
      </c>
      <c r="G60" s="3">
        <f>'10thR'!AB60</f>
        <v>0</v>
      </c>
      <c r="H60" s="2">
        <f>MIN('1stR'!C60,'2ndR'!C60,'3rdR'!C60,'4thR'!C60,'5thR'!C60,'6thR'!C60,'7thR'!C60,'8thR'!C60,'9thR'!C60,'10thR'!C60)</f>
        <v>0</v>
      </c>
      <c r="I60" s="2">
        <f>MIN('1stR'!D60,'2ndR'!D60,'3rdR'!D60,'4thR'!D60,'5thR'!D60,'6thR'!D60,'7thR'!D60,'8thR'!D60,'9thR'!D60,'10thR'!D60)</f>
        <v>0</v>
      </c>
      <c r="J60" s="2">
        <f>MIN('1stR'!E60,'2ndR'!E60,'3rdR'!E60,'4thR'!E60,'5thR'!E60,'6thR'!E60,'7thR'!E60,'8thR'!E60,'9thR'!E60,'10thR'!E60)</f>
        <v>0</v>
      </c>
      <c r="K60" s="2">
        <f>MIN('1stR'!F60,'2ndR'!F60,'3rdR'!F60,'4thR'!F60,'5thR'!F60,'6thR'!F60,'7thR'!F60,'8thR'!F60,'9thR'!F60,'10thR'!F60)</f>
        <v>0</v>
      </c>
      <c r="L60" s="2">
        <f>MIN('1stR'!G60,'2ndR'!G60,'3rdR'!G60,'4thR'!G60,'5thR'!G60,'6thR'!G60,'7thR'!G60,'8thR'!G60,'9thR'!G60,'10thR'!G60)</f>
        <v>0</v>
      </c>
      <c r="M60" s="2">
        <f>MIN('1stR'!H60,'2ndR'!H60,'3rdR'!H60,'4thR'!H60,'5thR'!H60,'6thR'!H60,'7thR'!H60,'8thR'!H60,'9thR'!H60,'10thR'!H60)</f>
        <v>0</v>
      </c>
      <c r="N60" s="2">
        <f>MIN('1stR'!I60,'2ndR'!I60,'3rdR'!I60,'4thR'!I60,'5thR'!I60,'6thR'!I60,'7thR'!I60,'8thR'!I60,'9thR'!I60,'10thR'!I60)</f>
        <v>0</v>
      </c>
      <c r="O60" s="2">
        <f>MIN('1stR'!J60,'2ndR'!J60,'3rdR'!J60,'4thR'!J60,'5thR'!J60,'6thR'!J60,'7thR'!J60,'8thR'!J60,'9thR'!J60,'10thR'!J60)</f>
        <v>0</v>
      </c>
      <c r="P60" s="2">
        <f>MIN('1stR'!K60,'2ndR'!K60,'3rdR'!K60,'4thR'!K60,'5thR'!K60,'6thR'!K60,'7thR'!K60,'8thR'!K60,'9thR'!K60,'10thR'!K60)</f>
        <v>0</v>
      </c>
      <c r="Q60" s="2">
        <f>MIN('1stR'!L60,'2ndR'!L60,'3rdR'!L60,'4thR'!L60,'5thR'!L60,'6thR'!L60,'7thR'!L60,'8thR'!L60,'9thR'!L60,'10thR'!L60)</f>
        <v>0</v>
      </c>
      <c r="R60" s="2">
        <f>MIN('1stR'!M60,'2ndR'!M60,'3rdR'!M60,'4thR'!M60,'5thR'!M60,'6thR'!M60,'7thR'!M60,'8thR'!M60,'9thR'!M60,'10thR'!M60)</f>
        <v>0</v>
      </c>
      <c r="S60" s="2">
        <f>MIN('1stR'!N60,'2ndR'!N60,'3rdR'!N60,'4thR'!N60,'5thR'!N60,'6thR'!N60,'7thR'!N60,'8thR'!N60,'9thR'!N60,'10thR'!N60)</f>
        <v>0</v>
      </c>
      <c r="T60" s="2">
        <f>MIN('1stR'!O60,'2ndR'!O60,'3rdR'!O60,'4thR'!O60,'5thR'!O60,'6thR'!O60,'7thR'!O60,'8thR'!O60,'9thR'!O60,'10thR'!O60)</f>
        <v>0</v>
      </c>
      <c r="U60" s="2">
        <f>MIN('1stR'!P60,'2ndR'!P60,'3rdR'!P60,'4thR'!P60,'5thR'!P60,'6thR'!P60,'7thR'!P60,'8thR'!P60,'9thR'!P60,'10thR'!P60)</f>
        <v>0</v>
      </c>
      <c r="V60" s="2">
        <f>MIN('1stR'!Q60,'2ndR'!Q60,'3rdR'!Q60,'4thR'!Q60,'5thR'!Q60,'6thR'!Q60,'7thR'!Q60,'8thR'!Q60,'9thR'!Q60,'10thR'!Q60)</f>
        <v>0</v>
      </c>
      <c r="W60" s="2">
        <f>MIN('1stR'!R60,'2ndR'!R60,'3rdR'!R60,'4thR'!R60,'5thR'!R60,'6thR'!R60,'7thR'!R60,'8thR'!R60,'9thR'!R60,'10thR'!R60)</f>
        <v>0</v>
      </c>
      <c r="X60" s="2">
        <f>MIN('1stR'!S60,'2ndR'!S60,'3rdR'!S60,'4thR'!S60,'5thR'!S60,'6thR'!S60,'7thR'!S60,'8thR'!S60,'9thR'!S60,'10thR'!S60)</f>
        <v>0</v>
      </c>
      <c r="Y60" s="2">
        <f>MIN('1stR'!T60,'2ndR'!T60,'3rdR'!T60,'4thR'!T60,'5thR'!T60,'6thR'!T60,'7thR'!T60,'8thR'!T60,'9thR'!T60,'10thR'!T60)</f>
        <v>0</v>
      </c>
      <c r="Z60" s="10">
        <f t="shared" si="8"/>
        <v>200</v>
      </c>
      <c r="AA60" s="10">
        <f t="shared" si="5"/>
        <v>200.00000600000001</v>
      </c>
      <c r="AB60" s="10">
        <f>'10thR'!W60</f>
        <v>-1.5</v>
      </c>
      <c r="AC60" s="11">
        <f t="shared" si="9"/>
        <v>200.75</v>
      </c>
      <c r="AD60" s="11">
        <f t="shared" si="7"/>
        <v>200.75000600000001</v>
      </c>
    </row>
    <row r="61" spans="1:30" x14ac:dyDescent="0.35">
      <c r="A61" s="20">
        <v>55</v>
      </c>
      <c r="B61" s="16">
        <f t="shared" si="10"/>
        <v>55</v>
      </c>
      <c r="C61" s="16">
        <f t="shared" si="11"/>
        <v>55</v>
      </c>
      <c r="D61" s="8">
        <f t="shared" si="12"/>
        <v>36</v>
      </c>
      <c r="E61" s="8">
        <f t="shared" si="13"/>
        <v>38</v>
      </c>
      <c r="F61" s="3">
        <f>'10thR'!B61</f>
        <v>0</v>
      </c>
      <c r="G61" s="3">
        <f>'10thR'!AB61</f>
        <v>0</v>
      </c>
      <c r="H61" s="2">
        <f>MIN('1stR'!C61,'2ndR'!C61,'3rdR'!C61,'4thR'!C61,'5thR'!C61,'6thR'!C61,'7thR'!C61,'8thR'!C61,'9thR'!C61,'10thR'!C61)</f>
        <v>0</v>
      </c>
      <c r="I61" s="2">
        <f>MIN('1stR'!D61,'2ndR'!D61,'3rdR'!D61,'4thR'!D61,'5thR'!D61,'6thR'!D61,'7thR'!D61,'8thR'!D61,'9thR'!D61,'10thR'!D61)</f>
        <v>0</v>
      </c>
      <c r="J61" s="2">
        <f>MIN('1stR'!E61,'2ndR'!E61,'3rdR'!E61,'4thR'!E61,'5thR'!E61,'6thR'!E61,'7thR'!E61,'8thR'!E61,'9thR'!E61,'10thR'!E61)</f>
        <v>0</v>
      </c>
      <c r="K61" s="2">
        <f>MIN('1stR'!F61,'2ndR'!F61,'3rdR'!F61,'4thR'!F61,'5thR'!F61,'6thR'!F61,'7thR'!F61,'8thR'!F61,'9thR'!F61,'10thR'!F61)</f>
        <v>0</v>
      </c>
      <c r="L61" s="2">
        <f>MIN('1stR'!G61,'2ndR'!G61,'3rdR'!G61,'4thR'!G61,'5thR'!G61,'6thR'!G61,'7thR'!G61,'8thR'!G61,'9thR'!G61,'10thR'!G61)</f>
        <v>0</v>
      </c>
      <c r="M61" s="2">
        <f>MIN('1stR'!H61,'2ndR'!H61,'3rdR'!H61,'4thR'!H61,'5thR'!H61,'6thR'!H61,'7thR'!H61,'8thR'!H61,'9thR'!H61,'10thR'!H61)</f>
        <v>0</v>
      </c>
      <c r="N61" s="2">
        <f>MIN('1stR'!I61,'2ndR'!I61,'3rdR'!I61,'4thR'!I61,'5thR'!I61,'6thR'!I61,'7thR'!I61,'8thR'!I61,'9thR'!I61,'10thR'!I61)</f>
        <v>0</v>
      </c>
      <c r="O61" s="2">
        <f>MIN('1stR'!J61,'2ndR'!J61,'3rdR'!J61,'4thR'!J61,'5thR'!J61,'6thR'!J61,'7thR'!J61,'8thR'!J61,'9thR'!J61,'10thR'!J61)</f>
        <v>0</v>
      </c>
      <c r="P61" s="2">
        <f>MIN('1stR'!K61,'2ndR'!K61,'3rdR'!K61,'4thR'!K61,'5thR'!K61,'6thR'!K61,'7thR'!K61,'8thR'!K61,'9thR'!K61,'10thR'!K61)</f>
        <v>0</v>
      </c>
      <c r="Q61" s="2">
        <f>MIN('1stR'!L61,'2ndR'!L61,'3rdR'!L61,'4thR'!L61,'5thR'!L61,'6thR'!L61,'7thR'!L61,'8thR'!L61,'9thR'!L61,'10thR'!L61)</f>
        <v>0</v>
      </c>
      <c r="R61" s="2">
        <f>MIN('1stR'!M61,'2ndR'!M61,'3rdR'!M61,'4thR'!M61,'5thR'!M61,'6thR'!M61,'7thR'!M61,'8thR'!M61,'9thR'!M61,'10thR'!M61)</f>
        <v>0</v>
      </c>
      <c r="S61" s="2">
        <f>MIN('1stR'!N61,'2ndR'!N61,'3rdR'!N61,'4thR'!N61,'5thR'!N61,'6thR'!N61,'7thR'!N61,'8thR'!N61,'9thR'!N61,'10thR'!N61)</f>
        <v>0</v>
      </c>
      <c r="T61" s="2">
        <f>MIN('1stR'!O61,'2ndR'!O61,'3rdR'!O61,'4thR'!O61,'5thR'!O61,'6thR'!O61,'7thR'!O61,'8thR'!O61,'9thR'!O61,'10thR'!O61)</f>
        <v>0</v>
      </c>
      <c r="U61" s="2">
        <f>MIN('1stR'!P61,'2ndR'!P61,'3rdR'!P61,'4thR'!P61,'5thR'!P61,'6thR'!P61,'7thR'!P61,'8thR'!P61,'9thR'!P61,'10thR'!P61)</f>
        <v>0</v>
      </c>
      <c r="V61" s="2">
        <f>MIN('1stR'!Q61,'2ndR'!Q61,'3rdR'!Q61,'4thR'!Q61,'5thR'!Q61,'6thR'!Q61,'7thR'!Q61,'8thR'!Q61,'9thR'!Q61,'10thR'!Q61)</f>
        <v>0</v>
      </c>
      <c r="W61" s="2">
        <f>MIN('1stR'!R61,'2ndR'!R61,'3rdR'!R61,'4thR'!R61,'5thR'!R61,'6thR'!R61,'7thR'!R61,'8thR'!R61,'9thR'!R61,'10thR'!R61)</f>
        <v>0</v>
      </c>
      <c r="X61" s="2">
        <f>MIN('1stR'!S61,'2ndR'!S61,'3rdR'!S61,'4thR'!S61,'5thR'!S61,'6thR'!S61,'7thR'!S61,'8thR'!S61,'9thR'!S61,'10thR'!S61)</f>
        <v>0</v>
      </c>
      <c r="Y61" s="2">
        <f>MIN('1stR'!T61,'2ndR'!T61,'3rdR'!T61,'4thR'!T61,'5thR'!T61,'6thR'!T61,'7thR'!T61,'8thR'!T61,'9thR'!T61,'10thR'!T61)</f>
        <v>0</v>
      </c>
      <c r="Z61" s="10">
        <f t="shared" si="8"/>
        <v>200</v>
      </c>
      <c r="AA61" s="10">
        <f t="shared" si="5"/>
        <v>200.00000610000001</v>
      </c>
      <c r="AB61" s="10">
        <f>'10thR'!W61</f>
        <v>-1.5</v>
      </c>
      <c r="AC61" s="11">
        <f t="shared" si="9"/>
        <v>200.75</v>
      </c>
      <c r="AD61" s="11">
        <f t="shared" si="7"/>
        <v>200.75000610000001</v>
      </c>
    </row>
    <row r="62" spans="1:30" x14ac:dyDescent="0.35">
      <c r="A62" s="20">
        <v>56</v>
      </c>
      <c r="B62" s="16">
        <f t="shared" si="10"/>
        <v>56</v>
      </c>
      <c r="C62" s="16">
        <f t="shared" si="11"/>
        <v>56</v>
      </c>
      <c r="D62" s="8">
        <f t="shared" si="12"/>
        <v>36</v>
      </c>
      <c r="E62" s="8">
        <f t="shared" si="13"/>
        <v>38</v>
      </c>
      <c r="F62" s="3">
        <f>'10thR'!B62</f>
        <v>0</v>
      </c>
      <c r="G62" s="3">
        <f>'10thR'!AB62</f>
        <v>0</v>
      </c>
      <c r="H62" s="2">
        <f>MIN('1stR'!C62,'2ndR'!C62,'3rdR'!C62,'4thR'!C62,'5thR'!C62,'6thR'!C62,'7thR'!C62,'8thR'!C62,'9thR'!C62,'10thR'!C62)</f>
        <v>0</v>
      </c>
      <c r="I62" s="2">
        <f>MIN('1stR'!D62,'2ndR'!D62,'3rdR'!D62,'4thR'!D62,'5thR'!D62,'6thR'!D62,'7thR'!D62,'8thR'!D62,'9thR'!D62,'10thR'!D62)</f>
        <v>0</v>
      </c>
      <c r="J62" s="2">
        <f>MIN('1stR'!E62,'2ndR'!E62,'3rdR'!E62,'4thR'!E62,'5thR'!E62,'6thR'!E62,'7thR'!E62,'8thR'!E62,'9thR'!E62,'10thR'!E62)</f>
        <v>0</v>
      </c>
      <c r="K62" s="2">
        <f>MIN('1stR'!F62,'2ndR'!F62,'3rdR'!F62,'4thR'!F62,'5thR'!F62,'6thR'!F62,'7thR'!F62,'8thR'!F62,'9thR'!F62,'10thR'!F62)</f>
        <v>0</v>
      </c>
      <c r="L62" s="2">
        <f>MIN('1stR'!G62,'2ndR'!G62,'3rdR'!G62,'4thR'!G62,'5thR'!G62,'6thR'!G62,'7thR'!G62,'8thR'!G62,'9thR'!G62,'10thR'!G62)</f>
        <v>0</v>
      </c>
      <c r="M62" s="2">
        <f>MIN('1stR'!H62,'2ndR'!H62,'3rdR'!H62,'4thR'!H62,'5thR'!H62,'6thR'!H62,'7thR'!H62,'8thR'!H62,'9thR'!H62,'10thR'!H62)</f>
        <v>0</v>
      </c>
      <c r="N62" s="2">
        <f>MIN('1stR'!I62,'2ndR'!I62,'3rdR'!I62,'4thR'!I62,'5thR'!I62,'6thR'!I62,'7thR'!I62,'8thR'!I62,'9thR'!I62,'10thR'!I62)</f>
        <v>0</v>
      </c>
      <c r="O62" s="2">
        <f>MIN('1stR'!J62,'2ndR'!J62,'3rdR'!J62,'4thR'!J62,'5thR'!J62,'6thR'!J62,'7thR'!J62,'8thR'!J62,'9thR'!J62,'10thR'!J62)</f>
        <v>0</v>
      </c>
      <c r="P62" s="2">
        <f>MIN('1stR'!K62,'2ndR'!K62,'3rdR'!K62,'4thR'!K62,'5thR'!K62,'6thR'!K62,'7thR'!K62,'8thR'!K62,'9thR'!K62,'10thR'!K62)</f>
        <v>0</v>
      </c>
      <c r="Q62" s="2">
        <f>MIN('1stR'!L62,'2ndR'!L62,'3rdR'!L62,'4thR'!L62,'5thR'!L62,'6thR'!L62,'7thR'!L62,'8thR'!L62,'9thR'!L62,'10thR'!L62)</f>
        <v>0</v>
      </c>
      <c r="R62" s="2">
        <f>MIN('1stR'!M62,'2ndR'!M62,'3rdR'!M62,'4thR'!M62,'5thR'!M62,'6thR'!M62,'7thR'!M62,'8thR'!M62,'9thR'!M62,'10thR'!M62)</f>
        <v>0</v>
      </c>
      <c r="S62" s="2">
        <f>MIN('1stR'!N62,'2ndR'!N62,'3rdR'!N62,'4thR'!N62,'5thR'!N62,'6thR'!N62,'7thR'!N62,'8thR'!N62,'9thR'!N62,'10thR'!N62)</f>
        <v>0</v>
      </c>
      <c r="T62" s="2">
        <f>MIN('1stR'!O62,'2ndR'!O62,'3rdR'!O62,'4thR'!O62,'5thR'!O62,'6thR'!O62,'7thR'!O62,'8thR'!O62,'9thR'!O62,'10thR'!O62)</f>
        <v>0</v>
      </c>
      <c r="U62" s="2">
        <f>MIN('1stR'!P62,'2ndR'!P62,'3rdR'!P62,'4thR'!P62,'5thR'!P62,'6thR'!P62,'7thR'!P62,'8thR'!P62,'9thR'!P62,'10thR'!P62)</f>
        <v>0</v>
      </c>
      <c r="V62" s="2">
        <f>MIN('1stR'!Q62,'2ndR'!Q62,'3rdR'!Q62,'4thR'!Q62,'5thR'!Q62,'6thR'!Q62,'7thR'!Q62,'8thR'!Q62,'9thR'!Q62,'10thR'!Q62)</f>
        <v>0</v>
      </c>
      <c r="W62" s="2">
        <f>MIN('1stR'!R62,'2ndR'!R62,'3rdR'!R62,'4thR'!R62,'5thR'!R62,'6thR'!R62,'7thR'!R62,'8thR'!R62,'9thR'!R62,'10thR'!R62)</f>
        <v>0</v>
      </c>
      <c r="X62" s="2">
        <f>MIN('1stR'!S62,'2ndR'!S62,'3rdR'!S62,'4thR'!S62,'5thR'!S62,'6thR'!S62,'7thR'!S62,'8thR'!S62,'9thR'!S62,'10thR'!S62)</f>
        <v>0</v>
      </c>
      <c r="Y62" s="2">
        <f>MIN('1stR'!T62,'2ndR'!T62,'3rdR'!T62,'4thR'!T62,'5thR'!T62,'6thR'!T62,'7thR'!T62,'8thR'!T62,'9thR'!T62,'10thR'!T62)</f>
        <v>0</v>
      </c>
      <c r="Z62" s="10">
        <f t="shared" si="8"/>
        <v>200</v>
      </c>
      <c r="AA62" s="10">
        <f t="shared" si="5"/>
        <v>200.0000062</v>
      </c>
      <c r="AB62" s="10">
        <f>'10thR'!W62</f>
        <v>-1.5</v>
      </c>
      <c r="AC62" s="11">
        <f t="shared" si="9"/>
        <v>200.75</v>
      </c>
      <c r="AD62" s="11">
        <f t="shared" si="7"/>
        <v>200.7500062</v>
      </c>
    </row>
    <row r="63" spans="1:30" x14ac:dyDescent="0.35">
      <c r="A63" s="20">
        <v>57</v>
      </c>
      <c r="B63" s="16">
        <f t="shared" si="10"/>
        <v>57</v>
      </c>
      <c r="C63" s="16">
        <f t="shared" si="11"/>
        <v>57</v>
      </c>
      <c r="D63" s="8">
        <f t="shared" si="12"/>
        <v>36</v>
      </c>
      <c r="E63" s="8">
        <f t="shared" si="13"/>
        <v>38</v>
      </c>
      <c r="F63" s="3">
        <f>'10thR'!B63</f>
        <v>0</v>
      </c>
      <c r="G63" s="3">
        <f>'10thR'!AB63</f>
        <v>0</v>
      </c>
      <c r="H63" s="2">
        <f>MIN('1stR'!C63,'2ndR'!C63,'3rdR'!C63,'4thR'!C63,'5thR'!C63,'6thR'!C63,'7thR'!C63,'8thR'!C63,'9thR'!C63,'10thR'!C63)</f>
        <v>0</v>
      </c>
      <c r="I63" s="2">
        <f>MIN('1stR'!D63,'2ndR'!D63,'3rdR'!D63,'4thR'!D63,'5thR'!D63,'6thR'!D63,'7thR'!D63,'8thR'!D63,'9thR'!D63,'10thR'!D63)</f>
        <v>0</v>
      </c>
      <c r="J63" s="2">
        <f>MIN('1stR'!E63,'2ndR'!E63,'3rdR'!E63,'4thR'!E63,'5thR'!E63,'6thR'!E63,'7thR'!E63,'8thR'!E63,'9thR'!E63,'10thR'!E63)</f>
        <v>0</v>
      </c>
      <c r="K63" s="2">
        <f>MIN('1stR'!F63,'2ndR'!F63,'3rdR'!F63,'4thR'!F63,'5thR'!F63,'6thR'!F63,'7thR'!F63,'8thR'!F63,'9thR'!F63,'10thR'!F63)</f>
        <v>0</v>
      </c>
      <c r="L63" s="2">
        <f>MIN('1stR'!G63,'2ndR'!G63,'3rdR'!G63,'4thR'!G63,'5thR'!G63,'6thR'!G63,'7thR'!G63,'8thR'!G63,'9thR'!G63,'10thR'!G63)</f>
        <v>0</v>
      </c>
      <c r="M63" s="2">
        <f>MIN('1stR'!H63,'2ndR'!H63,'3rdR'!H63,'4thR'!H63,'5thR'!H63,'6thR'!H63,'7thR'!H63,'8thR'!H63,'9thR'!H63,'10thR'!H63)</f>
        <v>0</v>
      </c>
      <c r="N63" s="2">
        <f>MIN('1stR'!I63,'2ndR'!I63,'3rdR'!I63,'4thR'!I63,'5thR'!I63,'6thR'!I63,'7thR'!I63,'8thR'!I63,'9thR'!I63,'10thR'!I63)</f>
        <v>0</v>
      </c>
      <c r="O63" s="2">
        <f>MIN('1stR'!J63,'2ndR'!J63,'3rdR'!J63,'4thR'!J63,'5thR'!J63,'6thR'!J63,'7thR'!J63,'8thR'!J63,'9thR'!J63,'10thR'!J63)</f>
        <v>0</v>
      </c>
      <c r="P63" s="2">
        <f>MIN('1stR'!K63,'2ndR'!K63,'3rdR'!K63,'4thR'!K63,'5thR'!K63,'6thR'!K63,'7thR'!K63,'8thR'!K63,'9thR'!K63,'10thR'!K63)</f>
        <v>0</v>
      </c>
      <c r="Q63" s="2">
        <f>MIN('1stR'!L63,'2ndR'!L63,'3rdR'!L63,'4thR'!L63,'5thR'!L63,'6thR'!L63,'7thR'!L63,'8thR'!L63,'9thR'!L63,'10thR'!L63)</f>
        <v>0</v>
      </c>
      <c r="R63" s="2">
        <f>MIN('1stR'!M63,'2ndR'!M63,'3rdR'!M63,'4thR'!M63,'5thR'!M63,'6thR'!M63,'7thR'!M63,'8thR'!M63,'9thR'!M63,'10thR'!M63)</f>
        <v>0</v>
      </c>
      <c r="S63" s="2">
        <f>MIN('1stR'!N63,'2ndR'!N63,'3rdR'!N63,'4thR'!N63,'5thR'!N63,'6thR'!N63,'7thR'!N63,'8thR'!N63,'9thR'!N63,'10thR'!N63)</f>
        <v>0</v>
      </c>
      <c r="T63" s="2">
        <f>MIN('1stR'!O63,'2ndR'!O63,'3rdR'!O63,'4thR'!O63,'5thR'!O63,'6thR'!O63,'7thR'!O63,'8thR'!O63,'9thR'!O63,'10thR'!O63)</f>
        <v>0</v>
      </c>
      <c r="U63" s="2">
        <f>MIN('1stR'!P63,'2ndR'!P63,'3rdR'!P63,'4thR'!P63,'5thR'!P63,'6thR'!P63,'7thR'!P63,'8thR'!P63,'9thR'!P63,'10thR'!P63)</f>
        <v>0</v>
      </c>
      <c r="V63" s="2">
        <f>MIN('1stR'!Q63,'2ndR'!Q63,'3rdR'!Q63,'4thR'!Q63,'5thR'!Q63,'6thR'!Q63,'7thR'!Q63,'8thR'!Q63,'9thR'!Q63,'10thR'!Q63)</f>
        <v>0</v>
      </c>
      <c r="W63" s="2">
        <f>MIN('1stR'!R63,'2ndR'!R63,'3rdR'!R63,'4thR'!R63,'5thR'!R63,'6thR'!R63,'7thR'!R63,'8thR'!R63,'9thR'!R63,'10thR'!R63)</f>
        <v>0</v>
      </c>
      <c r="X63" s="2">
        <f>MIN('1stR'!S63,'2ndR'!S63,'3rdR'!S63,'4thR'!S63,'5thR'!S63,'6thR'!S63,'7thR'!S63,'8thR'!S63,'9thR'!S63,'10thR'!S63)</f>
        <v>0</v>
      </c>
      <c r="Y63" s="2">
        <f>MIN('1stR'!T63,'2ndR'!T63,'3rdR'!T63,'4thR'!T63,'5thR'!T63,'6thR'!T63,'7thR'!T63,'8thR'!T63,'9thR'!T63,'10thR'!T63)</f>
        <v>0</v>
      </c>
      <c r="Z63" s="10">
        <f t="shared" si="8"/>
        <v>200</v>
      </c>
      <c r="AA63" s="10">
        <f t="shared" si="5"/>
        <v>200.0000063</v>
      </c>
      <c r="AB63" s="10">
        <f>'10thR'!W63</f>
        <v>-1.5</v>
      </c>
      <c r="AC63" s="11">
        <f t="shared" si="9"/>
        <v>200.75</v>
      </c>
      <c r="AD63" s="11">
        <f t="shared" si="7"/>
        <v>200.7500063</v>
      </c>
    </row>
    <row r="64" spans="1:30" x14ac:dyDescent="0.35">
      <c r="A64" s="20">
        <v>58</v>
      </c>
      <c r="B64" s="16">
        <f t="shared" si="10"/>
        <v>58</v>
      </c>
      <c r="C64" s="16">
        <f t="shared" si="11"/>
        <v>58</v>
      </c>
      <c r="D64" s="8">
        <f t="shared" si="12"/>
        <v>36</v>
      </c>
      <c r="E64" s="8">
        <f t="shared" si="13"/>
        <v>38</v>
      </c>
      <c r="F64" s="3">
        <f>'10thR'!B64</f>
        <v>0</v>
      </c>
      <c r="G64" s="3">
        <f>'10thR'!AB64</f>
        <v>0</v>
      </c>
      <c r="H64" s="2">
        <f>MIN('1stR'!C64,'2ndR'!C64,'3rdR'!C64,'4thR'!C64,'5thR'!C64,'6thR'!C64,'7thR'!C64,'8thR'!C64,'9thR'!C64,'10thR'!C64)</f>
        <v>0</v>
      </c>
      <c r="I64" s="2">
        <f>MIN('1stR'!D64,'2ndR'!D64,'3rdR'!D64,'4thR'!D64,'5thR'!D64,'6thR'!D64,'7thR'!D64,'8thR'!D64,'9thR'!D64,'10thR'!D64)</f>
        <v>0</v>
      </c>
      <c r="J64" s="2">
        <f>MIN('1stR'!E64,'2ndR'!E64,'3rdR'!E64,'4thR'!E64,'5thR'!E64,'6thR'!E64,'7thR'!E64,'8thR'!E64,'9thR'!E64,'10thR'!E64)</f>
        <v>0</v>
      </c>
      <c r="K64" s="2">
        <f>MIN('1stR'!F64,'2ndR'!F64,'3rdR'!F64,'4thR'!F64,'5thR'!F64,'6thR'!F64,'7thR'!F64,'8thR'!F64,'9thR'!F64,'10thR'!F64)</f>
        <v>0</v>
      </c>
      <c r="L64" s="2">
        <f>MIN('1stR'!G64,'2ndR'!G64,'3rdR'!G64,'4thR'!G64,'5thR'!G64,'6thR'!G64,'7thR'!G64,'8thR'!G64,'9thR'!G64,'10thR'!G64)</f>
        <v>0</v>
      </c>
      <c r="M64" s="2">
        <f>MIN('1stR'!H64,'2ndR'!H64,'3rdR'!H64,'4thR'!H64,'5thR'!H64,'6thR'!H64,'7thR'!H64,'8thR'!H64,'9thR'!H64,'10thR'!H64)</f>
        <v>0</v>
      </c>
      <c r="N64" s="2">
        <f>MIN('1stR'!I64,'2ndR'!I64,'3rdR'!I64,'4thR'!I64,'5thR'!I64,'6thR'!I64,'7thR'!I64,'8thR'!I64,'9thR'!I64,'10thR'!I64)</f>
        <v>0</v>
      </c>
      <c r="O64" s="2">
        <f>MIN('1stR'!J64,'2ndR'!J64,'3rdR'!J64,'4thR'!J64,'5thR'!J64,'6thR'!J64,'7thR'!J64,'8thR'!J64,'9thR'!J64,'10thR'!J64)</f>
        <v>0</v>
      </c>
      <c r="P64" s="2">
        <f>MIN('1stR'!K64,'2ndR'!K64,'3rdR'!K64,'4thR'!K64,'5thR'!K64,'6thR'!K64,'7thR'!K64,'8thR'!K64,'9thR'!K64,'10thR'!K64)</f>
        <v>0</v>
      </c>
      <c r="Q64" s="2">
        <f>MIN('1stR'!L64,'2ndR'!L64,'3rdR'!L64,'4thR'!L64,'5thR'!L64,'6thR'!L64,'7thR'!L64,'8thR'!L64,'9thR'!L64,'10thR'!L64)</f>
        <v>0</v>
      </c>
      <c r="R64" s="2">
        <f>MIN('1stR'!M64,'2ndR'!M64,'3rdR'!M64,'4thR'!M64,'5thR'!M64,'6thR'!M64,'7thR'!M64,'8thR'!M64,'9thR'!M64,'10thR'!M64)</f>
        <v>0</v>
      </c>
      <c r="S64" s="2">
        <f>MIN('1stR'!N64,'2ndR'!N64,'3rdR'!N64,'4thR'!N64,'5thR'!N64,'6thR'!N64,'7thR'!N64,'8thR'!N64,'9thR'!N64,'10thR'!N64)</f>
        <v>0</v>
      </c>
      <c r="T64" s="2">
        <f>MIN('1stR'!O64,'2ndR'!O64,'3rdR'!O64,'4thR'!O64,'5thR'!O64,'6thR'!O64,'7thR'!O64,'8thR'!O64,'9thR'!O64,'10thR'!O64)</f>
        <v>0</v>
      </c>
      <c r="U64" s="2">
        <f>MIN('1stR'!P64,'2ndR'!P64,'3rdR'!P64,'4thR'!P64,'5thR'!P64,'6thR'!P64,'7thR'!P64,'8thR'!P64,'9thR'!P64,'10thR'!P64)</f>
        <v>0</v>
      </c>
      <c r="V64" s="2">
        <f>MIN('1stR'!Q64,'2ndR'!Q64,'3rdR'!Q64,'4thR'!Q64,'5thR'!Q64,'6thR'!Q64,'7thR'!Q64,'8thR'!Q64,'9thR'!Q64,'10thR'!Q64)</f>
        <v>0</v>
      </c>
      <c r="W64" s="2">
        <f>MIN('1stR'!R64,'2ndR'!R64,'3rdR'!R64,'4thR'!R64,'5thR'!R64,'6thR'!R64,'7thR'!R64,'8thR'!R64,'9thR'!R64,'10thR'!R64)</f>
        <v>0</v>
      </c>
      <c r="X64" s="2">
        <f>MIN('1stR'!S64,'2ndR'!S64,'3rdR'!S64,'4thR'!S64,'5thR'!S64,'6thR'!S64,'7thR'!S64,'8thR'!S64,'9thR'!S64,'10thR'!S64)</f>
        <v>0</v>
      </c>
      <c r="Y64" s="2">
        <f>MIN('1stR'!T64,'2ndR'!T64,'3rdR'!T64,'4thR'!T64,'5thR'!T64,'6thR'!T64,'7thR'!T64,'8thR'!T64,'9thR'!T64,'10thR'!T64)</f>
        <v>0</v>
      </c>
      <c r="Z64" s="10">
        <f t="shared" si="8"/>
        <v>200</v>
      </c>
      <c r="AA64" s="10">
        <f t="shared" si="5"/>
        <v>200.00000639999999</v>
      </c>
      <c r="AB64" s="10">
        <f>'10thR'!W64</f>
        <v>-1.5</v>
      </c>
      <c r="AC64" s="11">
        <f t="shared" si="9"/>
        <v>200.75</v>
      </c>
      <c r="AD64" s="11">
        <f t="shared" si="7"/>
        <v>200.75000639999999</v>
      </c>
    </row>
    <row r="65" spans="1:30" x14ac:dyDescent="0.35">
      <c r="A65" s="20">
        <v>59</v>
      </c>
      <c r="B65" s="16">
        <f t="shared" si="10"/>
        <v>59</v>
      </c>
      <c r="C65" s="16">
        <f t="shared" si="11"/>
        <v>59</v>
      </c>
      <c r="D65" s="8">
        <f t="shared" si="12"/>
        <v>36</v>
      </c>
      <c r="E65" s="8">
        <f t="shared" si="13"/>
        <v>38</v>
      </c>
      <c r="F65" s="3">
        <f>'10thR'!B65</f>
        <v>0</v>
      </c>
      <c r="G65" s="3">
        <f>'10thR'!AB65</f>
        <v>0</v>
      </c>
      <c r="H65" s="2">
        <f>MIN('1stR'!C65,'2ndR'!C65,'3rdR'!C65,'4thR'!C65,'5thR'!C65,'6thR'!C65,'7thR'!C65,'8thR'!C65,'9thR'!C65,'10thR'!C65)</f>
        <v>0</v>
      </c>
      <c r="I65" s="2">
        <f>MIN('1stR'!D65,'2ndR'!D65,'3rdR'!D65,'4thR'!D65,'5thR'!D65,'6thR'!D65,'7thR'!D65,'8thR'!D65,'9thR'!D65,'10thR'!D65)</f>
        <v>0</v>
      </c>
      <c r="J65" s="2">
        <f>MIN('1stR'!E65,'2ndR'!E65,'3rdR'!E65,'4thR'!E65,'5thR'!E65,'6thR'!E65,'7thR'!E65,'8thR'!E65,'9thR'!E65,'10thR'!E65)</f>
        <v>0</v>
      </c>
      <c r="K65" s="2">
        <f>MIN('1stR'!F65,'2ndR'!F65,'3rdR'!F65,'4thR'!F65,'5thR'!F65,'6thR'!F65,'7thR'!F65,'8thR'!F65,'9thR'!F65,'10thR'!F65)</f>
        <v>0</v>
      </c>
      <c r="L65" s="2">
        <f>MIN('1stR'!G65,'2ndR'!G65,'3rdR'!G65,'4thR'!G65,'5thR'!G65,'6thR'!G65,'7thR'!G65,'8thR'!G65,'9thR'!G65,'10thR'!G65)</f>
        <v>0</v>
      </c>
      <c r="M65" s="2">
        <f>MIN('1stR'!H65,'2ndR'!H65,'3rdR'!H65,'4thR'!H65,'5thR'!H65,'6thR'!H65,'7thR'!H65,'8thR'!H65,'9thR'!H65,'10thR'!H65)</f>
        <v>0</v>
      </c>
      <c r="N65" s="2">
        <f>MIN('1stR'!I65,'2ndR'!I65,'3rdR'!I65,'4thR'!I65,'5thR'!I65,'6thR'!I65,'7thR'!I65,'8thR'!I65,'9thR'!I65,'10thR'!I65)</f>
        <v>0</v>
      </c>
      <c r="O65" s="2">
        <f>MIN('1stR'!J65,'2ndR'!J65,'3rdR'!J65,'4thR'!J65,'5thR'!J65,'6thR'!J65,'7thR'!J65,'8thR'!J65,'9thR'!J65,'10thR'!J65)</f>
        <v>0</v>
      </c>
      <c r="P65" s="2">
        <f>MIN('1stR'!K65,'2ndR'!K65,'3rdR'!K65,'4thR'!K65,'5thR'!K65,'6thR'!K65,'7thR'!K65,'8thR'!K65,'9thR'!K65,'10thR'!K65)</f>
        <v>0</v>
      </c>
      <c r="Q65" s="2">
        <f>MIN('1stR'!L65,'2ndR'!L65,'3rdR'!L65,'4thR'!L65,'5thR'!L65,'6thR'!L65,'7thR'!L65,'8thR'!L65,'9thR'!L65,'10thR'!L65)</f>
        <v>0</v>
      </c>
      <c r="R65" s="2">
        <f>MIN('1stR'!M65,'2ndR'!M65,'3rdR'!M65,'4thR'!M65,'5thR'!M65,'6thR'!M65,'7thR'!M65,'8thR'!M65,'9thR'!M65,'10thR'!M65)</f>
        <v>0</v>
      </c>
      <c r="S65" s="2">
        <f>MIN('1stR'!N65,'2ndR'!N65,'3rdR'!N65,'4thR'!N65,'5thR'!N65,'6thR'!N65,'7thR'!N65,'8thR'!N65,'9thR'!N65,'10thR'!N65)</f>
        <v>0</v>
      </c>
      <c r="T65" s="2">
        <f>MIN('1stR'!O65,'2ndR'!O65,'3rdR'!O65,'4thR'!O65,'5thR'!O65,'6thR'!O65,'7thR'!O65,'8thR'!O65,'9thR'!O65,'10thR'!O65)</f>
        <v>0</v>
      </c>
      <c r="U65" s="2">
        <f>MIN('1stR'!P65,'2ndR'!P65,'3rdR'!P65,'4thR'!P65,'5thR'!P65,'6thR'!P65,'7thR'!P65,'8thR'!P65,'9thR'!P65,'10thR'!P65)</f>
        <v>0</v>
      </c>
      <c r="V65" s="2">
        <f>MIN('1stR'!Q65,'2ndR'!Q65,'3rdR'!Q65,'4thR'!Q65,'5thR'!Q65,'6thR'!Q65,'7thR'!Q65,'8thR'!Q65,'9thR'!Q65,'10thR'!Q65)</f>
        <v>0</v>
      </c>
      <c r="W65" s="2">
        <f>MIN('1stR'!R65,'2ndR'!R65,'3rdR'!R65,'4thR'!R65,'5thR'!R65,'6thR'!R65,'7thR'!R65,'8thR'!R65,'9thR'!R65,'10thR'!R65)</f>
        <v>0</v>
      </c>
      <c r="X65" s="2">
        <f>MIN('1stR'!S65,'2ndR'!S65,'3rdR'!S65,'4thR'!S65,'5thR'!S65,'6thR'!S65,'7thR'!S65,'8thR'!S65,'9thR'!S65,'10thR'!S65)</f>
        <v>0</v>
      </c>
      <c r="Y65" s="2">
        <f>MIN('1stR'!T65,'2ndR'!T65,'3rdR'!T65,'4thR'!T65,'5thR'!T65,'6thR'!T65,'7thR'!T65,'8thR'!T65,'9thR'!T65,'10thR'!T65)</f>
        <v>0</v>
      </c>
      <c r="Z65" s="10">
        <f t="shared" si="8"/>
        <v>200</v>
      </c>
      <c r="AA65" s="10">
        <f t="shared" si="5"/>
        <v>200.00000650000001</v>
      </c>
      <c r="AB65" s="10">
        <f>'10thR'!W65</f>
        <v>-1.5</v>
      </c>
      <c r="AC65" s="11">
        <f t="shared" si="9"/>
        <v>200.75</v>
      </c>
      <c r="AD65" s="11">
        <f t="shared" si="7"/>
        <v>200.75000650000001</v>
      </c>
    </row>
    <row r="66" spans="1:30" x14ac:dyDescent="0.35">
      <c r="A66" s="20">
        <v>60</v>
      </c>
      <c r="B66" s="16">
        <f t="shared" si="10"/>
        <v>60</v>
      </c>
      <c r="C66" s="16">
        <f t="shared" si="11"/>
        <v>60</v>
      </c>
      <c r="D66" s="8">
        <f t="shared" si="12"/>
        <v>36</v>
      </c>
      <c r="E66" s="8">
        <f t="shared" si="13"/>
        <v>38</v>
      </c>
      <c r="F66" s="3">
        <f>'10thR'!B66</f>
        <v>0</v>
      </c>
      <c r="G66" s="3">
        <f>'10thR'!AB66</f>
        <v>0</v>
      </c>
      <c r="H66" s="2">
        <f>MIN('1stR'!C66,'2ndR'!C66,'3rdR'!C66,'4thR'!C66,'5thR'!C66,'6thR'!C66,'7thR'!C66,'8thR'!C66,'9thR'!C66,'10thR'!C66)</f>
        <v>0</v>
      </c>
      <c r="I66" s="2">
        <f>MIN('1stR'!D66,'2ndR'!D66,'3rdR'!D66,'4thR'!D66,'5thR'!D66,'6thR'!D66,'7thR'!D66,'8thR'!D66,'9thR'!D66,'10thR'!D66)</f>
        <v>0</v>
      </c>
      <c r="J66" s="2">
        <f>MIN('1stR'!E66,'2ndR'!E66,'3rdR'!E66,'4thR'!E66,'5thR'!E66,'6thR'!E66,'7thR'!E66,'8thR'!E66,'9thR'!E66,'10thR'!E66)</f>
        <v>0</v>
      </c>
      <c r="K66" s="2">
        <f>MIN('1stR'!F66,'2ndR'!F66,'3rdR'!F66,'4thR'!F66,'5thR'!F66,'6thR'!F66,'7thR'!F66,'8thR'!F66,'9thR'!F66,'10thR'!F66)</f>
        <v>0</v>
      </c>
      <c r="L66" s="2">
        <f>MIN('1stR'!G66,'2ndR'!G66,'3rdR'!G66,'4thR'!G66,'5thR'!G66,'6thR'!G66,'7thR'!G66,'8thR'!G66,'9thR'!G66,'10thR'!G66)</f>
        <v>0</v>
      </c>
      <c r="M66" s="2">
        <f>MIN('1stR'!H66,'2ndR'!H66,'3rdR'!H66,'4thR'!H66,'5thR'!H66,'6thR'!H66,'7thR'!H66,'8thR'!H66,'9thR'!H66,'10thR'!H66)</f>
        <v>0</v>
      </c>
      <c r="N66" s="2">
        <f>MIN('1stR'!I66,'2ndR'!I66,'3rdR'!I66,'4thR'!I66,'5thR'!I66,'6thR'!I66,'7thR'!I66,'8thR'!I66,'9thR'!I66,'10thR'!I66)</f>
        <v>0</v>
      </c>
      <c r="O66" s="2">
        <f>MIN('1stR'!J66,'2ndR'!J66,'3rdR'!J66,'4thR'!J66,'5thR'!J66,'6thR'!J66,'7thR'!J66,'8thR'!J66,'9thR'!J66,'10thR'!J66)</f>
        <v>0</v>
      </c>
      <c r="P66" s="2">
        <f>MIN('1stR'!K66,'2ndR'!K66,'3rdR'!K66,'4thR'!K66,'5thR'!K66,'6thR'!K66,'7thR'!K66,'8thR'!K66,'9thR'!K66,'10thR'!K66)</f>
        <v>0</v>
      </c>
      <c r="Q66" s="2">
        <f>MIN('1stR'!L66,'2ndR'!L66,'3rdR'!L66,'4thR'!L66,'5thR'!L66,'6thR'!L66,'7thR'!L66,'8thR'!L66,'9thR'!L66,'10thR'!L66)</f>
        <v>0</v>
      </c>
      <c r="R66" s="2">
        <f>MIN('1stR'!M66,'2ndR'!M66,'3rdR'!M66,'4thR'!M66,'5thR'!M66,'6thR'!M66,'7thR'!M66,'8thR'!M66,'9thR'!M66,'10thR'!M66)</f>
        <v>0</v>
      </c>
      <c r="S66" s="2">
        <f>MIN('1stR'!N66,'2ndR'!N66,'3rdR'!N66,'4thR'!N66,'5thR'!N66,'6thR'!N66,'7thR'!N66,'8thR'!N66,'9thR'!N66,'10thR'!N66)</f>
        <v>0</v>
      </c>
      <c r="T66" s="2">
        <f>MIN('1stR'!O66,'2ndR'!O66,'3rdR'!O66,'4thR'!O66,'5thR'!O66,'6thR'!O66,'7thR'!O66,'8thR'!O66,'9thR'!O66,'10thR'!O66)</f>
        <v>0</v>
      </c>
      <c r="U66" s="2">
        <f>MIN('1stR'!P66,'2ndR'!P66,'3rdR'!P66,'4thR'!P66,'5thR'!P66,'6thR'!P66,'7thR'!P66,'8thR'!P66,'9thR'!P66,'10thR'!P66)</f>
        <v>0</v>
      </c>
      <c r="V66" s="2">
        <f>MIN('1stR'!Q66,'2ndR'!Q66,'3rdR'!Q66,'4thR'!Q66,'5thR'!Q66,'6thR'!Q66,'7thR'!Q66,'8thR'!Q66,'9thR'!Q66,'10thR'!Q66)</f>
        <v>0</v>
      </c>
      <c r="W66" s="2">
        <f>MIN('1stR'!R66,'2ndR'!R66,'3rdR'!R66,'4thR'!R66,'5thR'!R66,'6thR'!R66,'7thR'!R66,'8thR'!R66,'9thR'!R66,'10thR'!R66)</f>
        <v>0</v>
      </c>
      <c r="X66" s="2">
        <f>MIN('1stR'!S66,'2ndR'!S66,'3rdR'!S66,'4thR'!S66,'5thR'!S66,'6thR'!S66,'7thR'!S66,'8thR'!S66,'9thR'!S66,'10thR'!S66)</f>
        <v>0</v>
      </c>
      <c r="Y66" s="2">
        <f>MIN('1stR'!T66,'2ndR'!T66,'3rdR'!T66,'4thR'!T66,'5thR'!T66,'6thR'!T66,'7thR'!T66,'8thR'!T66,'9thR'!T66,'10thR'!T66)</f>
        <v>0</v>
      </c>
      <c r="Z66" s="10">
        <f t="shared" si="8"/>
        <v>200</v>
      </c>
      <c r="AA66" s="10">
        <f t="shared" si="5"/>
        <v>200.00000660000001</v>
      </c>
      <c r="AB66" s="10">
        <f>'10thR'!W66</f>
        <v>-1.5</v>
      </c>
      <c r="AC66" s="11">
        <f t="shared" si="9"/>
        <v>200.75</v>
      </c>
      <c r="AD66" s="11">
        <f t="shared" si="7"/>
        <v>200.75000660000001</v>
      </c>
    </row>
    <row r="67" spans="1:30" x14ac:dyDescent="0.35">
      <c r="A67" s="20">
        <v>61</v>
      </c>
      <c r="B67" s="16">
        <f t="shared" si="10"/>
        <v>61</v>
      </c>
      <c r="C67" s="16">
        <f t="shared" si="11"/>
        <v>61</v>
      </c>
      <c r="D67" s="8">
        <f t="shared" si="12"/>
        <v>36</v>
      </c>
      <c r="E67" s="8">
        <f t="shared" si="13"/>
        <v>38</v>
      </c>
      <c r="F67" s="3">
        <f>'10thR'!B67</f>
        <v>0</v>
      </c>
      <c r="G67" s="3">
        <f>'10thR'!AB67</f>
        <v>0</v>
      </c>
      <c r="H67" s="2">
        <f>MIN('1stR'!C67,'2ndR'!C67,'3rdR'!C67,'4thR'!C67,'5thR'!C67,'6thR'!C67,'7thR'!C67,'8thR'!C67,'9thR'!C67,'10thR'!C67)</f>
        <v>0</v>
      </c>
      <c r="I67" s="2">
        <f>MIN('1stR'!D67,'2ndR'!D67,'3rdR'!D67,'4thR'!D67,'5thR'!D67,'6thR'!D67,'7thR'!D67,'8thR'!D67,'9thR'!D67,'10thR'!D67)</f>
        <v>0</v>
      </c>
      <c r="J67" s="2">
        <f>MIN('1stR'!E67,'2ndR'!E67,'3rdR'!E67,'4thR'!E67,'5thR'!E67,'6thR'!E67,'7thR'!E67,'8thR'!E67,'9thR'!E67,'10thR'!E67)</f>
        <v>0</v>
      </c>
      <c r="K67" s="2">
        <f>MIN('1stR'!F67,'2ndR'!F67,'3rdR'!F67,'4thR'!F67,'5thR'!F67,'6thR'!F67,'7thR'!F67,'8thR'!F67,'9thR'!F67,'10thR'!F67)</f>
        <v>0</v>
      </c>
      <c r="L67" s="2">
        <f>MIN('1stR'!G67,'2ndR'!G67,'3rdR'!G67,'4thR'!G67,'5thR'!G67,'6thR'!G67,'7thR'!G67,'8thR'!G67,'9thR'!G67,'10thR'!G67)</f>
        <v>0</v>
      </c>
      <c r="M67" s="2">
        <f>MIN('1stR'!H67,'2ndR'!H67,'3rdR'!H67,'4thR'!H67,'5thR'!H67,'6thR'!H67,'7thR'!H67,'8thR'!H67,'9thR'!H67,'10thR'!H67)</f>
        <v>0</v>
      </c>
      <c r="N67" s="2">
        <f>MIN('1stR'!I67,'2ndR'!I67,'3rdR'!I67,'4thR'!I67,'5thR'!I67,'6thR'!I67,'7thR'!I67,'8thR'!I67,'9thR'!I67,'10thR'!I67)</f>
        <v>0</v>
      </c>
      <c r="O67" s="2">
        <f>MIN('1stR'!J67,'2ndR'!J67,'3rdR'!J67,'4thR'!J67,'5thR'!J67,'6thR'!J67,'7thR'!J67,'8thR'!J67,'9thR'!J67,'10thR'!J67)</f>
        <v>0</v>
      </c>
      <c r="P67" s="2">
        <f>MIN('1stR'!K67,'2ndR'!K67,'3rdR'!K67,'4thR'!K67,'5thR'!K67,'6thR'!K67,'7thR'!K67,'8thR'!K67,'9thR'!K67,'10thR'!K67)</f>
        <v>0</v>
      </c>
      <c r="Q67" s="2">
        <f>MIN('1stR'!L67,'2ndR'!L67,'3rdR'!L67,'4thR'!L67,'5thR'!L67,'6thR'!L67,'7thR'!L67,'8thR'!L67,'9thR'!L67,'10thR'!L67)</f>
        <v>0</v>
      </c>
      <c r="R67" s="2">
        <f>MIN('1stR'!M67,'2ndR'!M67,'3rdR'!M67,'4thR'!M67,'5thR'!M67,'6thR'!M67,'7thR'!M67,'8thR'!M67,'9thR'!M67,'10thR'!M67)</f>
        <v>0</v>
      </c>
      <c r="S67" s="2">
        <f>MIN('1stR'!N67,'2ndR'!N67,'3rdR'!N67,'4thR'!N67,'5thR'!N67,'6thR'!N67,'7thR'!N67,'8thR'!N67,'9thR'!N67,'10thR'!N67)</f>
        <v>0</v>
      </c>
      <c r="T67" s="2">
        <f>MIN('1stR'!O67,'2ndR'!O67,'3rdR'!O67,'4thR'!O67,'5thR'!O67,'6thR'!O67,'7thR'!O67,'8thR'!O67,'9thR'!O67,'10thR'!O67)</f>
        <v>0</v>
      </c>
      <c r="U67" s="2">
        <f>MIN('1stR'!P67,'2ndR'!P67,'3rdR'!P67,'4thR'!P67,'5thR'!P67,'6thR'!P67,'7thR'!P67,'8thR'!P67,'9thR'!P67,'10thR'!P67)</f>
        <v>0</v>
      </c>
      <c r="V67" s="2">
        <f>MIN('1stR'!Q67,'2ndR'!Q67,'3rdR'!Q67,'4thR'!Q67,'5thR'!Q67,'6thR'!Q67,'7thR'!Q67,'8thR'!Q67,'9thR'!Q67,'10thR'!Q67)</f>
        <v>0</v>
      </c>
      <c r="W67" s="2">
        <f>MIN('1stR'!R67,'2ndR'!R67,'3rdR'!R67,'4thR'!R67,'5thR'!R67,'6thR'!R67,'7thR'!R67,'8thR'!R67,'9thR'!R67,'10thR'!R67)</f>
        <v>0</v>
      </c>
      <c r="X67" s="2">
        <f>MIN('1stR'!S67,'2ndR'!S67,'3rdR'!S67,'4thR'!S67,'5thR'!S67,'6thR'!S67,'7thR'!S67,'8thR'!S67,'9thR'!S67,'10thR'!S67)</f>
        <v>0</v>
      </c>
      <c r="Y67" s="2">
        <f>MIN('1stR'!T67,'2ndR'!T67,'3rdR'!T67,'4thR'!T67,'5thR'!T67,'6thR'!T67,'7thR'!T67,'8thR'!T67,'9thR'!T67,'10thR'!T67)</f>
        <v>0</v>
      </c>
      <c r="Z67" s="10">
        <f t="shared" si="8"/>
        <v>200</v>
      </c>
      <c r="AA67" s="10">
        <f t="shared" si="5"/>
        <v>200.0000067</v>
      </c>
      <c r="AB67" s="10">
        <f>'10thR'!W67</f>
        <v>-1.5</v>
      </c>
      <c r="AC67" s="11">
        <f t="shared" si="9"/>
        <v>200.75</v>
      </c>
      <c r="AD67" s="11">
        <f t="shared" si="7"/>
        <v>200.7500067</v>
      </c>
    </row>
    <row r="68" spans="1:30" x14ac:dyDescent="0.35">
      <c r="A68" s="20">
        <v>62</v>
      </c>
      <c r="B68" s="16">
        <f t="shared" si="10"/>
        <v>62</v>
      </c>
      <c r="C68" s="16">
        <f t="shared" si="11"/>
        <v>62</v>
      </c>
      <c r="D68" s="8">
        <f t="shared" si="12"/>
        <v>36</v>
      </c>
      <c r="E68" s="8">
        <f t="shared" si="13"/>
        <v>38</v>
      </c>
      <c r="F68" s="3">
        <f>'10thR'!B68</f>
        <v>0</v>
      </c>
      <c r="G68" s="3">
        <f>'10thR'!AB68</f>
        <v>0</v>
      </c>
      <c r="H68" s="2">
        <f>MIN('1stR'!C68,'2ndR'!C68,'3rdR'!C68,'4thR'!C68,'5thR'!C68,'6thR'!C68,'7thR'!C68,'8thR'!C68,'9thR'!C68,'10thR'!C68)</f>
        <v>0</v>
      </c>
      <c r="I68" s="2">
        <f>MIN('1stR'!D68,'2ndR'!D68,'3rdR'!D68,'4thR'!D68,'5thR'!D68,'6thR'!D68,'7thR'!D68,'8thR'!D68,'9thR'!D68,'10thR'!D68)</f>
        <v>0</v>
      </c>
      <c r="J68" s="2">
        <f>MIN('1stR'!E68,'2ndR'!E68,'3rdR'!E68,'4thR'!E68,'5thR'!E68,'6thR'!E68,'7thR'!E68,'8thR'!E68,'9thR'!E68,'10thR'!E68)</f>
        <v>0</v>
      </c>
      <c r="K68" s="2">
        <f>MIN('1stR'!F68,'2ndR'!F68,'3rdR'!F68,'4thR'!F68,'5thR'!F68,'6thR'!F68,'7thR'!F68,'8thR'!F68,'9thR'!F68,'10thR'!F68)</f>
        <v>0</v>
      </c>
      <c r="L68" s="2">
        <f>MIN('1stR'!G68,'2ndR'!G68,'3rdR'!G68,'4thR'!G68,'5thR'!G68,'6thR'!G68,'7thR'!G68,'8thR'!G68,'9thR'!G68,'10thR'!G68)</f>
        <v>0</v>
      </c>
      <c r="M68" s="2">
        <f>MIN('1stR'!H68,'2ndR'!H68,'3rdR'!H68,'4thR'!H68,'5thR'!H68,'6thR'!H68,'7thR'!H68,'8thR'!H68,'9thR'!H68,'10thR'!H68)</f>
        <v>0</v>
      </c>
      <c r="N68" s="2">
        <f>MIN('1stR'!I68,'2ndR'!I68,'3rdR'!I68,'4thR'!I68,'5thR'!I68,'6thR'!I68,'7thR'!I68,'8thR'!I68,'9thR'!I68,'10thR'!I68)</f>
        <v>0</v>
      </c>
      <c r="O68" s="2">
        <f>MIN('1stR'!J68,'2ndR'!J68,'3rdR'!J68,'4thR'!J68,'5thR'!J68,'6thR'!J68,'7thR'!J68,'8thR'!J68,'9thR'!J68,'10thR'!J68)</f>
        <v>0</v>
      </c>
      <c r="P68" s="2">
        <f>MIN('1stR'!K68,'2ndR'!K68,'3rdR'!K68,'4thR'!K68,'5thR'!K68,'6thR'!K68,'7thR'!K68,'8thR'!K68,'9thR'!K68,'10thR'!K68)</f>
        <v>0</v>
      </c>
      <c r="Q68" s="2">
        <f>MIN('1stR'!L68,'2ndR'!L68,'3rdR'!L68,'4thR'!L68,'5thR'!L68,'6thR'!L68,'7thR'!L68,'8thR'!L68,'9thR'!L68,'10thR'!L68)</f>
        <v>0</v>
      </c>
      <c r="R68" s="2">
        <f>MIN('1stR'!M68,'2ndR'!M68,'3rdR'!M68,'4thR'!M68,'5thR'!M68,'6thR'!M68,'7thR'!M68,'8thR'!M68,'9thR'!M68,'10thR'!M68)</f>
        <v>0</v>
      </c>
      <c r="S68" s="2">
        <f>MIN('1stR'!N68,'2ndR'!N68,'3rdR'!N68,'4thR'!N68,'5thR'!N68,'6thR'!N68,'7thR'!N68,'8thR'!N68,'9thR'!N68,'10thR'!N68)</f>
        <v>0</v>
      </c>
      <c r="T68" s="2">
        <f>MIN('1stR'!O68,'2ndR'!O68,'3rdR'!O68,'4thR'!O68,'5thR'!O68,'6thR'!O68,'7thR'!O68,'8thR'!O68,'9thR'!O68,'10thR'!O68)</f>
        <v>0</v>
      </c>
      <c r="U68" s="2">
        <f>MIN('1stR'!P68,'2ndR'!P68,'3rdR'!P68,'4thR'!P68,'5thR'!P68,'6thR'!P68,'7thR'!P68,'8thR'!P68,'9thR'!P68,'10thR'!P68)</f>
        <v>0</v>
      </c>
      <c r="V68" s="2">
        <f>MIN('1stR'!Q68,'2ndR'!Q68,'3rdR'!Q68,'4thR'!Q68,'5thR'!Q68,'6thR'!Q68,'7thR'!Q68,'8thR'!Q68,'9thR'!Q68,'10thR'!Q68)</f>
        <v>0</v>
      </c>
      <c r="W68" s="2">
        <f>MIN('1stR'!R68,'2ndR'!R68,'3rdR'!R68,'4thR'!R68,'5thR'!R68,'6thR'!R68,'7thR'!R68,'8thR'!R68,'9thR'!R68,'10thR'!R68)</f>
        <v>0</v>
      </c>
      <c r="X68" s="2">
        <f>MIN('1stR'!S68,'2ndR'!S68,'3rdR'!S68,'4thR'!S68,'5thR'!S68,'6thR'!S68,'7thR'!S68,'8thR'!S68,'9thR'!S68,'10thR'!S68)</f>
        <v>0</v>
      </c>
      <c r="Y68" s="2">
        <f>MIN('1stR'!T68,'2ndR'!T68,'3rdR'!T68,'4thR'!T68,'5thR'!T68,'6thR'!T68,'7thR'!T68,'8thR'!T68,'9thR'!T68,'10thR'!T68)</f>
        <v>0</v>
      </c>
      <c r="Z68" s="10">
        <f t="shared" si="8"/>
        <v>200</v>
      </c>
      <c r="AA68" s="10">
        <f t="shared" si="5"/>
        <v>200.00000679999999</v>
      </c>
      <c r="AB68" s="10">
        <f>'10thR'!W68</f>
        <v>-1.5</v>
      </c>
      <c r="AC68" s="11">
        <f t="shared" si="9"/>
        <v>200.75</v>
      </c>
      <c r="AD68" s="11">
        <f t="shared" si="7"/>
        <v>200.75000679999999</v>
      </c>
    </row>
    <row r="69" spans="1:30" ht="15" customHeight="1" x14ac:dyDescent="0.35">
      <c r="A69" s="20">
        <v>63</v>
      </c>
      <c r="B69" s="16">
        <f t="shared" si="10"/>
        <v>63</v>
      </c>
      <c r="C69" s="16">
        <f t="shared" si="11"/>
        <v>63</v>
      </c>
      <c r="D69" s="8">
        <f t="shared" si="12"/>
        <v>36</v>
      </c>
      <c r="E69" s="8">
        <f t="shared" si="13"/>
        <v>38</v>
      </c>
      <c r="F69" s="3" t="str">
        <f>'10thR'!B69</f>
        <v/>
      </c>
      <c r="G69" s="3">
        <f>'10thR'!AB69</f>
        <v>0</v>
      </c>
      <c r="H69" s="2">
        <f>MIN('1stR'!C69,'2ndR'!C69,'3rdR'!C69,'4thR'!C69,'5thR'!C69,'6thR'!C69,'7thR'!C69,'8thR'!C69,'9thR'!C69,'10thR'!C69)</f>
        <v>0</v>
      </c>
      <c r="I69" s="2">
        <f>MIN('1stR'!D69,'2ndR'!D69,'3rdR'!D69,'4thR'!D69,'5thR'!D69,'6thR'!D69,'7thR'!D69,'8thR'!D69,'9thR'!D69,'10thR'!D69)</f>
        <v>0</v>
      </c>
      <c r="J69" s="2">
        <f>MIN('1stR'!E69,'2ndR'!E69,'3rdR'!E69,'4thR'!E69,'5thR'!E69,'6thR'!E69,'7thR'!E69,'8thR'!E69,'9thR'!E69,'10thR'!E69)</f>
        <v>0</v>
      </c>
      <c r="K69" s="2">
        <f>MIN('1stR'!F69,'2ndR'!F69,'3rdR'!F69,'4thR'!F69,'5thR'!F69,'6thR'!F69,'7thR'!F69,'8thR'!F69,'9thR'!F69,'10thR'!F69)</f>
        <v>0</v>
      </c>
      <c r="L69" s="2">
        <f>MIN('1stR'!G69,'2ndR'!G69,'3rdR'!G69,'4thR'!G69,'5thR'!G69,'6thR'!G69,'7thR'!G69,'8thR'!G69,'9thR'!G69,'10thR'!G69)</f>
        <v>0</v>
      </c>
      <c r="M69" s="2">
        <f>MIN('1stR'!H69,'2ndR'!H69,'3rdR'!H69,'4thR'!H69,'5thR'!H69,'6thR'!H69,'7thR'!H69,'8thR'!H69,'9thR'!H69,'10thR'!H69)</f>
        <v>0</v>
      </c>
      <c r="N69" s="2">
        <f>MIN('1stR'!I69,'2ndR'!I69,'3rdR'!I69,'4thR'!I69,'5thR'!I69,'6thR'!I69,'7thR'!I69,'8thR'!I69,'9thR'!I69,'10thR'!I69)</f>
        <v>0</v>
      </c>
      <c r="O69" s="2">
        <f>MIN('1stR'!J69,'2ndR'!J69,'3rdR'!J69,'4thR'!J69,'5thR'!J69,'6thR'!J69,'7thR'!J69,'8thR'!J69,'9thR'!J69,'10thR'!J69)</f>
        <v>0</v>
      </c>
      <c r="P69" s="2">
        <f>MIN('1stR'!K69,'2ndR'!K69,'3rdR'!K69,'4thR'!K69,'5thR'!K69,'6thR'!K69,'7thR'!K69,'8thR'!K69,'9thR'!K69,'10thR'!K69)</f>
        <v>0</v>
      </c>
      <c r="Q69" s="2">
        <f>MIN('1stR'!L69,'2ndR'!L69,'3rdR'!L69,'4thR'!L69,'5thR'!L69,'6thR'!L69,'7thR'!L69,'8thR'!L69,'9thR'!L69,'10thR'!L69)</f>
        <v>0</v>
      </c>
      <c r="R69" s="2">
        <f>MIN('1stR'!M69,'2ndR'!M69,'3rdR'!M69,'4thR'!M69,'5thR'!M69,'6thR'!M69,'7thR'!M69,'8thR'!M69,'9thR'!M69,'10thR'!M69)</f>
        <v>0</v>
      </c>
      <c r="S69" s="2">
        <f>MIN('1stR'!N69,'2ndR'!N69,'3rdR'!N69,'4thR'!N69,'5thR'!N69,'6thR'!N69,'7thR'!N69,'8thR'!N69,'9thR'!N69,'10thR'!N69)</f>
        <v>0</v>
      </c>
      <c r="T69" s="2">
        <f>MIN('1stR'!O69,'2ndR'!O69,'3rdR'!O69,'4thR'!O69,'5thR'!O69,'6thR'!O69,'7thR'!O69,'8thR'!O69,'9thR'!O69,'10thR'!O69)</f>
        <v>0</v>
      </c>
      <c r="U69" s="2">
        <f>MIN('1stR'!P69,'2ndR'!P69,'3rdR'!P69,'4thR'!P69,'5thR'!P69,'6thR'!P69,'7thR'!P69,'8thR'!P69,'9thR'!P69,'10thR'!P69)</f>
        <v>0</v>
      </c>
      <c r="V69" s="2">
        <f>MIN('1stR'!Q69,'2ndR'!Q69,'3rdR'!Q69,'4thR'!Q69,'5thR'!Q69,'6thR'!Q69,'7thR'!Q69,'8thR'!Q69,'9thR'!Q69,'10thR'!Q69)</f>
        <v>0</v>
      </c>
      <c r="W69" s="2">
        <f>MIN('1stR'!R69,'2ndR'!R69,'3rdR'!R69,'4thR'!R69,'5thR'!R69,'6thR'!R69,'7thR'!R69,'8thR'!R69,'9thR'!R69,'10thR'!R69)</f>
        <v>0</v>
      </c>
      <c r="X69" s="2">
        <f>MIN('1stR'!S69,'2ndR'!S69,'3rdR'!S69,'4thR'!S69,'5thR'!S69,'6thR'!S69,'7thR'!S69,'8thR'!S69,'9thR'!S69,'10thR'!S69)</f>
        <v>0</v>
      </c>
      <c r="Y69" s="2">
        <f>MIN('1stR'!T69,'2ndR'!T69,'3rdR'!T69,'4thR'!T69,'5thR'!T69,'6thR'!T69,'7thR'!T69,'8thR'!T69,'9thR'!T69,'10thR'!T69)</f>
        <v>0</v>
      </c>
      <c r="Z69" s="10">
        <f t="shared" si="8"/>
        <v>200</v>
      </c>
      <c r="AA69" s="10">
        <f t="shared" si="5"/>
        <v>200.00000689999999</v>
      </c>
      <c r="AB69" s="10">
        <f>'10thR'!W69</f>
        <v>-1.5</v>
      </c>
      <c r="AC69" s="11">
        <f t="shared" si="9"/>
        <v>200.75</v>
      </c>
      <c r="AD69" s="11">
        <f t="shared" si="7"/>
        <v>200.75000689999999</v>
      </c>
    </row>
    <row r="70" spans="1:30" x14ac:dyDescent="0.35">
      <c r="A70" s="20">
        <v>64</v>
      </c>
      <c r="B70" s="16">
        <f t="shared" si="10"/>
        <v>64</v>
      </c>
      <c r="C70" s="16">
        <f t="shared" si="11"/>
        <v>64</v>
      </c>
      <c r="D70" s="8">
        <f t="shared" si="12"/>
        <v>36</v>
      </c>
      <c r="E70" s="8">
        <f t="shared" si="13"/>
        <v>38</v>
      </c>
      <c r="F70" s="3" t="str">
        <f>'10thR'!B70</f>
        <v/>
      </c>
      <c r="G70" s="3">
        <f>'10thR'!AB70</f>
        <v>0</v>
      </c>
      <c r="H70" s="2">
        <f>MIN('1stR'!C70,'2ndR'!C70,'3rdR'!C70,'4thR'!C70,'5thR'!C70,'6thR'!C70,'7thR'!C70,'8thR'!C70,'9thR'!C70,'10thR'!C70)</f>
        <v>0</v>
      </c>
      <c r="I70" s="2">
        <f>MIN('1stR'!D70,'2ndR'!D70,'3rdR'!D70,'4thR'!D70,'5thR'!D70,'6thR'!D70,'7thR'!D70,'8thR'!D70,'9thR'!D70,'10thR'!D70)</f>
        <v>0</v>
      </c>
      <c r="J70" s="2">
        <f>MIN('1stR'!E70,'2ndR'!E70,'3rdR'!E70,'4thR'!E70,'5thR'!E70,'6thR'!E70,'7thR'!E70,'8thR'!E70,'9thR'!E70,'10thR'!E70)</f>
        <v>0</v>
      </c>
      <c r="K70" s="2">
        <f>MIN('1stR'!F70,'2ndR'!F70,'3rdR'!F70,'4thR'!F70,'5thR'!F70,'6thR'!F70,'7thR'!F70,'8thR'!F70,'9thR'!F70,'10thR'!F70)</f>
        <v>0</v>
      </c>
      <c r="L70" s="2">
        <f>MIN('1stR'!G70,'2ndR'!G70,'3rdR'!G70,'4thR'!G70,'5thR'!G70,'6thR'!G70,'7thR'!G70,'8thR'!G70,'9thR'!G70,'10thR'!G70)</f>
        <v>0</v>
      </c>
      <c r="M70" s="2">
        <f>MIN('1stR'!H70,'2ndR'!H70,'3rdR'!H70,'4thR'!H70,'5thR'!H70,'6thR'!H70,'7thR'!H70,'8thR'!H70,'9thR'!H70,'10thR'!H70)</f>
        <v>0</v>
      </c>
      <c r="N70" s="2">
        <f>MIN('1stR'!I70,'2ndR'!I70,'3rdR'!I70,'4thR'!I70,'5thR'!I70,'6thR'!I70,'7thR'!I70,'8thR'!I70,'9thR'!I70,'10thR'!I70)</f>
        <v>0</v>
      </c>
      <c r="O70" s="2">
        <f>MIN('1stR'!J70,'2ndR'!J70,'3rdR'!J70,'4thR'!J70,'5thR'!J70,'6thR'!J70,'7thR'!J70,'8thR'!J70,'9thR'!J70,'10thR'!J70)</f>
        <v>0</v>
      </c>
      <c r="P70" s="2">
        <f>MIN('1stR'!K70,'2ndR'!K70,'3rdR'!K70,'4thR'!K70,'5thR'!K70,'6thR'!K70,'7thR'!K70,'8thR'!K70,'9thR'!K70,'10thR'!K70)</f>
        <v>0</v>
      </c>
      <c r="Q70" s="2">
        <f>MIN('1stR'!L70,'2ndR'!L70,'3rdR'!L70,'4thR'!L70,'5thR'!L70,'6thR'!L70,'7thR'!L70,'8thR'!L70,'9thR'!L70,'10thR'!L70)</f>
        <v>0</v>
      </c>
      <c r="R70" s="2">
        <f>MIN('1stR'!M70,'2ndR'!M70,'3rdR'!M70,'4thR'!M70,'5thR'!M70,'6thR'!M70,'7thR'!M70,'8thR'!M70,'9thR'!M70,'10thR'!M70)</f>
        <v>0</v>
      </c>
      <c r="S70" s="2">
        <f>MIN('1stR'!N70,'2ndR'!N70,'3rdR'!N70,'4thR'!N70,'5thR'!N70,'6thR'!N70,'7thR'!N70,'8thR'!N70,'9thR'!N70,'10thR'!N70)</f>
        <v>0</v>
      </c>
      <c r="T70" s="2">
        <f>MIN('1stR'!O70,'2ndR'!O70,'3rdR'!O70,'4thR'!O70,'5thR'!O70,'6thR'!O70,'7thR'!O70,'8thR'!O70,'9thR'!O70,'10thR'!O70)</f>
        <v>0</v>
      </c>
      <c r="U70" s="2">
        <f>MIN('1stR'!P70,'2ndR'!P70,'3rdR'!P70,'4thR'!P70,'5thR'!P70,'6thR'!P70,'7thR'!P70,'8thR'!P70,'9thR'!P70,'10thR'!P70)</f>
        <v>0</v>
      </c>
      <c r="V70" s="2">
        <f>MIN('1stR'!Q70,'2ndR'!Q70,'3rdR'!Q70,'4thR'!Q70,'5thR'!Q70,'6thR'!Q70,'7thR'!Q70,'8thR'!Q70,'9thR'!Q70,'10thR'!Q70)</f>
        <v>0</v>
      </c>
      <c r="W70" s="2">
        <f>MIN('1stR'!R70,'2ndR'!R70,'3rdR'!R70,'4thR'!R70,'5thR'!R70,'6thR'!R70,'7thR'!R70,'8thR'!R70,'9thR'!R70,'10thR'!R70)</f>
        <v>0</v>
      </c>
      <c r="X70" s="2">
        <f>MIN('1stR'!S70,'2ndR'!S70,'3rdR'!S70,'4thR'!S70,'5thR'!S70,'6thR'!S70,'7thR'!S70,'8thR'!S70,'9thR'!S70,'10thR'!S70)</f>
        <v>0</v>
      </c>
      <c r="Y70" s="2">
        <f>MIN('1stR'!T70,'2ndR'!T70,'3rdR'!T70,'4thR'!T70,'5thR'!T70,'6thR'!T70,'7thR'!T70,'8thR'!T70,'9thR'!T70,'10thR'!T70)</f>
        <v>0</v>
      </c>
      <c r="Z70" s="10">
        <f t="shared" si="8"/>
        <v>200</v>
      </c>
      <c r="AA70" s="10">
        <f t="shared" si="5"/>
        <v>200.00000700000001</v>
      </c>
      <c r="AB70" s="10">
        <f>'10thR'!W70</f>
        <v>-1.5</v>
      </c>
      <c r="AC70" s="11">
        <f t="shared" si="9"/>
        <v>200.75</v>
      </c>
      <c r="AD70" s="11">
        <f t="shared" si="7"/>
        <v>200.75000700000001</v>
      </c>
    </row>
    <row r="71" spans="1:30" x14ac:dyDescent="0.35">
      <c r="A71" s="20">
        <v>65</v>
      </c>
      <c r="B71" s="16">
        <f t="shared" ref="B71:B102" si="14">RANK($AA71,$AA$7:$AA$146,1)</f>
        <v>65</v>
      </c>
      <c r="C71" s="16">
        <f t="shared" ref="C71:C102" si="15">RANK($AD71,$AD$7:$AD$146,1)</f>
        <v>65</v>
      </c>
      <c r="D71" s="8">
        <f t="shared" ref="D71:D102" si="16">_xlfn.RANK.EQ($Z71,$Z$7:$Z$146,1)</f>
        <v>36</v>
      </c>
      <c r="E71" s="8">
        <f t="shared" ref="E71:E102" si="17">_xlfn.RANK.EQ($AC71,$AC$7:$AC$146,1)</f>
        <v>38</v>
      </c>
      <c r="F71" s="3" t="str">
        <f>'10thR'!B71</f>
        <v/>
      </c>
      <c r="G71" s="3">
        <f>'10thR'!AB71</f>
        <v>0</v>
      </c>
      <c r="H71" s="2">
        <f>MIN('1stR'!C71,'2ndR'!C71,'3rdR'!C71,'4thR'!C71,'5thR'!C71,'6thR'!C71,'7thR'!C71,'8thR'!C71,'9thR'!C71,'10thR'!C71)</f>
        <v>0</v>
      </c>
      <c r="I71" s="2">
        <f>MIN('1stR'!D71,'2ndR'!D71,'3rdR'!D71,'4thR'!D71,'5thR'!D71,'6thR'!D71,'7thR'!D71,'8thR'!D71,'9thR'!D71,'10thR'!D71)</f>
        <v>0</v>
      </c>
      <c r="J71" s="2">
        <f>MIN('1stR'!E71,'2ndR'!E71,'3rdR'!E71,'4thR'!E71,'5thR'!E71,'6thR'!E71,'7thR'!E71,'8thR'!E71,'9thR'!E71,'10thR'!E71)</f>
        <v>0</v>
      </c>
      <c r="K71" s="2">
        <f>MIN('1stR'!F71,'2ndR'!F71,'3rdR'!F71,'4thR'!F71,'5thR'!F71,'6thR'!F71,'7thR'!F71,'8thR'!F71,'9thR'!F71,'10thR'!F71)</f>
        <v>0</v>
      </c>
      <c r="L71" s="2">
        <f>MIN('1stR'!G71,'2ndR'!G71,'3rdR'!G71,'4thR'!G71,'5thR'!G71,'6thR'!G71,'7thR'!G71,'8thR'!G71,'9thR'!G71,'10thR'!G71)</f>
        <v>0</v>
      </c>
      <c r="M71" s="2">
        <f>MIN('1stR'!H71,'2ndR'!H71,'3rdR'!H71,'4thR'!H71,'5thR'!H71,'6thR'!H71,'7thR'!H71,'8thR'!H71,'9thR'!H71,'10thR'!H71)</f>
        <v>0</v>
      </c>
      <c r="N71" s="2">
        <f>MIN('1stR'!I71,'2ndR'!I71,'3rdR'!I71,'4thR'!I71,'5thR'!I71,'6thR'!I71,'7thR'!I71,'8thR'!I71,'9thR'!I71,'10thR'!I71)</f>
        <v>0</v>
      </c>
      <c r="O71" s="2">
        <f>MIN('1stR'!J71,'2ndR'!J71,'3rdR'!J71,'4thR'!J71,'5thR'!J71,'6thR'!J71,'7thR'!J71,'8thR'!J71,'9thR'!J71,'10thR'!J71)</f>
        <v>0</v>
      </c>
      <c r="P71" s="2">
        <f>MIN('1stR'!K71,'2ndR'!K71,'3rdR'!K71,'4thR'!K71,'5thR'!K71,'6thR'!K71,'7thR'!K71,'8thR'!K71,'9thR'!K71,'10thR'!K71)</f>
        <v>0</v>
      </c>
      <c r="Q71" s="2">
        <f>MIN('1stR'!L71,'2ndR'!L71,'3rdR'!L71,'4thR'!L71,'5thR'!L71,'6thR'!L71,'7thR'!L71,'8thR'!L71,'9thR'!L71,'10thR'!L71)</f>
        <v>0</v>
      </c>
      <c r="R71" s="2">
        <f>MIN('1stR'!M71,'2ndR'!M71,'3rdR'!M71,'4thR'!M71,'5thR'!M71,'6thR'!M71,'7thR'!M71,'8thR'!M71,'9thR'!M71,'10thR'!M71)</f>
        <v>0</v>
      </c>
      <c r="S71" s="2">
        <f>MIN('1stR'!N71,'2ndR'!N71,'3rdR'!N71,'4thR'!N71,'5thR'!N71,'6thR'!N71,'7thR'!N71,'8thR'!N71,'9thR'!N71,'10thR'!N71)</f>
        <v>0</v>
      </c>
      <c r="T71" s="2">
        <f>MIN('1stR'!O71,'2ndR'!O71,'3rdR'!O71,'4thR'!O71,'5thR'!O71,'6thR'!O71,'7thR'!O71,'8thR'!O71,'9thR'!O71,'10thR'!O71)</f>
        <v>0</v>
      </c>
      <c r="U71" s="2">
        <f>MIN('1stR'!P71,'2ndR'!P71,'3rdR'!P71,'4thR'!P71,'5thR'!P71,'6thR'!P71,'7thR'!P71,'8thR'!P71,'9thR'!P71,'10thR'!P71)</f>
        <v>0</v>
      </c>
      <c r="V71" s="2">
        <f>MIN('1stR'!Q71,'2ndR'!Q71,'3rdR'!Q71,'4thR'!Q71,'5thR'!Q71,'6thR'!Q71,'7thR'!Q71,'8thR'!Q71,'9thR'!Q71,'10thR'!Q71)</f>
        <v>0</v>
      </c>
      <c r="W71" s="2">
        <f>MIN('1stR'!R71,'2ndR'!R71,'3rdR'!R71,'4thR'!R71,'5thR'!R71,'6thR'!R71,'7thR'!R71,'8thR'!R71,'9thR'!R71,'10thR'!R71)</f>
        <v>0</v>
      </c>
      <c r="X71" s="2">
        <f>MIN('1stR'!S71,'2ndR'!S71,'3rdR'!S71,'4thR'!S71,'5thR'!S71,'6thR'!S71,'7thR'!S71,'8thR'!S71,'9thR'!S71,'10thR'!S71)</f>
        <v>0</v>
      </c>
      <c r="Y71" s="2">
        <f>MIN('1stR'!T71,'2ndR'!T71,'3rdR'!T71,'4thR'!T71,'5thR'!T71,'6thR'!T71,'7thR'!T71,'8thR'!T71,'9thR'!T71,'10thR'!T71)</f>
        <v>0</v>
      </c>
      <c r="Z71" s="10">
        <f t="shared" si="8"/>
        <v>200</v>
      </c>
      <c r="AA71" s="10">
        <f t="shared" si="5"/>
        <v>200.0000071</v>
      </c>
      <c r="AB71" s="10">
        <f>'10thR'!W71</f>
        <v>-1.5</v>
      </c>
      <c r="AC71" s="11">
        <f t="shared" si="9"/>
        <v>200.75</v>
      </c>
      <c r="AD71" s="11">
        <f t="shared" si="7"/>
        <v>200.7500071</v>
      </c>
    </row>
    <row r="72" spans="1:30" x14ac:dyDescent="0.35">
      <c r="A72" s="20">
        <v>66</v>
      </c>
      <c r="B72" s="16">
        <f t="shared" si="14"/>
        <v>66</v>
      </c>
      <c r="C72" s="16">
        <f t="shared" si="15"/>
        <v>66</v>
      </c>
      <c r="D72" s="8">
        <f t="shared" si="16"/>
        <v>36</v>
      </c>
      <c r="E72" s="8">
        <f t="shared" si="17"/>
        <v>38</v>
      </c>
      <c r="F72" s="3" t="str">
        <f>'10thR'!B72</f>
        <v/>
      </c>
      <c r="G72" s="3">
        <f>'10thR'!AB72</f>
        <v>0</v>
      </c>
      <c r="H72" s="2">
        <f>MIN('1stR'!C72,'2ndR'!C72,'3rdR'!C72,'4thR'!C72,'5thR'!C72,'6thR'!C72,'7thR'!C72,'8thR'!C72,'9thR'!C72,'10thR'!C72)</f>
        <v>0</v>
      </c>
      <c r="I72" s="2">
        <f>MIN('1stR'!D72,'2ndR'!D72,'3rdR'!D72,'4thR'!D72,'5thR'!D72,'6thR'!D72,'7thR'!D72,'8thR'!D72,'9thR'!D72,'10thR'!D72)</f>
        <v>0</v>
      </c>
      <c r="J72" s="2">
        <f>MIN('1stR'!E72,'2ndR'!E72,'3rdR'!E72,'4thR'!E72,'5thR'!E72,'6thR'!E72,'7thR'!E72,'8thR'!E72,'9thR'!E72,'10thR'!E72)</f>
        <v>0</v>
      </c>
      <c r="K72" s="2">
        <f>MIN('1stR'!F72,'2ndR'!F72,'3rdR'!F72,'4thR'!F72,'5thR'!F72,'6thR'!F72,'7thR'!F72,'8thR'!F72,'9thR'!F72,'10thR'!F72)</f>
        <v>0</v>
      </c>
      <c r="L72" s="2">
        <f>MIN('1stR'!G72,'2ndR'!G72,'3rdR'!G72,'4thR'!G72,'5thR'!G72,'6thR'!G72,'7thR'!G72,'8thR'!G72,'9thR'!G72,'10thR'!G72)</f>
        <v>0</v>
      </c>
      <c r="M72" s="2">
        <f>MIN('1stR'!H72,'2ndR'!H72,'3rdR'!H72,'4thR'!H72,'5thR'!H72,'6thR'!H72,'7thR'!H72,'8thR'!H72,'9thR'!H72,'10thR'!H72)</f>
        <v>0</v>
      </c>
      <c r="N72" s="2">
        <f>MIN('1stR'!I72,'2ndR'!I72,'3rdR'!I72,'4thR'!I72,'5thR'!I72,'6thR'!I72,'7thR'!I72,'8thR'!I72,'9thR'!I72,'10thR'!I72)</f>
        <v>0</v>
      </c>
      <c r="O72" s="2">
        <f>MIN('1stR'!J72,'2ndR'!J72,'3rdR'!J72,'4thR'!J72,'5thR'!J72,'6thR'!J72,'7thR'!J72,'8thR'!J72,'9thR'!J72,'10thR'!J72)</f>
        <v>0</v>
      </c>
      <c r="P72" s="2">
        <f>MIN('1stR'!K72,'2ndR'!K72,'3rdR'!K72,'4thR'!K72,'5thR'!K72,'6thR'!K72,'7thR'!K72,'8thR'!K72,'9thR'!K72,'10thR'!K72)</f>
        <v>0</v>
      </c>
      <c r="Q72" s="2">
        <f>MIN('1stR'!L72,'2ndR'!L72,'3rdR'!L72,'4thR'!L72,'5thR'!L72,'6thR'!L72,'7thR'!L72,'8thR'!L72,'9thR'!L72,'10thR'!L72)</f>
        <v>0</v>
      </c>
      <c r="R72" s="2">
        <f>MIN('1stR'!M72,'2ndR'!M72,'3rdR'!M72,'4thR'!M72,'5thR'!M72,'6thR'!M72,'7thR'!M72,'8thR'!M72,'9thR'!M72,'10thR'!M72)</f>
        <v>0</v>
      </c>
      <c r="S72" s="2">
        <f>MIN('1stR'!N72,'2ndR'!N72,'3rdR'!N72,'4thR'!N72,'5thR'!N72,'6thR'!N72,'7thR'!N72,'8thR'!N72,'9thR'!N72,'10thR'!N72)</f>
        <v>0</v>
      </c>
      <c r="T72" s="2">
        <f>MIN('1stR'!O72,'2ndR'!O72,'3rdR'!O72,'4thR'!O72,'5thR'!O72,'6thR'!O72,'7thR'!O72,'8thR'!O72,'9thR'!O72,'10thR'!O72)</f>
        <v>0</v>
      </c>
      <c r="U72" s="2">
        <f>MIN('1stR'!P72,'2ndR'!P72,'3rdR'!P72,'4thR'!P72,'5thR'!P72,'6thR'!P72,'7thR'!P72,'8thR'!P72,'9thR'!P72,'10thR'!P72)</f>
        <v>0</v>
      </c>
      <c r="V72" s="2">
        <f>MIN('1stR'!Q72,'2ndR'!Q72,'3rdR'!Q72,'4thR'!Q72,'5thR'!Q72,'6thR'!Q72,'7thR'!Q72,'8thR'!Q72,'9thR'!Q72,'10thR'!Q72)</f>
        <v>0</v>
      </c>
      <c r="W72" s="2">
        <f>MIN('1stR'!R72,'2ndR'!R72,'3rdR'!R72,'4thR'!R72,'5thR'!R72,'6thR'!R72,'7thR'!R72,'8thR'!R72,'9thR'!R72,'10thR'!R72)</f>
        <v>0</v>
      </c>
      <c r="X72" s="2">
        <f>MIN('1stR'!S72,'2ndR'!S72,'3rdR'!S72,'4thR'!S72,'5thR'!S72,'6thR'!S72,'7thR'!S72,'8thR'!S72,'9thR'!S72,'10thR'!S72)</f>
        <v>0</v>
      </c>
      <c r="Y72" s="2">
        <f>MIN('1stR'!T72,'2ndR'!T72,'3rdR'!T72,'4thR'!T72,'5thR'!T72,'6thR'!T72,'7thR'!T72,'8thR'!T72,'9thR'!T72,'10thR'!T72)</f>
        <v>0</v>
      </c>
      <c r="Z72" s="10">
        <f t="shared" si="8"/>
        <v>200</v>
      </c>
      <c r="AA72" s="10">
        <f t="shared" ref="AA72:AA126" si="18">Z72+0.0000001*ROW()</f>
        <v>200.0000072</v>
      </c>
      <c r="AB72" s="10">
        <f>'10thR'!W72</f>
        <v>-1.5</v>
      </c>
      <c r="AC72" s="11">
        <f t="shared" si="9"/>
        <v>200.75</v>
      </c>
      <c r="AD72" s="11">
        <f t="shared" ref="AD72:AD126" si="19">AC72+0.0000001*ROW()</f>
        <v>200.7500072</v>
      </c>
    </row>
    <row r="73" spans="1:30" x14ac:dyDescent="0.35">
      <c r="A73" s="20">
        <v>67</v>
      </c>
      <c r="B73" s="16">
        <f t="shared" si="14"/>
        <v>67</v>
      </c>
      <c r="C73" s="16">
        <f t="shared" si="15"/>
        <v>67</v>
      </c>
      <c r="D73" s="8">
        <f t="shared" si="16"/>
        <v>36</v>
      </c>
      <c r="E73" s="8">
        <f t="shared" si="17"/>
        <v>38</v>
      </c>
      <c r="F73" s="3" t="str">
        <f>'10thR'!B73</f>
        <v/>
      </c>
      <c r="G73" s="3">
        <f>'10thR'!AB73</f>
        <v>0</v>
      </c>
      <c r="H73" s="2">
        <f>MIN('1stR'!C73,'2ndR'!C73,'3rdR'!C73,'4thR'!C73,'5thR'!C73,'6thR'!C73,'7thR'!C73,'8thR'!C73,'9thR'!C73,'10thR'!C73)</f>
        <v>0</v>
      </c>
      <c r="I73" s="2">
        <f>MIN('1stR'!D73,'2ndR'!D73,'3rdR'!D73,'4thR'!D73,'5thR'!D73,'6thR'!D73,'7thR'!D73,'8thR'!D73,'9thR'!D73,'10thR'!D73)</f>
        <v>0</v>
      </c>
      <c r="J73" s="2">
        <f>MIN('1stR'!E73,'2ndR'!E73,'3rdR'!E73,'4thR'!E73,'5thR'!E73,'6thR'!E73,'7thR'!E73,'8thR'!E73,'9thR'!E73,'10thR'!E73)</f>
        <v>0</v>
      </c>
      <c r="K73" s="2">
        <f>MIN('1stR'!F73,'2ndR'!F73,'3rdR'!F73,'4thR'!F73,'5thR'!F73,'6thR'!F73,'7thR'!F73,'8thR'!F73,'9thR'!F73,'10thR'!F73)</f>
        <v>0</v>
      </c>
      <c r="L73" s="2">
        <f>MIN('1stR'!G73,'2ndR'!G73,'3rdR'!G73,'4thR'!G73,'5thR'!G73,'6thR'!G73,'7thR'!G73,'8thR'!G73,'9thR'!G73,'10thR'!G73)</f>
        <v>0</v>
      </c>
      <c r="M73" s="2">
        <f>MIN('1stR'!H73,'2ndR'!H73,'3rdR'!H73,'4thR'!H73,'5thR'!H73,'6thR'!H73,'7thR'!H73,'8thR'!H73,'9thR'!H73,'10thR'!H73)</f>
        <v>0</v>
      </c>
      <c r="N73" s="2">
        <f>MIN('1stR'!I73,'2ndR'!I73,'3rdR'!I73,'4thR'!I73,'5thR'!I73,'6thR'!I73,'7thR'!I73,'8thR'!I73,'9thR'!I73,'10thR'!I73)</f>
        <v>0</v>
      </c>
      <c r="O73" s="2">
        <f>MIN('1stR'!J73,'2ndR'!J73,'3rdR'!J73,'4thR'!J73,'5thR'!J73,'6thR'!J73,'7thR'!J73,'8thR'!J73,'9thR'!J73,'10thR'!J73)</f>
        <v>0</v>
      </c>
      <c r="P73" s="2">
        <f>MIN('1stR'!K73,'2ndR'!K73,'3rdR'!K73,'4thR'!K73,'5thR'!K73,'6thR'!K73,'7thR'!K73,'8thR'!K73,'9thR'!K73,'10thR'!K73)</f>
        <v>0</v>
      </c>
      <c r="Q73" s="2">
        <f>MIN('1stR'!L73,'2ndR'!L73,'3rdR'!L73,'4thR'!L73,'5thR'!L73,'6thR'!L73,'7thR'!L73,'8thR'!L73,'9thR'!L73,'10thR'!L73)</f>
        <v>0</v>
      </c>
      <c r="R73" s="2">
        <f>MIN('1stR'!M73,'2ndR'!M73,'3rdR'!M73,'4thR'!M73,'5thR'!M73,'6thR'!M73,'7thR'!M73,'8thR'!M73,'9thR'!M73,'10thR'!M73)</f>
        <v>0</v>
      </c>
      <c r="S73" s="2">
        <f>MIN('1stR'!N73,'2ndR'!N73,'3rdR'!N73,'4thR'!N73,'5thR'!N73,'6thR'!N73,'7thR'!N73,'8thR'!N73,'9thR'!N73,'10thR'!N73)</f>
        <v>0</v>
      </c>
      <c r="T73" s="2">
        <f>MIN('1stR'!O73,'2ndR'!O73,'3rdR'!O73,'4thR'!O73,'5thR'!O73,'6thR'!O73,'7thR'!O73,'8thR'!O73,'9thR'!O73,'10thR'!O73)</f>
        <v>0</v>
      </c>
      <c r="U73" s="2">
        <f>MIN('1stR'!P73,'2ndR'!P73,'3rdR'!P73,'4thR'!P73,'5thR'!P73,'6thR'!P73,'7thR'!P73,'8thR'!P73,'9thR'!P73,'10thR'!P73)</f>
        <v>0</v>
      </c>
      <c r="V73" s="2">
        <f>MIN('1stR'!Q73,'2ndR'!Q73,'3rdR'!Q73,'4thR'!Q73,'5thR'!Q73,'6thR'!Q73,'7thR'!Q73,'8thR'!Q73,'9thR'!Q73,'10thR'!Q73)</f>
        <v>0</v>
      </c>
      <c r="W73" s="2">
        <f>MIN('1stR'!R73,'2ndR'!R73,'3rdR'!R73,'4thR'!R73,'5thR'!R73,'6thR'!R73,'7thR'!R73,'8thR'!R73,'9thR'!R73,'10thR'!R73)</f>
        <v>0</v>
      </c>
      <c r="X73" s="2">
        <f>MIN('1stR'!S73,'2ndR'!S73,'3rdR'!S73,'4thR'!S73,'5thR'!S73,'6thR'!S73,'7thR'!S73,'8thR'!S73,'9thR'!S73,'10thR'!S73)</f>
        <v>0</v>
      </c>
      <c r="Y73" s="2">
        <f>MIN('1stR'!T73,'2ndR'!T73,'3rdR'!T73,'4thR'!T73,'5thR'!T73,'6thR'!T73,'7thR'!T73,'8thR'!T73,'9thR'!T73,'10thR'!T73)</f>
        <v>0</v>
      </c>
      <c r="Z73" s="10">
        <f t="shared" si="8"/>
        <v>200</v>
      </c>
      <c r="AA73" s="10">
        <f t="shared" si="18"/>
        <v>200.00000729999999</v>
      </c>
      <c r="AB73" s="10">
        <f>'10thR'!W73</f>
        <v>-1.5</v>
      </c>
      <c r="AC73" s="11">
        <f t="shared" si="9"/>
        <v>200.75</v>
      </c>
      <c r="AD73" s="11">
        <f t="shared" si="19"/>
        <v>200.75000729999999</v>
      </c>
    </row>
    <row r="74" spans="1:30" x14ac:dyDescent="0.35">
      <c r="A74" s="20">
        <v>68</v>
      </c>
      <c r="B74" s="16">
        <f t="shared" si="14"/>
        <v>68</v>
      </c>
      <c r="C74" s="16">
        <f t="shared" si="15"/>
        <v>68</v>
      </c>
      <c r="D74" s="8">
        <f t="shared" si="16"/>
        <v>36</v>
      </c>
      <c r="E74" s="8">
        <f t="shared" si="17"/>
        <v>38</v>
      </c>
      <c r="F74" s="3" t="str">
        <f>'10thR'!B74</f>
        <v/>
      </c>
      <c r="G74" s="3">
        <f>'10thR'!AB74</f>
        <v>0</v>
      </c>
      <c r="H74" s="2">
        <f>MIN('1stR'!C74,'2ndR'!C74,'3rdR'!C74,'4thR'!C74,'5thR'!C74,'6thR'!C74,'7thR'!C74,'8thR'!C74,'9thR'!C74,'10thR'!C74)</f>
        <v>0</v>
      </c>
      <c r="I74" s="2">
        <f>MIN('1stR'!D74,'2ndR'!D74,'3rdR'!D74,'4thR'!D74,'5thR'!D74,'6thR'!D74,'7thR'!D74,'8thR'!D74,'9thR'!D74,'10thR'!D74)</f>
        <v>0</v>
      </c>
      <c r="J74" s="2">
        <f>MIN('1stR'!E74,'2ndR'!E74,'3rdR'!E74,'4thR'!E74,'5thR'!E74,'6thR'!E74,'7thR'!E74,'8thR'!E74,'9thR'!E74,'10thR'!E74)</f>
        <v>0</v>
      </c>
      <c r="K74" s="2">
        <f>MIN('1stR'!F74,'2ndR'!F74,'3rdR'!F74,'4thR'!F74,'5thR'!F74,'6thR'!F74,'7thR'!F74,'8thR'!F74,'9thR'!F74,'10thR'!F74)</f>
        <v>0</v>
      </c>
      <c r="L74" s="2">
        <f>MIN('1stR'!G74,'2ndR'!G74,'3rdR'!G74,'4thR'!G74,'5thR'!G74,'6thR'!G74,'7thR'!G74,'8thR'!G74,'9thR'!G74,'10thR'!G74)</f>
        <v>0</v>
      </c>
      <c r="M74" s="2">
        <f>MIN('1stR'!H74,'2ndR'!H74,'3rdR'!H74,'4thR'!H74,'5thR'!H74,'6thR'!H74,'7thR'!H74,'8thR'!H74,'9thR'!H74,'10thR'!H74)</f>
        <v>0</v>
      </c>
      <c r="N74" s="2">
        <f>MIN('1stR'!I74,'2ndR'!I74,'3rdR'!I74,'4thR'!I74,'5thR'!I74,'6thR'!I74,'7thR'!I74,'8thR'!I74,'9thR'!I74,'10thR'!I74)</f>
        <v>0</v>
      </c>
      <c r="O74" s="2">
        <f>MIN('1stR'!J74,'2ndR'!J74,'3rdR'!J74,'4thR'!J74,'5thR'!J74,'6thR'!J74,'7thR'!J74,'8thR'!J74,'9thR'!J74,'10thR'!J74)</f>
        <v>0</v>
      </c>
      <c r="P74" s="2">
        <f>MIN('1stR'!K74,'2ndR'!K74,'3rdR'!K74,'4thR'!K74,'5thR'!K74,'6thR'!K74,'7thR'!K74,'8thR'!K74,'9thR'!K74,'10thR'!K74)</f>
        <v>0</v>
      </c>
      <c r="Q74" s="2">
        <f>MIN('1stR'!L74,'2ndR'!L74,'3rdR'!L74,'4thR'!L74,'5thR'!L74,'6thR'!L74,'7thR'!L74,'8thR'!L74,'9thR'!L74,'10thR'!L74)</f>
        <v>0</v>
      </c>
      <c r="R74" s="2">
        <f>MIN('1stR'!M74,'2ndR'!M74,'3rdR'!M74,'4thR'!M74,'5thR'!M74,'6thR'!M74,'7thR'!M74,'8thR'!M74,'9thR'!M74,'10thR'!M74)</f>
        <v>0</v>
      </c>
      <c r="S74" s="2">
        <f>MIN('1stR'!N74,'2ndR'!N74,'3rdR'!N74,'4thR'!N74,'5thR'!N74,'6thR'!N74,'7thR'!N74,'8thR'!N74,'9thR'!N74,'10thR'!N74)</f>
        <v>0</v>
      </c>
      <c r="T74" s="2">
        <f>MIN('1stR'!O74,'2ndR'!O74,'3rdR'!O74,'4thR'!O74,'5thR'!O74,'6thR'!O74,'7thR'!O74,'8thR'!O74,'9thR'!O74,'10thR'!O74)</f>
        <v>0</v>
      </c>
      <c r="U74" s="2">
        <f>MIN('1stR'!P74,'2ndR'!P74,'3rdR'!P74,'4thR'!P74,'5thR'!P74,'6thR'!P74,'7thR'!P74,'8thR'!P74,'9thR'!P74,'10thR'!P74)</f>
        <v>0</v>
      </c>
      <c r="V74" s="2">
        <f>MIN('1stR'!Q74,'2ndR'!Q74,'3rdR'!Q74,'4thR'!Q74,'5thR'!Q74,'6thR'!Q74,'7thR'!Q74,'8thR'!Q74,'9thR'!Q74,'10thR'!Q74)</f>
        <v>0</v>
      </c>
      <c r="W74" s="2">
        <f>MIN('1stR'!R74,'2ndR'!R74,'3rdR'!R74,'4thR'!R74,'5thR'!R74,'6thR'!R74,'7thR'!R74,'8thR'!R74,'9thR'!R74,'10thR'!R74)</f>
        <v>0</v>
      </c>
      <c r="X74" s="2">
        <f>MIN('1stR'!S74,'2ndR'!S74,'3rdR'!S74,'4thR'!S74,'5thR'!S74,'6thR'!S74,'7thR'!S74,'8thR'!S74,'9thR'!S74,'10thR'!S74)</f>
        <v>0</v>
      </c>
      <c r="Y74" s="2">
        <f>MIN('1stR'!T74,'2ndR'!T74,'3rdR'!T74,'4thR'!T74,'5thR'!T74,'6thR'!T74,'7thR'!T74,'8thR'!T74,'9thR'!T74,'10thR'!T74)</f>
        <v>0</v>
      </c>
      <c r="Z74" s="10">
        <f t="shared" si="8"/>
        <v>200</v>
      </c>
      <c r="AA74" s="10">
        <f t="shared" si="18"/>
        <v>200.00000739999999</v>
      </c>
      <c r="AB74" s="10">
        <f>'10thR'!W74</f>
        <v>-1.5</v>
      </c>
      <c r="AC74" s="11">
        <f t="shared" si="9"/>
        <v>200.75</v>
      </c>
      <c r="AD74" s="11">
        <f t="shared" si="19"/>
        <v>200.75000739999999</v>
      </c>
    </row>
    <row r="75" spans="1:30" x14ac:dyDescent="0.35">
      <c r="A75" s="20">
        <v>69</v>
      </c>
      <c r="B75" s="16">
        <f t="shared" si="14"/>
        <v>69</v>
      </c>
      <c r="C75" s="16">
        <f t="shared" si="15"/>
        <v>69</v>
      </c>
      <c r="D75" s="8">
        <f t="shared" si="16"/>
        <v>36</v>
      </c>
      <c r="E75" s="8">
        <f t="shared" si="17"/>
        <v>38</v>
      </c>
      <c r="F75" s="3" t="str">
        <f>'10thR'!B75</f>
        <v/>
      </c>
      <c r="G75" s="3">
        <f>'10thR'!AB75</f>
        <v>0</v>
      </c>
      <c r="H75" s="2">
        <f>MIN('1stR'!C75,'2ndR'!C75,'3rdR'!C75,'4thR'!C75,'5thR'!C75,'6thR'!C75,'7thR'!C75,'8thR'!C75,'9thR'!C75,'10thR'!C75)</f>
        <v>0</v>
      </c>
      <c r="I75" s="2">
        <f>MIN('1stR'!D75,'2ndR'!D75,'3rdR'!D75,'4thR'!D75,'5thR'!D75,'6thR'!D75,'7thR'!D75,'8thR'!D75,'9thR'!D75,'10thR'!D75)</f>
        <v>0</v>
      </c>
      <c r="J75" s="2">
        <f>MIN('1stR'!E75,'2ndR'!E75,'3rdR'!E75,'4thR'!E75,'5thR'!E75,'6thR'!E75,'7thR'!E75,'8thR'!E75,'9thR'!E75,'10thR'!E75)</f>
        <v>0</v>
      </c>
      <c r="K75" s="2">
        <f>MIN('1stR'!F75,'2ndR'!F75,'3rdR'!F75,'4thR'!F75,'5thR'!F75,'6thR'!F75,'7thR'!F75,'8thR'!F75,'9thR'!F75,'10thR'!F75)</f>
        <v>0</v>
      </c>
      <c r="L75" s="2">
        <f>MIN('1stR'!G75,'2ndR'!G75,'3rdR'!G75,'4thR'!G75,'5thR'!G75,'6thR'!G75,'7thR'!G75,'8thR'!G75,'9thR'!G75,'10thR'!G75)</f>
        <v>0</v>
      </c>
      <c r="M75" s="2">
        <f>MIN('1stR'!H75,'2ndR'!H75,'3rdR'!H75,'4thR'!H75,'5thR'!H75,'6thR'!H75,'7thR'!H75,'8thR'!H75,'9thR'!H75,'10thR'!H75)</f>
        <v>0</v>
      </c>
      <c r="N75" s="2">
        <f>MIN('1stR'!I75,'2ndR'!I75,'3rdR'!I75,'4thR'!I75,'5thR'!I75,'6thR'!I75,'7thR'!I75,'8thR'!I75,'9thR'!I75,'10thR'!I75)</f>
        <v>0</v>
      </c>
      <c r="O75" s="2">
        <f>MIN('1stR'!J75,'2ndR'!J75,'3rdR'!J75,'4thR'!J75,'5thR'!J75,'6thR'!J75,'7thR'!J75,'8thR'!J75,'9thR'!J75,'10thR'!J75)</f>
        <v>0</v>
      </c>
      <c r="P75" s="2">
        <f>MIN('1stR'!K75,'2ndR'!K75,'3rdR'!K75,'4thR'!K75,'5thR'!K75,'6thR'!K75,'7thR'!K75,'8thR'!K75,'9thR'!K75,'10thR'!K75)</f>
        <v>0</v>
      </c>
      <c r="Q75" s="2">
        <f>MIN('1stR'!L75,'2ndR'!L75,'3rdR'!L75,'4thR'!L75,'5thR'!L75,'6thR'!L75,'7thR'!L75,'8thR'!L75,'9thR'!L75,'10thR'!L75)</f>
        <v>0</v>
      </c>
      <c r="R75" s="2">
        <f>MIN('1stR'!M75,'2ndR'!M75,'3rdR'!M75,'4thR'!M75,'5thR'!M75,'6thR'!M75,'7thR'!M75,'8thR'!M75,'9thR'!M75,'10thR'!M75)</f>
        <v>0</v>
      </c>
      <c r="S75" s="2">
        <f>MIN('1stR'!N75,'2ndR'!N75,'3rdR'!N75,'4thR'!N75,'5thR'!N75,'6thR'!N75,'7thR'!N75,'8thR'!N75,'9thR'!N75,'10thR'!N75)</f>
        <v>0</v>
      </c>
      <c r="T75" s="2">
        <f>MIN('1stR'!O75,'2ndR'!O75,'3rdR'!O75,'4thR'!O75,'5thR'!O75,'6thR'!O75,'7thR'!O75,'8thR'!O75,'9thR'!O75,'10thR'!O75)</f>
        <v>0</v>
      </c>
      <c r="U75" s="2">
        <f>MIN('1stR'!P75,'2ndR'!P75,'3rdR'!P75,'4thR'!P75,'5thR'!P75,'6thR'!P75,'7thR'!P75,'8thR'!P75,'9thR'!P75,'10thR'!P75)</f>
        <v>0</v>
      </c>
      <c r="V75" s="2">
        <f>MIN('1stR'!Q75,'2ndR'!Q75,'3rdR'!Q75,'4thR'!Q75,'5thR'!Q75,'6thR'!Q75,'7thR'!Q75,'8thR'!Q75,'9thR'!Q75,'10thR'!Q75)</f>
        <v>0</v>
      </c>
      <c r="W75" s="2">
        <f>MIN('1stR'!R75,'2ndR'!R75,'3rdR'!R75,'4thR'!R75,'5thR'!R75,'6thR'!R75,'7thR'!R75,'8thR'!R75,'9thR'!R75,'10thR'!R75)</f>
        <v>0</v>
      </c>
      <c r="X75" s="2">
        <f>MIN('1stR'!S75,'2ndR'!S75,'3rdR'!S75,'4thR'!S75,'5thR'!S75,'6thR'!S75,'7thR'!S75,'8thR'!S75,'9thR'!S75,'10thR'!S75)</f>
        <v>0</v>
      </c>
      <c r="Y75" s="2">
        <f>MIN('1stR'!T75,'2ndR'!T75,'3rdR'!T75,'4thR'!T75,'5thR'!T75,'6thR'!T75,'7thR'!T75,'8thR'!T75,'9thR'!T75,'10thR'!T75)</f>
        <v>0</v>
      </c>
      <c r="Z75" s="10">
        <f t="shared" si="8"/>
        <v>200</v>
      </c>
      <c r="AA75" s="10">
        <f t="shared" si="18"/>
        <v>200.00000750000001</v>
      </c>
      <c r="AB75" s="10">
        <f>'10thR'!W75</f>
        <v>-1.5</v>
      </c>
      <c r="AC75" s="11">
        <f t="shared" si="9"/>
        <v>200.75</v>
      </c>
      <c r="AD75" s="11">
        <f t="shared" si="19"/>
        <v>200.75000750000001</v>
      </c>
    </row>
    <row r="76" spans="1:30" x14ac:dyDescent="0.35">
      <c r="A76" s="20">
        <v>70</v>
      </c>
      <c r="B76" s="16">
        <f t="shared" si="14"/>
        <v>70</v>
      </c>
      <c r="C76" s="16">
        <f t="shared" si="15"/>
        <v>70</v>
      </c>
      <c r="D76" s="8">
        <f t="shared" si="16"/>
        <v>36</v>
      </c>
      <c r="E76" s="8">
        <f t="shared" si="17"/>
        <v>38</v>
      </c>
      <c r="F76" s="3" t="str">
        <f>'10thR'!B76</f>
        <v/>
      </c>
      <c r="G76" s="3">
        <f>'10thR'!AB76</f>
        <v>0</v>
      </c>
      <c r="H76" s="2">
        <f>MIN('1stR'!C76,'2ndR'!C76,'3rdR'!C76,'4thR'!C76,'5thR'!C76,'6thR'!C76,'7thR'!C76,'8thR'!C76,'9thR'!C76,'10thR'!C76)</f>
        <v>0</v>
      </c>
      <c r="I76" s="2">
        <f>MIN('1stR'!D76,'2ndR'!D76,'3rdR'!D76,'4thR'!D76,'5thR'!D76,'6thR'!D76,'7thR'!D76,'8thR'!D76,'9thR'!D76,'10thR'!D76)</f>
        <v>0</v>
      </c>
      <c r="J76" s="2">
        <f>MIN('1stR'!E76,'2ndR'!E76,'3rdR'!E76,'4thR'!E76,'5thR'!E76,'6thR'!E76,'7thR'!E76,'8thR'!E76,'9thR'!E76,'10thR'!E76)</f>
        <v>0</v>
      </c>
      <c r="K76" s="2">
        <f>MIN('1stR'!F76,'2ndR'!F76,'3rdR'!F76,'4thR'!F76,'5thR'!F76,'6thR'!F76,'7thR'!F76,'8thR'!F76,'9thR'!F76,'10thR'!F76)</f>
        <v>0</v>
      </c>
      <c r="L76" s="2">
        <f>MIN('1stR'!G76,'2ndR'!G76,'3rdR'!G76,'4thR'!G76,'5thR'!G76,'6thR'!G76,'7thR'!G76,'8thR'!G76,'9thR'!G76,'10thR'!G76)</f>
        <v>0</v>
      </c>
      <c r="M76" s="2">
        <f>MIN('1stR'!H76,'2ndR'!H76,'3rdR'!H76,'4thR'!H76,'5thR'!H76,'6thR'!H76,'7thR'!H76,'8thR'!H76,'9thR'!H76,'10thR'!H76)</f>
        <v>0</v>
      </c>
      <c r="N76" s="2">
        <f>MIN('1stR'!I76,'2ndR'!I76,'3rdR'!I76,'4thR'!I76,'5thR'!I76,'6thR'!I76,'7thR'!I76,'8thR'!I76,'9thR'!I76,'10thR'!I76)</f>
        <v>0</v>
      </c>
      <c r="O76" s="2">
        <f>MIN('1stR'!J76,'2ndR'!J76,'3rdR'!J76,'4thR'!J76,'5thR'!J76,'6thR'!J76,'7thR'!J76,'8thR'!J76,'9thR'!J76,'10thR'!J76)</f>
        <v>0</v>
      </c>
      <c r="P76" s="2">
        <f>MIN('1stR'!K76,'2ndR'!K76,'3rdR'!K76,'4thR'!K76,'5thR'!K76,'6thR'!K76,'7thR'!K76,'8thR'!K76,'9thR'!K76,'10thR'!K76)</f>
        <v>0</v>
      </c>
      <c r="Q76" s="2">
        <f>MIN('1stR'!L76,'2ndR'!L76,'3rdR'!L76,'4thR'!L76,'5thR'!L76,'6thR'!L76,'7thR'!L76,'8thR'!L76,'9thR'!L76,'10thR'!L76)</f>
        <v>0</v>
      </c>
      <c r="R76" s="2">
        <f>MIN('1stR'!M76,'2ndR'!M76,'3rdR'!M76,'4thR'!M76,'5thR'!M76,'6thR'!M76,'7thR'!M76,'8thR'!M76,'9thR'!M76,'10thR'!M76)</f>
        <v>0</v>
      </c>
      <c r="S76" s="2">
        <f>MIN('1stR'!N76,'2ndR'!N76,'3rdR'!N76,'4thR'!N76,'5thR'!N76,'6thR'!N76,'7thR'!N76,'8thR'!N76,'9thR'!N76,'10thR'!N76)</f>
        <v>0</v>
      </c>
      <c r="T76" s="2">
        <f>MIN('1stR'!O76,'2ndR'!O76,'3rdR'!O76,'4thR'!O76,'5thR'!O76,'6thR'!O76,'7thR'!O76,'8thR'!O76,'9thR'!O76,'10thR'!O76)</f>
        <v>0</v>
      </c>
      <c r="U76" s="2">
        <f>MIN('1stR'!P76,'2ndR'!P76,'3rdR'!P76,'4thR'!P76,'5thR'!P76,'6thR'!P76,'7thR'!P76,'8thR'!P76,'9thR'!P76,'10thR'!P76)</f>
        <v>0</v>
      </c>
      <c r="V76" s="2">
        <f>MIN('1stR'!Q76,'2ndR'!Q76,'3rdR'!Q76,'4thR'!Q76,'5thR'!Q76,'6thR'!Q76,'7thR'!Q76,'8thR'!Q76,'9thR'!Q76,'10thR'!Q76)</f>
        <v>0</v>
      </c>
      <c r="W76" s="2">
        <f>MIN('1stR'!R76,'2ndR'!R76,'3rdR'!R76,'4thR'!R76,'5thR'!R76,'6thR'!R76,'7thR'!R76,'8thR'!R76,'9thR'!R76,'10thR'!R76)</f>
        <v>0</v>
      </c>
      <c r="X76" s="2">
        <f>MIN('1stR'!S76,'2ndR'!S76,'3rdR'!S76,'4thR'!S76,'5thR'!S76,'6thR'!S76,'7thR'!S76,'8thR'!S76,'9thR'!S76,'10thR'!S76)</f>
        <v>0</v>
      </c>
      <c r="Y76" s="2">
        <f>MIN('1stR'!T76,'2ndR'!T76,'3rdR'!T76,'4thR'!T76,'5thR'!T76,'6thR'!T76,'7thR'!T76,'8thR'!T76,'9thR'!T76,'10thR'!T76)</f>
        <v>0</v>
      </c>
      <c r="Z76" s="10">
        <f t="shared" si="8"/>
        <v>200</v>
      </c>
      <c r="AA76" s="10">
        <f t="shared" si="18"/>
        <v>200.0000076</v>
      </c>
      <c r="AB76" s="10">
        <f>'10thR'!W76</f>
        <v>-1.5</v>
      </c>
      <c r="AC76" s="11">
        <f t="shared" si="9"/>
        <v>200.75</v>
      </c>
      <c r="AD76" s="11">
        <f t="shared" si="19"/>
        <v>200.7500076</v>
      </c>
    </row>
    <row r="77" spans="1:30" x14ac:dyDescent="0.35">
      <c r="A77" s="20">
        <v>71</v>
      </c>
      <c r="B77" s="16">
        <f t="shared" si="14"/>
        <v>71</v>
      </c>
      <c r="C77" s="16">
        <f t="shared" si="15"/>
        <v>71</v>
      </c>
      <c r="D77" s="8">
        <f t="shared" si="16"/>
        <v>36</v>
      </c>
      <c r="E77" s="8">
        <f t="shared" si="17"/>
        <v>38</v>
      </c>
      <c r="F77" s="3" t="str">
        <f>'10thR'!B77</f>
        <v/>
      </c>
      <c r="G77" s="3">
        <f>'10thR'!AB77</f>
        <v>0</v>
      </c>
      <c r="H77" s="2">
        <f>MIN('1stR'!C77,'2ndR'!C77,'3rdR'!C77,'4thR'!C77,'5thR'!C77,'6thR'!C77,'7thR'!C77,'8thR'!C77,'9thR'!C77,'10thR'!C77)</f>
        <v>0</v>
      </c>
      <c r="I77" s="2">
        <f>MIN('1stR'!D77,'2ndR'!D77,'3rdR'!D77,'4thR'!D77,'5thR'!D77,'6thR'!D77,'7thR'!D77,'8thR'!D77,'9thR'!D77,'10thR'!D77)</f>
        <v>0</v>
      </c>
      <c r="J77" s="2">
        <f>MIN('1stR'!E77,'2ndR'!E77,'3rdR'!E77,'4thR'!E77,'5thR'!E77,'6thR'!E77,'7thR'!E77,'8thR'!E77,'9thR'!E77,'10thR'!E77)</f>
        <v>0</v>
      </c>
      <c r="K77" s="2">
        <f>MIN('1stR'!F77,'2ndR'!F77,'3rdR'!F77,'4thR'!F77,'5thR'!F77,'6thR'!F77,'7thR'!F77,'8thR'!F77,'9thR'!F77,'10thR'!F77)</f>
        <v>0</v>
      </c>
      <c r="L77" s="2">
        <f>MIN('1stR'!G77,'2ndR'!G77,'3rdR'!G77,'4thR'!G77,'5thR'!G77,'6thR'!G77,'7thR'!G77,'8thR'!G77,'9thR'!G77,'10thR'!G77)</f>
        <v>0</v>
      </c>
      <c r="M77" s="2">
        <f>MIN('1stR'!H77,'2ndR'!H77,'3rdR'!H77,'4thR'!H77,'5thR'!H77,'6thR'!H77,'7thR'!H77,'8thR'!H77,'9thR'!H77,'10thR'!H77)</f>
        <v>0</v>
      </c>
      <c r="N77" s="2">
        <f>MIN('1stR'!I77,'2ndR'!I77,'3rdR'!I77,'4thR'!I77,'5thR'!I77,'6thR'!I77,'7thR'!I77,'8thR'!I77,'9thR'!I77,'10thR'!I77)</f>
        <v>0</v>
      </c>
      <c r="O77" s="2">
        <f>MIN('1stR'!J77,'2ndR'!J77,'3rdR'!J77,'4thR'!J77,'5thR'!J77,'6thR'!J77,'7thR'!J77,'8thR'!J77,'9thR'!J77,'10thR'!J77)</f>
        <v>0</v>
      </c>
      <c r="P77" s="2">
        <f>MIN('1stR'!K77,'2ndR'!K77,'3rdR'!K77,'4thR'!K77,'5thR'!K77,'6thR'!K77,'7thR'!K77,'8thR'!K77,'9thR'!K77,'10thR'!K77)</f>
        <v>0</v>
      </c>
      <c r="Q77" s="2">
        <f>MIN('1stR'!L77,'2ndR'!L77,'3rdR'!L77,'4thR'!L77,'5thR'!L77,'6thR'!L77,'7thR'!L77,'8thR'!L77,'9thR'!L77,'10thR'!L77)</f>
        <v>0</v>
      </c>
      <c r="R77" s="2">
        <f>MIN('1stR'!M77,'2ndR'!M77,'3rdR'!M77,'4thR'!M77,'5thR'!M77,'6thR'!M77,'7thR'!M77,'8thR'!M77,'9thR'!M77,'10thR'!M77)</f>
        <v>0</v>
      </c>
      <c r="S77" s="2">
        <f>MIN('1stR'!N77,'2ndR'!N77,'3rdR'!N77,'4thR'!N77,'5thR'!N77,'6thR'!N77,'7thR'!N77,'8thR'!N77,'9thR'!N77,'10thR'!N77)</f>
        <v>0</v>
      </c>
      <c r="T77" s="2">
        <f>MIN('1stR'!O77,'2ndR'!O77,'3rdR'!O77,'4thR'!O77,'5thR'!O77,'6thR'!O77,'7thR'!O77,'8thR'!O77,'9thR'!O77,'10thR'!O77)</f>
        <v>0</v>
      </c>
      <c r="U77" s="2">
        <f>MIN('1stR'!P77,'2ndR'!P77,'3rdR'!P77,'4thR'!P77,'5thR'!P77,'6thR'!P77,'7thR'!P77,'8thR'!P77,'9thR'!P77,'10thR'!P77)</f>
        <v>0</v>
      </c>
      <c r="V77" s="2">
        <f>MIN('1stR'!Q77,'2ndR'!Q77,'3rdR'!Q77,'4thR'!Q77,'5thR'!Q77,'6thR'!Q77,'7thR'!Q77,'8thR'!Q77,'9thR'!Q77,'10thR'!Q77)</f>
        <v>0</v>
      </c>
      <c r="W77" s="2">
        <f>MIN('1stR'!R77,'2ndR'!R77,'3rdR'!R77,'4thR'!R77,'5thR'!R77,'6thR'!R77,'7thR'!R77,'8thR'!R77,'9thR'!R77,'10thR'!R77)</f>
        <v>0</v>
      </c>
      <c r="X77" s="2">
        <f>MIN('1stR'!S77,'2ndR'!S77,'3rdR'!S77,'4thR'!S77,'5thR'!S77,'6thR'!S77,'7thR'!S77,'8thR'!S77,'9thR'!S77,'10thR'!S77)</f>
        <v>0</v>
      </c>
      <c r="Y77" s="2">
        <f>MIN('1stR'!T77,'2ndR'!T77,'3rdR'!T77,'4thR'!T77,'5thR'!T77,'6thR'!T77,'7thR'!T77,'8thR'!T77,'9thR'!T77,'10thR'!T77)</f>
        <v>0</v>
      </c>
      <c r="Z77" s="10">
        <f t="shared" ref="Z77:Z125" si="20">IF(G77&gt;0,SUM(H77:Y77),200)</f>
        <v>200</v>
      </c>
      <c r="AA77" s="10">
        <f t="shared" si="18"/>
        <v>200.0000077</v>
      </c>
      <c r="AB77" s="10">
        <f>'10thR'!W77</f>
        <v>-1.5</v>
      </c>
      <c r="AC77" s="11">
        <f t="shared" ref="AC77:AC125" si="21">Z77-0.5*AB77</f>
        <v>200.75</v>
      </c>
      <c r="AD77" s="11">
        <f t="shared" si="19"/>
        <v>200.7500077</v>
      </c>
    </row>
    <row r="78" spans="1:30" x14ac:dyDescent="0.35">
      <c r="A78" s="20">
        <v>72</v>
      </c>
      <c r="B78" s="16">
        <f t="shared" si="14"/>
        <v>72</v>
      </c>
      <c r="C78" s="16">
        <f t="shared" si="15"/>
        <v>72</v>
      </c>
      <c r="D78" s="8">
        <f t="shared" si="16"/>
        <v>36</v>
      </c>
      <c r="E78" s="8">
        <f t="shared" si="17"/>
        <v>38</v>
      </c>
      <c r="F78" s="3" t="str">
        <f>'10thR'!B78</f>
        <v/>
      </c>
      <c r="G78" s="3">
        <f>'10thR'!AB78</f>
        <v>0</v>
      </c>
      <c r="H78" s="2">
        <f>MIN('1stR'!C78,'2ndR'!C78,'3rdR'!C78,'4thR'!C78,'5thR'!C78,'6thR'!C78,'7thR'!C78,'8thR'!C78,'9thR'!C78,'10thR'!C78)</f>
        <v>0</v>
      </c>
      <c r="I78" s="2">
        <f>MIN('1stR'!D78,'2ndR'!D78,'3rdR'!D78,'4thR'!D78,'5thR'!D78,'6thR'!D78,'7thR'!D78,'8thR'!D78,'9thR'!D78,'10thR'!D78)</f>
        <v>0</v>
      </c>
      <c r="J78" s="2">
        <f>MIN('1stR'!E78,'2ndR'!E78,'3rdR'!E78,'4thR'!E78,'5thR'!E78,'6thR'!E78,'7thR'!E78,'8thR'!E78,'9thR'!E78,'10thR'!E78)</f>
        <v>0</v>
      </c>
      <c r="K78" s="2">
        <f>MIN('1stR'!F78,'2ndR'!F78,'3rdR'!F78,'4thR'!F78,'5thR'!F78,'6thR'!F78,'7thR'!F78,'8thR'!F78,'9thR'!F78,'10thR'!F78)</f>
        <v>0</v>
      </c>
      <c r="L78" s="2">
        <f>MIN('1stR'!G78,'2ndR'!G78,'3rdR'!G78,'4thR'!G78,'5thR'!G78,'6thR'!G78,'7thR'!G78,'8thR'!G78,'9thR'!G78,'10thR'!G78)</f>
        <v>0</v>
      </c>
      <c r="M78" s="2">
        <f>MIN('1stR'!H78,'2ndR'!H78,'3rdR'!H78,'4thR'!H78,'5thR'!H78,'6thR'!H78,'7thR'!H78,'8thR'!H78,'9thR'!H78,'10thR'!H78)</f>
        <v>0</v>
      </c>
      <c r="N78" s="2">
        <f>MIN('1stR'!I78,'2ndR'!I78,'3rdR'!I78,'4thR'!I78,'5thR'!I78,'6thR'!I78,'7thR'!I78,'8thR'!I78,'9thR'!I78,'10thR'!I78)</f>
        <v>0</v>
      </c>
      <c r="O78" s="2">
        <f>MIN('1stR'!J78,'2ndR'!J78,'3rdR'!J78,'4thR'!J78,'5thR'!J78,'6thR'!J78,'7thR'!J78,'8thR'!J78,'9thR'!J78,'10thR'!J78)</f>
        <v>0</v>
      </c>
      <c r="P78" s="2">
        <f>MIN('1stR'!K78,'2ndR'!K78,'3rdR'!K78,'4thR'!K78,'5thR'!K78,'6thR'!K78,'7thR'!K78,'8thR'!K78,'9thR'!K78,'10thR'!K78)</f>
        <v>0</v>
      </c>
      <c r="Q78" s="2">
        <f>MIN('1stR'!L78,'2ndR'!L78,'3rdR'!L78,'4thR'!L78,'5thR'!L78,'6thR'!L78,'7thR'!L78,'8thR'!L78,'9thR'!L78,'10thR'!L78)</f>
        <v>0</v>
      </c>
      <c r="R78" s="2">
        <f>MIN('1stR'!M78,'2ndR'!M78,'3rdR'!M78,'4thR'!M78,'5thR'!M78,'6thR'!M78,'7thR'!M78,'8thR'!M78,'9thR'!M78,'10thR'!M78)</f>
        <v>0</v>
      </c>
      <c r="S78" s="2">
        <f>MIN('1stR'!N78,'2ndR'!N78,'3rdR'!N78,'4thR'!N78,'5thR'!N78,'6thR'!N78,'7thR'!N78,'8thR'!N78,'9thR'!N78,'10thR'!N78)</f>
        <v>0</v>
      </c>
      <c r="T78" s="2">
        <f>MIN('1stR'!O78,'2ndR'!O78,'3rdR'!O78,'4thR'!O78,'5thR'!O78,'6thR'!O78,'7thR'!O78,'8thR'!O78,'9thR'!O78,'10thR'!O78)</f>
        <v>0</v>
      </c>
      <c r="U78" s="2">
        <f>MIN('1stR'!P78,'2ndR'!P78,'3rdR'!P78,'4thR'!P78,'5thR'!P78,'6thR'!P78,'7thR'!P78,'8thR'!P78,'9thR'!P78,'10thR'!P78)</f>
        <v>0</v>
      </c>
      <c r="V78" s="2">
        <f>MIN('1stR'!Q78,'2ndR'!Q78,'3rdR'!Q78,'4thR'!Q78,'5thR'!Q78,'6thR'!Q78,'7thR'!Q78,'8thR'!Q78,'9thR'!Q78,'10thR'!Q78)</f>
        <v>0</v>
      </c>
      <c r="W78" s="2">
        <f>MIN('1stR'!R78,'2ndR'!R78,'3rdR'!R78,'4thR'!R78,'5thR'!R78,'6thR'!R78,'7thR'!R78,'8thR'!R78,'9thR'!R78,'10thR'!R78)</f>
        <v>0</v>
      </c>
      <c r="X78" s="2">
        <f>MIN('1stR'!S78,'2ndR'!S78,'3rdR'!S78,'4thR'!S78,'5thR'!S78,'6thR'!S78,'7thR'!S78,'8thR'!S78,'9thR'!S78,'10thR'!S78)</f>
        <v>0</v>
      </c>
      <c r="Y78" s="2">
        <f>MIN('1stR'!T78,'2ndR'!T78,'3rdR'!T78,'4thR'!T78,'5thR'!T78,'6thR'!T78,'7thR'!T78,'8thR'!T78,'9thR'!T78,'10thR'!T78)</f>
        <v>0</v>
      </c>
      <c r="Z78" s="10">
        <f t="shared" si="20"/>
        <v>200</v>
      </c>
      <c r="AA78" s="10">
        <f t="shared" si="18"/>
        <v>200.00000779999999</v>
      </c>
      <c r="AB78" s="10">
        <f>'10thR'!W78</f>
        <v>-1.5</v>
      </c>
      <c r="AC78" s="11">
        <f t="shared" si="21"/>
        <v>200.75</v>
      </c>
      <c r="AD78" s="11">
        <f t="shared" si="19"/>
        <v>200.75000779999999</v>
      </c>
    </row>
    <row r="79" spans="1:30" x14ac:dyDescent="0.35">
      <c r="A79" s="20">
        <v>73</v>
      </c>
      <c r="B79" s="16">
        <f t="shared" si="14"/>
        <v>73</v>
      </c>
      <c r="C79" s="16">
        <f t="shared" si="15"/>
        <v>73</v>
      </c>
      <c r="D79" s="8">
        <f t="shared" si="16"/>
        <v>36</v>
      </c>
      <c r="E79" s="8">
        <f t="shared" si="17"/>
        <v>38</v>
      </c>
      <c r="F79" s="3" t="str">
        <f>'10thR'!B79</f>
        <v/>
      </c>
      <c r="G79" s="3">
        <f>'10thR'!AB79</f>
        <v>0</v>
      </c>
      <c r="H79" s="2">
        <f>MIN('1stR'!C79,'2ndR'!C79,'3rdR'!C79,'4thR'!C79,'5thR'!C79,'6thR'!C79,'7thR'!C79,'8thR'!C79,'9thR'!C79,'10thR'!C79)</f>
        <v>0</v>
      </c>
      <c r="I79" s="2">
        <f>MIN('1stR'!D79,'2ndR'!D79,'3rdR'!D79,'4thR'!D79,'5thR'!D79,'6thR'!D79,'7thR'!D79,'8thR'!D79,'9thR'!D79,'10thR'!D79)</f>
        <v>0</v>
      </c>
      <c r="J79" s="2">
        <f>MIN('1stR'!E79,'2ndR'!E79,'3rdR'!E79,'4thR'!E79,'5thR'!E79,'6thR'!E79,'7thR'!E79,'8thR'!E79,'9thR'!E79,'10thR'!E79)</f>
        <v>0</v>
      </c>
      <c r="K79" s="2">
        <f>MIN('1stR'!F79,'2ndR'!F79,'3rdR'!F79,'4thR'!F79,'5thR'!F79,'6thR'!F79,'7thR'!F79,'8thR'!F79,'9thR'!F79,'10thR'!F79)</f>
        <v>0</v>
      </c>
      <c r="L79" s="2">
        <f>MIN('1stR'!G79,'2ndR'!G79,'3rdR'!G79,'4thR'!G79,'5thR'!G79,'6thR'!G79,'7thR'!G79,'8thR'!G79,'9thR'!G79,'10thR'!G79)</f>
        <v>0</v>
      </c>
      <c r="M79" s="2">
        <f>MIN('1stR'!H79,'2ndR'!H79,'3rdR'!H79,'4thR'!H79,'5thR'!H79,'6thR'!H79,'7thR'!H79,'8thR'!H79,'9thR'!H79,'10thR'!H79)</f>
        <v>0</v>
      </c>
      <c r="N79" s="2">
        <f>MIN('1stR'!I79,'2ndR'!I79,'3rdR'!I79,'4thR'!I79,'5thR'!I79,'6thR'!I79,'7thR'!I79,'8thR'!I79,'9thR'!I79,'10thR'!I79)</f>
        <v>0</v>
      </c>
      <c r="O79" s="2">
        <f>MIN('1stR'!J79,'2ndR'!J79,'3rdR'!J79,'4thR'!J79,'5thR'!J79,'6thR'!J79,'7thR'!J79,'8thR'!J79,'9thR'!J79,'10thR'!J79)</f>
        <v>0</v>
      </c>
      <c r="P79" s="2">
        <f>MIN('1stR'!K79,'2ndR'!K79,'3rdR'!K79,'4thR'!K79,'5thR'!K79,'6thR'!K79,'7thR'!K79,'8thR'!K79,'9thR'!K79,'10thR'!K79)</f>
        <v>0</v>
      </c>
      <c r="Q79" s="2">
        <f>MIN('1stR'!L79,'2ndR'!L79,'3rdR'!L79,'4thR'!L79,'5thR'!L79,'6thR'!L79,'7thR'!L79,'8thR'!L79,'9thR'!L79,'10thR'!L79)</f>
        <v>0</v>
      </c>
      <c r="R79" s="2">
        <f>MIN('1stR'!M79,'2ndR'!M79,'3rdR'!M79,'4thR'!M79,'5thR'!M79,'6thR'!M79,'7thR'!M79,'8thR'!M79,'9thR'!M79,'10thR'!M79)</f>
        <v>0</v>
      </c>
      <c r="S79" s="2">
        <f>MIN('1stR'!N79,'2ndR'!N79,'3rdR'!N79,'4thR'!N79,'5thR'!N79,'6thR'!N79,'7thR'!N79,'8thR'!N79,'9thR'!N79,'10thR'!N79)</f>
        <v>0</v>
      </c>
      <c r="T79" s="2">
        <f>MIN('1stR'!O79,'2ndR'!O79,'3rdR'!O79,'4thR'!O79,'5thR'!O79,'6thR'!O79,'7thR'!O79,'8thR'!O79,'9thR'!O79,'10thR'!O79)</f>
        <v>0</v>
      </c>
      <c r="U79" s="2">
        <f>MIN('1stR'!P79,'2ndR'!P79,'3rdR'!P79,'4thR'!P79,'5thR'!P79,'6thR'!P79,'7thR'!P79,'8thR'!P79,'9thR'!P79,'10thR'!P79)</f>
        <v>0</v>
      </c>
      <c r="V79" s="2">
        <f>MIN('1stR'!Q79,'2ndR'!Q79,'3rdR'!Q79,'4thR'!Q79,'5thR'!Q79,'6thR'!Q79,'7thR'!Q79,'8thR'!Q79,'9thR'!Q79,'10thR'!Q79)</f>
        <v>0</v>
      </c>
      <c r="W79" s="2">
        <f>MIN('1stR'!R79,'2ndR'!R79,'3rdR'!R79,'4thR'!R79,'5thR'!R79,'6thR'!R79,'7thR'!R79,'8thR'!R79,'9thR'!R79,'10thR'!R79)</f>
        <v>0</v>
      </c>
      <c r="X79" s="2">
        <f>MIN('1stR'!S79,'2ndR'!S79,'3rdR'!S79,'4thR'!S79,'5thR'!S79,'6thR'!S79,'7thR'!S79,'8thR'!S79,'9thR'!S79,'10thR'!S79)</f>
        <v>0</v>
      </c>
      <c r="Y79" s="2">
        <f>MIN('1stR'!T79,'2ndR'!T79,'3rdR'!T79,'4thR'!T79,'5thR'!T79,'6thR'!T79,'7thR'!T79,'8thR'!T79,'9thR'!T79,'10thR'!T79)</f>
        <v>0</v>
      </c>
      <c r="Z79" s="10">
        <f t="shared" si="20"/>
        <v>200</v>
      </c>
      <c r="AA79" s="10">
        <f t="shared" si="18"/>
        <v>200.00000790000001</v>
      </c>
      <c r="AB79" s="10">
        <f>'10thR'!W79</f>
        <v>-1.5</v>
      </c>
      <c r="AC79" s="11">
        <f t="shared" si="21"/>
        <v>200.75</v>
      </c>
      <c r="AD79" s="11">
        <f t="shared" si="19"/>
        <v>200.75000790000001</v>
      </c>
    </row>
    <row r="80" spans="1:30" x14ac:dyDescent="0.35">
      <c r="A80" s="20">
        <v>74</v>
      </c>
      <c r="B80" s="16">
        <f t="shared" si="14"/>
        <v>74</v>
      </c>
      <c r="C80" s="16">
        <f t="shared" si="15"/>
        <v>74</v>
      </c>
      <c r="D80" s="8">
        <f t="shared" si="16"/>
        <v>36</v>
      </c>
      <c r="E80" s="8">
        <f t="shared" si="17"/>
        <v>38</v>
      </c>
      <c r="F80" s="3" t="str">
        <f>'10thR'!B80</f>
        <v/>
      </c>
      <c r="G80" s="3">
        <f>'10thR'!AB80</f>
        <v>0</v>
      </c>
      <c r="H80" s="2">
        <f>MIN('1stR'!C80,'2ndR'!C80,'3rdR'!C80,'4thR'!C80,'5thR'!C80,'6thR'!C80,'7thR'!C80,'8thR'!C80,'9thR'!C80,'10thR'!C80)</f>
        <v>0</v>
      </c>
      <c r="I80" s="2">
        <f>MIN('1stR'!D80,'2ndR'!D80,'3rdR'!D80,'4thR'!D80,'5thR'!D80,'6thR'!D80,'7thR'!D80,'8thR'!D80,'9thR'!D80,'10thR'!D80)</f>
        <v>0</v>
      </c>
      <c r="J80" s="2">
        <f>MIN('1stR'!E80,'2ndR'!E80,'3rdR'!E80,'4thR'!E80,'5thR'!E80,'6thR'!E80,'7thR'!E80,'8thR'!E80,'9thR'!E80,'10thR'!E80)</f>
        <v>0</v>
      </c>
      <c r="K80" s="2">
        <f>MIN('1stR'!F80,'2ndR'!F80,'3rdR'!F80,'4thR'!F80,'5thR'!F80,'6thR'!F80,'7thR'!F80,'8thR'!F80,'9thR'!F80,'10thR'!F80)</f>
        <v>0</v>
      </c>
      <c r="L80" s="2">
        <f>MIN('1stR'!G80,'2ndR'!G80,'3rdR'!G80,'4thR'!G80,'5thR'!G80,'6thR'!G80,'7thR'!G80,'8thR'!G80,'9thR'!G80,'10thR'!G80)</f>
        <v>0</v>
      </c>
      <c r="M80" s="2">
        <f>MIN('1stR'!H80,'2ndR'!H80,'3rdR'!H80,'4thR'!H80,'5thR'!H80,'6thR'!H80,'7thR'!H80,'8thR'!H80,'9thR'!H80,'10thR'!H80)</f>
        <v>0</v>
      </c>
      <c r="N80" s="2">
        <f>MIN('1stR'!I80,'2ndR'!I80,'3rdR'!I80,'4thR'!I80,'5thR'!I80,'6thR'!I80,'7thR'!I80,'8thR'!I80,'9thR'!I80,'10thR'!I80)</f>
        <v>0</v>
      </c>
      <c r="O80" s="2">
        <f>MIN('1stR'!J80,'2ndR'!J80,'3rdR'!J80,'4thR'!J80,'5thR'!J80,'6thR'!J80,'7thR'!J80,'8thR'!J80,'9thR'!J80,'10thR'!J80)</f>
        <v>0</v>
      </c>
      <c r="P80" s="2">
        <f>MIN('1stR'!K80,'2ndR'!K80,'3rdR'!K80,'4thR'!K80,'5thR'!K80,'6thR'!K80,'7thR'!K80,'8thR'!K80,'9thR'!K80,'10thR'!K80)</f>
        <v>0</v>
      </c>
      <c r="Q80" s="2">
        <f>MIN('1stR'!L80,'2ndR'!L80,'3rdR'!L80,'4thR'!L80,'5thR'!L80,'6thR'!L80,'7thR'!L80,'8thR'!L80,'9thR'!L80,'10thR'!L80)</f>
        <v>0</v>
      </c>
      <c r="R80" s="2">
        <f>MIN('1stR'!M80,'2ndR'!M80,'3rdR'!M80,'4thR'!M80,'5thR'!M80,'6thR'!M80,'7thR'!M80,'8thR'!M80,'9thR'!M80,'10thR'!M80)</f>
        <v>0</v>
      </c>
      <c r="S80" s="2">
        <f>MIN('1stR'!N80,'2ndR'!N80,'3rdR'!N80,'4thR'!N80,'5thR'!N80,'6thR'!N80,'7thR'!N80,'8thR'!N80,'9thR'!N80,'10thR'!N80)</f>
        <v>0</v>
      </c>
      <c r="T80" s="2">
        <f>MIN('1stR'!O80,'2ndR'!O80,'3rdR'!O80,'4thR'!O80,'5thR'!O80,'6thR'!O80,'7thR'!O80,'8thR'!O80,'9thR'!O80,'10thR'!O80)</f>
        <v>0</v>
      </c>
      <c r="U80" s="2">
        <f>MIN('1stR'!P80,'2ndR'!P80,'3rdR'!P80,'4thR'!P80,'5thR'!P80,'6thR'!P80,'7thR'!P80,'8thR'!P80,'9thR'!P80,'10thR'!P80)</f>
        <v>0</v>
      </c>
      <c r="V80" s="2">
        <f>MIN('1stR'!Q80,'2ndR'!Q80,'3rdR'!Q80,'4thR'!Q80,'5thR'!Q80,'6thR'!Q80,'7thR'!Q80,'8thR'!Q80,'9thR'!Q80,'10thR'!Q80)</f>
        <v>0</v>
      </c>
      <c r="W80" s="2">
        <f>MIN('1stR'!R80,'2ndR'!R80,'3rdR'!R80,'4thR'!R80,'5thR'!R80,'6thR'!R80,'7thR'!R80,'8thR'!R80,'9thR'!R80,'10thR'!R80)</f>
        <v>0</v>
      </c>
      <c r="X80" s="2">
        <f>MIN('1stR'!S80,'2ndR'!S80,'3rdR'!S80,'4thR'!S80,'5thR'!S80,'6thR'!S80,'7thR'!S80,'8thR'!S80,'9thR'!S80,'10thR'!S80)</f>
        <v>0</v>
      </c>
      <c r="Y80" s="2">
        <f>MIN('1stR'!T80,'2ndR'!T80,'3rdR'!T80,'4thR'!T80,'5thR'!T80,'6thR'!T80,'7thR'!T80,'8thR'!T80,'9thR'!T80,'10thR'!T80)</f>
        <v>0</v>
      </c>
      <c r="Z80" s="10">
        <f t="shared" si="20"/>
        <v>200</v>
      </c>
      <c r="AA80" s="10">
        <f t="shared" si="18"/>
        <v>200.00000800000001</v>
      </c>
      <c r="AB80" s="10">
        <f>'10thR'!W80</f>
        <v>-1.5</v>
      </c>
      <c r="AC80" s="11">
        <f t="shared" si="21"/>
        <v>200.75</v>
      </c>
      <c r="AD80" s="11">
        <f t="shared" si="19"/>
        <v>200.75000800000001</v>
      </c>
    </row>
    <row r="81" spans="1:30" x14ac:dyDescent="0.35">
      <c r="A81" s="20">
        <v>75</v>
      </c>
      <c r="B81" s="16">
        <f t="shared" si="14"/>
        <v>75</v>
      </c>
      <c r="C81" s="16">
        <f t="shared" si="15"/>
        <v>75</v>
      </c>
      <c r="D81" s="8">
        <f t="shared" si="16"/>
        <v>36</v>
      </c>
      <c r="E81" s="8">
        <f t="shared" si="17"/>
        <v>38</v>
      </c>
      <c r="F81" s="3" t="str">
        <f>'10thR'!B81</f>
        <v/>
      </c>
      <c r="G81" s="3">
        <f>'10thR'!AB81</f>
        <v>0</v>
      </c>
      <c r="H81" s="2">
        <f>MIN('1stR'!C81,'2ndR'!C81,'3rdR'!C81,'4thR'!C81,'5thR'!C81,'6thR'!C81,'7thR'!C81,'8thR'!C81,'9thR'!C81,'10thR'!C81)</f>
        <v>0</v>
      </c>
      <c r="I81" s="2">
        <f>MIN('1stR'!D81,'2ndR'!D81,'3rdR'!D81,'4thR'!D81,'5thR'!D81,'6thR'!D81,'7thR'!D81,'8thR'!D81,'9thR'!D81,'10thR'!D81)</f>
        <v>0</v>
      </c>
      <c r="J81" s="2">
        <f>MIN('1stR'!E81,'2ndR'!E81,'3rdR'!E81,'4thR'!E81,'5thR'!E81,'6thR'!E81,'7thR'!E81,'8thR'!E81,'9thR'!E81,'10thR'!E81)</f>
        <v>0</v>
      </c>
      <c r="K81" s="2">
        <f>MIN('1stR'!F81,'2ndR'!F81,'3rdR'!F81,'4thR'!F81,'5thR'!F81,'6thR'!F81,'7thR'!F81,'8thR'!F81,'9thR'!F81,'10thR'!F81)</f>
        <v>0</v>
      </c>
      <c r="L81" s="2">
        <f>MIN('1stR'!G81,'2ndR'!G81,'3rdR'!G81,'4thR'!G81,'5thR'!G81,'6thR'!G81,'7thR'!G81,'8thR'!G81,'9thR'!G81,'10thR'!G81)</f>
        <v>0</v>
      </c>
      <c r="M81" s="2">
        <f>MIN('1stR'!H81,'2ndR'!H81,'3rdR'!H81,'4thR'!H81,'5thR'!H81,'6thR'!H81,'7thR'!H81,'8thR'!H81,'9thR'!H81,'10thR'!H81)</f>
        <v>0</v>
      </c>
      <c r="N81" s="2">
        <f>MIN('1stR'!I81,'2ndR'!I81,'3rdR'!I81,'4thR'!I81,'5thR'!I81,'6thR'!I81,'7thR'!I81,'8thR'!I81,'9thR'!I81,'10thR'!I81)</f>
        <v>0</v>
      </c>
      <c r="O81" s="2">
        <f>MIN('1stR'!J81,'2ndR'!J81,'3rdR'!J81,'4thR'!J81,'5thR'!J81,'6thR'!J81,'7thR'!J81,'8thR'!J81,'9thR'!J81,'10thR'!J81)</f>
        <v>0</v>
      </c>
      <c r="P81" s="2">
        <f>MIN('1stR'!K81,'2ndR'!K81,'3rdR'!K81,'4thR'!K81,'5thR'!K81,'6thR'!K81,'7thR'!K81,'8thR'!K81,'9thR'!K81,'10thR'!K81)</f>
        <v>0</v>
      </c>
      <c r="Q81" s="2">
        <f>MIN('1stR'!L81,'2ndR'!L81,'3rdR'!L81,'4thR'!L81,'5thR'!L81,'6thR'!L81,'7thR'!L81,'8thR'!L81,'9thR'!L81,'10thR'!L81)</f>
        <v>0</v>
      </c>
      <c r="R81" s="2">
        <f>MIN('1stR'!M81,'2ndR'!M81,'3rdR'!M81,'4thR'!M81,'5thR'!M81,'6thR'!M81,'7thR'!M81,'8thR'!M81,'9thR'!M81,'10thR'!M81)</f>
        <v>0</v>
      </c>
      <c r="S81" s="2">
        <f>MIN('1stR'!N81,'2ndR'!N81,'3rdR'!N81,'4thR'!N81,'5thR'!N81,'6thR'!N81,'7thR'!N81,'8thR'!N81,'9thR'!N81,'10thR'!N81)</f>
        <v>0</v>
      </c>
      <c r="T81" s="2">
        <f>MIN('1stR'!O81,'2ndR'!O81,'3rdR'!O81,'4thR'!O81,'5thR'!O81,'6thR'!O81,'7thR'!O81,'8thR'!O81,'9thR'!O81,'10thR'!O81)</f>
        <v>0</v>
      </c>
      <c r="U81" s="2">
        <f>MIN('1stR'!P81,'2ndR'!P81,'3rdR'!P81,'4thR'!P81,'5thR'!P81,'6thR'!P81,'7thR'!P81,'8thR'!P81,'9thR'!P81,'10thR'!P81)</f>
        <v>0</v>
      </c>
      <c r="V81" s="2">
        <f>MIN('1stR'!Q81,'2ndR'!Q81,'3rdR'!Q81,'4thR'!Q81,'5thR'!Q81,'6thR'!Q81,'7thR'!Q81,'8thR'!Q81,'9thR'!Q81,'10thR'!Q81)</f>
        <v>0</v>
      </c>
      <c r="W81" s="2">
        <f>MIN('1stR'!R81,'2ndR'!R81,'3rdR'!R81,'4thR'!R81,'5thR'!R81,'6thR'!R81,'7thR'!R81,'8thR'!R81,'9thR'!R81,'10thR'!R81)</f>
        <v>0</v>
      </c>
      <c r="X81" s="2">
        <f>MIN('1stR'!S81,'2ndR'!S81,'3rdR'!S81,'4thR'!S81,'5thR'!S81,'6thR'!S81,'7thR'!S81,'8thR'!S81,'9thR'!S81,'10thR'!S81)</f>
        <v>0</v>
      </c>
      <c r="Y81" s="2">
        <f>MIN('1stR'!T81,'2ndR'!T81,'3rdR'!T81,'4thR'!T81,'5thR'!T81,'6thR'!T81,'7thR'!T81,'8thR'!T81,'9thR'!T81,'10thR'!T81)</f>
        <v>0</v>
      </c>
      <c r="Z81" s="10">
        <f t="shared" si="20"/>
        <v>200</v>
      </c>
      <c r="AA81" s="10">
        <f t="shared" si="18"/>
        <v>200.0000081</v>
      </c>
      <c r="AB81" s="10">
        <f>'10thR'!W81</f>
        <v>-1.5</v>
      </c>
      <c r="AC81" s="11">
        <f t="shared" si="21"/>
        <v>200.75</v>
      </c>
      <c r="AD81" s="11">
        <f t="shared" si="19"/>
        <v>200.7500081</v>
      </c>
    </row>
    <row r="82" spans="1:30" x14ac:dyDescent="0.35">
      <c r="A82" s="20">
        <v>76</v>
      </c>
      <c r="B82" s="16">
        <f t="shared" si="14"/>
        <v>76</v>
      </c>
      <c r="C82" s="16">
        <f t="shared" si="15"/>
        <v>76</v>
      </c>
      <c r="D82" s="8">
        <f t="shared" si="16"/>
        <v>36</v>
      </c>
      <c r="E82" s="8">
        <f t="shared" si="17"/>
        <v>38</v>
      </c>
      <c r="F82" s="3" t="str">
        <f>'10thR'!B82</f>
        <v/>
      </c>
      <c r="G82" s="3">
        <f>'10thR'!AB82</f>
        <v>0</v>
      </c>
      <c r="H82" s="2">
        <f>MIN('1stR'!C82,'2ndR'!C82,'3rdR'!C82,'4thR'!C82,'5thR'!C82,'6thR'!C82,'7thR'!C82,'8thR'!C82,'9thR'!C82,'10thR'!C82)</f>
        <v>0</v>
      </c>
      <c r="I82" s="2">
        <f>MIN('1stR'!D82,'2ndR'!D82,'3rdR'!D82,'4thR'!D82,'5thR'!D82,'6thR'!D82,'7thR'!D82,'8thR'!D82,'9thR'!D82,'10thR'!D82)</f>
        <v>0</v>
      </c>
      <c r="J82" s="2">
        <f>MIN('1stR'!E82,'2ndR'!E82,'3rdR'!E82,'4thR'!E82,'5thR'!E82,'6thR'!E82,'7thR'!E82,'8thR'!E82,'9thR'!E82,'10thR'!E82)</f>
        <v>0</v>
      </c>
      <c r="K82" s="2">
        <f>MIN('1stR'!F82,'2ndR'!F82,'3rdR'!F82,'4thR'!F82,'5thR'!F82,'6thR'!F82,'7thR'!F82,'8thR'!F82,'9thR'!F82,'10thR'!F82)</f>
        <v>0</v>
      </c>
      <c r="L82" s="2">
        <f>MIN('1stR'!G82,'2ndR'!G82,'3rdR'!G82,'4thR'!G82,'5thR'!G82,'6thR'!G82,'7thR'!G82,'8thR'!G82,'9thR'!G82,'10thR'!G82)</f>
        <v>0</v>
      </c>
      <c r="M82" s="2">
        <f>MIN('1stR'!H82,'2ndR'!H82,'3rdR'!H82,'4thR'!H82,'5thR'!H82,'6thR'!H82,'7thR'!H82,'8thR'!H82,'9thR'!H82,'10thR'!H82)</f>
        <v>0</v>
      </c>
      <c r="N82" s="2">
        <f>MIN('1stR'!I82,'2ndR'!I82,'3rdR'!I82,'4thR'!I82,'5thR'!I82,'6thR'!I82,'7thR'!I82,'8thR'!I82,'9thR'!I82,'10thR'!I82)</f>
        <v>0</v>
      </c>
      <c r="O82" s="2">
        <f>MIN('1stR'!J82,'2ndR'!J82,'3rdR'!J82,'4thR'!J82,'5thR'!J82,'6thR'!J82,'7thR'!J82,'8thR'!J82,'9thR'!J82,'10thR'!J82)</f>
        <v>0</v>
      </c>
      <c r="P82" s="2">
        <f>MIN('1stR'!K82,'2ndR'!K82,'3rdR'!K82,'4thR'!K82,'5thR'!K82,'6thR'!K82,'7thR'!K82,'8thR'!K82,'9thR'!K82,'10thR'!K82)</f>
        <v>0</v>
      </c>
      <c r="Q82" s="2">
        <f>MIN('1stR'!L82,'2ndR'!L82,'3rdR'!L82,'4thR'!L82,'5thR'!L82,'6thR'!L82,'7thR'!L82,'8thR'!L82,'9thR'!L82,'10thR'!L82)</f>
        <v>0</v>
      </c>
      <c r="R82" s="2">
        <f>MIN('1stR'!M82,'2ndR'!M82,'3rdR'!M82,'4thR'!M82,'5thR'!M82,'6thR'!M82,'7thR'!M82,'8thR'!M82,'9thR'!M82,'10thR'!M82)</f>
        <v>0</v>
      </c>
      <c r="S82" s="2">
        <f>MIN('1stR'!N82,'2ndR'!N82,'3rdR'!N82,'4thR'!N82,'5thR'!N82,'6thR'!N82,'7thR'!N82,'8thR'!N82,'9thR'!N82,'10thR'!N82)</f>
        <v>0</v>
      </c>
      <c r="T82" s="2">
        <f>MIN('1stR'!O82,'2ndR'!O82,'3rdR'!O82,'4thR'!O82,'5thR'!O82,'6thR'!O82,'7thR'!O82,'8thR'!O82,'9thR'!O82,'10thR'!O82)</f>
        <v>0</v>
      </c>
      <c r="U82" s="2">
        <f>MIN('1stR'!P82,'2ndR'!P82,'3rdR'!P82,'4thR'!P82,'5thR'!P82,'6thR'!P82,'7thR'!P82,'8thR'!P82,'9thR'!P82,'10thR'!P82)</f>
        <v>0</v>
      </c>
      <c r="V82" s="2">
        <f>MIN('1stR'!Q82,'2ndR'!Q82,'3rdR'!Q82,'4thR'!Q82,'5thR'!Q82,'6thR'!Q82,'7thR'!Q82,'8thR'!Q82,'9thR'!Q82,'10thR'!Q82)</f>
        <v>0</v>
      </c>
      <c r="W82" s="2">
        <f>MIN('1stR'!R82,'2ndR'!R82,'3rdR'!R82,'4thR'!R82,'5thR'!R82,'6thR'!R82,'7thR'!R82,'8thR'!R82,'9thR'!R82,'10thR'!R82)</f>
        <v>0</v>
      </c>
      <c r="X82" s="2">
        <f>MIN('1stR'!S82,'2ndR'!S82,'3rdR'!S82,'4thR'!S82,'5thR'!S82,'6thR'!S82,'7thR'!S82,'8thR'!S82,'9thR'!S82,'10thR'!S82)</f>
        <v>0</v>
      </c>
      <c r="Y82" s="2">
        <f>MIN('1stR'!T82,'2ndR'!T82,'3rdR'!T82,'4thR'!T82,'5thR'!T82,'6thR'!T82,'7thR'!T82,'8thR'!T82,'9thR'!T82,'10thR'!T82)</f>
        <v>0</v>
      </c>
      <c r="Z82" s="10">
        <f t="shared" si="20"/>
        <v>200</v>
      </c>
      <c r="AA82" s="10">
        <f t="shared" si="18"/>
        <v>200.0000082</v>
      </c>
      <c r="AB82" s="10">
        <f>'10thR'!W82</f>
        <v>-1.5</v>
      </c>
      <c r="AC82" s="11">
        <f t="shared" si="21"/>
        <v>200.75</v>
      </c>
      <c r="AD82" s="11">
        <f t="shared" si="19"/>
        <v>200.7500082</v>
      </c>
    </row>
    <row r="83" spans="1:30" x14ac:dyDescent="0.35">
      <c r="A83" s="20">
        <v>77</v>
      </c>
      <c r="B83" s="16">
        <f t="shared" si="14"/>
        <v>77</v>
      </c>
      <c r="C83" s="16">
        <f t="shared" si="15"/>
        <v>77</v>
      </c>
      <c r="D83" s="8">
        <f t="shared" si="16"/>
        <v>36</v>
      </c>
      <c r="E83" s="8">
        <f t="shared" si="17"/>
        <v>38</v>
      </c>
      <c r="F83" s="3" t="str">
        <f>'10thR'!B83</f>
        <v/>
      </c>
      <c r="G83" s="3">
        <f>'10thR'!AB83</f>
        <v>0</v>
      </c>
      <c r="H83" s="2">
        <f>MIN('1stR'!C83,'2ndR'!C83,'3rdR'!C83,'4thR'!C83,'5thR'!C83,'6thR'!C83,'7thR'!C83,'8thR'!C83,'9thR'!C83,'10thR'!C83)</f>
        <v>0</v>
      </c>
      <c r="I83" s="2">
        <f>MIN('1stR'!D83,'2ndR'!D83,'3rdR'!D83,'4thR'!D83,'5thR'!D83,'6thR'!D83,'7thR'!D83,'8thR'!D83,'9thR'!D83,'10thR'!D83)</f>
        <v>0</v>
      </c>
      <c r="J83" s="2">
        <f>MIN('1stR'!E83,'2ndR'!E83,'3rdR'!E83,'4thR'!E83,'5thR'!E83,'6thR'!E83,'7thR'!E83,'8thR'!E83,'9thR'!E83,'10thR'!E83)</f>
        <v>0</v>
      </c>
      <c r="K83" s="2">
        <f>MIN('1stR'!F83,'2ndR'!F83,'3rdR'!F83,'4thR'!F83,'5thR'!F83,'6thR'!F83,'7thR'!F83,'8thR'!F83,'9thR'!F83,'10thR'!F83)</f>
        <v>0</v>
      </c>
      <c r="L83" s="2">
        <f>MIN('1stR'!G83,'2ndR'!G83,'3rdR'!G83,'4thR'!G83,'5thR'!G83,'6thR'!G83,'7thR'!G83,'8thR'!G83,'9thR'!G83,'10thR'!G83)</f>
        <v>0</v>
      </c>
      <c r="M83" s="2">
        <f>MIN('1stR'!H83,'2ndR'!H83,'3rdR'!H83,'4thR'!H83,'5thR'!H83,'6thR'!H83,'7thR'!H83,'8thR'!H83,'9thR'!H83,'10thR'!H83)</f>
        <v>0</v>
      </c>
      <c r="N83" s="2">
        <f>MIN('1stR'!I83,'2ndR'!I83,'3rdR'!I83,'4thR'!I83,'5thR'!I83,'6thR'!I83,'7thR'!I83,'8thR'!I83,'9thR'!I83,'10thR'!I83)</f>
        <v>0</v>
      </c>
      <c r="O83" s="2">
        <f>MIN('1stR'!J83,'2ndR'!J83,'3rdR'!J83,'4thR'!J83,'5thR'!J83,'6thR'!J83,'7thR'!J83,'8thR'!J83,'9thR'!J83,'10thR'!J83)</f>
        <v>0</v>
      </c>
      <c r="P83" s="2">
        <f>MIN('1stR'!K83,'2ndR'!K83,'3rdR'!K83,'4thR'!K83,'5thR'!K83,'6thR'!K83,'7thR'!K83,'8thR'!K83,'9thR'!K83,'10thR'!K83)</f>
        <v>0</v>
      </c>
      <c r="Q83" s="2">
        <f>MIN('1stR'!L83,'2ndR'!L83,'3rdR'!L83,'4thR'!L83,'5thR'!L83,'6thR'!L83,'7thR'!L83,'8thR'!L83,'9thR'!L83,'10thR'!L83)</f>
        <v>0</v>
      </c>
      <c r="R83" s="2">
        <f>MIN('1stR'!M83,'2ndR'!M83,'3rdR'!M83,'4thR'!M83,'5thR'!M83,'6thR'!M83,'7thR'!M83,'8thR'!M83,'9thR'!M83,'10thR'!M83)</f>
        <v>0</v>
      </c>
      <c r="S83" s="2">
        <f>MIN('1stR'!N83,'2ndR'!N83,'3rdR'!N83,'4thR'!N83,'5thR'!N83,'6thR'!N83,'7thR'!N83,'8thR'!N83,'9thR'!N83,'10thR'!N83)</f>
        <v>0</v>
      </c>
      <c r="T83" s="2">
        <f>MIN('1stR'!O83,'2ndR'!O83,'3rdR'!O83,'4thR'!O83,'5thR'!O83,'6thR'!O83,'7thR'!O83,'8thR'!O83,'9thR'!O83,'10thR'!O83)</f>
        <v>0</v>
      </c>
      <c r="U83" s="2">
        <f>MIN('1stR'!P83,'2ndR'!P83,'3rdR'!P83,'4thR'!P83,'5thR'!P83,'6thR'!P83,'7thR'!P83,'8thR'!P83,'9thR'!P83,'10thR'!P83)</f>
        <v>0</v>
      </c>
      <c r="V83" s="2">
        <f>MIN('1stR'!Q83,'2ndR'!Q83,'3rdR'!Q83,'4thR'!Q83,'5thR'!Q83,'6thR'!Q83,'7thR'!Q83,'8thR'!Q83,'9thR'!Q83,'10thR'!Q83)</f>
        <v>0</v>
      </c>
      <c r="W83" s="2">
        <f>MIN('1stR'!R83,'2ndR'!R83,'3rdR'!R83,'4thR'!R83,'5thR'!R83,'6thR'!R83,'7thR'!R83,'8thR'!R83,'9thR'!R83,'10thR'!R83)</f>
        <v>0</v>
      </c>
      <c r="X83" s="2">
        <f>MIN('1stR'!S83,'2ndR'!S83,'3rdR'!S83,'4thR'!S83,'5thR'!S83,'6thR'!S83,'7thR'!S83,'8thR'!S83,'9thR'!S83,'10thR'!S83)</f>
        <v>0</v>
      </c>
      <c r="Y83" s="2">
        <f>MIN('1stR'!T83,'2ndR'!T83,'3rdR'!T83,'4thR'!T83,'5thR'!T83,'6thR'!T83,'7thR'!T83,'8thR'!T83,'9thR'!T83,'10thR'!T83)</f>
        <v>0</v>
      </c>
      <c r="Z83" s="10">
        <f t="shared" si="20"/>
        <v>200</v>
      </c>
      <c r="AA83" s="10">
        <f t="shared" si="18"/>
        <v>200.00000829999999</v>
      </c>
      <c r="AB83" s="10">
        <f>'10thR'!W83</f>
        <v>-1.5</v>
      </c>
      <c r="AC83" s="11">
        <f t="shared" si="21"/>
        <v>200.75</v>
      </c>
      <c r="AD83" s="11">
        <f t="shared" si="19"/>
        <v>200.75000829999999</v>
      </c>
    </row>
    <row r="84" spans="1:30" x14ac:dyDescent="0.35">
      <c r="A84" s="20">
        <v>78</v>
      </c>
      <c r="B84" s="16">
        <f t="shared" si="14"/>
        <v>78</v>
      </c>
      <c r="C84" s="16">
        <f t="shared" si="15"/>
        <v>78</v>
      </c>
      <c r="D84" s="8">
        <f t="shared" si="16"/>
        <v>36</v>
      </c>
      <c r="E84" s="8">
        <f t="shared" si="17"/>
        <v>38</v>
      </c>
      <c r="F84" s="3" t="str">
        <f>'10thR'!B84</f>
        <v/>
      </c>
      <c r="G84" s="3">
        <f>'10thR'!AB84</f>
        <v>0</v>
      </c>
      <c r="H84" s="2">
        <f>MIN('1stR'!C84,'2ndR'!C84,'3rdR'!C84,'4thR'!C84,'5thR'!C84,'6thR'!C84,'7thR'!C84,'8thR'!C84,'9thR'!C84,'10thR'!C84)</f>
        <v>0</v>
      </c>
      <c r="I84" s="2">
        <f>MIN('1stR'!D84,'2ndR'!D84,'3rdR'!D84,'4thR'!D84,'5thR'!D84,'6thR'!D84,'7thR'!D84,'8thR'!D84,'9thR'!D84,'10thR'!D84)</f>
        <v>0</v>
      </c>
      <c r="J84" s="2">
        <f>MIN('1stR'!E84,'2ndR'!E84,'3rdR'!E84,'4thR'!E84,'5thR'!E84,'6thR'!E84,'7thR'!E84,'8thR'!E84,'9thR'!E84,'10thR'!E84)</f>
        <v>0</v>
      </c>
      <c r="K84" s="2">
        <f>MIN('1stR'!F84,'2ndR'!F84,'3rdR'!F84,'4thR'!F84,'5thR'!F84,'6thR'!F84,'7thR'!F84,'8thR'!F84,'9thR'!F84,'10thR'!F84)</f>
        <v>0</v>
      </c>
      <c r="L84" s="2">
        <f>MIN('1stR'!G84,'2ndR'!G84,'3rdR'!G84,'4thR'!G84,'5thR'!G84,'6thR'!G84,'7thR'!G84,'8thR'!G84,'9thR'!G84,'10thR'!G84)</f>
        <v>0</v>
      </c>
      <c r="M84" s="2">
        <f>MIN('1stR'!H84,'2ndR'!H84,'3rdR'!H84,'4thR'!H84,'5thR'!H84,'6thR'!H84,'7thR'!H84,'8thR'!H84,'9thR'!H84,'10thR'!H84)</f>
        <v>0</v>
      </c>
      <c r="N84" s="2">
        <f>MIN('1stR'!I84,'2ndR'!I84,'3rdR'!I84,'4thR'!I84,'5thR'!I84,'6thR'!I84,'7thR'!I84,'8thR'!I84,'9thR'!I84,'10thR'!I84)</f>
        <v>0</v>
      </c>
      <c r="O84" s="2">
        <f>MIN('1stR'!J84,'2ndR'!J84,'3rdR'!J84,'4thR'!J84,'5thR'!J84,'6thR'!J84,'7thR'!J84,'8thR'!J84,'9thR'!J84,'10thR'!J84)</f>
        <v>0</v>
      </c>
      <c r="P84" s="2">
        <f>MIN('1stR'!K84,'2ndR'!K84,'3rdR'!K84,'4thR'!K84,'5thR'!K84,'6thR'!K84,'7thR'!K84,'8thR'!K84,'9thR'!K84,'10thR'!K84)</f>
        <v>0</v>
      </c>
      <c r="Q84" s="2">
        <f>MIN('1stR'!L84,'2ndR'!L84,'3rdR'!L84,'4thR'!L84,'5thR'!L84,'6thR'!L84,'7thR'!L84,'8thR'!L84,'9thR'!L84,'10thR'!L84)</f>
        <v>0</v>
      </c>
      <c r="R84" s="2">
        <f>MIN('1stR'!M84,'2ndR'!M84,'3rdR'!M84,'4thR'!M84,'5thR'!M84,'6thR'!M84,'7thR'!M84,'8thR'!M84,'9thR'!M84,'10thR'!M84)</f>
        <v>0</v>
      </c>
      <c r="S84" s="2">
        <f>MIN('1stR'!N84,'2ndR'!N84,'3rdR'!N84,'4thR'!N84,'5thR'!N84,'6thR'!N84,'7thR'!N84,'8thR'!N84,'9thR'!N84,'10thR'!N84)</f>
        <v>0</v>
      </c>
      <c r="T84" s="2">
        <f>MIN('1stR'!O84,'2ndR'!O84,'3rdR'!O84,'4thR'!O84,'5thR'!O84,'6thR'!O84,'7thR'!O84,'8thR'!O84,'9thR'!O84,'10thR'!O84)</f>
        <v>0</v>
      </c>
      <c r="U84" s="2">
        <f>MIN('1stR'!P84,'2ndR'!P84,'3rdR'!P84,'4thR'!P84,'5thR'!P84,'6thR'!P84,'7thR'!P84,'8thR'!P84,'9thR'!P84,'10thR'!P84)</f>
        <v>0</v>
      </c>
      <c r="V84" s="2">
        <f>MIN('1stR'!Q84,'2ndR'!Q84,'3rdR'!Q84,'4thR'!Q84,'5thR'!Q84,'6thR'!Q84,'7thR'!Q84,'8thR'!Q84,'9thR'!Q84,'10thR'!Q84)</f>
        <v>0</v>
      </c>
      <c r="W84" s="2">
        <f>MIN('1stR'!R84,'2ndR'!R84,'3rdR'!R84,'4thR'!R84,'5thR'!R84,'6thR'!R84,'7thR'!R84,'8thR'!R84,'9thR'!R84,'10thR'!R84)</f>
        <v>0</v>
      </c>
      <c r="X84" s="2">
        <f>MIN('1stR'!S84,'2ndR'!S84,'3rdR'!S84,'4thR'!S84,'5thR'!S84,'6thR'!S84,'7thR'!S84,'8thR'!S84,'9thR'!S84,'10thR'!S84)</f>
        <v>0</v>
      </c>
      <c r="Y84" s="2">
        <f>MIN('1stR'!T84,'2ndR'!T84,'3rdR'!T84,'4thR'!T84,'5thR'!T84,'6thR'!T84,'7thR'!T84,'8thR'!T84,'9thR'!T84,'10thR'!T84)</f>
        <v>0</v>
      </c>
      <c r="Z84" s="10">
        <f t="shared" si="20"/>
        <v>200</v>
      </c>
      <c r="AA84" s="10">
        <f t="shared" si="18"/>
        <v>200.00000840000001</v>
      </c>
      <c r="AB84" s="10">
        <f>'10thR'!W84</f>
        <v>-1.5</v>
      </c>
      <c r="AC84" s="11">
        <f t="shared" si="21"/>
        <v>200.75</v>
      </c>
      <c r="AD84" s="11">
        <f t="shared" si="19"/>
        <v>200.75000840000001</v>
      </c>
    </row>
    <row r="85" spans="1:30" x14ac:dyDescent="0.35">
      <c r="A85" s="20">
        <v>79</v>
      </c>
      <c r="B85" s="16">
        <f t="shared" si="14"/>
        <v>79</v>
      </c>
      <c r="C85" s="16">
        <f t="shared" si="15"/>
        <v>79</v>
      </c>
      <c r="D85" s="8">
        <f t="shared" si="16"/>
        <v>36</v>
      </c>
      <c r="E85" s="8">
        <f t="shared" si="17"/>
        <v>38</v>
      </c>
      <c r="F85" s="3" t="str">
        <f>'10thR'!B85</f>
        <v/>
      </c>
      <c r="G85" s="3">
        <f>'10thR'!AB85</f>
        <v>0</v>
      </c>
      <c r="H85" s="2">
        <f>MIN('1stR'!C85,'2ndR'!C85,'3rdR'!C85,'4thR'!C85,'5thR'!C85,'6thR'!C85,'7thR'!C85,'8thR'!C85,'9thR'!C85,'10thR'!C85)</f>
        <v>0</v>
      </c>
      <c r="I85" s="2">
        <f>MIN('1stR'!D85,'2ndR'!D85,'3rdR'!D85,'4thR'!D85,'5thR'!D85,'6thR'!D85,'7thR'!D85,'8thR'!D85,'9thR'!D85,'10thR'!D85)</f>
        <v>0</v>
      </c>
      <c r="J85" s="2">
        <f>MIN('1stR'!E85,'2ndR'!E85,'3rdR'!E85,'4thR'!E85,'5thR'!E85,'6thR'!E85,'7thR'!E85,'8thR'!E85,'9thR'!E85,'10thR'!E85)</f>
        <v>0</v>
      </c>
      <c r="K85" s="2">
        <f>MIN('1stR'!F85,'2ndR'!F85,'3rdR'!F85,'4thR'!F85,'5thR'!F85,'6thR'!F85,'7thR'!F85,'8thR'!F85,'9thR'!F85,'10thR'!F85)</f>
        <v>0</v>
      </c>
      <c r="L85" s="2">
        <f>MIN('1stR'!G85,'2ndR'!G85,'3rdR'!G85,'4thR'!G85,'5thR'!G85,'6thR'!G85,'7thR'!G85,'8thR'!G85,'9thR'!G85,'10thR'!G85)</f>
        <v>0</v>
      </c>
      <c r="M85" s="2">
        <f>MIN('1stR'!H85,'2ndR'!H85,'3rdR'!H85,'4thR'!H85,'5thR'!H85,'6thR'!H85,'7thR'!H85,'8thR'!H85,'9thR'!H85,'10thR'!H85)</f>
        <v>0</v>
      </c>
      <c r="N85" s="2">
        <f>MIN('1stR'!I85,'2ndR'!I85,'3rdR'!I85,'4thR'!I85,'5thR'!I85,'6thR'!I85,'7thR'!I85,'8thR'!I85,'9thR'!I85,'10thR'!I85)</f>
        <v>0</v>
      </c>
      <c r="O85" s="2">
        <f>MIN('1stR'!J85,'2ndR'!J85,'3rdR'!J85,'4thR'!J85,'5thR'!J85,'6thR'!J85,'7thR'!J85,'8thR'!J85,'9thR'!J85,'10thR'!J85)</f>
        <v>0</v>
      </c>
      <c r="P85" s="2">
        <f>MIN('1stR'!K85,'2ndR'!K85,'3rdR'!K85,'4thR'!K85,'5thR'!K85,'6thR'!K85,'7thR'!K85,'8thR'!K85,'9thR'!K85,'10thR'!K85)</f>
        <v>0</v>
      </c>
      <c r="Q85" s="2">
        <f>MIN('1stR'!L85,'2ndR'!L85,'3rdR'!L85,'4thR'!L85,'5thR'!L85,'6thR'!L85,'7thR'!L85,'8thR'!L85,'9thR'!L85,'10thR'!L85)</f>
        <v>0</v>
      </c>
      <c r="R85" s="2">
        <f>MIN('1stR'!M85,'2ndR'!M85,'3rdR'!M85,'4thR'!M85,'5thR'!M85,'6thR'!M85,'7thR'!M85,'8thR'!M85,'9thR'!M85,'10thR'!M85)</f>
        <v>0</v>
      </c>
      <c r="S85" s="2">
        <f>MIN('1stR'!N85,'2ndR'!N85,'3rdR'!N85,'4thR'!N85,'5thR'!N85,'6thR'!N85,'7thR'!N85,'8thR'!N85,'9thR'!N85,'10thR'!N85)</f>
        <v>0</v>
      </c>
      <c r="T85" s="2">
        <f>MIN('1stR'!O85,'2ndR'!O85,'3rdR'!O85,'4thR'!O85,'5thR'!O85,'6thR'!O85,'7thR'!O85,'8thR'!O85,'9thR'!O85,'10thR'!O85)</f>
        <v>0</v>
      </c>
      <c r="U85" s="2">
        <f>MIN('1stR'!P85,'2ndR'!P85,'3rdR'!P85,'4thR'!P85,'5thR'!P85,'6thR'!P85,'7thR'!P85,'8thR'!P85,'9thR'!P85,'10thR'!P85)</f>
        <v>0</v>
      </c>
      <c r="V85" s="2">
        <f>MIN('1stR'!Q85,'2ndR'!Q85,'3rdR'!Q85,'4thR'!Q85,'5thR'!Q85,'6thR'!Q85,'7thR'!Q85,'8thR'!Q85,'9thR'!Q85,'10thR'!Q85)</f>
        <v>0</v>
      </c>
      <c r="W85" s="2">
        <f>MIN('1stR'!R85,'2ndR'!R85,'3rdR'!R85,'4thR'!R85,'5thR'!R85,'6thR'!R85,'7thR'!R85,'8thR'!R85,'9thR'!R85,'10thR'!R85)</f>
        <v>0</v>
      </c>
      <c r="X85" s="2">
        <f>MIN('1stR'!S85,'2ndR'!S85,'3rdR'!S85,'4thR'!S85,'5thR'!S85,'6thR'!S85,'7thR'!S85,'8thR'!S85,'9thR'!S85,'10thR'!S85)</f>
        <v>0</v>
      </c>
      <c r="Y85" s="2">
        <f>MIN('1stR'!T85,'2ndR'!T85,'3rdR'!T85,'4thR'!T85,'5thR'!T85,'6thR'!T85,'7thR'!T85,'8thR'!T85,'9thR'!T85,'10thR'!T85)</f>
        <v>0</v>
      </c>
      <c r="Z85" s="10">
        <f t="shared" si="20"/>
        <v>200</v>
      </c>
      <c r="AA85" s="10">
        <f t="shared" si="18"/>
        <v>200.00000850000001</v>
      </c>
      <c r="AB85" s="10">
        <f>'10thR'!W85</f>
        <v>-1.5</v>
      </c>
      <c r="AC85" s="11">
        <f t="shared" si="21"/>
        <v>200.75</v>
      </c>
      <c r="AD85" s="11">
        <f t="shared" si="19"/>
        <v>200.75000850000001</v>
      </c>
    </row>
    <row r="86" spans="1:30" x14ac:dyDescent="0.35">
      <c r="A86" s="20">
        <v>80</v>
      </c>
      <c r="B86" s="16">
        <f t="shared" si="14"/>
        <v>80</v>
      </c>
      <c r="C86" s="16">
        <f t="shared" si="15"/>
        <v>80</v>
      </c>
      <c r="D86" s="8">
        <f t="shared" si="16"/>
        <v>36</v>
      </c>
      <c r="E86" s="8">
        <f t="shared" si="17"/>
        <v>38</v>
      </c>
      <c r="F86" s="3" t="str">
        <f>'10thR'!B86</f>
        <v/>
      </c>
      <c r="G86" s="3">
        <f>'10thR'!AB86</f>
        <v>0</v>
      </c>
      <c r="H86" s="2">
        <f>MIN('1stR'!C86,'2ndR'!C86,'3rdR'!C86,'4thR'!C86,'5thR'!C86,'6thR'!C86,'7thR'!C86,'8thR'!C86,'9thR'!C86,'10thR'!C86)</f>
        <v>0</v>
      </c>
      <c r="I86" s="2">
        <f>MIN('1stR'!D86,'2ndR'!D86,'3rdR'!D86,'4thR'!D86,'5thR'!D86,'6thR'!D86,'7thR'!D86,'8thR'!D86,'9thR'!D86,'10thR'!D86)</f>
        <v>0</v>
      </c>
      <c r="J86" s="2">
        <f>MIN('1stR'!E86,'2ndR'!E86,'3rdR'!E86,'4thR'!E86,'5thR'!E86,'6thR'!E86,'7thR'!E86,'8thR'!E86,'9thR'!E86,'10thR'!E86)</f>
        <v>0</v>
      </c>
      <c r="K86" s="2">
        <f>MIN('1stR'!F86,'2ndR'!F86,'3rdR'!F86,'4thR'!F86,'5thR'!F86,'6thR'!F86,'7thR'!F86,'8thR'!F86,'9thR'!F86,'10thR'!F86)</f>
        <v>0</v>
      </c>
      <c r="L86" s="2">
        <f>MIN('1stR'!G86,'2ndR'!G86,'3rdR'!G86,'4thR'!G86,'5thR'!G86,'6thR'!G86,'7thR'!G86,'8thR'!G86,'9thR'!G86,'10thR'!G86)</f>
        <v>0</v>
      </c>
      <c r="M86" s="2">
        <f>MIN('1stR'!H86,'2ndR'!H86,'3rdR'!H86,'4thR'!H86,'5thR'!H86,'6thR'!H86,'7thR'!H86,'8thR'!H86,'9thR'!H86,'10thR'!H86)</f>
        <v>0</v>
      </c>
      <c r="N86" s="2">
        <f>MIN('1stR'!I86,'2ndR'!I86,'3rdR'!I86,'4thR'!I86,'5thR'!I86,'6thR'!I86,'7thR'!I86,'8thR'!I86,'9thR'!I86,'10thR'!I86)</f>
        <v>0</v>
      </c>
      <c r="O86" s="2">
        <f>MIN('1stR'!J86,'2ndR'!J86,'3rdR'!J86,'4thR'!J86,'5thR'!J86,'6thR'!J86,'7thR'!J86,'8thR'!J86,'9thR'!J86,'10thR'!J86)</f>
        <v>0</v>
      </c>
      <c r="P86" s="2">
        <f>MIN('1stR'!K86,'2ndR'!K86,'3rdR'!K86,'4thR'!K86,'5thR'!K86,'6thR'!K86,'7thR'!K86,'8thR'!K86,'9thR'!K86,'10thR'!K86)</f>
        <v>0</v>
      </c>
      <c r="Q86" s="2">
        <f>MIN('1stR'!L86,'2ndR'!L86,'3rdR'!L86,'4thR'!L86,'5thR'!L86,'6thR'!L86,'7thR'!L86,'8thR'!L86,'9thR'!L86,'10thR'!L86)</f>
        <v>0</v>
      </c>
      <c r="R86" s="2">
        <f>MIN('1stR'!M86,'2ndR'!M86,'3rdR'!M86,'4thR'!M86,'5thR'!M86,'6thR'!M86,'7thR'!M86,'8thR'!M86,'9thR'!M86,'10thR'!M86)</f>
        <v>0</v>
      </c>
      <c r="S86" s="2">
        <f>MIN('1stR'!N86,'2ndR'!N86,'3rdR'!N86,'4thR'!N86,'5thR'!N86,'6thR'!N86,'7thR'!N86,'8thR'!N86,'9thR'!N86,'10thR'!N86)</f>
        <v>0</v>
      </c>
      <c r="T86" s="2">
        <f>MIN('1stR'!O86,'2ndR'!O86,'3rdR'!O86,'4thR'!O86,'5thR'!O86,'6thR'!O86,'7thR'!O86,'8thR'!O86,'9thR'!O86,'10thR'!O86)</f>
        <v>0</v>
      </c>
      <c r="U86" s="2">
        <f>MIN('1stR'!P86,'2ndR'!P86,'3rdR'!P86,'4thR'!P86,'5thR'!P86,'6thR'!P86,'7thR'!P86,'8thR'!P86,'9thR'!P86,'10thR'!P86)</f>
        <v>0</v>
      </c>
      <c r="V86" s="2">
        <f>MIN('1stR'!Q86,'2ndR'!Q86,'3rdR'!Q86,'4thR'!Q86,'5thR'!Q86,'6thR'!Q86,'7thR'!Q86,'8thR'!Q86,'9thR'!Q86,'10thR'!Q86)</f>
        <v>0</v>
      </c>
      <c r="W86" s="2">
        <f>MIN('1stR'!R86,'2ndR'!R86,'3rdR'!R86,'4thR'!R86,'5thR'!R86,'6thR'!R86,'7thR'!R86,'8thR'!R86,'9thR'!R86,'10thR'!R86)</f>
        <v>0</v>
      </c>
      <c r="X86" s="2">
        <f>MIN('1stR'!S86,'2ndR'!S86,'3rdR'!S86,'4thR'!S86,'5thR'!S86,'6thR'!S86,'7thR'!S86,'8thR'!S86,'9thR'!S86,'10thR'!S86)</f>
        <v>0</v>
      </c>
      <c r="Y86" s="2">
        <f>MIN('1stR'!T86,'2ndR'!T86,'3rdR'!T86,'4thR'!T86,'5thR'!T86,'6thR'!T86,'7thR'!T86,'8thR'!T86,'9thR'!T86,'10thR'!T86)</f>
        <v>0</v>
      </c>
      <c r="Z86" s="10">
        <f t="shared" si="20"/>
        <v>200</v>
      </c>
      <c r="AA86" s="10">
        <f t="shared" si="18"/>
        <v>200.0000086</v>
      </c>
      <c r="AB86" s="10">
        <f>'10thR'!W86</f>
        <v>-1.5</v>
      </c>
      <c r="AC86" s="11">
        <f t="shared" si="21"/>
        <v>200.75</v>
      </c>
      <c r="AD86" s="11">
        <f t="shared" si="19"/>
        <v>200.7500086</v>
      </c>
    </row>
    <row r="87" spans="1:30" x14ac:dyDescent="0.35">
      <c r="A87" s="20">
        <v>81</v>
      </c>
      <c r="B87" s="16">
        <f t="shared" si="14"/>
        <v>81</v>
      </c>
      <c r="C87" s="16">
        <f t="shared" si="15"/>
        <v>81</v>
      </c>
      <c r="D87" s="8">
        <f t="shared" si="16"/>
        <v>36</v>
      </c>
      <c r="E87" s="8">
        <f t="shared" si="17"/>
        <v>38</v>
      </c>
      <c r="F87" s="3" t="str">
        <f>'10thR'!B87</f>
        <v/>
      </c>
      <c r="G87" s="3">
        <f>'10thR'!AB87</f>
        <v>0</v>
      </c>
      <c r="H87" s="2">
        <f>MIN('1stR'!C87,'2ndR'!C87,'3rdR'!C87,'4thR'!C87,'5thR'!C87,'6thR'!C87,'7thR'!C87,'8thR'!C87,'9thR'!C87,'10thR'!C87)</f>
        <v>0</v>
      </c>
      <c r="I87" s="2">
        <f>MIN('1stR'!D87,'2ndR'!D87,'3rdR'!D87,'4thR'!D87,'5thR'!D87,'6thR'!D87,'7thR'!D87,'8thR'!D87,'9thR'!D87,'10thR'!D87)</f>
        <v>0</v>
      </c>
      <c r="J87" s="2">
        <f>MIN('1stR'!E87,'2ndR'!E87,'3rdR'!E87,'4thR'!E87,'5thR'!E87,'6thR'!E87,'7thR'!E87,'8thR'!E87,'9thR'!E87,'10thR'!E87)</f>
        <v>0</v>
      </c>
      <c r="K87" s="2">
        <f>MIN('1stR'!F87,'2ndR'!F87,'3rdR'!F87,'4thR'!F87,'5thR'!F87,'6thR'!F87,'7thR'!F87,'8thR'!F87,'9thR'!F87,'10thR'!F87)</f>
        <v>0</v>
      </c>
      <c r="L87" s="2">
        <f>MIN('1stR'!G87,'2ndR'!G87,'3rdR'!G87,'4thR'!G87,'5thR'!G87,'6thR'!G87,'7thR'!G87,'8thR'!G87,'9thR'!G87,'10thR'!G87)</f>
        <v>0</v>
      </c>
      <c r="M87" s="2">
        <f>MIN('1stR'!H87,'2ndR'!H87,'3rdR'!H87,'4thR'!H87,'5thR'!H87,'6thR'!H87,'7thR'!H87,'8thR'!H87,'9thR'!H87,'10thR'!H87)</f>
        <v>0</v>
      </c>
      <c r="N87" s="2">
        <f>MIN('1stR'!I87,'2ndR'!I87,'3rdR'!I87,'4thR'!I87,'5thR'!I87,'6thR'!I87,'7thR'!I87,'8thR'!I87,'9thR'!I87,'10thR'!I87)</f>
        <v>0</v>
      </c>
      <c r="O87" s="2">
        <f>MIN('1stR'!J87,'2ndR'!J87,'3rdR'!J87,'4thR'!J87,'5thR'!J87,'6thR'!J87,'7thR'!J87,'8thR'!J87,'9thR'!J87,'10thR'!J87)</f>
        <v>0</v>
      </c>
      <c r="P87" s="2">
        <f>MIN('1stR'!K87,'2ndR'!K87,'3rdR'!K87,'4thR'!K87,'5thR'!K87,'6thR'!K87,'7thR'!K87,'8thR'!K87,'9thR'!K87,'10thR'!K87)</f>
        <v>0</v>
      </c>
      <c r="Q87" s="2">
        <f>MIN('1stR'!L87,'2ndR'!L87,'3rdR'!L87,'4thR'!L87,'5thR'!L87,'6thR'!L87,'7thR'!L87,'8thR'!L87,'9thR'!L87,'10thR'!L87)</f>
        <v>0</v>
      </c>
      <c r="R87" s="2">
        <f>MIN('1stR'!M87,'2ndR'!M87,'3rdR'!M87,'4thR'!M87,'5thR'!M87,'6thR'!M87,'7thR'!M87,'8thR'!M87,'9thR'!M87,'10thR'!M87)</f>
        <v>0</v>
      </c>
      <c r="S87" s="2">
        <f>MIN('1stR'!N87,'2ndR'!N87,'3rdR'!N87,'4thR'!N87,'5thR'!N87,'6thR'!N87,'7thR'!N87,'8thR'!N87,'9thR'!N87,'10thR'!N87)</f>
        <v>0</v>
      </c>
      <c r="T87" s="2">
        <f>MIN('1stR'!O87,'2ndR'!O87,'3rdR'!O87,'4thR'!O87,'5thR'!O87,'6thR'!O87,'7thR'!O87,'8thR'!O87,'9thR'!O87,'10thR'!O87)</f>
        <v>0</v>
      </c>
      <c r="U87" s="2">
        <f>MIN('1stR'!P87,'2ndR'!P87,'3rdR'!P87,'4thR'!P87,'5thR'!P87,'6thR'!P87,'7thR'!P87,'8thR'!P87,'9thR'!P87,'10thR'!P87)</f>
        <v>0</v>
      </c>
      <c r="V87" s="2">
        <f>MIN('1stR'!Q87,'2ndR'!Q87,'3rdR'!Q87,'4thR'!Q87,'5thR'!Q87,'6thR'!Q87,'7thR'!Q87,'8thR'!Q87,'9thR'!Q87,'10thR'!Q87)</f>
        <v>0</v>
      </c>
      <c r="W87" s="2">
        <f>MIN('1stR'!R87,'2ndR'!R87,'3rdR'!R87,'4thR'!R87,'5thR'!R87,'6thR'!R87,'7thR'!R87,'8thR'!R87,'9thR'!R87,'10thR'!R87)</f>
        <v>0</v>
      </c>
      <c r="X87" s="2">
        <f>MIN('1stR'!S87,'2ndR'!S87,'3rdR'!S87,'4thR'!S87,'5thR'!S87,'6thR'!S87,'7thR'!S87,'8thR'!S87,'9thR'!S87,'10thR'!S87)</f>
        <v>0</v>
      </c>
      <c r="Y87" s="2">
        <f>MIN('1stR'!T87,'2ndR'!T87,'3rdR'!T87,'4thR'!T87,'5thR'!T87,'6thR'!T87,'7thR'!T87,'8thR'!T87,'9thR'!T87,'10thR'!T87)</f>
        <v>0</v>
      </c>
      <c r="Z87" s="10">
        <f t="shared" si="20"/>
        <v>200</v>
      </c>
      <c r="AA87" s="10">
        <f t="shared" si="18"/>
        <v>200.0000087</v>
      </c>
      <c r="AB87" s="10">
        <f>'10thR'!W87</f>
        <v>-1.5</v>
      </c>
      <c r="AC87" s="11">
        <f t="shared" si="21"/>
        <v>200.75</v>
      </c>
      <c r="AD87" s="11">
        <f t="shared" si="19"/>
        <v>200.7500087</v>
      </c>
    </row>
    <row r="88" spans="1:30" x14ac:dyDescent="0.35">
      <c r="A88" s="20">
        <v>82</v>
      </c>
      <c r="B88" s="16">
        <f t="shared" si="14"/>
        <v>82</v>
      </c>
      <c r="C88" s="16">
        <f t="shared" si="15"/>
        <v>82</v>
      </c>
      <c r="D88" s="8">
        <f t="shared" si="16"/>
        <v>36</v>
      </c>
      <c r="E88" s="8">
        <f t="shared" si="17"/>
        <v>38</v>
      </c>
      <c r="F88" s="3" t="str">
        <f>'10thR'!B88</f>
        <v/>
      </c>
      <c r="G88" s="3">
        <f>'10thR'!AB88</f>
        <v>0</v>
      </c>
      <c r="H88" s="2">
        <f>MIN('1stR'!C88,'2ndR'!C88,'3rdR'!C88,'4thR'!C88,'5thR'!C88,'6thR'!C88,'7thR'!C88,'8thR'!C88,'9thR'!C88,'10thR'!C88)</f>
        <v>0</v>
      </c>
      <c r="I88" s="2">
        <f>MIN('1stR'!D88,'2ndR'!D88,'3rdR'!D88,'4thR'!D88,'5thR'!D88,'6thR'!D88,'7thR'!D88,'8thR'!D88,'9thR'!D88,'10thR'!D88)</f>
        <v>0</v>
      </c>
      <c r="J88" s="2">
        <f>MIN('1stR'!E88,'2ndR'!E88,'3rdR'!E88,'4thR'!E88,'5thR'!E88,'6thR'!E88,'7thR'!E88,'8thR'!E88,'9thR'!E88,'10thR'!E88)</f>
        <v>0</v>
      </c>
      <c r="K88" s="2">
        <f>MIN('1stR'!F88,'2ndR'!F88,'3rdR'!F88,'4thR'!F88,'5thR'!F88,'6thR'!F88,'7thR'!F88,'8thR'!F88,'9thR'!F88,'10thR'!F88)</f>
        <v>0</v>
      </c>
      <c r="L88" s="2">
        <f>MIN('1stR'!G88,'2ndR'!G88,'3rdR'!G88,'4thR'!G88,'5thR'!G88,'6thR'!G88,'7thR'!G88,'8thR'!G88,'9thR'!G88,'10thR'!G88)</f>
        <v>0</v>
      </c>
      <c r="M88" s="2">
        <f>MIN('1stR'!H88,'2ndR'!H88,'3rdR'!H88,'4thR'!H88,'5thR'!H88,'6thR'!H88,'7thR'!H88,'8thR'!H88,'9thR'!H88,'10thR'!H88)</f>
        <v>0</v>
      </c>
      <c r="N88" s="2">
        <f>MIN('1stR'!I88,'2ndR'!I88,'3rdR'!I88,'4thR'!I88,'5thR'!I88,'6thR'!I88,'7thR'!I88,'8thR'!I88,'9thR'!I88,'10thR'!I88)</f>
        <v>0</v>
      </c>
      <c r="O88" s="2">
        <f>MIN('1stR'!J88,'2ndR'!J88,'3rdR'!J88,'4thR'!J88,'5thR'!J88,'6thR'!J88,'7thR'!J88,'8thR'!J88,'9thR'!J88,'10thR'!J88)</f>
        <v>0</v>
      </c>
      <c r="P88" s="2">
        <f>MIN('1stR'!K88,'2ndR'!K88,'3rdR'!K88,'4thR'!K88,'5thR'!K88,'6thR'!K88,'7thR'!K88,'8thR'!K88,'9thR'!K88,'10thR'!K88)</f>
        <v>0</v>
      </c>
      <c r="Q88" s="2">
        <f>MIN('1stR'!L88,'2ndR'!L88,'3rdR'!L88,'4thR'!L88,'5thR'!L88,'6thR'!L88,'7thR'!L88,'8thR'!L88,'9thR'!L88,'10thR'!L88)</f>
        <v>0</v>
      </c>
      <c r="R88" s="2">
        <f>MIN('1stR'!M88,'2ndR'!M88,'3rdR'!M88,'4thR'!M88,'5thR'!M88,'6thR'!M88,'7thR'!M88,'8thR'!M88,'9thR'!M88,'10thR'!M88)</f>
        <v>0</v>
      </c>
      <c r="S88" s="2">
        <f>MIN('1stR'!N88,'2ndR'!N88,'3rdR'!N88,'4thR'!N88,'5thR'!N88,'6thR'!N88,'7thR'!N88,'8thR'!N88,'9thR'!N88,'10thR'!N88)</f>
        <v>0</v>
      </c>
      <c r="T88" s="2">
        <f>MIN('1stR'!O88,'2ndR'!O88,'3rdR'!O88,'4thR'!O88,'5thR'!O88,'6thR'!O88,'7thR'!O88,'8thR'!O88,'9thR'!O88,'10thR'!O88)</f>
        <v>0</v>
      </c>
      <c r="U88" s="2">
        <f>MIN('1stR'!P88,'2ndR'!P88,'3rdR'!P88,'4thR'!P88,'5thR'!P88,'6thR'!P88,'7thR'!P88,'8thR'!P88,'9thR'!P88,'10thR'!P88)</f>
        <v>0</v>
      </c>
      <c r="V88" s="2">
        <f>MIN('1stR'!Q88,'2ndR'!Q88,'3rdR'!Q88,'4thR'!Q88,'5thR'!Q88,'6thR'!Q88,'7thR'!Q88,'8thR'!Q88,'9thR'!Q88,'10thR'!Q88)</f>
        <v>0</v>
      </c>
      <c r="W88" s="2">
        <f>MIN('1stR'!R88,'2ndR'!R88,'3rdR'!R88,'4thR'!R88,'5thR'!R88,'6thR'!R88,'7thR'!R88,'8thR'!R88,'9thR'!R88,'10thR'!R88)</f>
        <v>0</v>
      </c>
      <c r="X88" s="2">
        <f>MIN('1stR'!S88,'2ndR'!S88,'3rdR'!S88,'4thR'!S88,'5thR'!S88,'6thR'!S88,'7thR'!S88,'8thR'!S88,'9thR'!S88,'10thR'!S88)</f>
        <v>0</v>
      </c>
      <c r="Y88" s="2">
        <f>MIN('1stR'!T88,'2ndR'!T88,'3rdR'!T88,'4thR'!T88,'5thR'!T88,'6thR'!T88,'7thR'!T88,'8thR'!T88,'9thR'!T88,'10thR'!T88)</f>
        <v>0</v>
      </c>
      <c r="Z88" s="10">
        <f t="shared" si="20"/>
        <v>200</v>
      </c>
      <c r="AA88" s="10">
        <f t="shared" si="18"/>
        <v>200.00000879999999</v>
      </c>
      <c r="AB88" s="10">
        <f>'10thR'!W88</f>
        <v>-1.5</v>
      </c>
      <c r="AC88" s="11">
        <f t="shared" si="21"/>
        <v>200.75</v>
      </c>
      <c r="AD88" s="11">
        <f t="shared" si="19"/>
        <v>200.75000879999999</v>
      </c>
    </row>
    <row r="89" spans="1:30" x14ac:dyDescent="0.35">
      <c r="A89" s="20">
        <v>83</v>
      </c>
      <c r="B89" s="16">
        <f t="shared" si="14"/>
        <v>83</v>
      </c>
      <c r="C89" s="16">
        <f t="shared" si="15"/>
        <v>83</v>
      </c>
      <c r="D89" s="8">
        <f t="shared" si="16"/>
        <v>36</v>
      </c>
      <c r="E89" s="8">
        <f t="shared" si="17"/>
        <v>38</v>
      </c>
      <c r="F89" s="3" t="str">
        <f>'10thR'!B89</f>
        <v/>
      </c>
      <c r="G89" s="3">
        <f>'10thR'!AB89</f>
        <v>0</v>
      </c>
      <c r="H89" s="2">
        <f>MIN('1stR'!C89,'2ndR'!C89,'3rdR'!C89,'4thR'!C89,'5thR'!C89,'6thR'!C89,'7thR'!C89,'8thR'!C89,'9thR'!C89,'10thR'!C89)</f>
        <v>0</v>
      </c>
      <c r="I89" s="2">
        <f>MIN('1stR'!D89,'2ndR'!D89,'3rdR'!D89,'4thR'!D89,'5thR'!D89,'6thR'!D89,'7thR'!D89,'8thR'!D89,'9thR'!D89,'10thR'!D89)</f>
        <v>0</v>
      </c>
      <c r="J89" s="2">
        <f>MIN('1stR'!E89,'2ndR'!E89,'3rdR'!E89,'4thR'!E89,'5thR'!E89,'6thR'!E89,'7thR'!E89,'8thR'!E89,'9thR'!E89,'10thR'!E89)</f>
        <v>0</v>
      </c>
      <c r="K89" s="2">
        <f>MIN('1stR'!F89,'2ndR'!F89,'3rdR'!F89,'4thR'!F89,'5thR'!F89,'6thR'!F89,'7thR'!F89,'8thR'!F89,'9thR'!F89,'10thR'!F89)</f>
        <v>0</v>
      </c>
      <c r="L89" s="2">
        <f>MIN('1stR'!G89,'2ndR'!G89,'3rdR'!G89,'4thR'!G89,'5thR'!G89,'6thR'!G89,'7thR'!G89,'8thR'!G89,'9thR'!G89,'10thR'!G89)</f>
        <v>0</v>
      </c>
      <c r="M89" s="2">
        <f>MIN('1stR'!H89,'2ndR'!H89,'3rdR'!H89,'4thR'!H89,'5thR'!H89,'6thR'!H89,'7thR'!H89,'8thR'!H89,'9thR'!H89,'10thR'!H89)</f>
        <v>0</v>
      </c>
      <c r="N89" s="2">
        <f>MIN('1stR'!I89,'2ndR'!I89,'3rdR'!I89,'4thR'!I89,'5thR'!I89,'6thR'!I89,'7thR'!I89,'8thR'!I89,'9thR'!I89,'10thR'!I89)</f>
        <v>0</v>
      </c>
      <c r="O89" s="2">
        <f>MIN('1stR'!J89,'2ndR'!J89,'3rdR'!J89,'4thR'!J89,'5thR'!J89,'6thR'!J89,'7thR'!J89,'8thR'!J89,'9thR'!J89,'10thR'!J89)</f>
        <v>0</v>
      </c>
      <c r="P89" s="2">
        <f>MIN('1stR'!K89,'2ndR'!K89,'3rdR'!K89,'4thR'!K89,'5thR'!K89,'6thR'!K89,'7thR'!K89,'8thR'!K89,'9thR'!K89,'10thR'!K89)</f>
        <v>0</v>
      </c>
      <c r="Q89" s="2">
        <f>MIN('1stR'!L89,'2ndR'!L89,'3rdR'!L89,'4thR'!L89,'5thR'!L89,'6thR'!L89,'7thR'!L89,'8thR'!L89,'9thR'!L89,'10thR'!L89)</f>
        <v>0</v>
      </c>
      <c r="R89" s="2">
        <f>MIN('1stR'!M89,'2ndR'!M89,'3rdR'!M89,'4thR'!M89,'5thR'!M89,'6thR'!M89,'7thR'!M89,'8thR'!M89,'9thR'!M89,'10thR'!M89)</f>
        <v>0</v>
      </c>
      <c r="S89" s="2">
        <f>MIN('1stR'!N89,'2ndR'!N89,'3rdR'!N89,'4thR'!N89,'5thR'!N89,'6thR'!N89,'7thR'!N89,'8thR'!N89,'9thR'!N89,'10thR'!N89)</f>
        <v>0</v>
      </c>
      <c r="T89" s="2">
        <f>MIN('1stR'!O89,'2ndR'!O89,'3rdR'!O89,'4thR'!O89,'5thR'!O89,'6thR'!O89,'7thR'!O89,'8thR'!O89,'9thR'!O89,'10thR'!O89)</f>
        <v>0</v>
      </c>
      <c r="U89" s="2">
        <f>MIN('1stR'!P89,'2ndR'!P89,'3rdR'!P89,'4thR'!P89,'5thR'!P89,'6thR'!P89,'7thR'!P89,'8thR'!P89,'9thR'!P89,'10thR'!P89)</f>
        <v>0</v>
      </c>
      <c r="V89" s="2">
        <f>MIN('1stR'!Q89,'2ndR'!Q89,'3rdR'!Q89,'4thR'!Q89,'5thR'!Q89,'6thR'!Q89,'7thR'!Q89,'8thR'!Q89,'9thR'!Q89,'10thR'!Q89)</f>
        <v>0</v>
      </c>
      <c r="W89" s="2">
        <f>MIN('1stR'!R89,'2ndR'!R89,'3rdR'!R89,'4thR'!R89,'5thR'!R89,'6thR'!R89,'7thR'!R89,'8thR'!R89,'9thR'!R89,'10thR'!R89)</f>
        <v>0</v>
      </c>
      <c r="X89" s="2">
        <f>MIN('1stR'!S89,'2ndR'!S89,'3rdR'!S89,'4thR'!S89,'5thR'!S89,'6thR'!S89,'7thR'!S89,'8thR'!S89,'9thR'!S89,'10thR'!S89)</f>
        <v>0</v>
      </c>
      <c r="Y89" s="2">
        <f>MIN('1stR'!T89,'2ndR'!T89,'3rdR'!T89,'4thR'!T89,'5thR'!T89,'6thR'!T89,'7thR'!T89,'8thR'!T89,'9thR'!T89,'10thR'!T89)</f>
        <v>0</v>
      </c>
      <c r="Z89" s="10">
        <f t="shared" si="20"/>
        <v>200</v>
      </c>
      <c r="AA89" s="10">
        <f t="shared" si="18"/>
        <v>200.00000890000001</v>
      </c>
      <c r="AB89" s="10">
        <f>'10thR'!W89</f>
        <v>-1.5</v>
      </c>
      <c r="AC89" s="11">
        <f t="shared" si="21"/>
        <v>200.75</v>
      </c>
      <c r="AD89" s="11">
        <f t="shared" si="19"/>
        <v>200.75000890000001</v>
      </c>
    </row>
    <row r="90" spans="1:30" x14ac:dyDescent="0.35">
      <c r="A90" s="20">
        <v>84</v>
      </c>
      <c r="B90" s="16">
        <f t="shared" si="14"/>
        <v>84</v>
      </c>
      <c r="C90" s="16">
        <f t="shared" si="15"/>
        <v>84</v>
      </c>
      <c r="D90" s="8">
        <f t="shared" si="16"/>
        <v>36</v>
      </c>
      <c r="E90" s="8">
        <f t="shared" si="17"/>
        <v>38</v>
      </c>
      <c r="F90" s="3" t="str">
        <f>'10thR'!B90</f>
        <v/>
      </c>
      <c r="G90" s="3">
        <f>'10thR'!AB90</f>
        <v>0</v>
      </c>
      <c r="H90" s="2">
        <f>MIN('1stR'!C90,'2ndR'!C90,'3rdR'!C90,'4thR'!C90,'5thR'!C90,'6thR'!C90,'7thR'!C90,'8thR'!C90,'9thR'!C90,'10thR'!C90)</f>
        <v>0</v>
      </c>
      <c r="I90" s="2">
        <f>MIN('1stR'!D90,'2ndR'!D90,'3rdR'!D90,'4thR'!D90,'5thR'!D90,'6thR'!D90,'7thR'!D90,'8thR'!D90,'9thR'!D90,'10thR'!D90)</f>
        <v>0</v>
      </c>
      <c r="J90" s="2">
        <f>MIN('1stR'!E90,'2ndR'!E90,'3rdR'!E90,'4thR'!E90,'5thR'!E90,'6thR'!E90,'7thR'!E90,'8thR'!E90,'9thR'!E90,'10thR'!E90)</f>
        <v>0</v>
      </c>
      <c r="K90" s="2">
        <f>MIN('1stR'!F90,'2ndR'!F90,'3rdR'!F90,'4thR'!F90,'5thR'!F90,'6thR'!F90,'7thR'!F90,'8thR'!F90,'9thR'!F90,'10thR'!F90)</f>
        <v>0</v>
      </c>
      <c r="L90" s="2">
        <f>MIN('1stR'!G90,'2ndR'!G90,'3rdR'!G90,'4thR'!G90,'5thR'!G90,'6thR'!G90,'7thR'!G90,'8thR'!G90,'9thR'!G90,'10thR'!G90)</f>
        <v>0</v>
      </c>
      <c r="M90" s="2">
        <f>MIN('1stR'!H90,'2ndR'!H90,'3rdR'!H90,'4thR'!H90,'5thR'!H90,'6thR'!H90,'7thR'!H90,'8thR'!H90,'9thR'!H90,'10thR'!H90)</f>
        <v>0</v>
      </c>
      <c r="N90" s="2">
        <f>MIN('1stR'!I90,'2ndR'!I90,'3rdR'!I90,'4thR'!I90,'5thR'!I90,'6thR'!I90,'7thR'!I90,'8thR'!I90,'9thR'!I90,'10thR'!I90)</f>
        <v>0</v>
      </c>
      <c r="O90" s="2">
        <f>MIN('1stR'!J90,'2ndR'!J90,'3rdR'!J90,'4thR'!J90,'5thR'!J90,'6thR'!J90,'7thR'!J90,'8thR'!J90,'9thR'!J90,'10thR'!J90)</f>
        <v>0</v>
      </c>
      <c r="P90" s="2">
        <f>MIN('1stR'!K90,'2ndR'!K90,'3rdR'!K90,'4thR'!K90,'5thR'!K90,'6thR'!K90,'7thR'!K90,'8thR'!K90,'9thR'!K90,'10thR'!K90)</f>
        <v>0</v>
      </c>
      <c r="Q90" s="2">
        <f>MIN('1stR'!L90,'2ndR'!L90,'3rdR'!L90,'4thR'!L90,'5thR'!L90,'6thR'!L90,'7thR'!L90,'8thR'!L90,'9thR'!L90,'10thR'!L90)</f>
        <v>0</v>
      </c>
      <c r="R90" s="2">
        <f>MIN('1stR'!M90,'2ndR'!M90,'3rdR'!M90,'4thR'!M90,'5thR'!M90,'6thR'!M90,'7thR'!M90,'8thR'!M90,'9thR'!M90,'10thR'!M90)</f>
        <v>0</v>
      </c>
      <c r="S90" s="2">
        <f>MIN('1stR'!N90,'2ndR'!N90,'3rdR'!N90,'4thR'!N90,'5thR'!N90,'6thR'!N90,'7thR'!N90,'8thR'!N90,'9thR'!N90,'10thR'!N90)</f>
        <v>0</v>
      </c>
      <c r="T90" s="2">
        <f>MIN('1stR'!O90,'2ndR'!O90,'3rdR'!O90,'4thR'!O90,'5thR'!O90,'6thR'!O90,'7thR'!O90,'8thR'!O90,'9thR'!O90,'10thR'!O90)</f>
        <v>0</v>
      </c>
      <c r="U90" s="2">
        <f>MIN('1stR'!P90,'2ndR'!P90,'3rdR'!P90,'4thR'!P90,'5thR'!P90,'6thR'!P90,'7thR'!P90,'8thR'!P90,'9thR'!P90,'10thR'!P90)</f>
        <v>0</v>
      </c>
      <c r="V90" s="2">
        <f>MIN('1stR'!Q90,'2ndR'!Q90,'3rdR'!Q90,'4thR'!Q90,'5thR'!Q90,'6thR'!Q90,'7thR'!Q90,'8thR'!Q90,'9thR'!Q90,'10thR'!Q90)</f>
        <v>0</v>
      </c>
      <c r="W90" s="2">
        <f>MIN('1stR'!R90,'2ndR'!R90,'3rdR'!R90,'4thR'!R90,'5thR'!R90,'6thR'!R90,'7thR'!R90,'8thR'!R90,'9thR'!R90,'10thR'!R90)</f>
        <v>0</v>
      </c>
      <c r="X90" s="2">
        <f>MIN('1stR'!S90,'2ndR'!S90,'3rdR'!S90,'4thR'!S90,'5thR'!S90,'6thR'!S90,'7thR'!S90,'8thR'!S90,'9thR'!S90,'10thR'!S90)</f>
        <v>0</v>
      </c>
      <c r="Y90" s="2">
        <f>MIN('1stR'!T90,'2ndR'!T90,'3rdR'!T90,'4thR'!T90,'5thR'!T90,'6thR'!T90,'7thR'!T90,'8thR'!T90,'9thR'!T90,'10thR'!T90)</f>
        <v>0</v>
      </c>
      <c r="Z90" s="10">
        <f t="shared" si="20"/>
        <v>200</v>
      </c>
      <c r="AA90" s="10">
        <f t="shared" si="18"/>
        <v>200.00000900000001</v>
      </c>
      <c r="AB90" s="10">
        <f>'10thR'!W90</f>
        <v>-1.5</v>
      </c>
      <c r="AC90" s="11">
        <f t="shared" si="21"/>
        <v>200.75</v>
      </c>
      <c r="AD90" s="11">
        <f t="shared" si="19"/>
        <v>200.75000900000001</v>
      </c>
    </row>
    <row r="91" spans="1:30" x14ac:dyDescent="0.35">
      <c r="A91" s="20">
        <v>85</v>
      </c>
      <c r="B91" s="16">
        <f t="shared" si="14"/>
        <v>85</v>
      </c>
      <c r="C91" s="16">
        <f t="shared" si="15"/>
        <v>85</v>
      </c>
      <c r="D91" s="8">
        <f t="shared" si="16"/>
        <v>36</v>
      </c>
      <c r="E91" s="8">
        <f t="shared" si="17"/>
        <v>38</v>
      </c>
      <c r="F91" s="3" t="str">
        <f>'10thR'!B91</f>
        <v/>
      </c>
      <c r="G91" s="3">
        <f>'10thR'!AB91</f>
        <v>0</v>
      </c>
      <c r="H91" s="2">
        <f>MIN('1stR'!C91,'2ndR'!C91,'3rdR'!C91,'4thR'!C91,'5thR'!C91,'6thR'!C91,'7thR'!C91,'8thR'!C91,'9thR'!C91,'10thR'!C91)</f>
        <v>0</v>
      </c>
      <c r="I91" s="2">
        <f>MIN('1stR'!D91,'2ndR'!D91,'3rdR'!D91,'4thR'!D91,'5thR'!D91,'6thR'!D91,'7thR'!D91,'8thR'!D91,'9thR'!D91,'10thR'!D91)</f>
        <v>0</v>
      </c>
      <c r="J91" s="2">
        <f>MIN('1stR'!E91,'2ndR'!E91,'3rdR'!E91,'4thR'!E91,'5thR'!E91,'6thR'!E91,'7thR'!E91,'8thR'!E91,'9thR'!E91,'10thR'!E91)</f>
        <v>0</v>
      </c>
      <c r="K91" s="2">
        <f>MIN('1stR'!F91,'2ndR'!F91,'3rdR'!F91,'4thR'!F91,'5thR'!F91,'6thR'!F91,'7thR'!F91,'8thR'!F91,'9thR'!F91,'10thR'!F91)</f>
        <v>0</v>
      </c>
      <c r="L91" s="2">
        <f>MIN('1stR'!G91,'2ndR'!G91,'3rdR'!G91,'4thR'!G91,'5thR'!G91,'6thR'!G91,'7thR'!G91,'8thR'!G91,'9thR'!G91,'10thR'!G91)</f>
        <v>0</v>
      </c>
      <c r="M91" s="2">
        <f>MIN('1stR'!H91,'2ndR'!H91,'3rdR'!H91,'4thR'!H91,'5thR'!H91,'6thR'!H91,'7thR'!H91,'8thR'!H91,'9thR'!H91,'10thR'!H91)</f>
        <v>0</v>
      </c>
      <c r="N91" s="2">
        <f>MIN('1stR'!I91,'2ndR'!I91,'3rdR'!I91,'4thR'!I91,'5thR'!I91,'6thR'!I91,'7thR'!I91,'8thR'!I91,'9thR'!I91,'10thR'!I91)</f>
        <v>0</v>
      </c>
      <c r="O91" s="2">
        <f>MIN('1stR'!J91,'2ndR'!J91,'3rdR'!J91,'4thR'!J91,'5thR'!J91,'6thR'!J91,'7thR'!J91,'8thR'!J91,'9thR'!J91,'10thR'!J91)</f>
        <v>0</v>
      </c>
      <c r="P91" s="2">
        <f>MIN('1stR'!K91,'2ndR'!K91,'3rdR'!K91,'4thR'!K91,'5thR'!K91,'6thR'!K91,'7thR'!K91,'8thR'!K91,'9thR'!K91,'10thR'!K91)</f>
        <v>0</v>
      </c>
      <c r="Q91" s="2">
        <f>MIN('1stR'!L91,'2ndR'!L91,'3rdR'!L91,'4thR'!L91,'5thR'!L91,'6thR'!L91,'7thR'!L91,'8thR'!L91,'9thR'!L91,'10thR'!L91)</f>
        <v>0</v>
      </c>
      <c r="R91" s="2">
        <f>MIN('1stR'!M91,'2ndR'!M91,'3rdR'!M91,'4thR'!M91,'5thR'!M91,'6thR'!M91,'7thR'!M91,'8thR'!M91,'9thR'!M91,'10thR'!M91)</f>
        <v>0</v>
      </c>
      <c r="S91" s="2">
        <f>MIN('1stR'!N91,'2ndR'!N91,'3rdR'!N91,'4thR'!N91,'5thR'!N91,'6thR'!N91,'7thR'!N91,'8thR'!N91,'9thR'!N91,'10thR'!N91)</f>
        <v>0</v>
      </c>
      <c r="T91" s="2">
        <f>MIN('1stR'!O91,'2ndR'!O91,'3rdR'!O91,'4thR'!O91,'5thR'!O91,'6thR'!O91,'7thR'!O91,'8thR'!O91,'9thR'!O91,'10thR'!O91)</f>
        <v>0</v>
      </c>
      <c r="U91" s="2">
        <f>MIN('1stR'!P91,'2ndR'!P91,'3rdR'!P91,'4thR'!P91,'5thR'!P91,'6thR'!P91,'7thR'!P91,'8thR'!P91,'9thR'!P91,'10thR'!P91)</f>
        <v>0</v>
      </c>
      <c r="V91" s="2">
        <f>MIN('1stR'!Q91,'2ndR'!Q91,'3rdR'!Q91,'4thR'!Q91,'5thR'!Q91,'6thR'!Q91,'7thR'!Q91,'8thR'!Q91,'9thR'!Q91,'10thR'!Q91)</f>
        <v>0</v>
      </c>
      <c r="W91" s="2">
        <f>MIN('1stR'!R91,'2ndR'!R91,'3rdR'!R91,'4thR'!R91,'5thR'!R91,'6thR'!R91,'7thR'!R91,'8thR'!R91,'9thR'!R91,'10thR'!R91)</f>
        <v>0</v>
      </c>
      <c r="X91" s="2">
        <f>MIN('1stR'!S91,'2ndR'!S91,'3rdR'!S91,'4thR'!S91,'5thR'!S91,'6thR'!S91,'7thR'!S91,'8thR'!S91,'9thR'!S91,'10thR'!S91)</f>
        <v>0</v>
      </c>
      <c r="Y91" s="2">
        <f>MIN('1stR'!T91,'2ndR'!T91,'3rdR'!T91,'4thR'!T91,'5thR'!T91,'6thR'!T91,'7thR'!T91,'8thR'!T91,'9thR'!T91,'10thR'!T91)</f>
        <v>0</v>
      </c>
      <c r="Z91" s="10">
        <f t="shared" si="20"/>
        <v>200</v>
      </c>
      <c r="AA91" s="10">
        <f t="shared" si="18"/>
        <v>200.0000091</v>
      </c>
      <c r="AB91" s="10">
        <f>'10thR'!W91</f>
        <v>-1.5</v>
      </c>
      <c r="AC91" s="11">
        <f t="shared" si="21"/>
        <v>200.75</v>
      </c>
      <c r="AD91" s="11">
        <f t="shared" si="19"/>
        <v>200.7500091</v>
      </c>
    </row>
    <row r="92" spans="1:30" x14ac:dyDescent="0.35">
      <c r="A92" s="20">
        <v>86</v>
      </c>
      <c r="B92" s="16">
        <f t="shared" si="14"/>
        <v>86</v>
      </c>
      <c r="C92" s="16">
        <f t="shared" si="15"/>
        <v>86</v>
      </c>
      <c r="D92" s="8">
        <f t="shared" si="16"/>
        <v>36</v>
      </c>
      <c r="E92" s="8">
        <f t="shared" si="17"/>
        <v>38</v>
      </c>
      <c r="F92" s="3" t="str">
        <f>'10thR'!B92</f>
        <v/>
      </c>
      <c r="G92" s="3">
        <f>'10thR'!AB92</f>
        <v>0</v>
      </c>
      <c r="H92" s="2">
        <f>MIN('1stR'!C92,'2ndR'!C92,'3rdR'!C92,'4thR'!C92,'5thR'!C92,'6thR'!C92,'7thR'!C92,'8thR'!C92,'9thR'!C92,'10thR'!C92)</f>
        <v>0</v>
      </c>
      <c r="I92" s="2">
        <f>MIN('1stR'!D92,'2ndR'!D92,'3rdR'!D92,'4thR'!D92,'5thR'!D92,'6thR'!D92,'7thR'!D92,'8thR'!D92,'9thR'!D92,'10thR'!D92)</f>
        <v>0</v>
      </c>
      <c r="J92" s="2">
        <f>MIN('1stR'!E92,'2ndR'!E92,'3rdR'!E92,'4thR'!E92,'5thR'!E92,'6thR'!E92,'7thR'!E92,'8thR'!E92,'9thR'!E92,'10thR'!E92)</f>
        <v>0</v>
      </c>
      <c r="K92" s="2">
        <f>MIN('1stR'!F92,'2ndR'!F92,'3rdR'!F92,'4thR'!F92,'5thR'!F92,'6thR'!F92,'7thR'!F92,'8thR'!F92,'9thR'!F92,'10thR'!F92)</f>
        <v>0</v>
      </c>
      <c r="L92" s="2">
        <f>MIN('1stR'!G92,'2ndR'!G92,'3rdR'!G92,'4thR'!G92,'5thR'!G92,'6thR'!G92,'7thR'!G92,'8thR'!G92,'9thR'!G92,'10thR'!G92)</f>
        <v>0</v>
      </c>
      <c r="M92" s="2">
        <f>MIN('1stR'!H92,'2ndR'!H92,'3rdR'!H92,'4thR'!H92,'5thR'!H92,'6thR'!H92,'7thR'!H92,'8thR'!H92,'9thR'!H92,'10thR'!H92)</f>
        <v>0</v>
      </c>
      <c r="N92" s="2">
        <f>MIN('1stR'!I92,'2ndR'!I92,'3rdR'!I92,'4thR'!I92,'5thR'!I92,'6thR'!I92,'7thR'!I92,'8thR'!I92,'9thR'!I92,'10thR'!I92)</f>
        <v>0</v>
      </c>
      <c r="O92" s="2">
        <f>MIN('1stR'!J92,'2ndR'!J92,'3rdR'!J92,'4thR'!J92,'5thR'!J92,'6thR'!J92,'7thR'!J92,'8thR'!J92,'9thR'!J92,'10thR'!J92)</f>
        <v>0</v>
      </c>
      <c r="P92" s="2">
        <f>MIN('1stR'!K92,'2ndR'!K92,'3rdR'!K92,'4thR'!K92,'5thR'!K92,'6thR'!K92,'7thR'!K92,'8thR'!K92,'9thR'!K92,'10thR'!K92)</f>
        <v>0</v>
      </c>
      <c r="Q92" s="2">
        <f>MIN('1stR'!L92,'2ndR'!L92,'3rdR'!L92,'4thR'!L92,'5thR'!L92,'6thR'!L92,'7thR'!L92,'8thR'!L92,'9thR'!L92,'10thR'!L92)</f>
        <v>0</v>
      </c>
      <c r="R92" s="2">
        <f>MIN('1stR'!M92,'2ndR'!M92,'3rdR'!M92,'4thR'!M92,'5thR'!M92,'6thR'!M92,'7thR'!M92,'8thR'!M92,'9thR'!M92,'10thR'!M92)</f>
        <v>0</v>
      </c>
      <c r="S92" s="2">
        <f>MIN('1stR'!N92,'2ndR'!N92,'3rdR'!N92,'4thR'!N92,'5thR'!N92,'6thR'!N92,'7thR'!N92,'8thR'!N92,'9thR'!N92,'10thR'!N92)</f>
        <v>0</v>
      </c>
      <c r="T92" s="2">
        <f>MIN('1stR'!O92,'2ndR'!O92,'3rdR'!O92,'4thR'!O92,'5thR'!O92,'6thR'!O92,'7thR'!O92,'8thR'!O92,'9thR'!O92,'10thR'!O92)</f>
        <v>0</v>
      </c>
      <c r="U92" s="2">
        <f>MIN('1stR'!P92,'2ndR'!P92,'3rdR'!P92,'4thR'!P92,'5thR'!P92,'6thR'!P92,'7thR'!P92,'8thR'!P92,'9thR'!P92,'10thR'!P92)</f>
        <v>0</v>
      </c>
      <c r="V92" s="2">
        <f>MIN('1stR'!Q92,'2ndR'!Q92,'3rdR'!Q92,'4thR'!Q92,'5thR'!Q92,'6thR'!Q92,'7thR'!Q92,'8thR'!Q92,'9thR'!Q92,'10thR'!Q92)</f>
        <v>0</v>
      </c>
      <c r="W92" s="2">
        <f>MIN('1stR'!R92,'2ndR'!R92,'3rdR'!R92,'4thR'!R92,'5thR'!R92,'6thR'!R92,'7thR'!R92,'8thR'!R92,'9thR'!R92,'10thR'!R92)</f>
        <v>0</v>
      </c>
      <c r="X92" s="2">
        <f>MIN('1stR'!S92,'2ndR'!S92,'3rdR'!S92,'4thR'!S92,'5thR'!S92,'6thR'!S92,'7thR'!S92,'8thR'!S92,'9thR'!S92,'10thR'!S92)</f>
        <v>0</v>
      </c>
      <c r="Y92" s="2">
        <f>MIN('1stR'!T92,'2ndR'!T92,'3rdR'!T92,'4thR'!T92,'5thR'!T92,'6thR'!T92,'7thR'!T92,'8thR'!T92,'9thR'!T92,'10thR'!T92)</f>
        <v>0</v>
      </c>
      <c r="Z92" s="10">
        <f t="shared" si="20"/>
        <v>200</v>
      </c>
      <c r="AA92" s="10">
        <f t="shared" si="18"/>
        <v>200.00000919999999</v>
      </c>
      <c r="AB92" s="10">
        <f>'10thR'!W92</f>
        <v>-1.5</v>
      </c>
      <c r="AC92" s="11">
        <f t="shared" si="21"/>
        <v>200.75</v>
      </c>
      <c r="AD92" s="11">
        <f t="shared" si="19"/>
        <v>200.75000919999999</v>
      </c>
    </row>
    <row r="93" spans="1:30" x14ac:dyDescent="0.35">
      <c r="A93" s="20">
        <v>87</v>
      </c>
      <c r="B93" s="16">
        <f t="shared" si="14"/>
        <v>87</v>
      </c>
      <c r="C93" s="16">
        <f t="shared" si="15"/>
        <v>87</v>
      </c>
      <c r="D93" s="8">
        <f t="shared" si="16"/>
        <v>36</v>
      </c>
      <c r="E93" s="8">
        <f t="shared" si="17"/>
        <v>38</v>
      </c>
      <c r="F93" s="3" t="str">
        <f>'10thR'!B93</f>
        <v/>
      </c>
      <c r="G93" s="3">
        <f>'10thR'!AB93</f>
        <v>0</v>
      </c>
      <c r="H93" s="2">
        <f>MIN('1stR'!C93,'2ndR'!C93,'3rdR'!C93,'4thR'!C93,'5thR'!C93,'6thR'!C93,'7thR'!C93,'8thR'!C93,'9thR'!C93,'10thR'!C93)</f>
        <v>0</v>
      </c>
      <c r="I93" s="2">
        <f>MIN('1stR'!D93,'2ndR'!D93,'3rdR'!D93,'4thR'!D93,'5thR'!D93,'6thR'!D93,'7thR'!D93,'8thR'!D93,'9thR'!D93,'10thR'!D93)</f>
        <v>0</v>
      </c>
      <c r="J93" s="2">
        <f>MIN('1stR'!E93,'2ndR'!E93,'3rdR'!E93,'4thR'!E93,'5thR'!E93,'6thR'!E93,'7thR'!E93,'8thR'!E93,'9thR'!E93,'10thR'!E93)</f>
        <v>0</v>
      </c>
      <c r="K93" s="2">
        <f>MIN('1stR'!F93,'2ndR'!F93,'3rdR'!F93,'4thR'!F93,'5thR'!F93,'6thR'!F93,'7thR'!F93,'8thR'!F93,'9thR'!F93,'10thR'!F93)</f>
        <v>0</v>
      </c>
      <c r="L93" s="2">
        <f>MIN('1stR'!G93,'2ndR'!G93,'3rdR'!G93,'4thR'!G93,'5thR'!G93,'6thR'!G93,'7thR'!G93,'8thR'!G93,'9thR'!G93,'10thR'!G93)</f>
        <v>0</v>
      </c>
      <c r="M93" s="2">
        <f>MIN('1stR'!H93,'2ndR'!H93,'3rdR'!H93,'4thR'!H93,'5thR'!H93,'6thR'!H93,'7thR'!H93,'8thR'!H93,'9thR'!H93,'10thR'!H93)</f>
        <v>0</v>
      </c>
      <c r="N93" s="2">
        <f>MIN('1stR'!I93,'2ndR'!I93,'3rdR'!I93,'4thR'!I93,'5thR'!I93,'6thR'!I93,'7thR'!I93,'8thR'!I93,'9thR'!I93,'10thR'!I93)</f>
        <v>0</v>
      </c>
      <c r="O93" s="2">
        <f>MIN('1stR'!J93,'2ndR'!J93,'3rdR'!J93,'4thR'!J93,'5thR'!J93,'6thR'!J93,'7thR'!J93,'8thR'!J93,'9thR'!J93,'10thR'!J93)</f>
        <v>0</v>
      </c>
      <c r="P93" s="2">
        <f>MIN('1stR'!K93,'2ndR'!K93,'3rdR'!K93,'4thR'!K93,'5thR'!K93,'6thR'!K93,'7thR'!K93,'8thR'!K93,'9thR'!K93,'10thR'!K93)</f>
        <v>0</v>
      </c>
      <c r="Q93" s="2">
        <f>MIN('1stR'!L93,'2ndR'!L93,'3rdR'!L93,'4thR'!L93,'5thR'!L93,'6thR'!L93,'7thR'!L93,'8thR'!L93,'9thR'!L93,'10thR'!L93)</f>
        <v>0</v>
      </c>
      <c r="R93" s="2">
        <f>MIN('1stR'!M93,'2ndR'!M93,'3rdR'!M93,'4thR'!M93,'5thR'!M93,'6thR'!M93,'7thR'!M93,'8thR'!M93,'9thR'!M93,'10thR'!M93)</f>
        <v>0</v>
      </c>
      <c r="S93" s="2">
        <f>MIN('1stR'!N93,'2ndR'!N93,'3rdR'!N93,'4thR'!N93,'5thR'!N93,'6thR'!N93,'7thR'!N93,'8thR'!N93,'9thR'!N93,'10thR'!N93)</f>
        <v>0</v>
      </c>
      <c r="T93" s="2">
        <f>MIN('1stR'!O93,'2ndR'!O93,'3rdR'!O93,'4thR'!O93,'5thR'!O93,'6thR'!O93,'7thR'!O93,'8thR'!O93,'9thR'!O93,'10thR'!O93)</f>
        <v>0</v>
      </c>
      <c r="U93" s="2">
        <f>MIN('1stR'!P93,'2ndR'!P93,'3rdR'!P93,'4thR'!P93,'5thR'!P93,'6thR'!P93,'7thR'!P93,'8thR'!P93,'9thR'!P93,'10thR'!P93)</f>
        <v>0</v>
      </c>
      <c r="V93" s="2">
        <f>MIN('1stR'!Q93,'2ndR'!Q93,'3rdR'!Q93,'4thR'!Q93,'5thR'!Q93,'6thR'!Q93,'7thR'!Q93,'8thR'!Q93,'9thR'!Q93,'10thR'!Q93)</f>
        <v>0</v>
      </c>
      <c r="W93" s="2">
        <f>MIN('1stR'!R93,'2ndR'!R93,'3rdR'!R93,'4thR'!R93,'5thR'!R93,'6thR'!R93,'7thR'!R93,'8thR'!R93,'9thR'!R93,'10thR'!R93)</f>
        <v>0</v>
      </c>
      <c r="X93" s="2">
        <f>MIN('1stR'!S93,'2ndR'!S93,'3rdR'!S93,'4thR'!S93,'5thR'!S93,'6thR'!S93,'7thR'!S93,'8thR'!S93,'9thR'!S93,'10thR'!S93)</f>
        <v>0</v>
      </c>
      <c r="Y93" s="2">
        <f>MIN('1stR'!T93,'2ndR'!T93,'3rdR'!T93,'4thR'!T93,'5thR'!T93,'6thR'!T93,'7thR'!T93,'8thR'!T93,'9thR'!T93,'10thR'!T93)</f>
        <v>0</v>
      </c>
      <c r="Z93" s="10">
        <f t="shared" si="20"/>
        <v>200</v>
      </c>
      <c r="AA93" s="10">
        <f t="shared" si="18"/>
        <v>200.00000929999999</v>
      </c>
      <c r="AB93" s="10">
        <f>'10thR'!W93</f>
        <v>-1.5</v>
      </c>
      <c r="AC93" s="11">
        <f t="shared" si="21"/>
        <v>200.75</v>
      </c>
      <c r="AD93" s="11">
        <f t="shared" si="19"/>
        <v>200.75000929999999</v>
      </c>
    </row>
    <row r="94" spans="1:30" x14ac:dyDescent="0.35">
      <c r="A94" s="20">
        <v>88</v>
      </c>
      <c r="B94" s="16">
        <f t="shared" si="14"/>
        <v>88</v>
      </c>
      <c r="C94" s="16">
        <f t="shared" si="15"/>
        <v>88</v>
      </c>
      <c r="D94" s="8">
        <f t="shared" si="16"/>
        <v>36</v>
      </c>
      <c r="E94" s="8">
        <f t="shared" si="17"/>
        <v>38</v>
      </c>
      <c r="F94" s="3" t="str">
        <f>'10thR'!B94</f>
        <v/>
      </c>
      <c r="G94" s="3">
        <f>'10thR'!AB94</f>
        <v>0</v>
      </c>
      <c r="H94" s="2">
        <f>MIN('1stR'!C94,'2ndR'!C94,'3rdR'!C94,'4thR'!C94,'5thR'!C94,'6thR'!C94,'7thR'!C94,'8thR'!C94,'9thR'!C94,'10thR'!C94)</f>
        <v>0</v>
      </c>
      <c r="I94" s="2">
        <f>MIN('1stR'!D94,'2ndR'!D94,'3rdR'!D94,'4thR'!D94,'5thR'!D94,'6thR'!D94,'7thR'!D94,'8thR'!D94,'9thR'!D94,'10thR'!D94)</f>
        <v>0</v>
      </c>
      <c r="J94" s="2">
        <f>MIN('1stR'!E94,'2ndR'!E94,'3rdR'!E94,'4thR'!E94,'5thR'!E94,'6thR'!E94,'7thR'!E94,'8thR'!E94,'9thR'!E94,'10thR'!E94)</f>
        <v>0</v>
      </c>
      <c r="K94" s="2">
        <f>MIN('1stR'!F94,'2ndR'!F94,'3rdR'!F94,'4thR'!F94,'5thR'!F94,'6thR'!F94,'7thR'!F94,'8thR'!F94,'9thR'!F94,'10thR'!F94)</f>
        <v>0</v>
      </c>
      <c r="L94" s="2">
        <f>MIN('1stR'!G94,'2ndR'!G94,'3rdR'!G94,'4thR'!G94,'5thR'!G94,'6thR'!G94,'7thR'!G94,'8thR'!G94,'9thR'!G94,'10thR'!G94)</f>
        <v>0</v>
      </c>
      <c r="M94" s="2">
        <f>MIN('1stR'!H94,'2ndR'!H94,'3rdR'!H94,'4thR'!H94,'5thR'!H94,'6thR'!H94,'7thR'!H94,'8thR'!H94,'9thR'!H94,'10thR'!H94)</f>
        <v>0</v>
      </c>
      <c r="N94" s="2">
        <f>MIN('1stR'!I94,'2ndR'!I94,'3rdR'!I94,'4thR'!I94,'5thR'!I94,'6thR'!I94,'7thR'!I94,'8thR'!I94,'9thR'!I94,'10thR'!I94)</f>
        <v>0</v>
      </c>
      <c r="O94" s="2">
        <f>MIN('1stR'!J94,'2ndR'!J94,'3rdR'!J94,'4thR'!J94,'5thR'!J94,'6thR'!J94,'7thR'!J94,'8thR'!J94,'9thR'!J94,'10thR'!J94)</f>
        <v>0</v>
      </c>
      <c r="P94" s="2">
        <f>MIN('1stR'!K94,'2ndR'!K94,'3rdR'!K94,'4thR'!K94,'5thR'!K94,'6thR'!K94,'7thR'!K94,'8thR'!K94,'9thR'!K94,'10thR'!K94)</f>
        <v>0</v>
      </c>
      <c r="Q94" s="2">
        <f>MIN('1stR'!L94,'2ndR'!L94,'3rdR'!L94,'4thR'!L94,'5thR'!L94,'6thR'!L94,'7thR'!L94,'8thR'!L94,'9thR'!L94,'10thR'!L94)</f>
        <v>0</v>
      </c>
      <c r="R94" s="2">
        <f>MIN('1stR'!M94,'2ndR'!M94,'3rdR'!M94,'4thR'!M94,'5thR'!M94,'6thR'!M94,'7thR'!M94,'8thR'!M94,'9thR'!M94,'10thR'!M94)</f>
        <v>0</v>
      </c>
      <c r="S94" s="2">
        <f>MIN('1stR'!N94,'2ndR'!N94,'3rdR'!N94,'4thR'!N94,'5thR'!N94,'6thR'!N94,'7thR'!N94,'8thR'!N94,'9thR'!N94,'10thR'!N94)</f>
        <v>0</v>
      </c>
      <c r="T94" s="2">
        <f>MIN('1stR'!O94,'2ndR'!O94,'3rdR'!O94,'4thR'!O94,'5thR'!O94,'6thR'!O94,'7thR'!O94,'8thR'!O94,'9thR'!O94,'10thR'!O94)</f>
        <v>0</v>
      </c>
      <c r="U94" s="2">
        <f>MIN('1stR'!P94,'2ndR'!P94,'3rdR'!P94,'4thR'!P94,'5thR'!P94,'6thR'!P94,'7thR'!P94,'8thR'!P94,'9thR'!P94,'10thR'!P94)</f>
        <v>0</v>
      </c>
      <c r="V94" s="2">
        <f>MIN('1stR'!Q94,'2ndR'!Q94,'3rdR'!Q94,'4thR'!Q94,'5thR'!Q94,'6thR'!Q94,'7thR'!Q94,'8thR'!Q94,'9thR'!Q94,'10thR'!Q94)</f>
        <v>0</v>
      </c>
      <c r="W94" s="2">
        <f>MIN('1stR'!R94,'2ndR'!R94,'3rdR'!R94,'4thR'!R94,'5thR'!R94,'6thR'!R94,'7thR'!R94,'8thR'!R94,'9thR'!R94,'10thR'!R94)</f>
        <v>0</v>
      </c>
      <c r="X94" s="2">
        <f>MIN('1stR'!S94,'2ndR'!S94,'3rdR'!S94,'4thR'!S94,'5thR'!S94,'6thR'!S94,'7thR'!S94,'8thR'!S94,'9thR'!S94,'10thR'!S94)</f>
        <v>0</v>
      </c>
      <c r="Y94" s="2">
        <f>MIN('1stR'!T94,'2ndR'!T94,'3rdR'!T94,'4thR'!T94,'5thR'!T94,'6thR'!T94,'7thR'!T94,'8thR'!T94,'9thR'!T94,'10thR'!T94)</f>
        <v>0</v>
      </c>
      <c r="Z94" s="10">
        <f t="shared" si="20"/>
        <v>200</v>
      </c>
      <c r="AA94" s="10">
        <f t="shared" si="18"/>
        <v>200.00000940000001</v>
      </c>
      <c r="AB94" s="10">
        <f>'10thR'!W94</f>
        <v>-1.5</v>
      </c>
      <c r="AC94" s="11">
        <f t="shared" si="21"/>
        <v>200.75</v>
      </c>
      <c r="AD94" s="11">
        <f t="shared" si="19"/>
        <v>200.75000940000001</v>
      </c>
    </row>
    <row r="95" spans="1:30" x14ac:dyDescent="0.35">
      <c r="A95" s="20">
        <v>89</v>
      </c>
      <c r="B95" s="16">
        <f t="shared" si="14"/>
        <v>89</v>
      </c>
      <c r="C95" s="16">
        <f t="shared" si="15"/>
        <v>89</v>
      </c>
      <c r="D95" s="8">
        <f t="shared" si="16"/>
        <v>36</v>
      </c>
      <c r="E95" s="8">
        <f t="shared" si="17"/>
        <v>38</v>
      </c>
      <c r="F95" s="3" t="str">
        <f>'10thR'!B95</f>
        <v/>
      </c>
      <c r="G95" s="3">
        <f>'10thR'!AB95</f>
        <v>0</v>
      </c>
      <c r="H95" s="2">
        <f>MIN('1stR'!C95,'2ndR'!C95,'3rdR'!C95,'4thR'!C95,'5thR'!C95,'6thR'!C95,'7thR'!C95,'8thR'!C95,'9thR'!C95,'10thR'!C95)</f>
        <v>0</v>
      </c>
      <c r="I95" s="2">
        <f>MIN('1stR'!D95,'2ndR'!D95,'3rdR'!D95,'4thR'!D95,'5thR'!D95,'6thR'!D95,'7thR'!D95,'8thR'!D95,'9thR'!D95,'10thR'!D95)</f>
        <v>0</v>
      </c>
      <c r="J95" s="2">
        <f>MIN('1stR'!E95,'2ndR'!E95,'3rdR'!E95,'4thR'!E95,'5thR'!E95,'6thR'!E95,'7thR'!E95,'8thR'!E95,'9thR'!E95,'10thR'!E95)</f>
        <v>0</v>
      </c>
      <c r="K95" s="2">
        <f>MIN('1stR'!F95,'2ndR'!F95,'3rdR'!F95,'4thR'!F95,'5thR'!F95,'6thR'!F95,'7thR'!F95,'8thR'!F95,'9thR'!F95,'10thR'!F95)</f>
        <v>0</v>
      </c>
      <c r="L95" s="2">
        <f>MIN('1stR'!G95,'2ndR'!G95,'3rdR'!G95,'4thR'!G95,'5thR'!G95,'6thR'!G95,'7thR'!G95,'8thR'!G95,'9thR'!G95,'10thR'!G95)</f>
        <v>0</v>
      </c>
      <c r="M95" s="2">
        <f>MIN('1stR'!H95,'2ndR'!H95,'3rdR'!H95,'4thR'!H95,'5thR'!H95,'6thR'!H95,'7thR'!H95,'8thR'!H95,'9thR'!H95,'10thR'!H95)</f>
        <v>0</v>
      </c>
      <c r="N95" s="2">
        <f>MIN('1stR'!I95,'2ndR'!I95,'3rdR'!I95,'4thR'!I95,'5thR'!I95,'6thR'!I95,'7thR'!I95,'8thR'!I95,'9thR'!I95,'10thR'!I95)</f>
        <v>0</v>
      </c>
      <c r="O95" s="2">
        <f>MIN('1stR'!J95,'2ndR'!J95,'3rdR'!J95,'4thR'!J95,'5thR'!J95,'6thR'!J95,'7thR'!J95,'8thR'!J95,'9thR'!J95,'10thR'!J95)</f>
        <v>0</v>
      </c>
      <c r="P95" s="2">
        <f>MIN('1stR'!K95,'2ndR'!K95,'3rdR'!K95,'4thR'!K95,'5thR'!K95,'6thR'!K95,'7thR'!K95,'8thR'!K95,'9thR'!K95,'10thR'!K95)</f>
        <v>0</v>
      </c>
      <c r="Q95" s="2">
        <f>MIN('1stR'!L95,'2ndR'!L95,'3rdR'!L95,'4thR'!L95,'5thR'!L95,'6thR'!L95,'7thR'!L95,'8thR'!L95,'9thR'!L95,'10thR'!L95)</f>
        <v>0</v>
      </c>
      <c r="R95" s="2">
        <f>MIN('1stR'!M95,'2ndR'!M95,'3rdR'!M95,'4thR'!M95,'5thR'!M95,'6thR'!M95,'7thR'!M95,'8thR'!M95,'9thR'!M95,'10thR'!M95)</f>
        <v>0</v>
      </c>
      <c r="S95" s="2">
        <f>MIN('1stR'!N95,'2ndR'!N95,'3rdR'!N95,'4thR'!N95,'5thR'!N95,'6thR'!N95,'7thR'!N95,'8thR'!N95,'9thR'!N95,'10thR'!N95)</f>
        <v>0</v>
      </c>
      <c r="T95" s="2">
        <f>MIN('1stR'!O95,'2ndR'!O95,'3rdR'!O95,'4thR'!O95,'5thR'!O95,'6thR'!O95,'7thR'!O95,'8thR'!O95,'9thR'!O95,'10thR'!O95)</f>
        <v>0</v>
      </c>
      <c r="U95" s="2">
        <f>MIN('1stR'!P95,'2ndR'!P95,'3rdR'!P95,'4thR'!P95,'5thR'!P95,'6thR'!P95,'7thR'!P95,'8thR'!P95,'9thR'!P95,'10thR'!P95)</f>
        <v>0</v>
      </c>
      <c r="V95" s="2">
        <f>MIN('1stR'!Q95,'2ndR'!Q95,'3rdR'!Q95,'4thR'!Q95,'5thR'!Q95,'6thR'!Q95,'7thR'!Q95,'8thR'!Q95,'9thR'!Q95,'10thR'!Q95)</f>
        <v>0</v>
      </c>
      <c r="W95" s="2">
        <f>MIN('1stR'!R95,'2ndR'!R95,'3rdR'!R95,'4thR'!R95,'5thR'!R95,'6thR'!R95,'7thR'!R95,'8thR'!R95,'9thR'!R95,'10thR'!R95)</f>
        <v>0</v>
      </c>
      <c r="X95" s="2">
        <f>MIN('1stR'!S95,'2ndR'!S95,'3rdR'!S95,'4thR'!S95,'5thR'!S95,'6thR'!S95,'7thR'!S95,'8thR'!S95,'9thR'!S95,'10thR'!S95)</f>
        <v>0</v>
      </c>
      <c r="Y95" s="2">
        <f>MIN('1stR'!T95,'2ndR'!T95,'3rdR'!T95,'4thR'!T95,'5thR'!T95,'6thR'!T95,'7thR'!T95,'8thR'!T95,'9thR'!T95,'10thR'!T95)</f>
        <v>0</v>
      </c>
      <c r="Z95" s="10">
        <f t="shared" si="20"/>
        <v>200</v>
      </c>
      <c r="AA95" s="10">
        <f t="shared" si="18"/>
        <v>200.0000095</v>
      </c>
      <c r="AB95" s="10">
        <f>'10thR'!W95</f>
        <v>-1.5</v>
      </c>
      <c r="AC95" s="11">
        <f t="shared" si="21"/>
        <v>200.75</v>
      </c>
      <c r="AD95" s="11">
        <f t="shared" si="19"/>
        <v>200.7500095</v>
      </c>
    </row>
    <row r="96" spans="1:30" x14ac:dyDescent="0.35">
      <c r="A96" s="20">
        <v>90</v>
      </c>
      <c r="B96" s="16">
        <f t="shared" si="14"/>
        <v>90</v>
      </c>
      <c r="C96" s="16">
        <f t="shared" si="15"/>
        <v>90</v>
      </c>
      <c r="D96" s="8">
        <f t="shared" si="16"/>
        <v>36</v>
      </c>
      <c r="E96" s="8">
        <f t="shared" si="17"/>
        <v>38</v>
      </c>
      <c r="F96" s="3" t="str">
        <f>'10thR'!B96</f>
        <v/>
      </c>
      <c r="G96" s="3">
        <f>'10thR'!AB96</f>
        <v>0</v>
      </c>
      <c r="H96" s="2">
        <f>MIN('1stR'!C96,'2ndR'!C96,'3rdR'!C96,'4thR'!C96,'5thR'!C96,'6thR'!C96,'7thR'!C96,'8thR'!C96,'9thR'!C96,'10thR'!C96)</f>
        <v>0</v>
      </c>
      <c r="I96" s="2">
        <f>MIN('1stR'!D96,'2ndR'!D96,'3rdR'!D96,'4thR'!D96,'5thR'!D96,'6thR'!D96,'7thR'!D96,'8thR'!D96,'9thR'!D96,'10thR'!D96)</f>
        <v>0</v>
      </c>
      <c r="J96" s="2">
        <f>MIN('1stR'!E96,'2ndR'!E96,'3rdR'!E96,'4thR'!E96,'5thR'!E96,'6thR'!E96,'7thR'!E96,'8thR'!E96,'9thR'!E96,'10thR'!E96)</f>
        <v>0</v>
      </c>
      <c r="K96" s="2">
        <f>MIN('1stR'!F96,'2ndR'!F96,'3rdR'!F96,'4thR'!F96,'5thR'!F96,'6thR'!F96,'7thR'!F96,'8thR'!F96,'9thR'!F96,'10thR'!F96)</f>
        <v>0</v>
      </c>
      <c r="L96" s="2">
        <f>MIN('1stR'!G96,'2ndR'!G96,'3rdR'!G96,'4thR'!G96,'5thR'!G96,'6thR'!G96,'7thR'!G96,'8thR'!G96,'9thR'!G96,'10thR'!G96)</f>
        <v>0</v>
      </c>
      <c r="M96" s="2">
        <f>MIN('1stR'!H96,'2ndR'!H96,'3rdR'!H96,'4thR'!H96,'5thR'!H96,'6thR'!H96,'7thR'!H96,'8thR'!H96,'9thR'!H96,'10thR'!H96)</f>
        <v>0</v>
      </c>
      <c r="N96" s="2">
        <f>MIN('1stR'!I96,'2ndR'!I96,'3rdR'!I96,'4thR'!I96,'5thR'!I96,'6thR'!I96,'7thR'!I96,'8thR'!I96,'9thR'!I96,'10thR'!I96)</f>
        <v>0</v>
      </c>
      <c r="O96" s="2">
        <f>MIN('1stR'!J96,'2ndR'!J96,'3rdR'!J96,'4thR'!J96,'5thR'!J96,'6thR'!J96,'7thR'!J96,'8thR'!J96,'9thR'!J96,'10thR'!J96)</f>
        <v>0</v>
      </c>
      <c r="P96" s="2">
        <f>MIN('1stR'!K96,'2ndR'!K96,'3rdR'!K96,'4thR'!K96,'5thR'!K96,'6thR'!K96,'7thR'!K96,'8thR'!K96,'9thR'!K96,'10thR'!K96)</f>
        <v>0</v>
      </c>
      <c r="Q96" s="2">
        <f>MIN('1stR'!L96,'2ndR'!L96,'3rdR'!L96,'4thR'!L96,'5thR'!L96,'6thR'!L96,'7thR'!L96,'8thR'!L96,'9thR'!L96,'10thR'!L96)</f>
        <v>0</v>
      </c>
      <c r="R96" s="2">
        <f>MIN('1stR'!M96,'2ndR'!M96,'3rdR'!M96,'4thR'!M96,'5thR'!M96,'6thR'!M96,'7thR'!M96,'8thR'!M96,'9thR'!M96,'10thR'!M96)</f>
        <v>0</v>
      </c>
      <c r="S96" s="2">
        <f>MIN('1stR'!N96,'2ndR'!N96,'3rdR'!N96,'4thR'!N96,'5thR'!N96,'6thR'!N96,'7thR'!N96,'8thR'!N96,'9thR'!N96,'10thR'!N96)</f>
        <v>0</v>
      </c>
      <c r="T96" s="2">
        <f>MIN('1stR'!O96,'2ndR'!O96,'3rdR'!O96,'4thR'!O96,'5thR'!O96,'6thR'!O96,'7thR'!O96,'8thR'!O96,'9thR'!O96,'10thR'!O96)</f>
        <v>0</v>
      </c>
      <c r="U96" s="2">
        <f>MIN('1stR'!P96,'2ndR'!P96,'3rdR'!P96,'4thR'!P96,'5thR'!P96,'6thR'!P96,'7thR'!P96,'8thR'!P96,'9thR'!P96,'10thR'!P96)</f>
        <v>0</v>
      </c>
      <c r="V96" s="2">
        <f>MIN('1stR'!Q96,'2ndR'!Q96,'3rdR'!Q96,'4thR'!Q96,'5thR'!Q96,'6thR'!Q96,'7thR'!Q96,'8thR'!Q96,'9thR'!Q96,'10thR'!Q96)</f>
        <v>0</v>
      </c>
      <c r="W96" s="2">
        <f>MIN('1stR'!R96,'2ndR'!R96,'3rdR'!R96,'4thR'!R96,'5thR'!R96,'6thR'!R96,'7thR'!R96,'8thR'!R96,'9thR'!R96,'10thR'!R96)</f>
        <v>0</v>
      </c>
      <c r="X96" s="2">
        <f>MIN('1stR'!S96,'2ndR'!S96,'3rdR'!S96,'4thR'!S96,'5thR'!S96,'6thR'!S96,'7thR'!S96,'8thR'!S96,'9thR'!S96,'10thR'!S96)</f>
        <v>0</v>
      </c>
      <c r="Y96" s="2">
        <f>MIN('1stR'!T96,'2ndR'!T96,'3rdR'!T96,'4thR'!T96,'5thR'!T96,'6thR'!T96,'7thR'!T96,'8thR'!T96,'9thR'!T96,'10thR'!T96)</f>
        <v>0</v>
      </c>
      <c r="Z96" s="10">
        <f t="shared" si="20"/>
        <v>200</v>
      </c>
      <c r="AA96" s="10">
        <f t="shared" si="18"/>
        <v>200.0000096</v>
      </c>
      <c r="AB96" s="10">
        <f>'10thR'!W96</f>
        <v>-1.5</v>
      </c>
      <c r="AC96" s="11">
        <f t="shared" si="21"/>
        <v>200.75</v>
      </c>
      <c r="AD96" s="11">
        <f t="shared" si="19"/>
        <v>200.7500096</v>
      </c>
    </row>
    <row r="97" spans="1:30" x14ac:dyDescent="0.35">
      <c r="A97" s="20">
        <v>91</v>
      </c>
      <c r="B97" s="16">
        <f t="shared" si="14"/>
        <v>91</v>
      </c>
      <c r="C97" s="16">
        <f t="shared" si="15"/>
        <v>91</v>
      </c>
      <c r="D97" s="8">
        <f t="shared" si="16"/>
        <v>36</v>
      </c>
      <c r="E97" s="8">
        <f t="shared" si="17"/>
        <v>38</v>
      </c>
      <c r="F97" s="3" t="str">
        <f>'10thR'!B97</f>
        <v/>
      </c>
      <c r="G97" s="3">
        <f>'10thR'!AB97</f>
        <v>0</v>
      </c>
      <c r="H97" s="2">
        <f>MIN('1stR'!C97,'2ndR'!C97,'3rdR'!C97,'4thR'!C97,'5thR'!C97,'6thR'!C97,'7thR'!C97,'8thR'!C97,'9thR'!C97,'10thR'!C97)</f>
        <v>0</v>
      </c>
      <c r="I97" s="2">
        <f>MIN('1stR'!D97,'2ndR'!D97,'3rdR'!D97,'4thR'!D97,'5thR'!D97,'6thR'!D97,'7thR'!D97,'8thR'!D97,'9thR'!D97,'10thR'!D97)</f>
        <v>0</v>
      </c>
      <c r="J97" s="2">
        <f>MIN('1stR'!E97,'2ndR'!E97,'3rdR'!E97,'4thR'!E97,'5thR'!E97,'6thR'!E97,'7thR'!E97,'8thR'!E97,'9thR'!E97,'10thR'!E97)</f>
        <v>0</v>
      </c>
      <c r="K97" s="2">
        <f>MIN('1stR'!F97,'2ndR'!F97,'3rdR'!F97,'4thR'!F97,'5thR'!F97,'6thR'!F97,'7thR'!F97,'8thR'!F97,'9thR'!F97,'10thR'!F97)</f>
        <v>0</v>
      </c>
      <c r="L97" s="2">
        <f>MIN('1stR'!G97,'2ndR'!G97,'3rdR'!G97,'4thR'!G97,'5thR'!G97,'6thR'!G97,'7thR'!G97,'8thR'!G97,'9thR'!G97,'10thR'!G97)</f>
        <v>0</v>
      </c>
      <c r="M97" s="2">
        <f>MIN('1stR'!H97,'2ndR'!H97,'3rdR'!H97,'4thR'!H97,'5thR'!H97,'6thR'!H97,'7thR'!H97,'8thR'!H97,'9thR'!H97,'10thR'!H97)</f>
        <v>0</v>
      </c>
      <c r="N97" s="2">
        <f>MIN('1stR'!I97,'2ndR'!I97,'3rdR'!I97,'4thR'!I97,'5thR'!I97,'6thR'!I97,'7thR'!I97,'8thR'!I97,'9thR'!I97,'10thR'!I97)</f>
        <v>0</v>
      </c>
      <c r="O97" s="2">
        <f>MIN('1stR'!J97,'2ndR'!J97,'3rdR'!J97,'4thR'!J97,'5thR'!J97,'6thR'!J97,'7thR'!J97,'8thR'!J97,'9thR'!J97,'10thR'!J97)</f>
        <v>0</v>
      </c>
      <c r="P97" s="2">
        <f>MIN('1stR'!K97,'2ndR'!K97,'3rdR'!K97,'4thR'!K97,'5thR'!K97,'6thR'!K97,'7thR'!K97,'8thR'!K97,'9thR'!K97,'10thR'!K97)</f>
        <v>0</v>
      </c>
      <c r="Q97" s="2">
        <f>MIN('1stR'!L97,'2ndR'!L97,'3rdR'!L97,'4thR'!L97,'5thR'!L97,'6thR'!L97,'7thR'!L97,'8thR'!L97,'9thR'!L97,'10thR'!L97)</f>
        <v>0</v>
      </c>
      <c r="R97" s="2">
        <f>MIN('1stR'!M97,'2ndR'!M97,'3rdR'!M97,'4thR'!M97,'5thR'!M97,'6thR'!M97,'7thR'!M97,'8thR'!M97,'9thR'!M97,'10thR'!M97)</f>
        <v>0</v>
      </c>
      <c r="S97" s="2">
        <f>MIN('1stR'!N97,'2ndR'!N97,'3rdR'!N97,'4thR'!N97,'5thR'!N97,'6thR'!N97,'7thR'!N97,'8thR'!N97,'9thR'!N97,'10thR'!N97)</f>
        <v>0</v>
      </c>
      <c r="T97" s="2">
        <f>MIN('1stR'!O97,'2ndR'!O97,'3rdR'!O97,'4thR'!O97,'5thR'!O97,'6thR'!O97,'7thR'!O97,'8thR'!O97,'9thR'!O97,'10thR'!O97)</f>
        <v>0</v>
      </c>
      <c r="U97" s="2">
        <f>MIN('1stR'!P97,'2ndR'!P97,'3rdR'!P97,'4thR'!P97,'5thR'!P97,'6thR'!P97,'7thR'!P97,'8thR'!P97,'9thR'!P97,'10thR'!P97)</f>
        <v>0</v>
      </c>
      <c r="V97" s="2">
        <f>MIN('1stR'!Q97,'2ndR'!Q97,'3rdR'!Q97,'4thR'!Q97,'5thR'!Q97,'6thR'!Q97,'7thR'!Q97,'8thR'!Q97,'9thR'!Q97,'10thR'!Q97)</f>
        <v>0</v>
      </c>
      <c r="W97" s="2">
        <f>MIN('1stR'!R97,'2ndR'!R97,'3rdR'!R97,'4thR'!R97,'5thR'!R97,'6thR'!R97,'7thR'!R97,'8thR'!R97,'9thR'!R97,'10thR'!R97)</f>
        <v>0</v>
      </c>
      <c r="X97" s="2">
        <f>MIN('1stR'!S97,'2ndR'!S97,'3rdR'!S97,'4thR'!S97,'5thR'!S97,'6thR'!S97,'7thR'!S97,'8thR'!S97,'9thR'!S97,'10thR'!S97)</f>
        <v>0</v>
      </c>
      <c r="Y97" s="2">
        <f>MIN('1stR'!T97,'2ndR'!T97,'3rdR'!T97,'4thR'!T97,'5thR'!T97,'6thR'!T97,'7thR'!T97,'8thR'!T97,'9thR'!T97,'10thR'!T97)</f>
        <v>0</v>
      </c>
      <c r="Z97" s="10">
        <f t="shared" si="20"/>
        <v>200</v>
      </c>
      <c r="AA97" s="10">
        <f t="shared" si="18"/>
        <v>200.00000969999999</v>
      </c>
      <c r="AB97" s="10">
        <f>'10thR'!W97</f>
        <v>-1.5</v>
      </c>
      <c r="AC97" s="11">
        <f t="shared" si="21"/>
        <v>200.75</v>
      </c>
      <c r="AD97" s="11">
        <f t="shared" si="19"/>
        <v>200.75000969999999</v>
      </c>
    </row>
    <row r="98" spans="1:30" x14ac:dyDescent="0.35">
      <c r="A98" s="20">
        <v>92</v>
      </c>
      <c r="B98" s="16">
        <f t="shared" si="14"/>
        <v>92</v>
      </c>
      <c r="C98" s="16">
        <f t="shared" si="15"/>
        <v>92</v>
      </c>
      <c r="D98" s="8">
        <f t="shared" si="16"/>
        <v>36</v>
      </c>
      <c r="E98" s="8">
        <f t="shared" si="17"/>
        <v>38</v>
      </c>
      <c r="F98" s="3" t="str">
        <f>'10thR'!B98</f>
        <v/>
      </c>
      <c r="G98" s="3">
        <f>'10thR'!AB98</f>
        <v>0</v>
      </c>
      <c r="H98" s="2">
        <f>MIN('1stR'!C98,'2ndR'!C98,'3rdR'!C98,'4thR'!C98,'5thR'!C98,'6thR'!C98,'7thR'!C98,'8thR'!C98,'9thR'!C98,'10thR'!C98)</f>
        <v>0</v>
      </c>
      <c r="I98" s="2">
        <f>MIN('1stR'!D98,'2ndR'!D98,'3rdR'!D98,'4thR'!D98,'5thR'!D98,'6thR'!D98,'7thR'!D98,'8thR'!D98,'9thR'!D98,'10thR'!D98)</f>
        <v>0</v>
      </c>
      <c r="J98" s="2">
        <f>MIN('1stR'!E98,'2ndR'!E98,'3rdR'!E98,'4thR'!E98,'5thR'!E98,'6thR'!E98,'7thR'!E98,'8thR'!E98,'9thR'!E98,'10thR'!E98)</f>
        <v>0</v>
      </c>
      <c r="K98" s="2">
        <f>MIN('1stR'!F98,'2ndR'!F98,'3rdR'!F98,'4thR'!F98,'5thR'!F98,'6thR'!F98,'7thR'!F98,'8thR'!F98,'9thR'!F98,'10thR'!F98)</f>
        <v>0</v>
      </c>
      <c r="L98" s="2">
        <f>MIN('1stR'!G98,'2ndR'!G98,'3rdR'!G98,'4thR'!G98,'5thR'!G98,'6thR'!G98,'7thR'!G98,'8thR'!G98,'9thR'!G98,'10thR'!G98)</f>
        <v>0</v>
      </c>
      <c r="M98" s="2">
        <f>MIN('1stR'!H98,'2ndR'!H98,'3rdR'!H98,'4thR'!H98,'5thR'!H98,'6thR'!H98,'7thR'!H98,'8thR'!H98,'9thR'!H98,'10thR'!H98)</f>
        <v>0</v>
      </c>
      <c r="N98" s="2">
        <f>MIN('1stR'!I98,'2ndR'!I98,'3rdR'!I98,'4thR'!I98,'5thR'!I98,'6thR'!I98,'7thR'!I98,'8thR'!I98,'9thR'!I98,'10thR'!I98)</f>
        <v>0</v>
      </c>
      <c r="O98" s="2">
        <f>MIN('1stR'!J98,'2ndR'!J98,'3rdR'!J98,'4thR'!J98,'5thR'!J98,'6thR'!J98,'7thR'!J98,'8thR'!J98,'9thR'!J98,'10thR'!J98)</f>
        <v>0</v>
      </c>
      <c r="P98" s="2">
        <f>MIN('1stR'!K98,'2ndR'!K98,'3rdR'!K98,'4thR'!K98,'5thR'!K98,'6thR'!K98,'7thR'!K98,'8thR'!K98,'9thR'!K98,'10thR'!K98)</f>
        <v>0</v>
      </c>
      <c r="Q98" s="2">
        <f>MIN('1stR'!L98,'2ndR'!L98,'3rdR'!L98,'4thR'!L98,'5thR'!L98,'6thR'!L98,'7thR'!L98,'8thR'!L98,'9thR'!L98,'10thR'!L98)</f>
        <v>0</v>
      </c>
      <c r="R98" s="2">
        <f>MIN('1stR'!M98,'2ndR'!M98,'3rdR'!M98,'4thR'!M98,'5thR'!M98,'6thR'!M98,'7thR'!M98,'8thR'!M98,'9thR'!M98,'10thR'!M98)</f>
        <v>0</v>
      </c>
      <c r="S98" s="2">
        <f>MIN('1stR'!N98,'2ndR'!N98,'3rdR'!N98,'4thR'!N98,'5thR'!N98,'6thR'!N98,'7thR'!N98,'8thR'!N98,'9thR'!N98,'10thR'!N98)</f>
        <v>0</v>
      </c>
      <c r="T98" s="2">
        <f>MIN('1stR'!O98,'2ndR'!O98,'3rdR'!O98,'4thR'!O98,'5thR'!O98,'6thR'!O98,'7thR'!O98,'8thR'!O98,'9thR'!O98,'10thR'!O98)</f>
        <v>0</v>
      </c>
      <c r="U98" s="2">
        <f>MIN('1stR'!P98,'2ndR'!P98,'3rdR'!P98,'4thR'!P98,'5thR'!P98,'6thR'!P98,'7thR'!P98,'8thR'!P98,'9thR'!P98,'10thR'!P98)</f>
        <v>0</v>
      </c>
      <c r="V98" s="2">
        <f>MIN('1stR'!Q98,'2ndR'!Q98,'3rdR'!Q98,'4thR'!Q98,'5thR'!Q98,'6thR'!Q98,'7thR'!Q98,'8thR'!Q98,'9thR'!Q98,'10thR'!Q98)</f>
        <v>0</v>
      </c>
      <c r="W98" s="2">
        <f>MIN('1stR'!R98,'2ndR'!R98,'3rdR'!R98,'4thR'!R98,'5thR'!R98,'6thR'!R98,'7thR'!R98,'8thR'!R98,'9thR'!R98,'10thR'!R98)</f>
        <v>0</v>
      </c>
      <c r="X98" s="2">
        <f>MIN('1stR'!S98,'2ndR'!S98,'3rdR'!S98,'4thR'!S98,'5thR'!S98,'6thR'!S98,'7thR'!S98,'8thR'!S98,'9thR'!S98,'10thR'!S98)</f>
        <v>0</v>
      </c>
      <c r="Y98" s="2">
        <f>MIN('1stR'!T98,'2ndR'!T98,'3rdR'!T98,'4thR'!T98,'5thR'!T98,'6thR'!T98,'7thR'!T98,'8thR'!T98,'9thR'!T98,'10thR'!T98)</f>
        <v>0</v>
      </c>
      <c r="Z98" s="10">
        <f t="shared" si="20"/>
        <v>200</v>
      </c>
      <c r="AA98" s="10">
        <f t="shared" si="18"/>
        <v>200.00000979999999</v>
      </c>
      <c r="AB98" s="10">
        <f>'10thR'!W98</f>
        <v>-1.5</v>
      </c>
      <c r="AC98" s="11">
        <f t="shared" si="21"/>
        <v>200.75</v>
      </c>
      <c r="AD98" s="11">
        <f t="shared" si="19"/>
        <v>200.75000979999999</v>
      </c>
    </row>
    <row r="99" spans="1:30" x14ac:dyDescent="0.35">
      <c r="A99" s="20">
        <v>93</v>
      </c>
      <c r="B99" s="16">
        <f t="shared" si="14"/>
        <v>93</v>
      </c>
      <c r="C99" s="16">
        <f t="shared" si="15"/>
        <v>93</v>
      </c>
      <c r="D99" s="8">
        <f t="shared" si="16"/>
        <v>36</v>
      </c>
      <c r="E99" s="8">
        <f t="shared" si="17"/>
        <v>38</v>
      </c>
      <c r="F99" s="3" t="str">
        <f>'10thR'!B99</f>
        <v/>
      </c>
      <c r="G99" s="3">
        <f>'10thR'!AB99</f>
        <v>0</v>
      </c>
      <c r="H99" s="2">
        <f>MIN('1stR'!C99,'2ndR'!C99,'3rdR'!C99,'4thR'!C99,'5thR'!C99,'6thR'!C99,'7thR'!C99,'8thR'!C99,'9thR'!C99,'10thR'!C99)</f>
        <v>0</v>
      </c>
      <c r="I99" s="2">
        <f>MIN('1stR'!D99,'2ndR'!D99,'3rdR'!D99,'4thR'!D99,'5thR'!D99,'6thR'!D99,'7thR'!D99,'8thR'!D99,'9thR'!D99,'10thR'!D99)</f>
        <v>0</v>
      </c>
      <c r="J99" s="2">
        <f>MIN('1stR'!E99,'2ndR'!E99,'3rdR'!E99,'4thR'!E99,'5thR'!E99,'6thR'!E99,'7thR'!E99,'8thR'!E99,'9thR'!E99,'10thR'!E99)</f>
        <v>0</v>
      </c>
      <c r="K99" s="2">
        <f>MIN('1stR'!F99,'2ndR'!F99,'3rdR'!F99,'4thR'!F99,'5thR'!F99,'6thR'!F99,'7thR'!F99,'8thR'!F99,'9thR'!F99,'10thR'!F99)</f>
        <v>0</v>
      </c>
      <c r="L99" s="2">
        <f>MIN('1stR'!G99,'2ndR'!G99,'3rdR'!G99,'4thR'!G99,'5thR'!G99,'6thR'!G99,'7thR'!G99,'8thR'!G99,'9thR'!G99,'10thR'!G99)</f>
        <v>0</v>
      </c>
      <c r="M99" s="2">
        <f>MIN('1stR'!H99,'2ndR'!H99,'3rdR'!H99,'4thR'!H99,'5thR'!H99,'6thR'!H99,'7thR'!H99,'8thR'!H99,'9thR'!H99,'10thR'!H99)</f>
        <v>0</v>
      </c>
      <c r="N99" s="2">
        <f>MIN('1stR'!I99,'2ndR'!I99,'3rdR'!I99,'4thR'!I99,'5thR'!I99,'6thR'!I99,'7thR'!I99,'8thR'!I99,'9thR'!I99,'10thR'!I99)</f>
        <v>0</v>
      </c>
      <c r="O99" s="2">
        <f>MIN('1stR'!J99,'2ndR'!J99,'3rdR'!J99,'4thR'!J99,'5thR'!J99,'6thR'!J99,'7thR'!J99,'8thR'!J99,'9thR'!J99,'10thR'!J99)</f>
        <v>0</v>
      </c>
      <c r="P99" s="2">
        <f>MIN('1stR'!K99,'2ndR'!K99,'3rdR'!K99,'4thR'!K99,'5thR'!K99,'6thR'!K99,'7thR'!K99,'8thR'!K99,'9thR'!K99,'10thR'!K99)</f>
        <v>0</v>
      </c>
      <c r="Q99" s="2">
        <f>MIN('1stR'!L99,'2ndR'!L99,'3rdR'!L99,'4thR'!L99,'5thR'!L99,'6thR'!L99,'7thR'!L99,'8thR'!L99,'9thR'!L99,'10thR'!L99)</f>
        <v>0</v>
      </c>
      <c r="R99" s="2">
        <f>MIN('1stR'!M99,'2ndR'!M99,'3rdR'!M99,'4thR'!M99,'5thR'!M99,'6thR'!M99,'7thR'!M99,'8thR'!M99,'9thR'!M99,'10thR'!M99)</f>
        <v>0</v>
      </c>
      <c r="S99" s="2">
        <f>MIN('1stR'!N99,'2ndR'!N99,'3rdR'!N99,'4thR'!N99,'5thR'!N99,'6thR'!N99,'7thR'!N99,'8thR'!N99,'9thR'!N99,'10thR'!N99)</f>
        <v>0</v>
      </c>
      <c r="T99" s="2">
        <f>MIN('1stR'!O99,'2ndR'!O99,'3rdR'!O99,'4thR'!O99,'5thR'!O99,'6thR'!O99,'7thR'!O99,'8thR'!O99,'9thR'!O99,'10thR'!O99)</f>
        <v>0</v>
      </c>
      <c r="U99" s="2">
        <f>MIN('1stR'!P99,'2ndR'!P99,'3rdR'!P99,'4thR'!P99,'5thR'!P99,'6thR'!P99,'7thR'!P99,'8thR'!P99,'9thR'!P99,'10thR'!P99)</f>
        <v>0</v>
      </c>
      <c r="V99" s="2">
        <f>MIN('1stR'!Q99,'2ndR'!Q99,'3rdR'!Q99,'4thR'!Q99,'5thR'!Q99,'6thR'!Q99,'7thR'!Q99,'8thR'!Q99,'9thR'!Q99,'10thR'!Q99)</f>
        <v>0</v>
      </c>
      <c r="W99" s="2">
        <f>MIN('1stR'!R99,'2ndR'!R99,'3rdR'!R99,'4thR'!R99,'5thR'!R99,'6thR'!R99,'7thR'!R99,'8thR'!R99,'9thR'!R99,'10thR'!R99)</f>
        <v>0</v>
      </c>
      <c r="X99" s="2">
        <f>MIN('1stR'!S99,'2ndR'!S99,'3rdR'!S99,'4thR'!S99,'5thR'!S99,'6thR'!S99,'7thR'!S99,'8thR'!S99,'9thR'!S99,'10thR'!S99)</f>
        <v>0</v>
      </c>
      <c r="Y99" s="2">
        <f>MIN('1stR'!T99,'2ndR'!T99,'3rdR'!T99,'4thR'!T99,'5thR'!T99,'6thR'!T99,'7thR'!T99,'8thR'!T99,'9thR'!T99,'10thR'!T99)</f>
        <v>0</v>
      </c>
      <c r="Z99" s="10">
        <f t="shared" si="20"/>
        <v>200</v>
      </c>
      <c r="AA99" s="10">
        <f t="shared" si="18"/>
        <v>200.00000990000001</v>
      </c>
      <c r="AB99" s="10">
        <f>'10thR'!W99</f>
        <v>-1.5</v>
      </c>
      <c r="AC99" s="11">
        <f t="shared" si="21"/>
        <v>200.75</v>
      </c>
      <c r="AD99" s="11">
        <f t="shared" si="19"/>
        <v>200.75000990000001</v>
      </c>
    </row>
    <row r="100" spans="1:30" x14ac:dyDescent="0.35">
      <c r="A100" s="20">
        <v>94</v>
      </c>
      <c r="B100" s="16">
        <f t="shared" si="14"/>
        <v>94</v>
      </c>
      <c r="C100" s="16">
        <f t="shared" si="15"/>
        <v>94</v>
      </c>
      <c r="D100" s="8">
        <f t="shared" si="16"/>
        <v>36</v>
      </c>
      <c r="E100" s="8">
        <f t="shared" si="17"/>
        <v>38</v>
      </c>
      <c r="F100" s="3" t="str">
        <f>'10thR'!B100</f>
        <v/>
      </c>
      <c r="G100" s="3">
        <f>'10thR'!AB100</f>
        <v>0</v>
      </c>
      <c r="H100" s="2">
        <f>MIN('1stR'!C100,'2ndR'!C100,'3rdR'!C100,'4thR'!C100,'5thR'!C100,'6thR'!C100,'7thR'!C100,'8thR'!C100,'9thR'!C100,'10thR'!C100)</f>
        <v>0</v>
      </c>
      <c r="I100" s="2">
        <f>MIN('1stR'!D100,'2ndR'!D100,'3rdR'!D100,'4thR'!D100,'5thR'!D100,'6thR'!D100,'7thR'!D100,'8thR'!D100,'9thR'!D100,'10thR'!D100)</f>
        <v>0</v>
      </c>
      <c r="J100" s="2">
        <f>MIN('1stR'!E100,'2ndR'!E100,'3rdR'!E100,'4thR'!E100,'5thR'!E100,'6thR'!E100,'7thR'!E100,'8thR'!E100,'9thR'!E100,'10thR'!E100)</f>
        <v>0</v>
      </c>
      <c r="K100" s="2">
        <f>MIN('1stR'!F100,'2ndR'!F100,'3rdR'!F100,'4thR'!F100,'5thR'!F100,'6thR'!F100,'7thR'!F100,'8thR'!F100,'9thR'!F100,'10thR'!F100)</f>
        <v>0</v>
      </c>
      <c r="L100" s="2">
        <f>MIN('1stR'!G100,'2ndR'!G100,'3rdR'!G100,'4thR'!G100,'5thR'!G100,'6thR'!G100,'7thR'!G100,'8thR'!G100,'9thR'!G100,'10thR'!G100)</f>
        <v>0</v>
      </c>
      <c r="M100" s="2">
        <f>MIN('1stR'!H100,'2ndR'!H100,'3rdR'!H100,'4thR'!H100,'5thR'!H100,'6thR'!H100,'7thR'!H100,'8thR'!H100,'9thR'!H100,'10thR'!H100)</f>
        <v>0</v>
      </c>
      <c r="N100" s="2">
        <f>MIN('1stR'!I100,'2ndR'!I100,'3rdR'!I100,'4thR'!I100,'5thR'!I100,'6thR'!I100,'7thR'!I100,'8thR'!I100,'9thR'!I100,'10thR'!I100)</f>
        <v>0</v>
      </c>
      <c r="O100" s="2">
        <f>MIN('1stR'!J100,'2ndR'!J100,'3rdR'!J100,'4thR'!J100,'5thR'!J100,'6thR'!J100,'7thR'!J100,'8thR'!J100,'9thR'!J100,'10thR'!J100)</f>
        <v>0</v>
      </c>
      <c r="P100" s="2">
        <f>MIN('1stR'!K100,'2ndR'!K100,'3rdR'!K100,'4thR'!K100,'5thR'!K100,'6thR'!K100,'7thR'!K100,'8thR'!K100,'9thR'!K100,'10thR'!K100)</f>
        <v>0</v>
      </c>
      <c r="Q100" s="2">
        <f>MIN('1stR'!L100,'2ndR'!L100,'3rdR'!L100,'4thR'!L100,'5thR'!L100,'6thR'!L100,'7thR'!L100,'8thR'!L100,'9thR'!L100,'10thR'!L100)</f>
        <v>0</v>
      </c>
      <c r="R100" s="2">
        <f>MIN('1stR'!M100,'2ndR'!M100,'3rdR'!M100,'4thR'!M100,'5thR'!M100,'6thR'!M100,'7thR'!M100,'8thR'!M100,'9thR'!M100,'10thR'!M100)</f>
        <v>0</v>
      </c>
      <c r="S100" s="2">
        <f>MIN('1stR'!N100,'2ndR'!N100,'3rdR'!N100,'4thR'!N100,'5thR'!N100,'6thR'!N100,'7thR'!N100,'8thR'!N100,'9thR'!N100,'10thR'!N100)</f>
        <v>0</v>
      </c>
      <c r="T100" s="2">
        <f>MIN('1stR'!O100,'2ndR'!O100,'3rdR'!O100,'4thR'!O100,'5thR'!O100,'6thR'!O100,'7thR'!O100,'8thR'!O100,'9thR'!O100,'10thR'!O100)</f>
        <v>0</v>
      </c>
      <c r="U100" s="2">
        <f>MIN('1stR'!P100,'2ndR'!P100,'3rdR'!P100,'4thR'!P100,'5thR'!P100,'6thR'!P100,'7thR'!P100,'8thR'!P100,'9thR'!P100,'10thR'!P100)</f>
        <v>0</v>
      </c>
      <c r="V100" s="2">
        <f>MIN('1stR'!Q100,'2ndR'!Q100,'3rdR'!Q100,'4thR'!Q100,'5thR'!Q100,'6thR'!Q100,'7thR'!Q100,'8thR'!Q100,'9thR'!Q100,'10thR'!Q100)</f>
        <v>0</v>
      </c>
      <c r="W100" s="2">
        <f>MIN('1stR'!R100,'2ndR'!R100,'3rdR'!R100,'4thR'!R100,'5thR'!R100,'6thR'!R100,'7thR'!R100,'8thR'!R100,'9thR'!R100,'10thR'!R100)</f>
        <v>0</v>
      </c>
      <c r="X100" s="2">
        <f>MIN('1stR'!S100,'2ndR'!S100,'3rdR'!S100,'4thR'!S100,'5thR'!S100,'6thR'!S100,'7thR'!S100,'8thR'!S100,'9thR'!S100,'10thR'!S100)</f>
        <v>0</v>
      </c>
      <c r="Y100" s="2">
        <f>MIN('1stR'!T100,'2ndR'!T100,'3rdR'!T100,'4thR'!T100,'5thR'!T100,'6thR'!T100,'7thR'!T100,'8thR'!T100,'9thR'!T100,'10thR'!T100)</f>
        <v>0</v>
      </c>
      <c r="Z100" s="10">
        <f t="shared" si="20"/>
        <v>200</v>
      </c>
      <c r="AA100" s="10">
        <f t="shared" si="18"/>
        <v>200.00001</v>
      </c>
      <c r="AB100" s="10">
        <f>'10thR'!W100</f>
        <v>-1.5</v>
      </c>
      <c r="AC100" s="11">
        <f t="shared" si="21"/>
        <v>200.75</v>
      </c>
      <c r="AD100" s="11">
        <f t="shared" si="19"/>
        <v>200.75001</v>
      </c>
    </row>
    <row r="101" spans="1:30" x14ac:dyDescent="0.35">
      <c r="A101" s="20">
        <v>95</v>
      </c>
      <c r="B101" s="16">
        <f t="shared" si="14"/>
        <v>95</v>
      </c>
      <c r="C101" s="16">
        <f t="shared" si="15"/>
        <v>95</v>
      </c>
      <c r="D101" s="8">
        <f t="shared" si="16"/>
        <v>36</v>
      </c>
      <c r="E101" s="8">
        <f t="shared" si="17"/>
        <v>38</v>
      </c>
      <c r="F101" s="3" t="str">
        <f>'10thR'!B101</f>
        <v/>
      </c>
      <c r="G101" s="3">
        <f>'10thR'!AB101</f>
        <v>0</v>
      </c>
      <c r="H101" s="2">
        <f>MIN('1stR'!C101,'2ndR'!C101,'3rdR'!C101,'4thR'!C101,'5thR'!C101,'6thR'!C101,'7thR'!C101,'8thR'!C101,'9thR'!C101,'10thR'!C101)</f>
        <v>0</v>
      </c>
      <c r="I101" s="2">
        <f>MIN('1stR'!D101,'2ndR'!D101,'3rdR'!D101,'4thR'!D101,'5thR'!D101,'6thR'!D101,'7thR'!D101,'8thR'!D101,'9thR'!D101,'10thR'!D101)</f>
        <v>0</v>
      </c>
      <c r="J101" s="2">
        <f>MIN('1stR'!E101,'2ndR'!E101,'3rdR'!E101,'4thR'!E101,'5thR'!E101,'6thR'!E101,'7thR'!E101,'8thR'!E101,'9thR'!E101,'10thR'!E101)</f>
        <v>0</v>
      </c>
      <c r="K101" s="2">
        <f>MIN('1stR'!F101,'2ndR'!F101,'3rdR'!F101,'4thR'!F101,'5thR'!F101,'6thR'!F101,'7thR'!F101,'8thR'!F101,'9thR'!F101,'10thR'!F101)</f>
        <v>0</v>
      </c>
      <c r="L101" s="2">
        <f>MIN('1stR'!G101,'2ndR'!G101,'3rdR'!G101,'4thR'!G101,'5thR'!G101,'6thR'!G101,'7thR'!G101,'8thR'!G101,'9thR'!G101,'10thR'!G101)</f>
        <v>0</v>
      </c>
      <c r="M101" s="2">
        <f>MIN('1stR'!H101,'2ndR'!H101,'3rdR'!H101,'4thR'!H101,'5thR'!H101,'6thR'!H101,'7thR'!H101,'8thR'!H101,'9thR'!H101,'10thR'!H101)</f>
        <v>0</v>
      </c>
      <c r="N101" s="2">
        <f>MIN('1stR'!I101,'2ndR'!I101,'3rdR'!I101,'4thR'!I101,'5thR'!I101,'6thR'!I101,'7thR'!I101,'8thR'!I101,'9thR'!I101,'10thR'!I101)</f>
        <v>0</v>
      </c>
      <c r="O101" s="2">
        <f>MIN('1stR'!J101,'2ndR'!J101,'3rdR'!J101,'4thR'!J101,'5thR'!J101,'6thR'!J101,'7thR'!J101,'8thR'!J101,'9thR'!J101,'10thR'!J101)</f>
        <v>0</v>
      </c>
      <c r="P101" s="2">
        <f>MIN('1stR'!K101,'2ndR'!K101,'3rdR'!K101,'4thR'!K101,'5thR'!K101,'6thR'!K101,'7thR'!K101,'8thR'!K101,'9thR'!K101,'10thR'!K101)</f>
        <v>0</v>
      </c>
      <c r="Q101" s="2">
        <f>MIN('1stR'!L101,'2ndR'!L101,'3rdR'!L101,'4thR'!L101,'5thR'!L101,'6thR'!L101,'7thR'!L101,'8thR'!L101,'9thR'!L101,'10thR'!L101)</f>
        <v>0</v>
      </c>
      <c r="R101" s="2">
        <f>MIN('1stR'!M101,'2ndR'!M101,'3rdR'!M101,'4thR'!M101,'5thR'!M101,'6thR'!M101,'7thR'!M101,'8thR'!M101,'9thR'!M101,'10thR'!M101)</f>
        <v>0</v>
      </c>
      <c r="S101" s="2">
        <f>MIN('1stR'!N101,'2ndR'!N101,'3rdR'!N101,'4thR'!N101,'5thR'!N101,'6thR'!N101,'7thR'!N101,'8thR'!N101,'9thR'!N101,'10thR'!N101)</f>
        <v>0</v>
      </c>
      <c r="T101" s="2">
        <f>MIN('1stR'!O101,'2ndR'!O101,'3rdR'!O101,'4thR'!O101,'5thR'!O101,'6thR'!O101,'7thR'!O101,'8thR'!O101,'9thR'!O101,'10thR'!O101)</f>
        <v>0</v>
      </c>
      <c r="U101" s="2">
        <f>MIN('1stR'!P101,'2ndR'!P101,'3rdR'!P101,'4thR'!P101,'5thR'!P101,'6thR'!P101,'7thR'!P101,'8thR'!P101,'9thR'!P101,'10thR'!P101)</f>
        <v>0</v>
      </c>
      <c r="V101" s="2">
        <f>MIN('1stR'!Q101,'2ndR'!Q101,'3rdR'!Q101,'4thR'!Q101,'5thR'!Q101,'6thR'!Q101,'7thR'!Q101,'8thR'!Q101,'9thR'!Q101,'10thR'!Q101)</f>
        <v>0</v>
      </c>
      <c r="W101" s="2">
        <f>MIN('1stR'!R101,'2ndR'!R101,'3rdR'!R101,'4thR'!R101,'5thR'!R101,'6thR'!R101,'7thR'!R101,'8thR'!R101,'9thR'!R101,'10thR'!R101)</f>
        <v>0</v>
      </c>
      <c r="X101" s="2">
        <f>MIN('1stR'!S101,'2ndR'!S101,'3rdR'!S101,'4thR'!S101,'5thR'!S101,'6thR'!S101,'7thR'!S101,'8thR'!S101,'9thR'!S101,'10thR'!S101)</f>
        <v>0</v>
      </c>
      <c r="Y101" s="2">
        <f>MIN('1stR'!T101,'2ndR'!T101,'3rdR'!T101,'4thR'!T101,'5thR'!T101,'6thR'!T101,'7thR'!T101,'8thR'!T101,'9thR'!T101,'10thR'!T101)</f>
        <v>0</v>
      </c>
      <c r="Z101" s="10">
        <f t="shared" si="20"/>
        <v>200</v>
      </c>
      <c r="AA101" s="10">
        <f t="shared" si="18"/>
        <v>200.0000101</v>
      </c>
      <c r="AB101" s="10">
        <f>'10thR'!W101</f>
        <v>-1.5</v>
      </c>
      <c r="AC101" s="11">
        <f t="shared" si="21"/>
        <v>200.75</v>
      </c>
      <c r="AD101" s="11">
        <f t="shared" si="19"/>
        <v>200.7500101</v>
      </c>
    </row>
    <row r="102" spans="1:30" x14ac:dyDescent="0.35">
      <c r="A102" s="20">
        <v>96</v>
      </c>
      <c r="B102" s="16">
        <f t="shared" si="14"/>
        <v>96</v>
      </c>
      <c r="C102" s="16">
        <f t="shared" si="15"/>
        <v>96</v>
      </c>
      <c r="D102" s="8">
        <f t="shared" si="16"/>
        <v>36</v>
      </c>
      <c r="E102" s="8">
        <f t="shared" si="17"/>
        <v>38</v>
      </c>
      <c r="F102" s="3" t="str">
        <f>'10thR'!B102</f>
        <v/>
      </c>
      <c r="G102" s="3">
        <f>'10thR'!AB102</f>
        <v>0</v>
      </c>
      <c r="H102" s="2">
        <f>MIN('1stR'!C102,'2ndR'!C102,'3rdR'!C102,'4thR'!C102,'5thR'!C102,'6thR'!C102,'7thR'!C102,'8thR'!C102,'9thR'!C102,'10thR'!C102)</f>
        <v>0</v>
      </c>
      <c r="I102" s="2">
        <f>MIN('1stR'!D102,'2ndR'!D102,'3rdR'!D102,'4thR'!D102,'5thR'!D102,'6thR'!D102,'7thR'!D102,'8thR'!D102,'9thR'!D102,'10thR'!D102)</f>
        <v>0</v>
      </c>
      <c r="J102" s="2">
        <f>MIN('1stR'!E102,'2ndR'!E102,'3rdR'!E102,'4thR'!E102,'5thR'!E102,'6thR'!E102,'7thR'!E102,'8thR'!E102,'9thR'!E102,'10thR'!E102)</f>
        <v>0</v>
      </c>
      <c r="K102" s="2">
        <f>MIN('1stR'!F102,'2ndR'!F102,'3rdR'!F102,'4thR'!F102,'5thR'!F102,'6thR'!F102,'7thR'!F102,'8thR'!F102,'9thR'!F102,'10thR'!F102)</f>
        <v>0</v>
      </c>
      <c r="L102" s="2">
        <f>MIN('1stR'!G102,'2ndR'!G102,'3rdR'!G102,'4thR'!G102,'5thR'!G102,'6thR'!G102,'7thR'!G102,'8thR'!G102,'9thR'!G102,'10thR'!G102)</f>
        <v>0</v>
      </c>
      <c r="M102" s="2">
        <f>MIN('1stR'!H102,'2ndR'!H102,'3rdR'!H102,'4thR'!H102,'5thR'!H102,'6thR'!H102,'7thR'!H102,'8thR'!H102,'9thR'!H102,'10thR'!H102)</f>
        <v>0</v>
      </c>
      <c r="N102" s="2">
        <f>MIN('1stR'!I102,'2ndR'!I102,'3rdR'!I102,'4thR'!I102,'5thR'!I102,'6thR'!I102,'7thR'!I102,'8thR'!I102,'9thR'!I102,'10thR'!I102)</f>
        <v>0</v>
      </c>
      <c r="O102" s="2">
        <f>MIN('1stR'!J102,'2ndR'!J102,'3rdR'!J102,'4thR'!J102,'5thR'!J102,'6thR'!J102,'7thR'!J102,'8thR'!J102,'9thR'!J102,'10thR'!J102)</f>
        <v>0</v>
      </c>
      <c r="P102" s="2">
        <f>MIN('1stR'!K102,'2ndR'!K102,'3rdR'!K102,'4thR'!K102,'5thR'!K102,'6thR'!K102,'7thR'!K102,'8thR'!K102,'9thR'!K102,'10thR'!K102)</f>
        <v>0</v>
      </c>
      <c r="Q102" s="2">
        <f>MIN('1stR'!L102,'2ndR'!L102,'3rdR'!L102,'4thR'!L102,'5thR'!L102,'6thR'!L102,'7thR'!L102,'8thR'!L102,'9thR'!L102,'10thR'!L102)</f>
        <v>0</v>
      </c>
      <c r="R102" s="2">
        <f>MIN('1stR'!M102,'2ndR'!M102,'3rdR'!M102,'4thR'!M102,'5thR'!M102,'6thR'!M102,'7thR'!M102,'8thR'!M102,'9thR'!M102,'10thR'!M102)</f>
        <v>0</v>
      </c>
      <c r="S102" s="2">
        <f>MIN('1stR'!N102,'2ndR'!N102,'3rdR'!N102,'4thR'!N102,'5thR'!N102,'6thR'!N102,'7thR'!N102,'8thR'!N102,'9thR'!N102,'10thR'!N102)</f>
        <v>0</v>
      </c>
      <c r="T102" s="2">
        <f>MIN('1stR'!O102,'2ndR'!O102,'3rdR'!O102,'4thR'!O102,'5thR'!O102,'6thR'!O102,'7thR'!O102,'8thR'!O102,'9thR'!O102,'10thR'!O102)</f>
        <v>0</v>
      </c>
      <c r="U102" s="2">
        <f>MIN('1stR'!P102,'2ndR'!P102,'3rdR'!P102,'4thR'!P102,'5thR'!P102,'6thR'!P102,'7thR'!P102,'8thR'!P102,'9thR'!P102,'10thR'!P102)</f>
        <v>0</v>
      </c>
      <c r="V102" s="2">
        <f>MIN('1stR'!Q102,'2ndR'!Q102,'3rdR'!Q102,'4thR'!Q102,'5thR'!Q102,'6thR'!Q102,'7thR'!Q102,'8thR'!Q102,'9thR'!Q102,'10thR'!Q102)</f>
        <v>0</v>
      </c>
      <c r="W102" s="2">
        <f>MIN('1stR'!R102,'2ndR'!R102,'3rdR'!R102,'4thR'!R102,'5thR'!R102,'6thR'!R102,'7thR'!R102,'8thR'!R102,'9thR'!R102,'10thR'!R102)</f>
        <v>0</v>
      </c>
      <c r="X102" s="2">
        <f>MIN('1stR'!S102,'2ndR'!S102,'3rdR'!S102,'4thR'!S102,'5thR'!S102,'6thR'!S102,'7thR'!S102,'8thR'!S102,'9thR'!S102,'10thR'!S102)</f>
        <v>0</v>
      </c>
      <c r="Y102" s="2">
        <f>MIN('1stR'!T102,'2ndR'!T102,'3rdR'!T102,'4thR'!T102,'5thR'!T102,'6thR'!T102,'7thR'!T102,'8thR'!T102,'9thR'!T102,'10thR'!T102)</f>
        <v>0</v>
      </c>
      <c r="Z102" s="10">
        <f t="shared" si="20"/>
        <v>200</v>
      </c>
      <c r="AA102" s="10">
        <f t="shared" si="18"/>
        <v>200.00001019999999</v>
      </c>
      <c r="AB102" s="10">
        <f>'10thR'!W102</f>
        <v>-1.5</v>
      </c>
      <c r="AC102" s="11">
        <f t="shared" si="21"/>
        <v>200.75</v>
      </c>
      <c r="AD102" s="11">
        <f t="shared" si="19"/>
        <v>200.75001019999999</v>
      </c>
    </row>
    <row r="103" spans="1:30" x14ac:dyDescent="0.35">
      <c r="A103" s="20">
        <v>97</v>
      </c>
      <c r="B103" s="16">
        <f t="shared" ref="B103:B134" si="22">RANK($AA103,$AA$7:$AA$146,1)</f>
        <v>97</v>
      </c>
      <c r="C103" s="16">
        <f t="shared" ref="C103:C134" si="23">RANK($AD103,$AD$7:$AD$146,1)</f>
        <v>97</v>
      </c>
      <c r="D103" s="8">
        <f t="shared" ref="D103:D134" si="24">_xlfn.RANK.EQ($Z103,$Z$7:$Z$146,1)</f>
        <v>36</v>
      </c>
      <c r="E103" s="8">
        <f t="shared" ref="E103:E134" si="25">_xlfn.RANK.EQ($AC103,$AC$7:$AC$146,1)</f>
        <v>38</v>
      </c>
      <c r="F103" s="3" t="str">
        <f>'10thR'!B103</f>
        <v/>
      </c>
      <c r="G103" s="3">
        <f>'10thR'!AB103</f>
        <v>0</v>
      </c>
      <c r="H103" s="2">
        <f>MIN('1stR'!C103,'2ndR'!C103,'3rdR'!C103,'4thR'!C103,'5thR'!C103,'6thR'!C103,'7thR'!C103,'8thR'!C103,'9thR'!C103,'10thR'!C103)</f>
        <v>0</v>
      </c>
      <c r="I103" s="2">
        <f>MIN('1stR'!D103,'2ndR'!D103,'3rdR'!D103,'4thR'!D103,'5thR'!D103,'6thR'!D103,'7thR'!D103,'8thR'!D103,'9thR'!D103,'10thR'!D103)</f>
        <v>0</v>
      </c>
      <c r="J103" s="2">
        <f>MIN('1stR'!E103,'2ndR'!E103,'3rdR'!E103,'4thR'!E103,'5thR'!E103,'6thR'!E103,'7thR'!E103,'8thR'!E103,'9thR'!E103,'10thR'!E103)</f>
        <v>0</v>
      </c>
      <c r="K103" s="2">
        <f>MIN('1stR'!F103,'2ndR'!F103,'3rdR'!F103,'4thR'!F103,'5thR'!F103,'6thR'!F103,'7thR'!F103,'8thR'!F103,'9thR'!F103,'10thR'!F103)</f>
        <v>0</v>
      </c>
      <c r="L103" s="2">
        <f>MIN('1stR'!G103,'2ndR'!G103,'3rdR'!G103,'4thR'!G103,'5thR'!G103,'6thR'!G103,'7thR'!G103,'8thR'!G103,'9thR'!G103,'10thR'!G103)</f>
        <v>0</v>
      </c>
      <c r="M103" s="2">
        <f>MIN('1stR'!H103,'2ndR'!H103,'3rdR'!H103,'4thR'!H103,'5thR'!H103,'6thR'!H103,'7thR'!H103,'8thR'!H103,'9thR'!H103,'10thR'!H103)</f>
        <v>0</v>
      </c>
      <c r="N103" s="2">
        <f>MIN('1stR'!I103,'2ndR'!I103,'3rdR'!I103,'4thR'!I103,'5thR'!I103,'6thR'!I103,'7thR'!I103,'8thR'!I103,'9thR'!I103,'10thR'!I103)</f>
        <v>0</v>
      </c>
      <c r="O103" s="2">
        <f>MIN('1stR'!J103,'2ndR'!J103,'3rdR'!J103,'4thR'!J103,'5thR'!J103,'6thR'!J103,'7thR'!J103,'8thR'!J103,'9thR'!J103,'10thR'!J103)</f>
        <v>0</v>
      </c>
      <c r="P103" s="2">
        <f>MIN('1stR'!K103,'2ndR'!K103,'3rdR'!K103,'4thR'!K103,'5thR'!K103,'6thR'!K103,'7thR'!K103,'8thR'!K103,'9thR'!K103,'10thR'!K103)</f>
        <v>0</v>
      </c>
      <c r="Q103" s="2">
        <f>MIN('1stR'!L103,'2ndR'!L103,'3rdR'!L103,'4thR'!L103,'5thR'!L103,'6thR'!L103,'7thR'!L103,'8thR'!L103,'9thR'!L103,'10thR'!L103)</f>
        <v>0</v>
      </c>
      <c r="R103" s="2">
        <f>MIN('1stR'!M103,'2ndR'!M103,'3rdR'!M103,'4thR'!M103,'5thR'!M103,'6thR'!M103,'7thR'!M103,'8thR'!M103,'9thR'!M103,'10thR'!M103)</f>
        <v>0</v>
      </c>
      <c r="S103" s="2">
        <f>MIN('1stR'!N103,'2ndR'!N103,'3rdR'!N103,'4thR'!N103,'5thR'!N103,'6thR'!N103,'7thR'!N103,'8thR'!N103,'9thR'!N103,'10thR'!N103)</f>
        <v>0</v>
      </c>
      <c r="T103" s="2">
        <f>MIN('1stR'!O103,'2ndR'!O103,'3rdR'!O103,'4thR'!O103,'5thR'!O103,'6thR'!O103,'7thR'!O103,'8thR'!O103,'9thR'!O103,'10thR'!O103)</f>
        <v>0</v>
      </c>
      <c r="U103" s="2">
        <f>MIN('1stR'!P103,'2ndR'!P103,'3rdR'!P103,'4thR'!P103,'5thR'!P103,'6thR'!P103,'7thR'!P103,'8thR'!P103,'9thR'!P103,'10thR'!P103)</f>
        <v>0</v>
      </c>
      <c r="V103" s="2">
        <f>MIN('1stR'!Q103,'2ndR'!Q103,'3rdR'!Q103,'4thR'!Q103,'5thR'!Q103,'6thR'!Q103,'7thR'!Q103,'8thR'!Q103,'9thR'!Q103,'10thR'!Q103)</f>
        <v>0</v>
      </c>
      <c r="W103" s="2">
        <f>MIN('1stR'!R103,'2ndR'!R103,'3rdR'!R103,'4thR'!R103,'5thR'!R103,'6thR'!R103,'7thR'!R103,'8thR'!R103,'9thR'!R103,'10thR'!R103)</f>
        <v>0</v>
      </c>
      <c r="X103" s="2">
        <f>MIN('1stR'!S103,'2ndR'!S103,'3rdR'!S103,'4thR'!S103,'5thR'!S103,'6thR'!S103,'7thR'!S103,'8thR'!S103,'9thR'!S103,'10thR'!S103)</f>
        <v>0</v>
      </c>
      <c r="Y103" s="2">
        <f>MIN('1stR'!T103,'2ndR'!T103,'3rdR'!T103,'4thR'!T103,'5thR'!T103,'6thR'!T103,'7thR'!T103,'8thR'!T103,'9thR'!T103,'10thR'!T103)</f>
        <v>0</v>
      </c>
      <c r="Z103" s="10">
        <f t="shared" si="20"/>
        <v>200</v>
      </c>
      <c r="AA103" s="10">
        <f t="shared" si="18"/>
        <v>200.00001030000001</v>
      </c>
      <c r="AB103" s="10">
        <f>'10thR'!W103</f>
        <v>-1.5</v>
      </c>
      <c r="AC103" s="11">
        <f t="shared" si="21"/>
        <v>200.75</v>
      </c>
      <c r="AD103" s="11">
        <f t="shared" si="19"/>
        <v>200.75001030000001</v>
      </c>
    </row>
    <row r="104" spans="1:30" x14ac:dyDescent="0.35">
      <c r="A104" s="20">
        <v>98</v>
      </c>
      <c r="B104" s="16">
        <f t="shared" si="22"/>
        <v>98</v>
      </c>
      <c r="C104" s="16">
        <f t="shared" si="23"/>
        <v>98</v>
      </c>
      <c r="D104" s="8">
        <f t="shared" si="24"/>
        <v>36</v>
      </c>
      <c r="E104" s="8">
        <f t="shared" si="25"/>
        <v>38</v>
      </c>
      <c r="F104" s="3" t="str">
        <f>'10thR'!B104</f>
        <v/>
      </c>
      <c r="G104" s="3">
        <f>'10thR'!AB104</f>
        <v>0</v>
      </c>
      <c r="H104" s="2">
        <f>MIN('1stR'!C104,'2ndR'!C104,'3rdR'!C104,'4thR'!C104,'5thR'!C104,'6thR'!C104,'7thR'!C104,'8thR'!C104,'9thR'!C104,'10thR'!C104)</f>
        <v>0</v>
      </c>
      <c r="I104" s="2">
        <f>MIN('1stR'!D104,'2ndR'!D104,'3rdR'!D104,'4thR'!D104,'5thR'!D104,'6thR'!D104,'7thR'!D104,'8thR'!D104,'9thR'!D104,'10thR'!D104)</f>
        <v>0</v>
      </c>
      <c r="J104" s="2">
        <f>MIN('1stR'!E104,'2ndR'!E104,'3rdR'!E104,'4thR'!E104,'5thR'!E104,'6thR'!E104,'7thR'!E104,'8thR'!E104,'9thR'!E104,'10thR'!E104)</f>
        <v>0</v>
      </c>
      <c r="K104" s="2">
        <f>MIN('1stR'!F104,'2ndR'!F104,'3rdR'!F104,'4thR'!F104,'5thR'!F104,'6thR'!F104,'7thR'!F104,'8thR'!F104,'9thR'!F104,'10thR'!F104)</f>
        <v>0</v>
      </c>
      <c r="L104" s="2">
        <f>MIN('1stR'!G104,'2ndR'!G104,'3rdR'!G104,'4thR'!G104,'5thR'!G104,'6thR'!G104,'7thR'!G104,'8thR'!G104,'9thR'!G104,'10thR'!G104)</f>
        <v>0</v>
      </c>
      <c r="M104" s="2">
        <f>MIN('1stR'!H104,'2ndR'!H104,'3rdR'!H104,'4thR'!H104,'5thR'!H104,'6thR'!H104,'7thR'!H104,'8thR'!H104,'9thR'!H104,'10thR'!H104)</f>
        <v>0</v>
      </c>
      <c r="N104" s="2">
        <f>MIN('1stR'!I104,'2ndR'!I104,'3rdR'!I104,'4thR'!I104,'5thR'!I104,'6thR'!I104,'7thR'!I104,'8thR'!I104,'9thR'!I104,'10thR'!I104)</f>
        <v>0</v>
      </c>
      <c r="O104" s="2">
        <f>MIN('1stR'!J104,'2ndR'!J104,'3rdR'!J104,'4thR'!J104,'5thR'!J104,'6thR'!J104,'7thR'!J104,'8thR'!J104,'9thR'!J104,'10thR'!J104)</f>
        <v>0</v>
      </c>
      <c r="P104" s="2">
        <f>MIN('1stR'!K104,'2ndR'!K104,'3rdR'!K104,'4thR'!K104,'5thR'!K104,'6thR'!K104,'7thR'!K104,'8thR'!K104,'9thR'!K104,'10thR'!K104)</f>
        <v>0</v>
      </c>
      <c r="Q104" s="2">
        <f>MIN('1stR'!L104,'2ndR'!L104,'3rdR'!L104,'4thR'!L104,'5thR'!L104,'6thR'!L104,'7thR'!L104,'8thR'!L104,'9thR'!L104,'10thR'!L104)</f>
        <v>0</v>
      </c>
      <c r="R104" s="2">
        <f>MIN('1stR'!M104,'2ndR'!M104,'3rdR'!M104,'4thR'!M104,'5thR'!M104,'6thR'!M104,'7thR'!M104,'8thR'!M104,'9thR'!M104,'10thR'!M104)</f>
        <v>0</v>
      </c>
      <c r="S104" s="2">
        <f>MIN('1stR'!N104,'2ndR'!N104,'3rdR'!N104,'4thR'!N104,'5thR'!N104,'6thR'!N104,'7thR'!N104,'8thR'!N104,'9thR'!N104,'10thR'!N104)</f>
        <v>0</v>
      </c>
      <c r="T104" s="2">
        <f>MIN('1stR'!O104,'2ndR'!O104,'3rdR'!O104,'4thR'!O104,'5thR'!O104,'6thR'!O104,'7thR'!O104,'8thR'!O104,'9thR'!O104,'10thR'!O104)</f>
        <v>0</v>
      </c>
      <c r="U104" s="2">
        <f>MIN('1stR'!P104,'2ndR'!P104,'3rdR'!P104,'4thR'!P104,'5thR'!P104,'6thR'!P104,'7thR'!P104,'8thR'!P104,'9thR'!P104,'10thR'!P104)</f>
        <v>0</v>
      </c>
      <c r="V104" s="2">
        <f>MIN('1stR'!Q104,'2ndR'!Q104,'3rdR'!Q104,'4thR'!Q104,'5thR'!Q104,'6thR'!Q104,'7thR'!Q104,'8thR'!Q104,'9thR'!Q104,'10thR'!Q104)</f>
        <v>0</v>
      </c>
      <c r="W104" s="2">
        <f>MIN('1stR'!R104,'2ndR'!R104,'3rdR'!R104,'4thR'!R104,'5thR'!R104,'6thR'!R104,'7thR'!R104,'8thR'!R104,'9thR'!R104,'10thR'!R104)</f>
        <v>0</v>
      </c>
      <c r="X104" s="2">
        <f>MIN('1stR'!S104,'2ndR'!S104,'3rdR'!S104,'4thR'!S104,'5thR'!S104,'6thR'!S104,'7thR'!S104,'8thR'!S104,'9thR'!S104,'10thR'!S104)</f>
        <v>0</v>
      </c>
      <c r="Y104" s="2">
        <f>MIN('1stR'!T104,'2ndR'!T104,'3rdR'!T104,'4thR'!T104,'5thR'!T104,'6thR'!T104,'7thR'!T104,'8thR'!T104,'9thR'!T104,'10thR'!T104)</f>
        <v>0</v>
      </c>
      <c r="Z104" s="10">
        <f t="shared" si="20"/>
        <v>200</v>
      </c>
      <c r="AA104" s="10">
        <f t="shared" si="18"/>
        <v>200.00001040000001</v>
      </c>
      <c r="AB104" s="10">
        <f>'10thR'!W104</f>
        <v>-1.5</v>
      </c>
      <c r="AC104" s="11">
        <f t="shared" si="21"/>
        <v>200.75</v>
      </c>
      <c r="AD104" s="11">
        <f t="shared" si="19"/>
        <v>200.75001040000001</v>
      </c>
    </row>
    <row r="105" spans="1:30" x14ac:dyDescent="0.35">
      <c r="A105" s="20">
        <v>99</v>
      </c>
      <c r="B105" s="16">
        <f t="shared" si="22"/>
        <v>99</v>
      </c>
      <c r="C105" s="16">
        <f t="shared" si="23"/>
        <v>99</v>
      </c>
      <c r="D105" s="8">
        <f t="shared" si="24"/>
        <v>36</v>
      </c>
      <c r="E105" s="8">
        <f t="shared" si="25"/>
        <v>38</v>
      </c>
      <c r="F105" s="3" t="str">
        <f>'10thR'!B105</f>
        <v/>
      </c>
      <c r="G105" s="3">
        <f>'10thR'!AB105</f>
        <v>0</v>
      </c>
      <c r="H105" s="2">
        <f>MIN('1stR'!C105,'2ndR'!C105,'3rdR'!C105,'4thR'!C105,'5thR'!C105,'6thR'!C105,'7thR'!C105,'8thR'!C105,'9thR'!C105,'10thR'!C105)</f>
        <v>0</v>
      </c>
      <c r="I105" s="2">
        <f>MIN('1stR'!D105,'2ndR'!D105,'3rdR'!D105,'4thR'!D105,'5thR'!D105,'6thR'!D105,'7thR'!D105,'8thR'!D105,'9thR'!D105,'10thR'!D105)</f>
        <v>0</v>
      </c>
      <c r="J105" s="2">
        <f>MIN('1stR'!E105,'2ndR'!E105,'3rdR'!E105,'4thR'!E105,'5thR'!E105,'6thR'!E105,'7thR'!E105,'8thR'!E105,'9thR'!E105,'10thR'!E105)</f>
        <v>0</v>
      </c>
      <c r="K105" s="2">
        <f>MIN('1stR'!F105,'2ndR'!F105,'3rdR'!F105,'4thR'!F105,'5thR'!F105,'6thR'!F105,'7thR'!F105,'8thR'!F105,'9thR'!F105,'10thR'!F105)</f>
        <v>0</v>
      </c>
      <c r="L105" s="2">
        <f>MIN('1stR'!G105,'2ndR'!G105,'3rdR'!G105,'4thR'!G105,'5thR'!G105,'6thR'!G105,'7thR'!G105,'8thR'!G105,'9thR'!G105,'10thR'!G105)</f>
        <v>0</v>
      </c>
      <c r="M105" s="2">
        <f>MIN('1stR'!H105,'2ndR'!H105,'3rdR'!H105,'4thR'!H105,'5thR'!H105,'6thR'!H105,'7thR'!H105,'8thR'!H105,'9thR'!H105,'10thR'!H105)</f>
        <v>0</v>
      </c>
      <c r="N105" s="2">
        <f>MIN('1stR'!I105,'2ndR'!I105,'3rdR'!I105,'4thR'!I105,'5thR'!I105,'6thR'!I105,'7thR'!I105,'8thR'!I105,'9thR'!I105,'10thR'!I105)</f>
        <v>0</v>
      </c>
      <c r="O105" s="2">
        <f>MIN('1stR'!J105,'2ndR'!J105,'3rdR'!J105,'4thR'!J105,'5thR'!J105,'6thR'!J105,'7thR'!J105,'8thR'!J105,'9thR'!J105,'10thR'!J105)</f>
        <v>0</v>
      </c>
      <c r="P105" s="2">
        <f>MIN('1stR'!K105,'2ndR'!K105,'3rdR'!K105,'4thR'!K105,'5thR'!K105,'6thR'!K105,'7thR'!K105,'8thR'!K105,'9thR'!K105,'10thR'!K105)</f>
        <v>0</v>
      </c>
      <c r="Q105" s="2">
        <f>MIN('1stR'!L105,'2ndR'!L105,'3rdR'!L105,'4thR'!L105,'5thR'!L105,'6thR'!L105,'7thR'!L105,'8thR'!L105,'9thR'!L105,'10thR'!L105)</f>
        <v>0</v>
      </c>
      <c r="R105" s="2">
        <f>MIN('1stR'!M105,'2ndR'!M105,'3rdR'!M105,'4thR'!M105,'5thR'!M105,'6thR'!M105,'7thR'!M105,'8thR'!M105,'9thR'!M105,'10thR'!M105)</f>
        <v>0</v>
      </c>
      <c r="S105" s="2">
        <f>MIN('1stR'!N105,'2ndR'!N105,'3rdR'!N105,'4thR'!N105,'5thR'!N105,'6thR'!N105,'7thR'!N105,'8thR'!N105,'9thR'!N105,'10thR'!N105)</f>
        <v>0</v>
      </c>
      <c r="T105" s="2">
        <f>MIN('1stR'!O105,'2ndR'!O105,'3rdR'!O105,'4thR'!O105,'5thR'!O105,'6thR'!O105,'7thR'!O105,'8thR'!O105,'9thR'!O105,'10thR'!O105)</f>
        <v>0</v>
      </c>
      <c r="U105" s="2">
        <f>MIN('1stR'!P105,'2ndR'!P105,'3rdR'!P105,'4thR'!P105,'5thR'!P105,'6thR'!P105,'7thR'!P105,'8thR'!P105,'9thR'!P105,'10thR'!P105)</f>
        <v>0</v>
      </c>
      <c r="V105" s="2">
        <f>MIN('1stR'!Q105,'2ndR'!Q105,'3rdR'!Q105,'4thR'!Q105,'5thR'!Q105,'6thR'!Q105,'7thR'!Q105,'8thR'!Q105,'9thR'!Q105,'10thR'!Q105)</f>
        <v>0</v>
      </c>
      <c r="W105" s="2">
        <f>MIN('1stR'!R105,'2ndR'!R105,'3rdR'!R105,'4thR'!R105,'5thR'!R105,'6thR'!R105,'7thR'!R105,'8thR'!R105,'9thR'!R105,'10thR'!R105)</f>
        <v>0</v>
      </c>
      <c r="X105" s="2">
        <f>MIN('1stR'!S105,'2ndR'!S105,'3rdR'!S105,'4thR'!S105,'5thR'!S105,'6thR'!S105,'7thR'!S105,'8thR'!S105,'9thR'!S105,'10thR'!S105)</f>
        <v>0</v>
      </c>
      <c r="Y105" s="2">
        <f>MIN('1stR'!T105,'2ndR'!T105,'3rdR'!T105,'4thR'!T105,'5thR'!T105,'6thR'!T105,'7thR'!T105,'8thR'!T105,'9thR'!T105,'10thR'!T105)</f>
        <v>0</v>
      </c>
      <c r="Z105" s="10">
        <f t="shared" si="20"/>
        <v>200</v>
      </c>
      <c r="AA105" s="10">
        <f t="shared" si="18"/>
        <v>200.0000105</v>
      </c>
      <c r="AB105" s="10">
        <f>'10thR'!W105</f>
        <v>-1.5</v>
      </c>
      <c r="AC105" s="11">
        <f t="shared" si="21"/>
        <v>200.75</v>
      </c>
      <c r="AD105" s="11">
        <f t="shared" si="19"/>
        <v>200.7500105</v>
      </c>
    </row>
    <row r="106" spans="1:30" x14ac:dyDescent="0.35">
      <c r="A106" s="20">
        <v>100</v>
      </c>
      <c r="B106" s="16">
        <f t="shared" si="22"/>
        <v>100</v>
      </c>
      <c r="C106" s="16">
        <f t="shared" si="23"/>
        <v>100</v>
      </c>
      <c r="D106" s="8">
        <f t="shared" si="24"/>
        <v>36</v>
      </c>
      <c r="E106" s="8">
        <f t="shared" si="25"/>
        <v>38</v>
      </c>
      <c r="F106" s="3" t="str">
        <f>'10thR'!B106</f>
        <v/>
      </c>
      <c r="G106" s="3">
        <f>'10thR'!AB106</f>
        <v>0</v>
      </c>
      <c r="H106" s="2">
        <f>MIN('1stR'!C106,'2ndR'!C106,'3rdR'!C106,'4thR'!C106,'5thR'!C106,'6thR'!C106,'7thR'!C106,'8thR'!C106,'9thR'!C106,'10thR'!C106)</f>
        <v>0</v>
      </c>
      <c r="I106" s="2">
        <f>MIN('1stR'!D106,'2ndR'!D106,'3rdR'!D106,'4thR'!D106,'5thR'!D106,'6thR'!D106,'7thR'!D106,'8thR'!D106,'9thR'!D106,'10thR'!D106)</f>
        <v>0</v>
      </c>
      <c r="J106" s="2">
        <f>MIN('1stR'!E106,'2ndR'!E106,'3rdR'!E106,'4thR'!E106,'5thR'!E106,'6thR'!E106,'7thR'!E106,'8thR'!E106,'9thR'!E106,'10thR'!E106)</f>
        <v>0</v>
      </c>
      <c r="K106" s="2">
        <f>MIN('1stR'!F106,'2ndR'!F106,'3rdR'!F106,'4thR'!F106,'5thR'!F106,'6thR'!F106,'7thR'!F106,'8thR'!F106,'9thR'!F106,'10thR'!F106)</f>
        <v>0</v>
      </c>
      <c r="L106" s="2">
        <f>MIN('1stR'!G106,'2ndR'!G106,'3rdR'!G106,'4thR'!G106,'5thR'!G106,'6thR'!G106,'7thR'!G106,'8thR'!G106,'9thR'!G106,'10thR'!G106)</f>
        <v>0</v>
      </c>
      <c r="M106" s="2">
        <f>MIN('1stR'!H106,'2ndR'!H106,'3rdR'!H106,'4thR'!H106,'5thR'!H106,'6thR'!H106,'7thR'!H106,'8thR'!H106,'9thR'!H106,'10thR'!H106)</f>
        <v>0</v>
      </c>
      <c r="N106" s="2">
        <f>MIN('1stR'!I106,'2ndR'!I106,'3rdR'!I106,'4thR'!I106,'5thR'!I106,'6thR'!I106,'7thR'!I106,'8thR'!I106,'9thR'!I106,'10thR'!I106)</f>
        <v>0</v>
      </c>
      <c r="O106" s="2">
        <f>MIN('1stR'!J106,'2ndR'!J106,'3rdR'!J106,'4thR'!J106,'5thR'!J106,'6thR'!J106,'7thR'!J106,'8thR'!J106,'9thR'!J106,'10thR'!J106)</f>
        <v>0</v>
      </c>
      <c r="P106" s="2">
        <f>MIN('1stR'!K106,'2ndR'!K106,'3rdR'!K106,'4thR'!K106,'5thR'!K106,'6thR'!K106,'7thR'!K106,'8thR'!K106,'9thR'!K106,'10thR'!K106)</f>
        <v>0</v>
      </c>
      <c r="Q106" s="2">
        <f>MIN('1stR'!L106,'2ndR'!L106,'3rdR'!L106,'4thR'!L106,'5thR'!L106,'6thR'!L106,'7thR'!L106,'8thR'!L106,'9thR'!L106,'10thR'!L106)</f>
        <v>0</v>
      </c>
      <c r="R106" s="2">
        <f>MIN('1stR'!M106,'2ndR'!M106,'3rdR'!M106,'4thR'!M106,'5thR'!M106,'6thR'!M106,'7thR'!M106,'8thR'!M106,'9thR'!M106,'10thR'!M106)</f>
        <v>0</v>
      </c>
      <c r="S106" s="2">
        <f>MIN('1stR'!N106,'2ndR'!N106,'3rdR'!N106,'4thR'!N106,'5thR'!N106,'6thR'!N106,'7thR'!N106,'8thR'!N106,'9thR'!N106,'10thR'!N106)</f>
        <v>0</v>
      </c>
      <c r="T106" s="2">
        <f>MIN('1stR'!O106,'2ndR'!O106,'3rdR'!O106,'4thR'!O106,'5thR'!O106,'6thR'!O106,'7thR'!O106,'8thR'!O106,'9thR'!O106,'10thR'!O106)</f>
        <v>0</v>
      </c>
      <c r="U106" s="2">
        <f>MIN('1stR'!P106,'2ndR'!P106,'3rdR'!P106,'4thR'!P106,'5thR'!P106,'6thR'!P106,'7thR'!P106,'8thR'!P106,'9thR'!P106,'10thR'!P106)</f>
        <v>0</v>
      </c>
      <c r="V106" s="2">
        <f>MIN('1stR'!Q106,'2ndR'!Q106,'3rdR'!Q106,'4thR'!Q106,'5thR'!Q106,'6thR'!Q106,'7thR'!Q106,'8thR'!Q106,'9thR'!Q106,'10thR'!Q106)</f>
        <v>0</v>
      </c>
      <c r="W106" s="2">
        <f>MIN('1stR'!R106,'2ndR'!R106,'3rdR'!R106,'4thR'!R106,'5thR'!R106,'6thR'!R106,'7thR'!R106,'8thR'!R106,'9thR'!R106,'10thR'!R106)</f>
        <v>0</v>
      </c>
      <c r="X106" s="2">
        <f>MIN('1stR'!S106,'2ndR'!S106,'3rdR'!S106,'4thR'!S106,'5thR'!S106,'6thR'!S106,'7thR'!S106,'8thR'!S106,'9thR'!S106,'10thR'!S106)</f>
        <v>0</v>
      </c>
      <c r="Y106" s="2">
        <f>MIN('1stR'!T106,'2ndR'!T106,'3rdR'!T106,'4thR'!T106,'5thR'!T106,'6thR'!T106,'7thR'!T106,'8thR'!T106,'9thR'!T106,'10thR'!T106)</f>
        <v>0</v>
      </c>
      <c r="Z106" s="10">
        <f t="shared" si="20"/>
        <v>200</v>
      </c>
      <c r="AA106" s="10">
        <f t="shared" si="18"/>
        <v>200.0000106</v>
      </c>
      <c r="AB106" s="10">
        <f>'10thR'!W106</f>
        <v>-1.5</v>
      </c>
      <c r="AC106" s="11">
        <f t="shared" si="21"/>
        <v>200.75</v>
      </c>
      <c r="AD106" s="11">
        <f t="shared" si="19"/>
        <v>200.7500106</v>
      </c>
    </row>
    <row r="107" spans="1:30" x14ac:dyDescent="0.35">
      <c r="A107" s="20">
        <v>101</v>
      </c>
      <c r="B107" s="16">
        <f t="shared" si="22"/>
        <v>101</v>
      </c>
      <c r="C107" s="16">
        <f t="shared" si="23"/>
        <v>101</v>
      </c>
      <c r="D107" s="8">
        <f t="shared" si="24"/>
        <v>36</v>
      </c>
      <c r="E107" s="8">
        <f t="shared" si="25"/>
        <v>38</v>
      </c>
      <c r="F107" s="3" t="str">
        <f>'10thR'!B107</f>
        <v/>
      </c>
      <c r="G107" s="3">
        <f>'10thR'!AB107</f>
        <v>0</v>
      </c>
      <c r="H107" s="2">
        <f>MIN('1stR'!C107,'2ndR'!C107,'3rdR'!C107,'4thR'!C107,'5thR'!C107,'6thR'!C107,'7thR'!C107,'8thR'!C107,'9thR'!C107,'10thR'!C107)</f>
        <v>0</v>
      </c>
      <c r="I107" s="2">
        <f>MIN('1stR'!D107,'2ndR'!D107,'3rdR'!D107,'4thR'!D107,'5thR'!D107,'6thR'!D107,'7thR'!D107,'8thR'!D107,'9thR'!D107,'10thR'!D107)</f>
        <v>0</v>
      </c>
      <c r="J107" s="2">
        <f>MIN('1stR'!E107,'2ndR'!E107,'3rdR'!E107,'4thR'!E107,'5thR'!E107,'6thR'!E107,'7thR'!E107,'8thR'!E107,'9thR'!E107,'10thR'!E107)</f>
        <v>0</v>
      </c>
      <c r="K107" s="2">
        <f>MIN('1stR'!F107,'2ndR'!F107,'3rdR'!F107,'4thR'!F107,'5thR'!F107,'6thR'!F107,'7thR'!F107,'8thR'!F107,'9thR'!F107,'10thR'!F107)</f>
        <v>0</v>
      </c>
      <c r="L107" s="2">
        <f>MIN('1stR'!G107,'2ndR'!G107,'3rdR'!G107,'4thR'!G107,'5thR'!G107,'6thR'!G107,'7thR'!G107,'8thR'!G107,'9thR'!G107,'10thR'!G107)</f>
        <v>0</v>
      </c>
      <c r="M107" s="2">
        <f>MIN('1stR'!H107,'2ndR'!H107,'3rdR'!H107,'4thR'!H107,'5thR'!H107,'6thR'!H107,'7thR'!H107,'8thR'!H107,'9thR'!H107,'10thR'!H107)</f>
        <v>0</v>
      </c>
      <c r="N107" s="2">
        <f>MIN('1stR'!I107,'2ndR'!I107,'3rdR'!I107,'4thR'!I107,'5thR'!I107,'6thR'!I107,'7thR'!I107,'8thR'!I107,'9thR'!I107,'10thR'!I107)</f>
        <v>0</v>
      </c>
      <c r="O107" s="2">
        <f>MIN('1stR'!J107,'2ndR'!J107,'3rdR'!J107,'4thR'!J107,'5thR'!J107,'6thR'!J107,'7thR'!J107,'8thR'!J107,'9thR'!J107,'10thR'!J107)</f>
        <v>0</v>
      </c>
      <c r="P107" s="2">
        <f>MIN('1stR'!K107,'2ndR'!K107,'3rdR'!K107,'4thR'!K107,'5thR'!K107,'6thR'!K107,'7thR'!K107,'8thR'!K107,'9thR'!K107,'10thR'!K107)</f>
        <v>0</v>
      </c>
      <c r="Q107" s="2">
        <f>MIN('1stR'!L107,'2ndR'!L107,'3rdR'!L107,'4thR'!L107,'5thR'!L107,'6thR'!L107,'7thR'!L107,'8thR'!L107,'9thR'!L107,'10thR'!L107)</f>
        <v>0</v>
      </c>
      <c r="R107" s="2">
        <f>MIN('1stR'!M107,'2ndR'!M107,'3rdR'!M107,'4thR'!M107,'5thR'!M107,'6thR'!M107,'7thR'!M107,'8thR'!M107,'9thR'!M107,'10thR'!M107)</f>
        <v>0</v>
      </c>
      <c r="S107" s="2">
        <f>MIN('1stR'!N107,'2ndR'!N107,'3rdR'!N107,'4thR'!N107,'5thR'!N107,'6thR'!N107,'7thR'!N107,'8thR'!N107,'9thR'!N107,'10thR'!N107)</f>
        <v>0</v>
      </c>
      <c r="T107" s="2">
        <f>MIN('1stR'!O107,'2ndR'!O107,'3rdR'!O107,'4thR'!O107,'5thR'!O107,'6thR'!O107,'7thR'!O107,'8thR'!O107,'9thR'!O107,'10thR'!O107)</f>
        <v>0</v>
      </c>
      <c r="U107" s="2">
        <f>MIN('1stR'!P107,'2ndR'!P107,'3rdR'!P107,'4thR'!P107,'5thR'!P107,'6thR'!P107,'7thR'!P107,'8thR'!P107,'9thR'!P107,'10thR'!P107)</f>
        <v>0</v>
      </c>
      <c r="V107" s="2">
        <f>MIN('1stR'!Q107,'2ndR'!Q107,'3rdR'!Q107,'4thR'!Q107,'5thR'!Q107,'6thR'!Q107,'7thR'!Q107,'8thR'!Q107,'9thR'!Q107,'10thR'!Q107)</f>
        <v>0</v>
      </c>
      <c r="W107" s="2">
        <f>MIN('1stR'!R107,'2ndR'!R107,'3rdR'!R107,'4thR'!R107,'5thR'!R107,'6thR'!R107,'7thR'!R107,'8thR'!R107,'9thR'!R107,'10thR'!R107)</f>
        <v>0</v>
      </c>
      <c r="X107" s="2">
        <f>MIN('1stR'!S107,'2ndR'!S107,'3rdR'!S107,'4thR'!S107,'5thR'!S107,'6thR'!S107,'7thR'!S107,'8thR'!S107,'9thR'!S107,'10thR'!S107)</f>
        <v>0</v>
      </c>
      <c r="Y107" s="2">
        <f>MIN('1stR'!T107,'2ndR'!T107,'3rdR'!T107,'4thR'!T107,'5thR'!T107,'6thR'!T107,'7thR'!T107,'8thR'!T107,'9thR'!T107,'10thR'!T107)</f>
        <v>0</v>
      </c>
      <c r="Z107" s="10">
        <f t="shared" si="20"/>
        <v>200</v>
      </c>
      <c r="AA107" s="10">
        <f t="shared" si="18"/>
        <v>200.00001069999999</v>
      </c>
      <c r="AB107" s="10">
        <f>'10thR'!W107</f>
        <v>-1.5</v>
      </c>
      <c r="AC107" s="11">
        <f t="shared" si="21"/>
        <v>200.75</v>
      </c>
      <c r="AD107" s="11">
        <f t="shared" si="19"/>
        <v>200.75001069999999</v>
      </c>
    </row>
    <row r="108" spans="1:30" x14ac:dyDescent="0.35">
      <c r="A108" s="20">
        <v>102</v>
      </c>
      <c r="B108" s="16">
        <f t="shared" si="22"/>
        <v>102</v>
      </c>
      <c r="C108" s="16">
        <f t="shared" si="23"/>
        <v>102</v>
      </c>
      <c r="D108" s="8">
        <f t="shared" si="24"/>
        <v>36</v>
      </c>
      <c r="E108" s="8">
        <f t="shared" si="25"/>
        <v>38</v>
      </c>
      <c r="F108" s="3" t="str">
        <f>'10thR'!B108</f>
        <v/>
      </c>
      <c r="G108" s="3">
        <f>'10thR'!AB108</f>
        <v>0</v>
      </c>
      <c r="H108" s="2">
        <f>MIN('1stR'!C108,'2ndR'!C108,'3rdR'!C108,'4thR'!C108,'5thR'!C108,'6thR'!C108,'7thR'!C108,'8thR'!C108,'9thR'!C108,'10thR'!C108)</f>
        <v>0</v>
      </c>
      <c r="I108" s="2">
        <f>MIN('1stR'!D108,'2ndR'!D108,'3rdR'!D108,'4thR'!D108,'5thR'!D108,'6thR'!D108,'7thR'!D108,'8thR'!D108,'9thR'!D108,'10thR'!D108)</f>
        <v>0</v>
      </c>
      <c r="J108" s="2">
        <f>MIN('1stR'!E108,'2ndR'!E108,'3rdR'!E108,'4thR'!E108,'5thR'!E108,'6thR'!E108,'7thR'!E108,'8thR'!E108,'9thR'!E108,'10thR'!E108)</f>
        <v>0</v>
      </c>
      <c r="K108" s="2">
        <f>MIN('1stR'!F108,'2ndR'!F108,'3rdR'!F108,'4thR'!F108,'5thR'!F108,'6thR'!F108,'7thR'!F108,'8thR'!F108,'9thR'!F108,'10thR'!F108)</f>
        <v>0</v>
      </c>
      <c r="L108" s="2">
        <f>MIN('1stR'!G108,'2ndR'!G108,'3rdR'!G108,'4thR'!G108,'5thR'!G108,'6thR'!G108,'7thR'!G108,'8thR'!G108,'9thR'!G108,'10thR'!G108)</f>
        <v>0</v>
      </c>
      <c r="M108" s="2">
        <f>MIN('1stR'!H108,'2ndR'!H108,'3rdR'!H108,'4thR'!H108,'5thR'!H108,'6thR'!H108,'7thR'!H108,'8thR'!H108,'9thR'!H108,'10thR'!H108)</f>
        <v>0</v>
      </c>
      <c r="N108" s="2">
        <f>MIN('1stR'!I108,'2ndR'!I108,'3rdR'!I108,'4thR'!I108,'5thR'!I108,'6thR'!I108,'7thR'!I108,'8thR'!I108,'9thR'!I108,'10thR'!I108)</f>
        <v>0</v>
      </c>
      <c r="O108" s="2">
        <f>MIN('1stR'!J108,'2ndR'!J108,'3rdR'!J108,'4thR'!J108,'5thR'!J108,'6thR'!J108,'7thR'!J108,'8thR'!J108,'9thR'!J108,'10thR'!J108)</f>
        <v>0</v>
      </c>
      <c r="P108" s="2">
        <f>MIN('1stR'!K108,'2ndR'!K108,'3rdR'!K108,'4thR'!K108,'5thR'!K108,'6thR'!K108,'7thR'!K108,'8thR'!K108,'9thR'!K108,'10thR'!K108)</f>
        <v>0</v>
      </c>
      <c r="Q108" s="2">
        <f>MIN('1stR'!L108,'2ndR'!L108,'3rdR'!L108,'4thR'!L108,'5thR'!L108,'6thR'!L108,'7thR'!L108,'8thR'!L108,'9thR'!L108,'10thR'!L108)</f>
        <v>0</v>
      </c>
      <c r="R108" s="2">
        <f>MIN('1stR'!M108,'2ndR'!M108,'3rdR'!M108,'4thR'!M108,'5thR'!M108,'6thR'!M108,'7thR'!M108,'8thR'!M108,'9thR'!M108,'10thR'!M108)</f>
        <v>0</v>
      </c>
      <c r="S108" s="2">
        <f>MIN('1stR'!N108,'2ndR'!N108,'3rdR'!N108,'4thR'!N108,'5thR'!N108,'6thR'!N108,'7thR'!N108,'8thR'!N108,'9thR'!N108,'10thR'!N108)</f>
        <v>0</v>
      </c>
      <c r="T108" s="2">
        <f>MIN('1stR'!O108,'2ndR'!O108,'3rdR'!O108,'4thR'!O108,'5thR'!O108,'6thR'!O108,'7thR'!O108,'8thR'!O108,'9thR'!O108,'10thR'!O108)</f>
        <v>0</v>
      </c>
      <c r="U108" s="2">
        <f>MIN('1stR'!P108,'2ndR'!P108,'3rdR'!P108,'4thR'!P108,'5thR'!P108,'6thR'!P108,'7thR'!P108,'8thR'!P108,'9thR'!P108,'10thR'!P108)</f>
        <v>0</v>
      </c>
      <c r="V108" s="2">
        <f>MIN('1stR'!Q108,'2ndR'!Q108,'3rdR'!Q108,'4thR'!Q108,'5thR'!Q108,'6thR'!Q108,'7thR'!Q108,'8thR'!Q108,'9thR'!Q108,'10thR'!Q108)</f>
        <v>0</v>
      </c>
      <c r="W108" s="2">
        <f>MIN('1stR'!R108,'2ndR'!R108,'3rdR'!R108,'4thR'!R108,'5thR'!R108,'6thR'!R108,'7thR'!R108,'8thR'!R108,'9thR'!R108,'10thR'!R108)</f>
        <v>0</v>
      </c>
      <c r="X108" s="2">
        <f>MIN('1stR'!S108,'2ndR'!S108,'3rdR'!S108,'4thR'!S108,'5thR'!S108,'6thR'!S108,'7thR'!S108,'8thR'!S108,'9thR'!S108,'10thR'!S108)</f>
        <v>0</v>
      </c>
      <c r="Y108" s="2">
        <f>MIN('1stR'!T108,'2ndR'!T108,'3rdR'!T108,'4thR'!T108,'5thR'!T108,'6thR'!T108,'7thR'!T108,'8thR'!T108,'9thR'!T108,'10thR'!T108)</f>
        <v>0</v>
      </c>
      <c r="Z108" s="10">
        <f t="shared" si="20"/>
        <v>200</v>
      </c>
      <c r="AA108" s="10">
        <f t="shared" si="18"/>
        <v>200.00001080000001</v>
      </c>
      <c r="AB108" s="10">
        <f>'10thR'!W108</f>
        <v>-1.5</v>
      </c>
      <c r="AC108" s="11">
        <f t="shared" si="21"/>
        <v>200.75</v>
      </c>
      <c r="AD108" s="11">
        <f t="shared" si="19"/>
        <v>200.75001080000001</v>
      </c>
    </row>
    <row r="109" spans="1:30" x14ac:dyDescent="0.35">
      <c r="A109" s="20">
        <v>103</v>
      </c>
      <c r="B109" s="16">
        <f t="shared" si="22"/>
        <v>103</v>
      </c>
      <c r="C109" s="16">
        <f t="shared" si="23"/>
        <v>103</v>
      </c>
      <c r="D109" s="8">
        <f t="shared" si="24"/>
        <v>36</v>
      </c>
      <c r="E109" s="8">
        <f t="shared" si="25"/>
        <v>38</v>
      </c>
      <c r="F109" s="3" t="str">
        <f>'10thR'!B109</f>
        <v/>
      </c>
      <c r="G109" s="3">
        <f>'10thR'!AB109</f>
        <v>0</v>
      </c>
      <c r="H109" s="2">
        <f>MIN('1stR'!C109,'2ndR'!C109,'3rdR'!C109,'4thR'!C109,'5thR'!C109,'6thR'!C109,'7thR'!C109,'8thR'!C109,'9thR'!C109,'10thR'!C109)</f>
        <v>0</v>
      </c>
      <c r="I109" s="2">
        <f>MIN('1stR'!D109,'2ndR'!D109,'3rdR'!D109,'4thR'!D109,'5thR'!D109,'6thR'!D109,'7thR'!D109,'8thR'!D109,'9thR'!D109,'10thR'!D109)</f>
        <v>0</v>
      </c>
      <c r="J109" s="2">
        <f>MIN('1stR'!E109,'2ndR'!E109,'3rdR'!E109,'4thR'!E109,'5thR'!E109,'6thR'!E109,'7thR'!E109,'8thR'!E109,'9thR'!E109,'10thR'!E109)</f>
        <v>0</v>
      </c>
      <c r="K109" s="2">
        <f>MIN('1stR'!F109,'2ndR'!F109,'3rdR'!F109,'4thR'!F109,'5thR'!F109,'6thR'!F109,'7thR'!F109,'8thR'!F109,'9thR'!F109,'10thR'!F109)</f>
        <v>0</v>
      </c>
      <c r="L109" s="2">
        <f>MIN('1stR'!G109,'2ndR'!G109,'3rdR'!G109,'4thR'!G109,'5thR'!G109,'6thR'!G109,'7thR'!G109,'8thR'!G109,'9thR'!G109,'10thR'!G109)</f>
        <v>0</v>
      </c>
      <c r="M109" s="2">
        <f>MIN('1stR'!H109,'2ndR'!H109,'3rdR'!H109,'4thR'!H109,'5thR'!H109,'6thR'!H109,'7thR'!H109,'8thR'!H109,'9thR'!H109,'10thR'!H109)</f>
        <v>0</v>
      </c>
      <c r="N109" s="2">
        <f>MIN('1stR'!I109,'2ndR'!I109,'3rdR'!I109,'4thR'!I109,'5thR'!I109,'6thR'!I109,'7thR'!I109,'8thR'!I109,'9thR'!I109,'10thR'!I109)</f>
        <v>0</v>
      </c>
      <c r="O109" s="2">
        <f>MIN('1stR'!J109,'2ndR'!J109,'3rdR'!J109,'4thR'!J109,'5thR'!J109,'6thR'!J109,'7thR'!J109,'8thR'!J109,'9thR'!J109,'10thR'!J109)</f>
        <v>0</v>
      </c>
      <c r="P109" s="2">
        <f>MIN('1stR'!K109,'2ndR'!K109,'3rdR'!K109,'4thR'!K109,'5thR'!K109,'6thR'!K109,'7thR'!K109,'8thR'!K109,'9thR'!K109,'10thR'!K109)</f>
        <v>0</v>
      </c>
      <c r="Q109" s="2">
        <f>MIN('1stR'!L109,'2ndR'!L109,'3rdR'!L109,'4thR'!L109,'5thR'!L109,'6thR'!L109,'7thR'!L109,'8thR'!L109,'9thR'!L109,'10thR'!L109)</f>
        <v>0</v>
      </c>
      <c r="R109" s="2">
        <f>MIN('1stR'!M109,'2ndR'!M109,'3rdR'!M109,'4thR'!M109,'5thR'!M109,'6thR'!M109,'7thR'!M109,'8thR'!M109,'9thR'!M109,'10thR'!M109)</f>
        <v>0</v>
      </c>
      <c r="S109" s="2">
        <f>MIN('1stR'!N109,'2ndR'!N109,'3rdR'!N109,'4thR'!N109,'5thR'!N109,'6thR'!N109,'7thR'!N109,'8thR'!N109,'9thR'!N109,'10thR'!N109)</f>
        <v>0</v>
      </c>
      <c r="T109" s="2">
        <f>MIN('1stR'!O109,'2ndR'!O109,'3rdR'!O109,'4thR'!O109,'5thR'!O109,'6thR'!O109,'7thR'!O109,'8thR'!O109,'9thR'!O109,'10thR'!O109)</f>
        <v>0</v>
      </c>
      <c r="U109" s="2">
        <f>MIN('1stR'!P109,'2ndR'!P109,'3rdR'!P109,'4thR'!P109,'5thR'!P109,'6thR'!P109,'7thR'!P109,'8thR'!P109,'9thR'!P109,'10thR'!P109)</f>
        <v>0</v>
      </c>
      <c r="V109" s="2">
        <f>MIN('1stR'!Q109,'2ndR'!Q109,'3rdR'!Q109,'4thR'!Q109,'5thR'!Q109,'6thR'!Q109,'7thR'!Q109,'8thR'!Q109,'9thR'!Q109,'10thR'!Q109)</f>
        <v>0</v>
      </c>
      <c r="W109" s="2">
        <f>MIN('1stR'!R109,'2ndR'!R109,'3rdR'!R109,'4thR'!R109,'5thR'!R109,'6thR'!R109,'7thR'!R109,'8thR'!R109,'9thR'!R109,'10thR'!R109)</f>
        <v>0</v>
      </c>
      <c r="X109" s="2">
        <f>MIN('1stR'!S109,'2ndR'!S109,'3rdR'!S109,'4thR'!S109,'5thR'!S109,'6thR'!S109,'7thR'!S109,'8thR'!S109,'9thR'!S109,'10thR'!S109)</f>
        <v>0</v>
      </c>
      <c r="Y109" s="2">
        <f>MIN('1stR'!T109,'2ndR'!T109,'3rdR'!T109,'4thR'!T109,'5thR'!T109,'6thR'!T109,'7thR'!T109,'8thR'!T109,'9thR'!T109,'10thR'!T109)</f>
        <v>0</v>
      </c>
      <c r="Z109" s="10">
        <f t="shared" si="20"/>
        <v>200</v>
      </c>
      <c r="AA109" s="10">
        <f t="shared" si="18"/>
        <v>200.00001090000001</v>
      </c>
      <c r="AB109" s="10">
        <f>'10thR'!W109</f>
        <v>-1.5</v>
      </c>
      <c r="AC109" s="11">
        <f t="shared" si="21"/>
        <v>200.75</v>
      </c>
      <c r="AD109" s="11">
        <f t="shared" si="19"/>
        <v>200.75001090000001</v>
      </c>
    </row>
    <row r="110" spans="1:30" x14ac:dyDescent="0.35">
      <c r="A110" s="20">
        <v>104</v>
      </c>
      <c r="B110" s="16">
        <f t="shared" si="22"/>
        <v>104</v>
      </c>
      <c r="C110" s="16">
        <f t="shared" si="23"/>
        <v>104</v>
      </c>
      <c r="D110" s="8">
        <f t="shared" si="24"/>
        <v>36</v>
      </c>
      <c r="E110" s="8">
        <f t="shared" si="25"/>
        <v>38</v>
      </c>
      <c r="F110" s="3" t="str">
        <f>'10thR'!B110</f>
        <v/>
      </c>
      <c r="G110" s="3">
        <f>'10thR'!AB110</f>
        <v>0</v>
      </c>
      <c r="H110" s="2">
        <f>MIN('1stR'!C110,'2ndR'!C110,'3rdR'!C110,'4thR'!C110,'5thR'!C110,'6thR'!C110,'7thR'!C110,'8thR'!C110,'9thR'!C110,'10thR'!C110)</f>
        <v>0</v>
      </c>
      <c r="I110" s="2">
        <f>MIN('1stR'!D110,'2ndR'!D110,'3rdR'!D110,'4thR'!D110,'5thR'!D110,'6thR'!D110,'7thR'!D110,'8thR'!D110,'9thR'!D110,'10thR'!D110)</f>
        <v>0</v>
      </c>
      <c r="J110" s="2">
        <f>MIN('1stR'!E110,'2ndR'!E110,'3rdR'!E110,'4thR'!E110,'5thR'!E110,'6thR'!E110,'7thR'!E110,'8thR'!E110,'9thR'!E110,'10thR'!E110)</f>
        <v>0</v>
      </c>
      <c r="K110" s="2">
        <f>MIN('1stR'!F110,'2ndR'!F110,'3rdR'!F110,'4thR'!F110,'5thR'!F110,'6thR'!F110,'7thR'!F110,'8thR'!F110,'9thR'!F110,'10thR'!F110)</f>
        <v>0</v>
      </c>
      <c r="L110" s="2">
        <f>MIN('1stR'!G110,'2ndR'!G110,'3rdR'!G110,'4thR'!G110,'5thR'!G110,'6thR'!G110,'7thR'!G110,'8thR'!G110,'9thR'!G110,'10thR'!G110)</f>
        <v>0</v>
      </c>
      <c r="M110" s="2">
        <f>MIN('1stR'!H110,'2ndR'!H110,'3rdR'!H110,'4thR'!H110,'5thR'!H110,'6thR'!H110,'7thR'!H110,'8thR'!H110,'9thR'!H110,'10thR'!H110)</f>
        <v>0</v>
      </c>
      <c r="N110" s="2">
        <f>MIN('1stR'!I110,'2ndR'!I110,'3rdR'!I110,'4thR'!I110,'5thR'!I110,'6thR'!I110,'7thR'!I110,'8thR'!I110,'9thR'!I110,'10thR'!I110)</f>
        <v>0</v>
      </c>
      <c r="O110" s="2">
        <f>MIN('1stR'!J110,'2ndR'!J110,'3rdR'!J110,'4thR'!J110,'5thR'!J110,'6thR'!J110,'7thR'!J110,'8thR'!J110,'9thR'!J110,'10thR'!J110)</f>
        <v>0</v>
      </c>
      <c r="P110" s="2">
        <f>MIN('1stR'!K110,'2ndR'!K110,'3rdR'!K110,'4thR'!K110,'5thR'!K110,'6thR'!K110,'7thR'!K110,'8thR'!K110,'9thR'!K110,'10thR'!K110)</f>
        <v>0</v>
      </c>
      <c r="Q110" s="2">
        <f>MIN('1stR'!L110,'2ndR'!L110,'3rdR'!L110,'4thR'!L110,'5thR'!L110,'6thR'!L110,'7thR'!L110,'8thR'!L110,'9thR'!L110,'10thR'!L110)</f>
        <v>0</v>
      </c>
      <c r="R110" s="2">
        <f>MIN('1stR'!M110,'2ndR'!M110,'3rdR'!M110,'4thR'!M110,'5thR'!M110,'6thR'!M110,'7thR'!M110,'8thR'!M110,'9thR'!M110,'10thR'!M110)</f>
        <v>0</v>
      </c>
      <c r="S110" s="2">
        <f>MIN('1stR'!N110,'2ndR'!N110,'3rdR'!N110,'4thR'!N110,'5thR'!N110,'6thR'!N110,'7thR'!N110,'8thR'!N110,'9thR'!N110,'10thR'!N110)</f>
        <v>0</v>
      </c>
      <c r="T110" s="2">
        <f>MIN('1stR'!O110,'2ndR'!O110,'3rdR'!O110,'4thR'!O110,'5thR'!O110,'6thR'!O110,'7thR'!O110,'8thR'!O110,'9thR'!O110,'10thR'!O110)</f>
        <v>0</v>
      </c>
      <c r="U110" s="2">
        <f>MIN('1stR'!P110,'2ndR'!P110,'3rdR'!P110,'4thR'!P110,'5thR'!P110,'6thR'!P110,'7thR'!P110,'8thR'!P110,'9thR'!P110,'10thR'!P110)</f>
        <v>0</v>
      </c>
      <c r="V110" s="2">
        <f>MIN('1stR'!Q110,'2ndR'!Q110,'3rdR'!Q110,'4thR'!Q110,'5thR'!Q110,'6thR'!Q110,'7thR'!Q110,'8thR'!Q110,'9thR'!Q110,'10thR'!Q110)</f>
        <v>0</v>
      </c>
      <c r="W110" s="2">
        <f>MIN('1stR'!R110,'2ndR'!R110,'3rdR'!R110,'4thR'!R110,'5thR'!R110,'6thR'!R110,'7thR'!R110,'8thR'!R110,'9thR'!R110,'10thR'!R110)</f>
        <v>0</v>
      </c>
      <c r="X110" s="2">
        <f>MIN('1stR'!S110,'2ndR'!S110,'3rdR'!S110,'4thR'!S110,'5thR'!S110,'6thR'!S110,'7thR'!S110,'8thR'!S110,'9thR'!S110,'10thR'!S110)</f>
        <v>0</v>
      </c>
      <c r="Y110" s="2">
        <f>MIN('1stR'!T110,'2ndR'!T110,'3rdR'!T110,'4thR'!T110,'5thR'!T110,'6thR'!T110,'7thR'!T110,'8thR'!T110,'9thR'!T110,'10thR'!T110)</f>
        <v>0</v>
      </c>
      <c r="Z110" s="10">
        <f t="shared" si="20"/>
        <v>200</v>
      </c>
      <c r="AA110" s="10">
        <f t="shared" si="18"/>
        <v>200.000011</v>
      </c>
      <c r="AB110" s="10">
        <f>'10thR'!W110</f>
        <v>-1.5</v>
      </c>
      <c r="AC110" s="11">
        <f t="shared" si="21"/>
        <v>200.75</v>
      </c>
      <c r="AD110" s="11">
        <f t="shared" si="19"/>
        <v>200.750011</v>
      </c>
    </row>
    <row r="111" spans="1:30" x14ac:dyDescent="0.35">
      <c r="A111" s="20">
        <v>105</v>
      </c>
      <c r="B111" s="16">
        <f t="shared" si="22"/>
        <v>105</v>
      </c>
      <c r="C111" s="16">
        <f t="shared" si="23"/>
        <v>105</v>
      </c>
      <c r="D111" s="8">
        <f t="shared" si="24"/>
        <v>36</v>
      </c>
      <c r="E111" s="8">
        <f t="shared" si="25"/>
        <v>38</v>
      </c>
      <c r="F111" s="3" t="str">
        <f>'10thR'!B111</f>
        <v/>
      </c>
      <c r="G111" s="3">
        <f>'10thR'!AB111</f>
        <v>0</v>
      </c>
      <c r="H111" s="2">
        <f>MIN('1stR'!C111,'2ndR'!C111,'3rdR'!C111,'4thR'!C111,'5thR'!C111,'6thR'!C111,'7thR'!C111,'8thR'!C111,'9thR'!C111,'10thR'!C111)</f>
        <v>0</v>
      </c>
      <c r="I111" s="2">
        <f>MIN('1stR'!D111,'2ndR'!D111,'3rdR'!D111,'4thR'!D111,'5thR'!D111,'6thR'!D111,'7thR'!D111,'8thR'!D111,'9thR'!D111,'10thR'!D111)</f>
        <v>0</v>
      </c>
      <c r="J111" s="2">
        <f>MIN('1stR'!E111,'2ndR'!E111,'3rdR'!E111,'4thR'!E111,'5thR'!E111,'6thR'!E111,'7thR'!E111,'8thR'!E111,'9thR'!E111,'10thR'!E111)</f>
        <v>0</v>
      </c>
      <c r="K111" s="2">
        <f>MIN('1stR'!F111,'2ndR'!F111,'3rdR'!F111,'4thR'!F111,'5thR'!F111,'6thR'!F111,'7thR'!F111,'8thR'!F111,'9thR'!F111,'10thR'!F111)</f>
        <v>0</v>
      </c>
      <c r="L111" s="2">
        <f>MIN('1stR'!G111,'2ndR'!G111,'3rdR'!G111,'4thR'!G111,'5thR'!G111,'6thR'!G111,'7thR'!G111,'8thR'!G111,'9thR'!G111,'10thR'!G111)</f>
        <v>0</v>
      </c>
      <c r="M111" s="2">
        <f>MIN('1stR'!H111,'2ndR'!H111,'3rdR'!H111,'4thR'!H111,'5thR'!H111,'6thR'!H111,'7thR'!H111,'8thR'!H111,'9thR'!H111,'10thR'!H111)</f>
        <v>0</v>
      </c>
      <c r="N111" s="2">
        <f>MIN('1stR'!I111,'2ndR'!I111,'3rdR'!I111,'4thR'!I111,'5thR'!I111,'6thR'!I111,'7thR'!I111,'8thR'!I111,'9thR'!I111,'10thR'!I111)</f>
        <v>0</v>
      </c>
      <c r="O111" s="2">
        <f>MIN('1stR'!J111,'2ndR'!J111,'3rdR'!J111,'4thR'!J111,'5thR'!J111,'6thR'!J111,'7thR'!J111,'8thR'!J111,'9thR'!J111,'10thR'!J111)</f>
        <v>0</v>
      </c>
      <c r="P111" s="2">
        <f>MIN('1stR'!K111,'2ndR'!K111,'3rdR'!K111,'4thR'!K111,'5thR'!K111,'6thR'!K111,'7thR'!K111,'8thR'!K111,'9thR'!K111,'10thR'!K111)</f>
        <v>0</v>
      </c>
      <c r="Q111" s="2">
        <f>MIN('1stR'!L111,'2ndR'!L111,'3rdR'!L111,'4thR'!L111,'5thR'!L111,'6thR'!L111,'7thR'!L111,'8thR'!L111,'9thR'!L111,'10thR'!L111)</f>
        <v>0</v>
      </c>
      <c r="R111" s="2">
        <f>MIN('1stR'!M111,'2ndR'!M111,'3rdR'!M111,'4thR'!M111,'5thR'!M111,'6thR'!M111,'7thR'!M111,'8thR'!M111,'9thR'!M111,'10thR'!M111)</f>
        <v>0</v>
      </c>
      <c r="S111" s="2">
        <f>MIN('1stR'!N111,'2ndR'!N111,'3rdR'!N111,'4thR'!N111,'5thR'!N111,'6thR'!N111,'7thR'!N111,'8thR'!N111,'9thR'!N111,'10thR'!N111)</f>
        <v>0</v>
      </c>
      <c r="T111" s="2">
        <f>MIN('1stR'!O111,'2ndR'!O111,'3rdR'!O111,'4thR'!O111,'5thR'!O111,'6thR'!O111,'7thR'!O111,'8thR'!O111,'9thR'!O111,'10thR'!O111)</f>
        <v>0</v>
      </c>
      <c r="U111" s="2">
        <f>MIN('1stR'!P111,'2ndR'!P111,'3rdR'!P111,'4thR'!P111,'5thR'!P111,'6thR'!P111,'7thR'!P111,'8thR'!P111,'9thR'!P111,'10thR'!P111)</f>
        <v>0</v>
      </c>
      <c r="V111" s="2">
        <f>MIN('1stR'!Q111,'2ndR'!Q111,'3rdR'!Q111,'4thR'!Q111,'5thR'!Q111,'6thR'!Q111,'7thR'!Q111,'8thR'!Q111,'9thR'!Q111,'10thR'!Q111)</f>
        <v>0</v>
      </c>
      <c r="W111" s="2">
        <f>MIN('1stR'!R111,'2ndR'!R111,'3rdR'!R111,'4thR'!R111,'5thR'!R111,'6thR'!R111,'7thR'!R111,'8thR'!R111,'9thR'!R111,'10thR'!R111)</f>
        <v>0</v>
      </c>
      <c r="X111" s="2">
        <f>MIN('1stR'!S111,'2ndR'!S111,'3rdR'!S111,'4thR'!S111,'5thR'!S111,'6thR'!S111,'7thR'!S111,'8thR'!S111,'9thR'!S111,'10thR'!S111)</f>
        <v>0</v>
      </c>
      <c r="Y111" s="2">
        <f>MIN('1stR'!T111,'2ndR'!T111,'3rdR'!T111,'4thR'!T111,'5thR'!T111,'6thR'!T111,'7thR'!T111,'8thR'!T111,'9thR'!T111,'10thR'!T111)</f>
        <v>0</v>
      </c>
      <c r="Z111" s="10">
        <f t="shared" si="20"/>
        <v>200</v>
      </c>
      <c r="AA111" s="10">
        <f t="shared" si="18"/>
        <v>200.00001109999999</v>
      </c>
      <c r="AB111" s="10">
        <f>'10thR'!W111</f>
        <v>-1.5</v>
      </c>
      <c r="AC111" s="11">
        <f t="shared" si="21"/>
        <v>200.75</v>
      </c>
      <c r="AD111" s="11">
        <f t="shared" si="19"/>
        <v>200.75001109999999</v>
      </c>
    </row>
    <row r="112" spans="1:30" x14ac:dyDescent="0.35">
      <c r="A112" s="20">
        <v>106</v>
      </c>
      <c r="B112" s="16">
        <f t="shared" si="22"/>
        <v>106</v>
      </c>
      <c r="C112" s="16">
        <f t="shared" si="23"/>
        <v>106</v>
      </c>
      <c r="D112" s="8">
        <f t="shared" si="24"/>
        <v>36</v>
      </c>
      <c r="E112" s="8">
        <f t="shared" si="25"/>
        <v>38</v>
      </c>
      <c r="F112" s="3" t="str">
        <f>'10thR'!B112</f>
        <v/>
      </c>
      <c r="G112" s="3">
        <f>'10thR'!AB112</f>
        <v>0</v>
      </c>
      <c r="H112" s="2">
        <f>MIN('1stR'!C112,'2ndR'!C112,'3rdR'!C112,'4thR'!C112,'5thR'!C112,'6thR'!C112,'7thR'!C112,'8thR'!C112,'9thR'!C112,'10thR'!C112)</f>
        <v>0</v>
      </c>
      <c r="I112" s="2">
        <f>MIN('1stR'!D112,'2ndR'!D112,'3rdR'!D112,'4thR'!D112,'5thR'!D112,'6thR'!D112,'7thR'!D112,'8thR'!D112,'9thR'!D112,'10thR'!D112)</f>
        <v>0</v>
      </c>
      <c r="J112" s="2">
        <f>MIN('1stR'!E112,'2ndR'!E112,'3rdR'!E112,'4thR'!E112,'5thR'!E112,'6thR'!E112,'7thR'!E112,'8thR'!E112,'9thR'!E112,'10thR'!E112)</f>
        <v>0</v>
      </c>
      <c r="K112" s="2">
        <f>MIN('1stR'!F112,'2ndR'!F112,'3rdR'!F112,'4thR'!F112,'5thR'!F112,'6thR'!F112,'7thR'!F112,'8thR'!F112,'9thR'!F112,'10thR'!F112)</f>
        <v>0</v>
      </c>
      <c r="L112" s="2">
        <f>MIN('1stR'!G112,'2ndR'!G112,'3rdR'!G112,'4thR'!G112,'5thR'!G112,'6thR'!G112,'7thR'!G112,'8thR'!G112,'9thR'!G112,'10thR'!G112)</f>
        <v>0</v>
      </c>
      <c r="M112" s="2">
        <f>MIN('1stR'!H112,'2ndR'!H112,'3rdR'!H112,'4thR'!H112,'5thR'!H112,'6thR'!H112,'7thR'!H112,'8thR'!H112,'9thR'!H112,'10thR'!H112)</f>
        <v>0</v>
      </c>
      <c r="N112" s="2">
        <f>MIN('1stR'!I112,'2ndR'!I112,'3rdR'!I112,'4thR'!I112,'5thR'!I112,'6thR'!I112,'7thR'!I112,'8thR'!I112,'9thR'!I112,'10thR'!I112)</f>
        <v>0</v>
      </c>
      <c r="O112" s="2">
        <f>MIN('1stR'!J112,'2ndR'!J112,'3rdR'!J112,'4thR'!J112,'5thR'!J112,'6thR'!J112,'7thR'!J112,'8thR'!J112,'9thR'!J112,'10thR'!J112)</f>
        <v>0</v>
      </c>
      <c r="P112" s="2">
        <f>MIN('1stR'!K112,'2ndR'!K112,'3rdR'!K112,'4thR'!K112,'5thR'!K112,'6thR'!K112,'7thR'!K112,'8thR'!K112,'9thR'!K112,'10thR'!K112)</f>
        <v>0</v>
      </c>
      <c r="Q112" s="2">
        <f>MIN('1stR'!L112,'2ndR'!L112,'3rdR'!L112,'4thR'!L112,'5thR'!L112,'6thR'!L112,'7thR'!L112,'8thR'!L112,'9thR'!L112,'10thR'!L112)</f>
        <v>0</v>
      </c>
      <c r="R112" s="2">
        <f>MIN('1stR'!M112,'2ndR'!M112,'3rdR'!M112,'4thR'!M112,'5thR'!M112,'6thR'!M112,'7thR'!M112,'8thR'!M112,'9thR'!M112,'10thR'!M112)</f>
        <v>0</v>
      </c>
      <c r="S112" s="2">
        <f>MIN('1stR'!N112,'2ndR'!N112,'3rdR'!N112,'4thR'!N112,'5thR'!N112,'6thR'!N112,'7thR'!N112,'8thR'!N112,'9thR'!N112,'10thR'!N112)</f>
        <v>0</v>
      </c>
      <c r="T112" s="2">
        <f>MIN('1stR'!O112,'2ndR'!O112,'3rdR'!O112,'4thR'!O112,'5thR'!O112,'6thR'!O112,'7thR'!O112,'8thR'!O112,'9thR'!O112,'10thR'!O112)</f>
        <v>0</v>
      </c>
      <c r="U112" s="2">
        <f>MIN('1stR'!P112,'2ndR'!P112,'3rdR'!P112,'4thR'!P112,'5thR'!P112,'6thR'!P112,'7thR'!P112,'8thR'!P112,'9thR'!P112,'10thR'!P112)</f>
        <v>0</v>
      </c>
      <c r="V112" s="2">
        <f>MIN('1stR'!Q112,'2ndR'!Q112,'3rdR'!Q112,'4thR'!Q112,'5thR'!Q112,'6thR'!Q112,'7thR'!Q112,'8thR'!Q112,'9thR'!Q112,'10thR'!Q112)</f>
        <v>0</v>
      </c>
      <c r="W112" s="2">
        <f>MIN('1stR'!R112,'2ndR'!R112,'3rdR'!R112,'4thR'!R112,'5thR'!R112,'6thR'!R112,'7thR'!R112,'8thR'!R112,'9thR'!R112,'10thR'!R112)</f>
        <v>0</v>
      </c>
      <c r="X112" s="2">
        <f>MIN('1stR'!S112,'2ndR'!S112,'3rdR'!S112,'4thR'!S112,'5thR'!S112,'6thR'!S112,'7thR'!S112,'8thR'!S112,'9thR'!S112,'10thR'!S112)</f>
        <v>0</v>
      </c>
      <c r="Y112" s="2">
        <f>MIN('1stR'!T112,'2ndR'!T112,'3rdR'!T112,'4thR'!T112,'5thR'!T112,'6thR'!T112,'7thR'!T112,'8thR'!T112,'9thR'!T112,'10thR'!T112)</f>
        <v>0</v>
      </c>
      <c r="Z112" s="10">
        <f t="shared" si="20"/>
        <v>200</v>
      </c>
      <c r="AA112" s="10">
        <f t="shared" si="18"/>
        <v>200.00001119999999</v>
      </c>
      <c r="AB112" s="10">
        <f>'10thR'!W112</f>
        <v>-1.5</v>
      </c>
      <c r="AC112" s="11">
        <f t="shared" si="21"/>
        <v>200.75</v>
      </c>
      <c r="AD112" s="11">
        <f t="shared" si="19"/>
        <v>200.75001119999999</v>
      </c>
    </row>
    <row r="113" spans="1:30" x14ac:dyDescent="0.35">
      <c r="A113" s="20">
        <v>107</v>
      </c>
      <c r="B113" s="16">
        <f t="shared" si="22"/>
        <v>107</v>
      </c>
      <c r="C113" s="16">
        <f t="shared" si="23"/>
        <v>107</v>
      </c>
      <c r="D113" s="8">
        <f t="shared" si="24"/>
        <v>36</v>
      </c>
      <c r="E113" s="8">
        <f t="shared" si="25"/>
        <v>38</v>
      </c>
      <c r="F113" s="3" t="str">
        <f>'10thR'!B113</f>
        <v/>
      </c>
      <c r="G113" s="3">
        <f>'10thR'!AB113</f>
        <v>0</v>
      </c>
      <c r="H113" s="2">
        <f>MIN('1stR'!C113,'2ndR'!C113,'3rdR'!C113,'4thR'!C113,'5thR'!C113,'6thR'!C113,'7thR'!C113,'8thR'!C113,'9thR'!C113,'10thR'!C113)</f>
        <v>0</v>
      </c>
      <c r="I113" s="2">
        <f>MIN('1stR'!D113,'2ndR'!D113,'3rdR'!D113,'4thR'!D113,'5thR'!D113,'6thR'!D113,'7thR'!D113,'8thR'!D113,'9thR'!D113,'10thR'!D113)</f>
        <v>0</v>
      </c>
      <c r="J113" s="2">
        <f>MIN('1stR'!E113,'2ndR'!E113,'3rdR'!E113,'4thR'!E113,'5thR'!E113,'6thR'!E113,'7thR'!E113,'8thR'!E113,'9thR'!E113,'10thR'!E113)</f>
        <v>0</v>
      </c>
      <c r="K113" s="2">
        <f>MIN('1stR'!F113,'2ndR'!F113,'3rdR'!F113,'4thR'!F113,'5thR'!F113,'6thR'!F113,'7thR'!F113,'8thR'!F113,'9thR'!F113,'10thR'!F113)</f>
        <v>0</v>
      </c>
      <c r="L113" s="2">
        <f>MIN('1stR'!G113,'2ndR'!G113,'3rdR'!G113,'4thR'!G113,'5thR'!G113,'6thR'!G113,'7thR'!G113,'8thR'!G113,'9thR'!G113,'10thR'!G113)</f>
        <v>0</v>
      </c>
      <c r="M113" s="2">
        <f>MIN('1stR'!H113,'2ndR'!H113,'3rdR'!H113,'4thR'!H113,'5thR'!H113,'6thR'!H113,'7thR'!H113,'8thR'!H113,'9thR'!H113,'10thR'!H113)</f>
        <v>0</v>
      </c>
      <c r="N113" s="2">
        <f>MIN('1stR'!I113,'2ndR'!I113,'3rdR'!I113,'4thR'!I113,'5thR'!I113,'6thR'!I113,'7thR'!I113,'8thR'!I113,'9thR'!I113,'10thR'!I113)</f>
        <v>0</v>
      </c>
      <c r="O113" s="2">
        <f>MIN('1stR'!J113,'2ndR'!J113,'3rdR'!J113,'4thR'!J113,'5thR'!J113,'6thR'!J113,'7thR'!J113,'8thR'!J113,'9thR'!J113,'10thR'!J113)</f>
        <v>0</v>
      </c>
      <c r="P113" s="2">
        <f>MIN('1stR'!K113,'2ndR'!K113,'3rdR'!K113,'4thR'!K113,'5thR'!K113,'6thR'!K113,'7thR'!K113,'8thR'!K113,'9thR'!K113,'10thR'!K113)</f>
        <v>0</v>
      </c>
      <c r="Q113" s="2">
        <f>MIN('1stR'!L113,'2ndR'!L113,'3rdR'!L113,'4thR'!L113,'5thR'!L113,'6thR'!L113,'7thR'!L113,'8thR'!L113,'9thR'!L113,'10thR'!L113)</f>
        <v>0</v>
      </c>
      <c r="R113" s="2">
        <f>MIN('1stR'!M113,'2ndR'!M113,'3rdR'!M113,'4thR'!M113,'5thR'!M113,'6thR'!M113,'7thR'!M113,'8thR'!M113,'9thR'!M113,'10thR'!M113)</f>
        <v>0</v>
      </c>
      <c r="S113" s="2">
        <f>MIN('1stR'!N113,'2ndR'!N113,'3rdR'!N113,'4thR'!N113,'5thR'!N113,'6thR'!N113,'7thR'!N113,'8thR'!N113,'9thR'!N113,'10thR'!N113)</f>
        <v>0</v>
      </c>
      <c r="T113" s="2">
        <f>MIN('1stR'!O113,'2ndR'!O113,'3rdR'!O113,'4thR'!O113,'5thR'!O113,'6thR'!O113,'7thR'!O113,'8thR'!O113,'9thR'!O113,'10thR'!O113)</f>
        <v>0</v>
      </c>
      <c r="U113" s="2">
        <f>MIN('1stR'!P113,'2ndR'!P113,'3rdR'!P113,'4thR'!P113,'5thR'!P113,'6thR'!P113,'7thR'!P113,'8thR'!P113,'9thR'!P113,'10thR'!P113)</f>
        <v>0</v>
      </c>
      <c r="V113" s="2">
        <f>MIN('1stR'!Q113,'2ndR'!Q113,'3rdR'!Q113,'4thR'!Q113,'5thR'!Q113,'6thR'!Q113,'7thR'!Q113,'8thR'!Q113,'9thR'!Q113,'10thR'!Q113)</f>
        <v>0</v>
      </c>
      <c r="W113" s="2">
        <f>MIN('1stR'!R113,'2ndR'!R113,'3rdR'!R113,'4thR'!R113,'5thR'!R113,'6thR'!R113,'7thR'!R113,'8thR'!R113,'9thR'!R113,'10thR'!R113)</f>
        <v>0</v>
      </c>
      <c r="X113" s="2">
        <f>MIN('1stR'!S113,'2ndR'!S113,'3rdR'!S113,'4thR'!S113,'5thR'!S113,'6thR'!S113,'7thR'!S113,'8thR'!S113,'9thR'!S113,'10thR'!S113)</f>
        <v>0</v>
      </c>
      <c r="Y113" s="2">
        <f>MIN('1stR'!T113,'2ndR'!T113,'3rdR'!T113,'4thR'!T113,'5thR'!T113,'6thR'!T113,'7thR'!T113,'8thR'!T113,'9thR'!T113,'10thR'!T113)</f>
        <v>0</v>
      </c>
      <c r="Z113" s="10">
        <f t="shared" si="20"/>
        <v>200</v>
      </c>
      <c r="AA113" s="10">
        <f t="shared" si="18"/>
        <v>200.00001130000001</v>
      </c>
      <c r="AB113" s="10">
        <f>'10thR'!W113</f>
        <v>-1.5</v>
      </c>
      <c r="AC113" s="11">
        <f t="shared" si="21"/>
        <v>200.75</v>
      </c>
      <c r="AD113" s="11">
        <f t="shared" si="19"/>
        <v>200.75001130000001</v>
      </c>
    </row>
    <row r="114" spans="1:30" x14ac:dyDescent="0.35">
      <c r="A114" s="20">
        <v>108</v>
      </c>
      <c r="B114" s="16">
        <f t="shared" si="22"/>
        <v>108</v>
      </c>
      <c r="C114" s="16">
        <f t="shared" si="23"/>
        <v>108</v>
      </c>
      <c r="D114" s="8">
        <f t="shared" si="24"/>
        <v>36</v>
      </c>
      <c r="E114" s="8">
        <f t="shared" si="25"/>
        <v>38</v>
      </c>
      <c r="F114" s="3" t="str">
        <f>'10thR'!B114</f>
        <v/>
      </c>
      <c r="G114" s="3">
        <f>'10thR'!AB114</f>
        <v>0</v>
      </c>
      <c r="H114" s="2">
        <f>MIN('1stR'!C114,'2ndR'!C114,'3rdR'!C114,'4thR'!C114,'5thR'!C114,'6thR'!C114,'7thR'!C114,'8thR'!C114,'9thR'!C114,'10thR'!C114)</f>
        <v>0</v>
      </c>
      <c r="I114" s="2">
        <f>MIN('1stR'!D114,'2ndR'!D114,'3rdR'!D114,'4thR'!D114,'5thR'!D114,'6thR'!D114,'7thR'!D114,'8thR'!D114,'9thR'!D114,'10thR'!D114)</f>
        <v>0</v>
      </c>
      <c r="J114" s="2">
        <f>MIN('1stR'!E114,'2ndR'!E114,'3rdR'!E114,'4thR'!E114,'5thR'!E114,'6thR'!E114,'7thR'!E114,'8thR'!E114,'9thR'!E114,'10thR'!E114)</f>
        <v>0</v>
      </c>
      <c r="K114" s="2">
        <f>MIN('1stR'!F114,'2ndR'!F114,'3rdR'!F114,'4thR'!F114,'5thR'!F114,'6thR'!F114,'7thR'!F114,'8thR'!F114,'9thR'!F114,'10thR'!F114)</f>
        <v>0</v>
      </c>
      <c r="L114" s="2">
        <f>MIN('1stR'!G114,'2ndR'!G114,'3rdR'!G114,'4thR'!G114,'5thR'!G114,'6thR'!G114,'7thR'!G114,'8thR'!G114,'9thR'!G114,'10thR'!G114)</f>
        <v>0</v>
      </c>
      <c r="M114" s="2">
        <f>MIN('1stR'!H114,'2ndR'!H114,'3rdR'!H114,'4thR'!H114,'5thR'!H114,'6thR'!H114,'7thR'!H114,'8thR'!H114,'9thR'!H114,'10thR'!H114)</f>
        <v>0</v>
      </c>
      <c r="N114" s="2">
        <f>MIN('1stR'!I114,'2ndR'!I114,'3rdR'!I114,'4thR'!I114,'5thR'!I114,'6thR'!I114,'7thR'!I114,'8thR'!I114,'9thR'!I114,'10thR'!I114)</f>
        <v>0</v>
      </c>
      <c r="O114" s="2">
        <f>MIN('1stR'!J114,'2ndR'!J114,'3rdR'!J114,'4thR'!J114,'5thR'!J114,'6thR'!J114,'7thR'!J114,'8thR'!J114,'9thR'!J114,'10thR'!J114)</f>
        <v>0</v>
      </c>
      <c r="P114" s="2">
        <f>MIN('1stR'!K114,'2ndR'!K114,'3rdR'!K114,'4thR'!K114,'5thR'!K114,'6thR'!K114,'7thR'!K114,'8thR'!K114,'9thR'!K114,'10thR'!K114)</f>
        <v>0</v>
      </c>
      <c r="Q114" s="2">
        <f>MIN('1stR'!L114,'2ndR'!L114,'3rdR'!L114,'4thR'!L114,'5thR'!L114,'6thR'!L114,'7thR'!L114,'8thR'!L114,'9thR'!L114,'10thR'!L114)</f>
        <v>0</v>
      </c>
      <c r="R114" s="2">
        <f>MIN('1stR'!M114,'2ndR'!M114,'3rdR'!M114,'4thR'!M114,'5thR'!M114,'6thR'!M114,'7thR'!M114,'8thR'!M114,'9thR'!M114,'10thR'!M114)</f>
        <v>0</v>
      </c>
      <c r="S114" s="2">
        <f>MIN('1stR'!N114,'2ndR'!N114,'3rdR'!N114,'4thR'!N114,'5thR'!N114,'6thR'!N114,'7thR'!N114,'8thR'!N114,'9thR'!N114,'10thR'!N114)</f>
        <v>0</v>
      </c>
      <c r="T114" s="2">
        <f>MIN('1stR'!O114,'2ndR'!O114,'3rdR'!O114,'4thR'!O114,'5thR'!O114,'6thR'!O114,'7thR'!O114,'8thR'!O114,'9thR'!O114,'10thR'!O114)</f>
        <v>0</v>
      </c>
      <c r="U114" s="2">
        <f>MIN('1stR'!P114,'2ndR'!P114,'3rdR'!P114,'4thR'!P114,'5thR'!P114,'6thR'!P114,'7thR'!P114,'8thR'!P114,'9thR'!P114,'10thR'!P114)</f>
        <v>0</v>
      </c>
      <c r="V114" s="2">
        <f>MIN('1stR'!Q114,'2ndR'!Q114,'3rdR'!Q114,'4thR'!Q114,'5thR'!Q114,'6thR'!Q114,'7thR'!Q114,'8thR'!Q114,'9thR'!Q114,'10thR'!Q114)</f>
        <v>0</v>
      </c>
      <c r="W114" s="2">
        <f>MIN('1stR'!R114,'2ndR'!R114,'3rdR'!R114,'4thR'!R114,'5thR'!R114,'6thR'!R114,'7thR'!R114,'8thR'!R114,'9thR'!R114,'10thR'!R114)</f>
        <v>0</v>
      </c>
      <c r="X114" s="2">
        <f>MIN('1stR'!S114,'2ndR'!S114,'3rdR'!S114,'4thR'!S114,'5thR'!S114,'6thR'!S114,'7thR'!S114,'8thR'!S114,'9thR'!S114,'10thR'!S114)</f>
        <v>0</v>
      </c>
      <c r="Y114" s="2">
        <f>MIN('1stR'!T114,'2ndR'!T114,'3rdR'!T114,'4thR'!T114,'5thR'!T114,'6thR'!T114,'7thR'!T114,'8thR'!T114,'9thR'!T114,'10thR'!T114)</f>
        <v>0</v>
      </c>
      <c r="Z114" s="10">
        <f t="shared" si="20"/>
        <v>200</v>
      </c>
      <c r="AA114" s="10">
        <f t="shared" si="18"/>
        <v>200.00001140000001</v>
      </c>
      <c r="AB114" s="10">
        <f>'10thR'!W114</f>
        <v>-1.5</v>
      </c>
      <c r="AC114" s="11">
        <f t="shared" si="21"/>
        <v>200.75</v>
      </c>
      <c r="AD114" s="11">
        <f t="shared" si="19"/>
        <v>200.75001140000001</v>
      </c>
    </row>
    <row r="115" spans="1:30" x14ac:dyDescent="0.35">
      <c r="A115" s="20">
        <v>109</v>
      </c>
      <c r="B115" s="16">
        <f t="shared" si="22"/>
        <v>109</v>
      </c>
      <c r="C115" s="16">
        <f t="shared" si="23"/>
        <v>109</v>
      </c>
      <c r="D115" s="8">
        <f t="shared" si="24"/>
        <v>36</v>
      </c>
      <c r="E115" s="8">
        <f t="shared" si="25"/>
        <v>38</v>
      </c>
      <c r="F115" s="3" t="str">
        <f>'10thR'!B115</f>
        <v/>
      </c>
      <c r="G115" s="3">
        <f>'10thR'!AB115</f>
        <v>0</v>
      </c>
      <c r="H115" s="2">
        <f>MIN('1stR'!C115,'2ndR'!C115,'3rdR'!C115,'4thR'!C115,'5thR'!C115,'6thR'!C115,'7thR'!C115,'8thR'!C115,'9thR'!C115,'10thR'!C115)</f>
        <v>0</v>
      </c>
      <c r="I115" s="2">
        <f>MIN('1stR'!D115,'2ndR'!D115,'3rdR'!D115,'4thR'!D115,'5thR'!D115,'6thR'!D115,'7thR'!D115,'8thR'!D115,'9thR'!D115,'10thR'!D115)</f>
        <v>0</v>
      </c>
      <c r="J115" s="2">
        <f>MIN('1stR'!E115,'2ndR'!E115,'3rdR'!E115,'4thR'!E115,'5thR'!E115,'6thR'!E115,'7thR'!E115,'8thR'!E115,'9thR'!E115,'10thR'!E115)</f>
        <v>0</v>
      </c>
      <c r="K115" s="2">
        <f>MIN('1stR'!F115,'2ndR'!F115,'3rdR'!F115,'4thR'!F115,'5thR'!F115,'6thR'!F115,'7thR'!F115,'8thR'!F115,'9thR'!F115,'10thR'!F115)</f>
        <v>0</v>
      </c>
      <c r="L115" s="2">
        <f>MIN('1stR'!G115,'2ndR'!G115,'3rdR'!G115,'4thR'!G115,'5thR'!G115,'6thR'!G115,'7thR'!G115,'8thR'!G115,'9thR'!G115,'10thR'!G115)</f>
        <v>0</v>
      </c>
      <c r="M115" s="2">
        <f>MIN('1stR'!H115,'2ndR'!H115,'3rdR'!H115,'4thR'!H115,'5thR'!H115,'6thR'!H115,'7thR'!H115,'8thR'!H115,'9thR'!H115,'10thR'!H115)</f>
        <v>0</v>
      </c>
      <c r="N115" s="2">
        <f>MIN('1stR'!I115,'2ndR'!I115,'3rdR'!I115,'4thR'!I115,'5thR'!I115,'6thR'!I115,'7thR'!I115,'8thR'!I115,'9thR'!I115,'10thR'!I115)</f>
        <v>0</v>
      </c>
      <c r="O115" s="2">
        <f>MIN('1stR'!J115,'2ndR'!J115,'3rdR'!J115,'4thR'!J115,'5thR'!J115,'6thR'!J115,'7thR'!J115,'8thR'!J115,'9thR'!J115,'10thR'!J115)</f>
        <v>0</v>
      </c>
      <c r="P115" s="2">
        <f>MIN('1stR'!K115,'2ndR'!K115,'3rdR'!K115,'4thR'!K115,'5thR'!K115,'6thR'!K115,'7thR'!K115,'8thR'!K115,'9thR'!K115,'10thR'!K115)</f>
        <v>0</v>
      </c>
      <c r="Q115" s="2">
        <f>MIN('1stR'!L115,'2ndR'!L115,'3rdR'!L115,'4thR'!L115,'5thR'!L115,'6thR'!L115,'7thR'!L115,'8thR'!L115,'9thR'!L115,'10thR'!L115)</f>
        <v>0</v>
      </c>
      <c r="R115" s="2">
        <f>MIN('1stR'!M115,'2ndR'!M115,'3rdR'!M115,'4thR'!M115,'5thR'!M115,'6thR'!M115,'7thR'!M115,'8thR'!M115,'9thR'!M115,'10thR'!M115)</f>
        <v>0</v>
      </c>
      <c r="S115" s="2">
        <f>MIN('1stR'!N115,'2ndR'!N115,'3rdR'!N115,'4thR'!N115,'5thR'!N115,'6thR'!N115,'7thR'!N115,'8thR'!N115,'9thR'!N115,'10thR'!N115)</f>
        <v>0</v>
      </c>
      <c r="T115" s="2">
        <f>MIN('1stR'!O115,'2ndR'!O115,'3rdR'!O115,'4thR'!O115,'5thR'!O115,'6thR'!O115,'7thR'!O115,'8thR'!O115,'9thR'!O115,'10thR'!O115)</f>
        <v>0</v>
      </c>
      <c r="U115" s="2">
        <f>MIN('1stR'!P115,'2ndR'!P115,'3rdR'!P115,'4thR'!P115,'5thR'!P115,'6thR'!P115,'7thR'!P115,'8thR'!P115,'9thR'!P115,'10thR'!P115)</f>
        <v>0</v>
      </c>
      <c r="V115" s="2">
        <f>MIN('1stR'!Q115,'2ndR'!Q115,'3rdR'!Q115,'4thR'!Q115,'5thR'!Q115,'6thR'!Q115,'7thR'!Q115,'8thR'!Q115,'9thR'!Q115,'10thR'!Q115)</f>
        <v>0</v>
      </c>
      <c r="W115" s="2">
        <f>MIN('1stR'!R115,'2ndR'!R115,'3rdR'!R115,'4thR'!R115,'5thR'!R115,'6thR'!R115,'7thR'!R115,'8thR'!R115,'9thR'!R115,'10thR'!R115)</f>
        <v>0</v>
      </c>
      <c r="X115" s="2">
        <f>MIN('1stR'!S115,'2ndR'!S115,'3rdR'!S115,'4thR'!S115,'5thR'!S115,'6thR'!S115,'7thR'!S115,'8thR'!S115,'9thR'!S115,'10thR'!S115)</f>
        <v>0</v>
      </c>
      <c r="Y115" s="2">
        <f>MIN('1stR'!T115,'2ndR'!T115,'3rdR'!T115,'4thR'!T115,'5thR'!T115,'6thR'!T115,'7thR'!T115,'8thR'!T115,'9thR'!T115,'10thR'!T115)</f>
        <v>0</v>
      </c>
      <c r="Z115" s="10">
        <f t="shared" si="20"/>
        <v>200</v>
      </c>
      <c r="AA115" s="10">
        <f t="shared" si="18"/>
        <v>200.0000115</v>
      </c>
      <c r="AB115" s="10">
        <f>'10thR'!W115</f>
        <v>-1.5</v>
      </c>
      <c r="AC115" s="11">
        <f t="shared" si="21"/>
        <v>200.75</v>
      </c>
      <c r="AD115" s="11">
        <f t="shared" si="19"/>
        <v>200.7500115</v>
      </c>
    </row>
    <row r="116" spans="1:30" x14ac:dyDescent="0.35">
      <c r="A116" s="20">
        <v>110</v>
      </c>
      <c r="B116" s="16">
        <f t="shared" si="22"/>
        <v>110</v>
      </c>
      <c r="C116" s="16">
        <f t="shared" si="23"/>
        <v>110</v>
      </c>
      <c r="D116" s="8">
        <f t="shared" si="24"/>
        <v>36</v>
      </c>
      <c r="E116" s="8">
        <f t="shared" si="25"/>
        <v>38</v>
      </c>
      <c r="F116" s="3" t="str">
        <f>'10thR'!B116</f>
        <v/>
      </c>
      <c r="G116" s="3">
        <f>'10thR'!AB116</f>
        <v>0</v>
      </c>
      <c r="H116" s="2">
        <f>MIN('1stR'!C116,'2ndR'!C116,'3rdR'!C116,'4thR'!C116,'5thR'!C116,'6thR'!C116,'7thR'!C116,'8thR'!C116,'9thR'!C116,'10thR'!C116)</f>
        <v>0</v>
      </c>
      <c r="I116" s="2">
        <f>MIN('1stR'!D116,'2ndR'!D116,'3rdR'!D116,'4thR'!D116,'5thR'!D116,'6thR'!D116,'7thR'!D116,'8thR'!D116,'9thR'!D116,'10thR'!D116)</f>
        <v>0</v>
      </c>
      <c r="J116" s="2">
        <f>MIN('1stR'!E116,'2ndR'!E116,'3rdR'!E116,'4thR'!E116,'5thR'!E116,'6thR'!E116,'7thR'!E116,'8thR'!E116,'9thR'!E116,'10thR'!E116)</f>
        <v>0</v>
      </c>
      <c r="K116" s="2">
        <f>MIN('1stR'!F116,'2ndR'!F116,'3rdR'!F116,'4thR'!F116,'5thR'!F116,'6thR'!F116,'7thR'!F116,'8thR'!F116,'9thR'!F116,'10thR'!F116)</f>
        <v>0</v>
      </c>
      <c r="L116" s="2">
        <f>MIN('1stR'!G116,'2ndR'!G116,'3rdR'!G116,'4thR'!G116,'5thR'!G116,'6thR'!G116,'7thR'!G116,'8thR'!G116,'9thR'!G116,'10thR'!G116)</f>
        <v>0</v>
      </c>
      <c r="M116" s="2">
        <f>MIN('1stR'!H116,'2ndR'!H116,'3rdR'!H116,'4thR'!H116,'5thR'!H116,'6thR'!H116,'7thR'!H116,'8thR'!H116,'9thR'!H116,'10thR'!H116)</f>
        <v>0</v>
      </c>
      <c r="N116" s="2">
        <f>MIN('1stR'!I116,'2ndR'!I116,'3rdR'!I116,'4thR'!I116,'5thR'!I116,'6thR'!I116,'7thR'!I116,'8thR'!I116,'9thR'!I116,'10thR'!I116)</f>
        <v>0</v>
      </c>
      <c r="O116" s="2">
        <f>MIN('1stR'!J116,'2ndR'!J116,'3rdR'!J116,'4thR'!J116,'5thR'!J116,'6thR'!J116,'7thR'!J116,'8thR'!J116,'9thR'!J116,'10thR'!J116)</f>
        <v>0</v>
      </c>
      <c r="P116" s="2">
        <f>MIN('1stR'!K116,'2ndR'!K116,'3rdR'!K116,'4thR'!K116,'5thR'!K116,'6thR'!K116,'7thR'!K116,'8thR'!K116,'9thR'!K116,'10thR'!K116)</f>
        <v>0</v>
      </c>
      <c r="Q116" s="2">
        <f>MIN('1stR'!L116,'2ndR'!L116,'3rdR'!L116,'4thR'!L116,'5thR'!L116,'6thR'!L116,'7thR'!L116,'8thR'!L116,'9thR'!L116,'10thR'!L116)</f>
        <v>0</v>
      </c>
      <c r="R116" s="2">
        <f>MIN('1stR'!M116,'2ndR'!M116,'3rdR'!M116,'4thR'!M116,'5thR'!M116,'6thR'!M116,'7thR'!M116,'8thR'!M116,'9thR'!M116,'10thR'!M116)</f>
        <v>0</v>
      </c>
      <c r="S116" s="2">
        <f>MIN('1stR'!N116,'2ndR'!N116,'3rdR'!N116,'4thR'!N116,'5thR'!N116,'6thR'!N116,'7thR'!N116,'8thR'!N116,'9thR'!N116,'10thR'!N116)</f>
        <v>0</v>
      </c>
      <c r="T116" s="2">
        <f>MIN('1stR'!O116,'2ndR'!O116,'3rdR'!O116,'4thR'!O116,'5thR'!O116,'6thR'!O116,'7thR'!O116,'8thR'!O116,'9thR'!O116,'10thR'!O116)</f>
        <v>0</v>
      </c>
      <c r="U116" s="2">
        <f>MIN('1stR'!P116,'2ndR'!P116,'3rdR'!P116,'4thR'!P116,'5thR'!P116,'6thR'!P116,'7thR'!P116,'8thR'!P116,'9thR'!P116,'10thR'!P116)</f>
        <v>0</v>
      </c>
      <c r="V116" s="2">
        <f>MIN('1stR'!Q116,'2ndR'!Q116,'3rdR'!Q116,'4thR'!Q116,'5thR'!Q116,'6thR'!Q116,'7thR'!Q116,'8thR'!Q116,'9thR'!Q116,'10thR'!Q116)</f>
        <v>0</v>
      </c>
      <c r="W116" s="2">
        <f>MIN('1stR'!R116,'2ndR'!R116,'3rdR'!R116,'4thR'!R116,'5thR'!R116,'6thR'!R116,'7thR'!R116,'8thR'!R116,'9thR'!R116,'10thR'!R116)</f>
        <v>0</v>
      </c>
      <c r="X116" s="2">
        <f>MIN('1stR'!S116,'2ndR'!S116,'3rdR'!S116,'4thR'!S116,'5thR'!S116,'6thR'!S116,'7thR'!S116,'8thR'!S116,'9thR'!S116,'10thR'!S116)</f>
        <v>0</v>
      </c>
      <c r="Y116" s="2">
        <f>MIN('1stR'!T116,'2ndR'!T116,'3rdR'!T116,'4thR'!T116,'5thR'!T116,'6thR'!T116,'7thR'!T116,'8thR'!T116,'9thR'!T116,'10thR'!T116)</f>
        <v>0</v>
      </c>
      <c r="Z116" s="10">
        <f t="shared" si="20"/>
        <v>200</v>
      </c>
      <c r="AA116" s="10">
        <f t="shared" si="18"/>
        <v>200.00001159999999</v>
      </c>
      <c r="AB116" s="10">
        <f>'10thR'!W116</f>
        <v>-1.5</v>
      </c>
      <c r="AC116" s="11">
        <f t="shared" si="21"/>
        <v>200.75</v>
      </c>
      <c r="AD116" s="11">
        <f t="shared" si="19"/>
        <v>200.75001159999999</v>
      </c>
    </row>
    <row r="117" spans="1:30" x14ac:dyDescent="0.35">
      <c r="A117" s="20">
        <v>111</v>
      </c>
      <c r="B117" s="16">
        <f t="shared" si="22"/>
        <v>111</v>
      </c>
      <c r="C117" s="16">
        <f t="shared" si="23"/>
        <v>111</v>
      </c>
      <c r="D117" s="8">
        <f t="shared" si="24"/>
        <v>36</v>
      </c>
      <c r="E117" s="8">
        <f t="shared" si="25"/>
        <v>38</v>
      </c>
      <c r="F117" s="3" t="str">
        <f>'10thR'!B117</f>
        <v/>
      </c>
      <c r="G117" s="3">
        <f>'10thR'!AB117</f>
        <v>0</v>
      </c>
      <c r="H117" s="2">
        <f>MIN('1stR'!C117,'2ndR'!C117,'3rdR'!C117,'4thR'!C117,'5thR'!C117,'6thR'!C117,'7thR'!C117,'8thR'!C117,'9thR'!C117,'10thR'!C117)</f>
        <v>0</v>
      </c>
      <c r="I117" s="2">
        <f>MIN('1stR'!D117,'2ndR'!D117,'3rdR'!D117,'4thR'!D117,'5thR'!D117,'6thR'!D117,'7thR'!D117,'8thR'!D117,'9thR'!D117,'10thR'!D117)</f>
        <v>0</v>
      </c>
      <c r="J117" s="2">
        <f>MIN('1stR'!E117,'2ndR'!E117,'3rdR'!E117,'4thR'!E117,'5thR'!E117,'6thR'!E117,'7thR'!E117,'8thR'!E117,'9thR'!E117,'10thR'!E117)</f>
        <v>0</v>
      </c>
      <c r="K117" s="2">
        <f>MIN('1stR'!F117,'2ndR'!F117,'3rdR'!F117,'4thR'!F117,'5thR'!F117,'6thR'!F117,'7thR'!F117,'8thR'!F117,'9thR'!F117,'10thR'!F117)</f>
        <v>0</v>
      </c>
      <c r="L117" s="2">
        <f>MIN('1stR'!G117,'2ndR'!G117,'3rdR'!G117,'4thR'!G117,'5thR'!G117,'6thR'!G117,'7thR'!G117,'8thR'!G117,'9thR'!G117,'10thR'!G117)</f>
        <v>0</v>
      </c>
      <c r="M117" s="2">
        <f>MIN('1stR'!H117,'2ndR'!H117,'3rdR'!H117,'4thR'!H117,'5thR'!H117,'6thR'!H117,'7thR'!H117,'8thR'!H117,'9thR'!H117,'10thR'!H117)</f>
        <v>0</v>
      </c>
      <c r="N117" s="2">
        <f>MIN('1stR'!I117,'2ndR'!I117,'3rdR'!I117,'4thR'!I117,'5thR'!I117,'6thR'!I117,'7thR'!I117,'8thR'!I117,'9thR'!I117,'10thR'!I117)</f>
        <v>0</v>
      </c>
      <c r="O117" s="2">
        <f>MIN('1stR'!J117,'2ndR'!J117,'3rdR'!J117,'4thR'!J117,'5thR'!J117,'6thR'!J117,'7thR'!J117,'8thR'!J117,'9thR'!J117,'10thR'!J117)</f>
        <v>0</v>
      </c>
      <c r="P117" s="2">
        <f>MIN('1stR'!K117,'2ndR'!K117,'3rdR'!K117,'4thR'!K117,'5thR'!K117,'6thR'!K117,'7thR'!K117,'8thR'!K117,'9thR'!K117,'10thR'!K117)</f>
        <v>0</v>
      </c>
      <c r="Q117" s="2">
        <f>MIN('1stR'!L117,'2ndR'!L117,'3rdR'!L117,'4thR'!L117,'5thR'!L117,'6thR'!L117,'7thR'!L117,'8thR'!L117,'9thR'!L117,'10thR'!L117)</f>
        <v>0</v>
      </c>
      <c r="R117" s="2">
        <f>MIN('1stR'!M117,'2ndR'!M117,'3rdR'!M117,'4thR'!M117,'5thR'!M117,'6thR'!M117,'7thR'!M117,'8thR'!M117,'9thR'!M117,'10thR'!M117)</f>
        <v>0</v>
      </c>
      <c r="S117" s="2">
        <f>MIN('1stR'!N117,'2ndR'!N117,'3rdR'!N117,'4thR'!N117,'5thR'!N117,'6thR'!N117,'7thR'!N117,'8thR'!N117,'9thR'!N117,'10thR'!N117)</f>
        <v>0</v>
      </c>
      <c r="T117" s="2">
        <f>MIN('1stR'!O117,'2ndR'!O117,'3rdR'!O117,'4thR'!O117,'5thR'!O117,'6thR'!O117,'7thR'!O117,'8thR'!O117,'9thR'!O117,'10thR'!O117)</f>
        <v>0</v>
      </c>
      <c r="U117" s="2">
        <f>MIN('1stR'!P117,'2ndR'!P117,'3rdR'!P117,'4thR'!P117,'5thR'!P117,'6thR'!P117,'7thR'!P117,'8thR'!P117,'9thR'!P117,'10thR'!P117)</f>
        <v>0</v>
      </c>
      <c r="V117" s="2">
        <f>MIN('1stR'!Q117,'2ndR'!Q117,'3rdR'!Q117,'4thR'!Q117,'5thR'!Q117,'6thR'!Q117,'7thR'!Q117,'8thR'!Q117,'9thR'!Q117,'10thR'!Q117)</f>
        <v>0</v>
      </c>
      <c r="W117" s="2">
        <f>MIN('1stR'!R117,'2ndR'!R117,'3rdR'!R117,'4thR'!R117,'5thR'!R117,'6thR'!R117,'7thR'!R117,'8thR'!R117,'9thR'!R117,'10thR'!R117)</f>
        <v>0</v>
      </c>
      <c r="X117" s="2">
        <f>MIN('1stR'!S117,'2ndR'!S117,'3rdR'!S117,'4thR'!S117,'5thR'!S117,'6thR'!S117,'7thR'!S117,'8thR'!S117,'9thR'!S117,'10thR'!S117)</f>
        <v>0</v>
      </c>
      <c r="Y117" s="2">
        <f>MIN('1stR'!T117,'2ndR'!T117,'3rdR'!T117,'4thR'!T117,'5thR'!T117,'6thR'!T117,'7thR'!T117,'8thR'!T117,'9thR'!T117,'10thR'!T117)</f>
        <v>0</v>
      </c>
      <c r="Z117" s="10">
        <f t="shared" si="20"/>
        <v>200</v>
      </c>
      <c r="AA117" s="10">
        <f t="shared" si="18"/>
        <v>200.00001169999999</v>
      </c>
      <c r="AB117" s="10">
        <f>'10thR'!W117</f>
        <v>-1.5</v>
      </c>
      <c r="AC117" s="11">
        <f t="shared" si="21"/>
        <v>200.75</v>
      </c>
      <c r="AD117" s="11">
        <f t="shared" si="19"/>
        <v>200.75001169999999</v>
      </c>
    </row>
    <row r="118" spans="1:30" x14ac:dyDescent="0.35">
      <c r="A118" s="20">
        <v>112</v>
      </c>
      <c r="B118" s="16">
        <f t="shared" si="22"/>
        <v>112</v>
      </c>
      <c r="C118" s="16">
        <f t="shared" si="23"/>
        <v>112</v>
      </c>
      <c r="D118" s="8">
        <f t="shared" si="24"/>
        <v>36</v>
      </c>
      <c r="E118" s="8">
        <f t="shared" si="25"/>
        <v>38</v>
      </c>
      <c r="F118" s="3" t="str">
        <f>'10thR'!B118</f>
        <v/>
      </c>
      <c r="G118" s="3">
        <f>'10thR'!AB118</f>
        <v>0</v>
      </c>
      <c r="H118" s="2">
        <f>MIN('1stR'!C118,'2ndR'!C118,'3rdR'!C118,'4thR'!C118,'5thR'!C118,'6thR'!C118,'7thR'!C118,'8thR'!C118,'9thR'!C118,'10thR'!C118)</f>
        <v>0</v>
      </c>
      <c r="I118" s="2">
        <f>MIN('1stR'!D118,'2ndR'!D118,'3rdR'!D118,'4thR'!D118,'5thR'!D118,'6thR'!D118,'7thR'!D118,'8thR'!D118,'9thR'!D118,'10thR'!D118)</f>
        <v>0</v>
      </c>
      <c r="J118" s="2">
        <f>MIN('1stR'!E118,'2ndR'!E118,'3rdR'!E118,'4thR'!E118,'5thR'!E118,'6thR'!E118,'7thR'!E118,'8thR'!E118,'9thR'!E118,'10thR'!E118)</f>
        <v>0</v>
      </c>
      <c r="K118" s="2">
        <f>MIN('1stR'!F118,'2ndR'!F118,'3rdR'!F118,'4thR'!F118,'5thR'!F118,'6thR'!F118,'7thR'!F118,'8thR'!F118,'9thR'!F118,'10thR'!F118)</f>
        <v>0</v>
      </c>
      <c r="L118" s="2">
        <f>MIN('1stR'!G118,'2ndR'!G118,'3rdR'!G118,'4thR'!G118,'5thR'!G118,'6thR'!G118,'7thR'!G118,'8thR'!G118,'9thR'!G118,'10thR'!G118)</f>
        <v>0</v>
      </c>
      <c r="M118" s="2">
        <f>MIN('1stR'!H118,'2ndR'!H118,'3rdR'!H118,'4thR'!H118,'5thR'!H118,'6thR'!H118,'7thR'!H118,'8thR'!H118,'9thR'!H118,'10thR'!H118)</f>
        <v>0</v>
      </c>
      <c r="N118" s="2">
        <f>MIN('1stR'!I118,'2ndR'!I118,'3rdR'!I118,'4thR'!I118,'5thR'!I118,'6thR'!I118,'7thR'!I118,'8thR'!I118,'9thR'!I118,'10thR'!I118)</f>
        <v>0</v>
      </c>
      <c r="O118" s="2">
        <f>MIN('1stR'!J118,'2ndR'!J118,'3rdR'!J118,'4thR'!J118,'5thR'!J118,'6thR'!J118,'7thR'!J118,'8thR'!J118,'9thR'!J118,'10thR'!J118)</f>
        <v>0</v>
      </c>
      <c r="P118" s="2">
        <f>MIN('1stR'!K118,'2ndR'!K118,'3rdR'!K118,'4thR'!K118,'5thR'!K118,'6thR'!K118,'7thR'!K118,'8thR'!K118,'9thR'!K118,'10thR'!K118)</f>
        <v>0</v>
      </c>
      <c r="Q118" s="2">
        <f>MIN('1stR'!L118,'2ndR'!L118,'3rdR'!L118,'4thR'!L118,'5thR'!L118,'6thR'!L118,'7thR'!L118,'8thR'!L118,'9thR'!L118,'10thR'!L118)</f>
        <v>0</v>
      </c>
      <c r="R118" s="2">
        <f>MIN('1stR'!M118,'2ndR'!M118,'3rdR'!M118,'4thR'!M118,'5thR'!M118,'6thR'!M118,'7thR'!M118,'8thR'!M118,'9thR'!M118,'10thR'!M118)</f>
        <v>0</v>
      </c>
      <c r="S118" s="2">
        <f>MIN('1stR'!N118,'2ndR'!N118,'3rdR'!N118,'4thR'!N118,'5thR'!N118,'6thR'!N118,'7thR'!N118,'8thR'!N118,'9thR'!N118,'10thR'!N118)</f>
        <v>0</v>
      </c>
      <c r="T118" s="2">
        <f>MIN('1stR'!O118,'2ndR'!O118,'3rdR'!O118,'4thR'!O118,'5thR'!O118,'6thR'!O118,'7thR'!O118,'8thR'!O118,'9thR'!O118,'10thR'!O118)</f>
        <v>0</v>
      </c>
      <c r="U118" s="2">
        <f>MIN('1stR'!P118,'2ndR'!P118,'3rdR'!P118,'4thR'!P118,'5thR'!P118,'6thR'!P118,'7thR'!P118,'8thR'!P118,'9thR'!P118,'10thR'!P118)</f>
        <v>0</v>
      </c>
      <c r="V118" s="2">
        <f>MIN('1stR'!Q118,'2ndR'!Q118,'3rdR'!Q118,'4thR'!Q118,'5thR'!Q118,'6thR'!Q118,'7thR'!Q118,'8thR'!Q118,'9thR'!Q118,'10thR'!Q118)</f>
        <v>0</v>
      </c>
      <c r="W118" s="2">
        <f>MIN('1stR'!R118,'2ndR'!R118,'3rdR'!R118,'4thR'!R118,'5thR'!R118,'6thR'!R118,'7thR'!R118,'8thR'!R118,'9thR'!R118,'10thR'!R118)</f>
        <v>0</v>
      </c>
      <c r="X118" s="2">
        <f>MIN('1stR'!S118,'2ndR'!S118,'3rdR'!S118,'4thR'!S118,'5thR'!S118,'6thR'!S118,'7thR'!S118,'8thR'!S118,'9thR'!S118,'10thR'!S118)</f>
        <v>0</v>
      </c>
      <c r="Y118" s="2">
        <f>MIN('1stR'!T118,'2ndR'!T118,'3rdR'!T118,'4thR'!T118,'5thR'!T118,'6thR'!T118,'7thR'!T118,'8thR'!T118,'9thR'!T118,'10thR'!T118)</f>
        <v>0</v>
      </c>
      <c r="Z118" s="10">
        <f t="shared" si="20"/>
        <v>200</v>
      </c>
      <c r="AA118" s="10">
        <f t="shared" si="18"/>
        <v>200.00001180000001</v>
      </c>
      <c r="AB118" s="10">
        <f>'10thR'!W118</f>
        <v>-1.5</v>
      </c>
      <c r="AC118" s="11">
        <f t="shared" si="21"/>
        <v>200.75</v>
      </c>
      <c r="AD118" s="11">
        <f t="shared" si="19"/>
        <v>200.75001180000001</v>
      </c>
    </row>
    <row r="119" spans="1:30" x14ac:dyDescent="0.35">
      <c r="A119" s="20">
        <v>113</v>
      </c>
      <c r="B119" s="16">
        <f t="shared" si="22"/>
        <v>113</v>
      </c>
      <c r="C119" s="16">
        <f t="shared" si="23"/>
        <v>113</v>
      </c>
      <c r="D119" s="8">
        <f t="shared" si="24"/>
        <v>36</v>
      </c>
      <c r="E119" s="8">
        <f t="shared" si="25"/>
        <v>38</v>
      </c>
      <c r="F119" s="3" t="str">
        <f>'10thR'!B119</f>
        <v/>
      </c>
      <c r="G119" s="3">
        <f>'10thR'!AB119</f>
        <v>0</v>
      </c>
      <c r="H119" s="2">
        <f>MIN('1stR'!C119,'2ndR'!C119,'3rdR'!C119,'4thR'!C119,'5thR'!C119,'6thR'!C119,'7thR'!C119,'8thR'!C119,'9thR'!C119,'10thR'!C119)</f>
        <v>0</v>
      </c>
      <c r="I119" s="2">
        <f>MIN('1stR'!D119,'2ndR'!D119,'3rdR'!D119,'4thR'!D119,'5thR'!D119,'6thR'!D119,'7thR'!D119,'8thR'!D119,'9thR'!D119,'10thR'!D119)</f>
        <v>0</v>
      </c>
      <c r="J119" s="2">
        <f>MIN('1stR'!E119,'2ndR'!E119,'3rdR'!E119,'4thR'!E119,'5thR'!E119,'6thR'!E119,'7thR'!E119,'8thR'!E119,'9thR'!E119,'10thR'!E119)</f>
        <v>0</v>
      </c>
      <c r="K119" s="2">
        <f>MIN('1stR'!F119,'2ndR'!F119,'3rdR'!F119,'4thR'!F119,'5thR'!F119,'6thR'!F119,'7thR'!F119,'8thR'!F119,'9thR'!F119,'10thR'!F119)</f>
        <v>0</v>
      </c>
      <c r="L119" s="2">
        <f>MIN('1stR'!G119,'2ndR'!G119,'3rdR'!G119,'4thR'!G119,'5thR'!G119,'6thR'!G119,'7thR'!G119,'8thR'!G119,'9thR'!G119,'10thR'!G119)</f>
        <v>0</v>
      </c>
      <c r="M119" s="2">
        <f>MIN('1stR'!H119,'2ndR'!H119,'3rdR'!H119,'4thR'!H119,'5thR'!H119,'6thR'!H119,'7thR'!H119,'8thR'!H119,'9thR'!H119,'10thR'!H119)</f>
        <v>0</v>
      </c>
      <c r="N119" s="2">
        <f>MIN('1stR'!I119,'2ndR'!I119,'3rdR'!I119,'4thR'!I119,'5thR'!I119,'6thR'!I119,'7thR'!I119,'8thR'!I119,'9thR'!I119,'10thR'!I119)</f>
        <v>0</v>
      </c>
      <c r="O119" s="2">
        <f>MIN('1stR'!J119,'2ndR'!J119,'3rdR'!J119,'4thR'!J119,'5thR'!J119,'6thR'!J119,'7thR'!J119,'8thR'!J119,'9thR'!J119,'10thR'!J119)</f>
        <v>0</v>
      </c>
      <c r="P119" s="2">
        <f>MIN('1stR'!K119,'2ndR'!K119,'3rdR'!K119,'4thR'!K119,'5thR'!K119,'6thR'!K119,'7thR'!K119,'8thR'!K119,'9thR'!K119,'10thR'!K119)</f>
        <v>0</v>
      </c>
      <c r="Q119" s="2">
        <f>MIN('1stR'!L119,'2ndR'!L119,'3rdR'!L119,'4thR'!L119,'5thR'!L119,'6thR'!L119,'7thR'!L119,'8thR'!L119,'9thR'!L119,'10thR'!L119)</f>
        <v>0</v>
      </c>
      <c r="R119" s="2">
        <f>MIN('1stR'!M119,'2ndR'!M119,'3rdR'!M119,'4thR'!M119,'5thR'!M119,'6thR'!M119,'7thR'!M119,'8thR'!M119,'9thR'!M119,'10thR'!M119)</f>
        <v>0</v>
      </c>
      <c r="S119" s="2">
        <f>MIN('1stR'!N119,'2ndR'!N119,'3rdR'!N119,'4thR'!N119,'5thR'!N119,'6thR'!N119,'7thR'!N119,'8thR'!N119,'9thR'!N119,'10thR'!N119)</f>
        <v>0</v>
      </c>
      <c r="T119" s="2">
        <f>MIN('1stR'!O119,'2ndR'!O119,'3rdR'!O119,'4thR'!O119,'5thR'!O119,'6thR'!O119,'7thR'!O119,'8thR'!O119,'9thR'!O119,'10thR'!O119)</f>
        <v>0</v>
      </c>
      <c r="U119" s="2">
        <f>MIN('1stR'!P119,'2ndR'!P119,'3rdR'!P119,'4thR'!P119,'5thR'!P119,'6thR'!P119,'7thR'!P119,'8thR'!P119,'9thR'!P119,'10thR'!P119)</f>
        <v>0</v>
      </c>
      <c r="V119" s="2">
        <f>MIN('1stR'!Q119,'2ndR'!Q119,'3rdR'!Q119,'4thR'!Q119,'5thR'!Q119,'6thR'!Q119,'7thR'!Q119,'8thR'!Q119,'9thR'!Q119,'10thR'!Q119)</f>
        <v>0</v>
      </c>
      <c r="W119" s="2">
        <f>MIN('1stR'!R119,'2ndR'!R119,'3rdR'!R119,'4thR'!R119,'5thR'!R119,'6thR'!R119,'7thR'!R119,'8thR'!R119,'9thR'!R119,'10thR'!R119)</f>
        <v>0</v>
      </c>
      <c r="X119" s="2">
        <f>MIN('1stR'!S119,'2ndR'!S119,'3rdR'!S119,'4thR'!S119,'5thR'!S119,'6thR'!S119,'7thR'!S119,'8thR'!S119,'9thR'!S119,'10thR'!S119)</f>
        <v>0</v>
      </c>
      <c r="Y119" s="2">
        <f>MIN('1stR'!T119,'2ndR'!T119,'3rdR'!T119,'4thR'!T119,'5thR'!T119,'6thR'!T119,'7thR'!T119,'8thR'!T119,'9thR'!T119,'10thR'!T119)</f>
        <v>0</v>
      </c>
      <c r="Z119" s="10">
        <f t="shared" si="20"/>
        <v>200</v>
      </c>
      <c r="AA119" s="10">
        <f t="shared" si="18"/>
        <v>200.0000119</v>
      </c>
      <c r="AB119" s="10">
        <f>'10thR'!W119</f>
        <v>-1.5</v>
      </c>
      <c r="AC119" s="11">
        <f t="shared" si="21"/>
        <v>200.75</v>
      </c>
      <c r="AD119" s="11">
        <f t="shared" si="19"/>
        <v>200.7500119</v>
      </c>
    </row>
    <row r="120" spans="1:30" x14ac:dyDescent="0.35">
      <c r="A120" s="20">
        <v>114</v>
      </c>
      <c r="B120" s="16">
        <f t="shared" si="22"/>
        <v>114</v>
      </c>
      <c r="C120" s="16">
        <f t="shared" si="23"/>
        <v>114</v>
      </c>
      <c r="D120" s="8">
        <f t="shared" si="24"/>
        <v>36</v>
      </c>
      <c r="E120" s="8">
        <f t="shared" si="25"/>
        <v>38</v>
      </c>
      <c r="F120" s="3" t="str">
        <f>'10thR'!B120</f>
        <v/>
      </c>
      <c r="G120" s="3">
        <f>'10thR'!AB120</f>
        <v>0</v>
      </c>
      <c r="H120" s="2">
        <f>MIN('1stR'!C120,'2ndR'!C120,'3rdR'!C120,'4thR'!C120,'5thR'!C120,'6thR'!C120,'7thR'!C120,'8thR'!C120,'9thR'!C120,'10thR'!C120)</f>
        <v>0</v>
      </c>
      <c r="I120" s="2">
        <f>MIN('1stR'!D120,'2ndR'!D120,'3rdR'!D120,'4thR'!D120,'5thR'!D120,'6thR'!D120,'7thR'!D120,'8thR'!D120,'9thR'!D120,'10thR'!D120)</f>
        <v>0</v>
      </c>
      <c r="J120" s="2">
        <f>MIN('1stR'!E120,'2ndR'!E120,'3rdR'!E120,'4thR'!E120,'5thR'!E120,'6thR'!E120,'7thR'!E120,'8thR'!E120,'9thR'!E120,'10thR'!E120)</f>
        <v>0</v>
      </c>
      <c r="K120" s="2">
        <f>MIN('1stR'!F120,'2ndR'!F120,'3rdR'!F120,'4thR'!F120,'5thR'!F120,'6thR'!F120,'7thR'!F120,'8thR'!F120,'9thR'!F120,'10thR'!F120)</f>
        <v>0</v>
      </c>
      <c r="L120" s="2">
        <f>MIN('1stR'!G120,'2ndR'!G120,'3rdR'!G120,'4thR'!G120,'5thR'!G120,'6thR'!G120,'7thR'!G120,'8thR'!G120,'9thR'!G120,'10thR'!G120)</f>
        <v>0</v>
      </c>
      <c r="M120" s="2">
        <f>MIN('1stR'!H120,'2ndR'!H120,'3rdR'!H120,'4thR'!H120,'5thR'!H120,'6thR'!H120,'7thR'!H120,'8thR'!H120,'9thR'!H120,'10thR'!H120)</f>
        <v>0</v>
      </c>
      <c r="N120" s="2">
        <f>MIN('1stR'!I120,'2ndR'!I120,'3rdR'!I120,'4thR'!I120,'5thR'!I120,'6thR'!I120,'7thR'!I120,'8thR'!I120,'9thR'!I120,'10thR'!I120)</f>
        <v>0</v>
      </c>
      <c r="O120" s="2">
        <f>MIN('1stR'!J120,'2ndR'!J120,'3rdR'!J120,'4thR'!J120,'5thR'!J120,'6thR'!J120,'7thR'!J120,'8thR'!J120,'9thR'!J120,'10thR'!J120)</f>
        <v>0</v>
      </c>
      <c r="P120" s="2">
        <f>MIN('1stR'!K120,'2ndR'!K120,'3rdR'!K120,'4thR'!K120,'5thR'!K120,'6thR'!K120,'7thR'!K120,'8thR'!K120,'9thR'!K120,'10thR'!K120)</f>
        <v>0</v>
      </c>
      <c r="Q120" s="2">
        <f>MIN('1stR'!L120,'2ndR'!L120,'3rdR'!L120,'4thR'!L120,'5thR'!L120,'6thR'!L120,'7thR'!L120,'8thR'!L120,'9thR'!L120,'10thR'!L120)</f>
        <v>0</v>
      </c>
      <c r="R120" s="2">
        <f>MIN('1stR'!M120,'2ndR'!M120,'3rdR'!M120,'4thR'!M120,'5thR'!M120,'6thR'!M120,'7thR'!M120,'8thR'!M120,'9thR'!M120,'10thR'!M120)</f>
        <v>0</v>
      </c>
      <c r="S120" s="2">
        <f>MIN('1stR'!N120,'2ndR'!N120,'3rdR'!N120,'4thR'!N120,'5thR'!N120,'6thR'!N120,'7thR'!N120,'8thR'!N120,'9thR'!N120,'10thR'!N120)</f>
        <v>0</v>
      </c>
      <c r="T120" s="2">
        <f>MIN('1stR'!O120,'2ndR'!O120,'3rdR'!O120,'4thR'!O120,'5thR'!O120,'6thR'!O120,'7thR'!O120,'8thR'!O120,'9thR'!O120,'10thR'!O120)</f>
        <v>0</v>
      </c>
      <c r="U120" s="2">
        <f>MIN('1stR'!P120,'2ndR'!P120,'3rdR'!P120,'4thR'!P120,'5thR'!P120,'6thR'!P120,'7thR'!P120,'8thR'!P120,'9thR'!P120,'10thR'!P120)</f>
        <v>0</v>
      </c>
      <c r="V120" s="2">
        <f>MIN('1stR'!Q120,'2ndR'!Q120,'3rdR'!Q120,'4thR'!Q120,'5thR'!Q120,'6thR'!Q120,'7thR'!Q120,'8thR'!Q120,'9thR'!Q120,'10thR'!Q120)</f>
        <v>0</v>
      </c>
      <c r="W120" s="2">
        <f>MIN('1stR'!R120,'2ndR'!R120,'3rdR'!R120,'4thR'!R120,'5thR'!R120,'6thR'!R120,'7thR'!R120,'8thR'!R120,'9thR'!R120,'10thR'!R120)</f>
        <v>0</v>
      </c>
      <c r="X120" s="2">
        <f>MIN('1stR'!S120,'2ndR'!S120,'3rdR'!S120,'4thR'!S120,'5thR'!S120,'6thR'!S120,'7thR'!S120,'8thR'!S120,'9thR'!S120,'10thR'!S120)</f>
        <v>0</v>
      </c>
      <c r="Y120" s="2">
        <f>MIN('1stR'!T120,'2ndR'!T120,'3rdR'!T120,'4thR'!T120,'5thR'!T120,'6thR'!T120,'7thR'!T120,'8thR'!T120,'9thR'!T120,'10thR'!T120)</f>
        <v>0</v>
      </c>
      <c r="Z120" s="10">
        <f t="shared" si="20"/>
        <v>200</v>
      </c>
      <c r="AA120" s="10">
        <f t="shared" si="18"/>
        <v>200.000012</v>
      </c>
      <c r="AB120" s="10">
        <f>'10thR'!W120</f>
        <v>-1.5</v>
      </c>
      <c r="AC120" s="11">
        <f t="shared" si="21"/>
        <v>200.75</v>
      </c>
      <c r="AD120" s="11">
        <f t="shared" si="19"/>
        <v>200.750012</v>
      </c>
    </row>
    <row r="121" spans="1:30" x14ac:dyDescent="0.35">
      <c r="A121" s="20">
        <v>115</v>
      </c>
      <c r="B121" s="16">
        <f t="shared" si="22"/>
        <v>115</v>
      </c>
      <c r="C121" s="16">
        <f t="shared" si="23"/>
        <v>115</v>
      </c>
      <c r="D121" s="8">
        <f t="shared" si="24"/>
        <v>36</v>
      </c>
      <c r="E121" s="8">
        <f t="shared" si="25"/>
        <v>38</v>
      </c>
      <c r="F121" s="3" t="str">
        <f>'10thR'!B121</f>
        <v/>
      </c>
      <c r="G121" s="3">
        <f>'10thR'!AB121</f>
        <v>0</v>
      </c>
      <c r="H121" s="2">
        <f>MIN('1stR'!C121,'2ndR'!C121,'3rdR'!C121,'4thR'!C121,'5thR'!C121,'6thR'!C121,'7thR'!C121,'8thR'!C121,'9thR'!C121,'10thR'!C121)</f>
        <v>0</v>
      </c>
      <c r="I121" s="2">
        <f>MIN('1stR'!D121,'2ndR'!D121,'3rdR'!D121,'4thR'!D121,'5thR'!D121,'6thR'!D121,'7thR'!D121,'8thR'!D121,'9thR'!D121,'10thR'!D121)</f>
        <v>0</v>
      </c>
      <c r="J121" s="2">
        <f>MIN('1stR'!E121,'2ndR'!E121,'3rdR'!E121,'4thR'!E121,'5thR'!E121,'6thR'!E121,'7thR'!E121,'8thR'!E121,'9thR'!E121,'10thR'!E121)</f>
        <v>0</v>
      </c>
      <c r="K121" s="2">
        <f>MIN('1stR'!F121,'2ndR'!F121,'3rdR'!F121,'4thR'!F121,'5thR'!F121,'6thR'!F121,'7thR'!F121,'8thR'!F121,'9thR'!F121,'10thR'!F121)</f>
        <v>0</v>
      </c>
      <c r="L121" s="2">
        <f>MIN('1stR'!G121,'2ndR'!G121,'3rdR'!G121,'4thR'!G121,'5thR'!G121,'6thR'!G121,'7thR'!G121,'8thR'!G121,'9thR'!G121,'10thR'!G121)</f>
        <v>0</v>
      </c>
      <c r="M121" s="2">
        <f>MIN('1stR'!H121,'2ndR'!H121,'3rdR'!H121,'4thR'!H121,'5thR'!H121,'6thR'!H121,'7thR'!H121,'8thR'!H121,'9thR'!H121,'10thR'!H121)</f>
        <v>0</v>
      </c>
      <c r="N121" s="2">
        <f>MIN('1stR'!I121,'2ndR'!I121,'3rdR'!I121,'4thR'!I121,'5thR'!I121,'6thR'!I121,'7thR'!I121,'8thR'!I121,'9thR'!I121,'10thR'!I121)</f>
        <v>0</v>
      </c>
      <c r="O121" s="2">
        <f>MIN('1stR'!J121,'2ndR'!J121,'3rdR'!J121,'4thR'!J121,'5thR'!J121,'6thR'!J121,'7thR'!J121,'8thR'!J121,'9thR'!J121,'10thR'!J121)</f>
        <v>0</v>
      </c>
      <c r="P121" s="2">
        <f>MIN('1stR'!K121,'2ndR'!K121,'3rdR'!K121,'4thR'!K121,'5thR'!K121,'6thR'!K121,'7thR'!K121,'8thR'!K121,'9thR'!K121,'10thR'!K121)</f>
        <v>0</v>
      </c>
      <c r="Q121" s="2">
        <f>MIN('1stR'!L121,'2ndR'!L121,'3rdR'!L121,'4thR'!L121,'5thR'!L121,'6thR'!L121,'7thR'!L121,'8thR'!L121,'9thR'!L121,'10thR'!L121)</f>
        <v>0</v>
      </c>
      <c r="R121" s="2">
        <f>MIN('1stR'!M121,'2ndR'!M121,'3rdR'!M121,'4thR'!M121,'5thR'!M121,'6thR'!M121,'7thR'!M121,'8thR'!M121,'9thR'!M121,'10thR'!M121)</f>
        <v>0</v>
      </c>
      <c r="S121" s="2">
        <f>MIN('1stR'!N121,'2ndR'!N121,'3rdR'!N121,'4thR'!N121,'5thR'!N121,'6thR'!N121,'7thR'!N121,'8thR'!N121,'9thR'!N121,'10thR'!N121)</f>
        <v>0</v>
      </c>
      <c r="T121" s="2">
        <f>MIN('1stR'!O121,'2ndR'!O121,'3rdR'!O121,'4thR'!O121,'5thR'!O121,'6thR'!O121,'7thR'!O121,'8thR'!O121,'9thR'!O121,'10thR'!O121)</f>
        <v>0</v>
      </c>
      <c r="U121" s="2">
        <f>MIN('1stR'!P121,'2ndR'!P121,'3rdR'!P121,'4thR'!P121,'5thR'!P121,'6thR'!P121,'7thR'!P121,'8thR'!P121,'9thR'!P121,'10thR'!P121)</f>
        <v>0</v>
      </c>
      <c r="V121" s="2">
        <f>MIN('1stR'!Q121,'2ndR'!Q121,'3rdR'!Q121,'4thR'!Q121,'5thR'!Q121,'6thR'!Q121,'7thR'!Q121,'8thR'!Q121,'9thR'!Q121,'10thR'!Q121)</f>
        <v>0</v>
      </c>
      <c r="W121" s="2">
        <f>MIN('1stR'!R121,'2ndR'!R121,'3rdR'!R121,'4thR'!R121,'5thR'!R121,'6thR'!R121,'7thR'!R121,'8thR'!R121,'9thR'!R121,'10thR'!R121)</f>
        <v>0</v>
      </c>
      <c r="X121" s="2">
        <f>MIN('1stR'!S121,'2ndR'!S121,'3rdR'!S121,'4thR'!S121,'5thR'!S121,'6thR'!S121,'7thR'!S121,'8thR'!S121,'9thR'!S121,'10thR'!S121)</f>
        <v>0</v>
      </c>
      <c r="Y121" s="2">
        <f>MIN('1stR'!T121,'2ndR'!T121,'3rdR'!T121,'4thR'!T121,'5thR'!T121,'6thR'!T121,'7thR'!T121,'8thR'!T121,'9thR'!T121,'10thR'!T121)</f>
        <v>0</v>
      </c>
      <c r="Z121" s="10">
        <f t="shared" si="20"/>
        <v>200</v>
      </c>
      <c r="AA121" s="10">
        <f t="shared" si="18"/>
        <v>200.00001209999999</v>
      </c>
      <c r="AB121" s="10">
        <f>'10thR'!W121</f>
        <v>-1.5</v>
      </c>
      <c r="AC121" s="11">
        <f t="shared" si="21"/>
        <v>200.75</v>
      </c>
      <c r="AD121" s="11">
        <f t="shared" si="19"/>
        <v>200.75001209999999</v>
      </c>
    </row>
    <row r="122" spans="1:30" x14ac:dyDescent="0.35">
      <c r="A122" s="20">
        <v>116</v>
      </c>
      <c r="B122" s="16">
        <f t="shared" si="22"/>
        <v>116</v>
      </c>
      <c r="C122" s="16">
        <f t="shared" si="23"/>
        <v>116</v>
      </c>
      <c r="D122" s="8">
        <f t="shared" si="24"/>
        <v>36</v>
      </c>
      <c r="E122" s="8">
        <f t="shared" si="25"/>
        <v>38</v>
      </c>
      <c r="F122" s="3" t="str">
        <f>'10thR'!B122</f>
        <v/>
      </c>
      <c r="G122" s="3">
        <f>'10thR'!AB122</f>
        <v>0</v>
      </c>
      <c r="H122" s="2">
        <f>MIN('1stR'!C122,'2ndR'!C122,'3rdR'!C122,'4thR'!C122,'5thR'!C122,'6thR'!C122,'7thR'!C122,'8thR'!C122,'9thR'!C122,'10thR'!C122)</f>
        <v>0</v>
      </c>
      <c r="I122" s="2">
        <f>MIN('1stR'!D122,'2ndR'!D122,'3rdR'!D122,'4thR'!D122,'5thR'!D122,'6thR'!D122,'7thR'!D122,'8thR'!D122,'9thR'!D122,'10thR'!D122)</f>
        <v>0</v>
      </c>
      <c r="J122" s="2">
        <f>MIN('1stR'!E122,'2ndR'!E122,'3rdR'!E122,'4thR'!E122,'5thR'!E122,'6thR'!E122,'7thR'!E122,'8thR'!E122,'9thR'!E122,'10thR'!E122)</f>
        <v>0</v>
      </c>
      <c r="K122" s="2">
        <f>MIN('1stR'!F122,'2ndR'!F122,'3rdR'!F122,'4thR'!F122,'5thR'!F122,'6thR'!F122,'7thR'!F122,'8thR'!F122,'9thR'!F122,'10thR'!F122)</f>
        <v>0</v>
      </c>
      <c r="L122" s="2">
        <f>MIN('1stR'!G122,'2ndR'!G122,'3rdR'!G122,'4thR'!G122,'5thR'!G122,'6thR'!G122,'7thR'!G122,'8thR'!G122,'9thR'!G122,'10thR'!G122)</f>
        <v>0</v>
      </c>
      <c r="M122" s="2">
        <f>MIN('1stR'!H122,'2ndR'!H122,'3rdR'!H122,'4thR'!H122,'5thR'!H122,'6thR'!H122,'7thR'!H122,'8thR'!H122,'9thR'!H122,'10thR'!H122)</f>
        <v>0</v>
      </c>
      <c r="N122" s="2">
        <f>MIN('1stR'!I122,'2ndR'!I122,'3rdR'!I122,'4thR'!I122,'5thR'!I122,'6thR'!I122,'7thR'!I122,'8thR'!I122,'9thR'!I122,'10thR'!I122)</f>
        <v>0</v>
      </c>
      <c r="O122" s="2">
        <f>MIN('1stR'!J122,'2ndR'!J122,'3rdR'!J122,'4thR'!J122,'5thR'!J122,'6thR'!J122,'7thR'!J122,'8thR'!J122,'9thR'!J122,'10thR'!J122)</f>
        <v>0</v>
      </c>
      <c r="P122" s="2">
        <f>MIN('1stR'!K122,'2ndR'!K122,'3rdR'!K122,'4thR'!K122,'5thR'!K122,'6thR'!K122,'7thR'!K122,'8thR'!K122,'9thR'!K122,'10thR'!K122)</f>
        <v>0</v>
      </c>
      <c r="Q122" s="2">
        <f>MIN('1stR'!L122,'2ndR'!L122,'3rdR'!L122,'4thR'!L122,'5thR'!L122,'6thR'!L122,'7thR'!L122,'8thR'!L122,'9thR'!L122,'10thR'!L122)</f>
        <v>0</v>
      </c>
      <c r="R122" s="2">
        <f>MIN('1stR'!M122,'2ndR'!M122,'3rdR'!M122,'4thR'!M122,'5thR'!M122,'6thR'!M122,'7thR'!M122,'8thR'!M122,'9thR'!M122,'10thR'!M122)</f>
        <v>0</v>
      </c>
      <c r="S122" s="2">
        <f>MIN('1stR'!N122,'2ndR'!N122,'3rdR'!N122,'4thR'!N122,'5thR'!N122,'6thR'!N122,'7thR'!N122,'8thR'!N122,'9thR'!N122,'10thR'!N122)</f>
        <v>0</v>
      </c>
      <c r="T122" s="2">
        <f>MIN('1stR'!O122,'2ndR'!O122,'3rdR'!O122,'4thR'!O122,'5thR'!O122,'6thR'!O122,'7thR'!O122,'8thR'!O122,'9thR'!O122,'10thR'!O122)</f>
        <v>0</v>
      </c>
      <c r="U122" s="2">
        <f>MIN('1stR'!P122,'2ndR'!P122,'3rdR'!P122,'4thR'!P122,'5thR'!P122,'6thR'!P122,'7thR'!P122,'8thR'!P122,'9thR'!P122,'10thR'!P122)</f>
        <v>0</v>
      </c>
      <c r="V122" s="2">
        <f>MIN('1stR'!Q122,'2ndR'!Q122,'3rdR'!Q122,'4thR'!Q122,'5thR'!Q122,'6thR'!Q122,'7thR'!Q122,'8thR'!Q122,'9thR'!Q122,'10thR'!Q122)</f>
        <v>0</v>
      </c>
      <c r="W122" s="2">
        <f>MIN('1stR'!R122,'2ndR'!R122,'3rdR'!R122,'4thR'!R122,'5thR'!R122,'6thR'!R122,'7thR'!R122,'8thR'!R122,'9thR'!R122,'10thR'!R122)</f>
        <v>0</v>
      </c>
      <c r="X122" s="2">
        <f>MIN('1stR'!S122,'2ndR'!S122,'3rdR'!S122,'4thR'!S122,'5thR'!S122,'6thR'!S122,'7thR'!S122,'8thR'!S122,'9thR'!S122,'10thR'!S122)</f>
        <v>0</v>
      </c>
      <c r="Y122" s="2">
        <f>MIN('1stR'!T122,'2ndR'!T122,'3rdR'!T122,'4thR'!T122,'5thR'!T122,'6thR'!T122,'7thR'!T122,'8thR'!T122,'9thR'!T122,'10thR'!T122)</f>
        <v>0</v>
      </c>
      <c r="Z122" s="10">
        <f t="shared" si="20"/>
        <v>200</v>
      </c>
      <c r="AA122" s="10">
        <f t="shared" si="18"/>
        <v>200.00001219999999</v>
      </c>
      <c r="AB122" s="10">
        <f>'10thR'!W122</f>
        <v>-1.5</v>
      </c>
      <c r="AC122" s="11">
        <f t="shared" si="21"/>
        <v>200.75</v>
      </c>
      <c r="AD122" s="11">
        <f t="shared" si="19"/>
        <v>200.75001219999999</v>
      </c>
    </row>
    <row r="123" spans="1:30" x14ac:dyDescent="0.35">
      <c r="A123" s="20">
        <v>117</v>
      </c>
      <c r="B123" s="16">
        <f t="shared" si="22"/>
        <v>117</v>
      </c>
      <c r="C123" s="16">
        <f t="shared" si="23"/>
        <v>117</v>
      </c>
      <c r="D123" s="8">
        <f t="shared" si="24"/>
        <v>36</v>
      </c>
      <c r="E123" s="8">
        <f t="shared" si="25"/>
        <v>38</v>
      </c>
      <c r="F123" s="3" t="str">
        <f>'10thR'!B123</f>
        <v/>
      </c>
      <c r="G123" s="3">
        <f>'10thR'!AB123</f>
        <v>0</v>
      </c>
      <c r="H123" s="2">
        <f>MIN('1stR'!C123,'2ndR'!C123,'3rdR'!C123,'4thR'!C123,'5thR'!C123,'6thR'!C123,'7thR'!C123,'8thR'!C123,'9thR'!C123,'10thR'!C123)</f>
        <v>0</v>
      </c>
      <c r="I123" s="2">
        <f>MIN('1stR'!D123,'2ndR'!D123,'3rdR'!D123,'4thR'!D123,'5thR'!D123,'6thR'!D123,'7thR'!D123,'8thR'!D123,'9thR'!D123,'10thR'!D123)</f>
        <v>0</v>
      </c>
      <c r="J123" s="2">
        <f>MIN('1stR'!E123,'2ndR'!E123,'3rdR'!E123,'4thR'!E123,'5thR'!E123,'6thR'!E123,'7thR'!E123,'8thR'!E123,'9thR'!E123,'10thR'!E123)</f>
        <v>0</v>
      </c>
      <c r="K123" s="2">
        <f>MIN('1stR'!F123,'2ndR'!F123,'3rdR'!F123,'4thR'!F123,'5thR'!F123,'6thR'!F123,'7thR'!F123,'8thR'!F123,'9thR'!F123,'10thR'!F123)</f>
        <v>0</v>
      </c>
      <c r="L123" s="2">
        <f>MIN('1stR'!G123,'2ndR'!G123,'3rdR'!G123,'4thR'!G123,'5thR'!G123,'6thR'!G123,'7thR'!G123,'8thR'!G123,'9thR'!G123,'10thR'!G123)</f>
        <v>0</v>
      </c>
      <c r="M123" s="2">
        <f>MIN('1stR'!H123,'2ndR'!H123,'3rdR'!H123,'4thR'!H123,'5thR'!H123,'6thR'!H123,'7thR'!H123,'8thR'!H123,'9thR'!H123,'10thR'!H123)</f>
        <v>0</v>
      </c>
      <c r="N123" s="2">
        <f>MIN('1stR'!I123,'2ndR'!I123,'3rdR'!I123,'4thR'!I123,'5thR'!I123,'6thR'!I123,'7thR'!I123,'8thR'!I123,'9thR'!I123,'10thR'!I123)</f>
        <v>0</v>
      </c>
      <c r="O123" s="2">
        <f>MIN('1stR'!J123,'2ndR'!J123,'3rdR'!J123,'4thR'!J123,'5thR'!J123,'6thR'!J123,'7thR'!J123,'8thR'!J123,'9thR'!J123,'10thR'!J123)</f>
        <v>0</v>
      </c>
      <c r="P123" s="2">
        <f>MIN('1stR'!K123,'2ndR'!K123,'3rdR'!K123,'4thR'!K123,'5thR'!K123,'6thR'!K123,'7thR'!K123,'8thR'!K123,'9thR'!K123,'10thR'!K123)</f>
        <v>0</v>
      </c>
      <c r="Q123" s="2">
        <f>MIN('1stR'!L123,'2ndR'!L123,'3rdR'!L123,'4thR'!L123,'5thR'!L123,'6thR'!L123,'7thR'!L123,'8thR'!L123,'9thR'!L123,'10thR'!L123)</f>
        <v>0</v>
      </c>
      <c r="R123" s="2">
        <f>MIN('1stR'!M123,'2ndR'!M123,'3rdR'!M123,'4thR'!M123,'5thR'!M123,'6thR'!M123,'7thR'!M123,'8thR'!M123,'9thR'!M123,'10thR'!M123)</f>
        <v>0</v>
      </c>
      <c r="S123" s="2">
        <f>MIN('1stR'!N123,'2ndR'!N123,'3rdR'!N123,'4thR'!N123,'5thR'!N123,'6thR'!N123,'7thR'!N123,'8thR'!N123,'9thR'!N123,'10thR'!N123)</f>
        <v>0</v>
      </c>
      <c r="T123" s="2">
        <f>MIN('1stR'!O123,'2ndR'!O123,'3rdR'!O123,'4thR'!O123,'5thR'!O123,'6thR'!O123,'7thR'!O123,'8thR'!O123,'9thR'!O123,'10thR'!O123)</f>
        <v>0</v>
      </c>
      <c r="U123" s="2">
        <f>MIN('1stR'!P123,'2ndR'!P123,'3rdR'!P123,'4thR'!P123,'5thR'!P123,'6thR'!P123,'7thR'!P123,'8thR'!P123,'9thR'!P123,'10thR'!P123)</f>
        <v>0</v>
      </c>
      <c r="V123" s="2">
        <f>MIN('1stR'!Q123,'2ndR'!Q123,'3rdR'!Q123,'4thR'!Q123,'5thR'!Q123,'6thR'!Q123,'7thR'!Q123,'8thR'!Q123,'9thR'!Q123,'10thR'!Q123)</f>
        <v>0</v>
      </c>
      <c r="W123" s="2">
        <f>MIN('1stR'!R123,'2ndR'!R123,'3rdR'!R123,'4thR'!R123,'5thR'!R123,'6thR'!R123,'7thR'!R123,'8thR'!R123,'9thR'!R123,'10thR'!R123)</f>
        <v>0</v>
      </c>
      <c r="X123" s="2">
        <f>MIN('1stR'!S123,'2ndR'!S123,'3rdR'!S123,'4thR'!S123,'5thR'!S123,'6thR'!S123,'7thR'!S123,'8thR'!S123,'9thR'!S123,'10thR'!S123)</f>
        <v>0</v>
      </c>
      <c r="Y123" s="2">
        <f>MIN('1stR'!T123,'2ndR'!T123,'3rdR'!T123,'4thR'!T123,'5thR'!T123,'6thR'!T123,'7thR'!T123,'8thR'!T123,'9thR'!T123,'10thR'!T123)</f>
        <v>0</v>
      </c>
      <c r="Z123" s="10">
        <f t="shared" si="20"/>
        <v>200</v>
      </c>
      <c r="AA123" s="10">
        <f t="shared" si="18"/>
        <v>200.00001230000001</v>
      </c>
      <c r="AB123" s="10">
        <f>'10thR'!W123</f>
        <v>-1.5</v>
      </c>
      <c r="AC123" s="11">
        <f t="shared" si="21"/>
        <v>200.75</v>
      </c>
      <c r="AD123" s="11">
        <f t="shared" si="19"/>
        <v>200.75001230000001</v>
      </c>
    </row>
    <row r="124" spans="1:30" x14ac:dyDescent="0.35">
      <c r="A124" s="20">
        <v>118</v>
      </c>
      <c r="B124" s="16">
        <f t="shared" si="22"/>
        <v>118</v>
      </c>
      <c r="C124" s="16">
        <f t="shared" si="23"/>
        <v>118</v>
      </c>
      <c r="D124" s="8">
        <f t="shared" si="24"/>
        <v>36</v>
      </c>
      <c r="E124" s="8">
        <f t="shared" si="25"/>
        <v>38</v>
      </c>
      <c r="F124" s="3" t="str">
        <f>'10thR'!B124</f>
        <v/>
      </c>
      <c r="G124" s="3">
        <f>'10thR'!AB124</f>
        <v>0</v>
      </c>
      <c r="H124" s="2">
        <f>MIN('1stR'!C124,'2ndR'!C124,'3rdR'!C124,'4thR'!C124,'5thR'!C124,'6thR'!C124,'7thR'!C124,'8thR'!C124,'9thR'!C124,'10thR'!C124)</f>
        <v>0</v>
      </c>
      <c r="I124" s="2">
        <f>MIN('1stR'!D124,'2ndR'!D124,'3rdR'!D124,'4thR'!D124,'5thR'!D124,'6thR'!D124,'7thR'!D124,'8thR'!D124,'9thR'!D124,'10thR'!D124)</f>
        <v>0</v>
      </c>
      <c r="J124" s="2">
        <f>MIN('1stR'!E124,'2ndR'!E124,'3rdR'!E124,'4thR'!E124,'5thR'!E124,'6thR'!E124,'7thR'!E124,'8thR'!E124,'9thR'!E124,'10thR'!E124)</f>
        <v>0</v>
      </c>
      <c r="K124" s="2">
        <f>MIN('1stR'!F124,'2ndR'!F124,'3rdR'!F124,'4thR'!F124,'5thR'!F124,'6thR'!F124,'7thR'!F124,'8thR'!F124,'9thR'!F124,'10thR'!F124)</f>
        <v>0</v>
      </c>
      <c r="L124" s="2">
        <f>MIN('1stR'!G124,'2ndR'!G124,'3rdR'!G124,'4thR'!G124,'5thR'!G124,'6thR'!G124,'7thR'!G124,'8thR'!G124,'9thR'!G124,'10thR'!G124)</f>
        <v>0</v>
      </c>
      <c r="M124" s="2">
        <f>MIN('1stR'!H124,'2ndR'!H124,'3rdR'!H124,'4thR'!H124,'5thR'!H124,'6thR'!H124,'7thR'!H124,'8thR'!H124,'9thR'!H124,'10thR'!H124)</f>
        <v>0</v>
      </c>
      <c r="N124" s="2">
        <f>MIN('1stR'!I124,'2ndR'!I124,'3rdR'!I124,'4thR'!I124,'5thR'!I124,'6thR'!I124,'7thR'!I124,'8thR'!I124,'9thR'!I124,'10thR'!I124)</f>
        <v>0</v>
      </c>
      <c r="O124" s="2">
        <f>MIN('1stR'!J124,'2ndR'!J124,'3rdR'!J124,'4thR'!J124,'5thR'!J124,'6thR'!J124,'7thR'!J124,'8thR'!J124,'9thR'!J124,'10thR'!J124)</f>
        <v>0</v>
      </c>
      <c r="P124" s="2">
        <f>MIN('1stR'!K124,'2ndR'!K124,'3rdR'!K124,'4thR'!K124,'5thR'!K124,'6thR'!K124,'7thR'!K124,'8thR'!K124,'9thR'!K124,'10thR'!K124)</f>
        <v>0</v>
      </c>
      <c r="Q124" s="2">
        <f>MIN('1stR'!L124,'2ndR'!L124,'3rdR'!L124,'4thR'!L124,'5thR'!L124,'6thR'!L124,'7thR'!L124,'8thR'!L124,'9thR'!L124,'10thR'!L124)</f>
        <v>0</v>
      </c>
      <c r="R124" s="2">
        <f>MIN('1stR'!M124,'2ndR'!M124,'3rdR'!M124,'4thR'!M124,'5thR'!M124,'6thR'!M124,'7thR'!M124,'8thR'!M124,'9thR'!M124,'10thR'!M124)</f>
        <v>0</v>
      </c>
      <c r="S124" s="2">
        <f>MIN('1stR'!N124,'2ndR'!N124,'3rdR'!N124,'4thR'!N124,'5thR'!N124,'6thR'!N124,'7thR'!N124,'8thR'!N124,'9thR'!N124,'10thR'!N124)</f>
        <v>0</v>
      </c>
      <c r="T124" s="2">
        <f>MIN('1stR'!O124,'2ndR'!O124,'3rdR'!O124,'4thR'!O124,'5thR'!O124,'6thR'!O124,'7thR'!O124,'8thR'!O124,'9thR'!O124,'10thR'!O124)</f>
        <v>0</v>
      </c>
      <c r="U124" s="2">
        <f>MIN('1stR'!P124,'2ndR'!P124,'3rdR'!P124,'4thR'!P124,'5thR'!P124,'6thR'!P124,'7thR'!P124,'8thR'!P124,'9thR'!P124,'10thR'!P124)</f>
        <v>0</v>
      </c>
      <c r="V124" s="2">
        <f>MIN('1stR'!Q124,'2ndR'!Q124,'3rdR'!Q124,'4thR'!Q124,'5thR'!Q124,'6thR'!Q124,'7thR'!Q124,'8thR'!Q124,'9thR'!Q124,'10thR'!Q124)</f>
        <v>0</v>
      </c>
      <c r="W124" s="2">
        <f>MIN('1stR'!R124,'2ndR'!R124,'3rdR'!R124,'4thR'!R124,'5thR'!R124,'6thR'!R124,'7thR'!R124,'8thR'!R124,'9thR'!R124,'10thR'!R124)</f>
        <v>0</v>
      </c>
      <c r="X124" s="2">
        <f>MIN('1stR'!S124,'2ndR'!S124,'3rdR'!S124,'4thR'!S124,'5thR'!S124,'6thR'!S124,'7thR'!S124,'8thR'!S124,'9thR'!S124,'10thR'!S124)</f>
        <v>0</v>
      </c>
      <c r="Y124" s="2">
        <f>MIN('1stR'!T124,'2ndR'!T124,'3rdR'!T124,'4thR'!T124,'5thR'!T124,'6thR'!T124,'7thR'!T124,'8thR'!T124,'9thR'!T124,'10thR'!T124)</f>
        <v>0</v>
      </c>
      <c r="Z124" s="10">
        <f t="shared" si="20"/>
        <v>200</v>
      </c>
      <c r="AA124" s="10">
        <f t="shared" si="18"/>
        <v>200.0000124</v>
      </c>
      <c r="AB124" s="10">
        <f>'10thR'!W124</f>
        <v>-1.5</v>
      </c>
      <c r="AC124" s="11">
        <f t="shared" si="21"/>
        <v>200.75</v>
      </c>
      <c r="AD124" s="11">
        <f t="shared" si="19"/>
        <v>200.7500124</v>
      </c>
    </row>
    <row r="125" spans="1:30" x14ac:dyDescent="0.35">
      <c r="A125" s="20">
        <v>119</v>
      </c>
      <c r="B125" s="16">
        <f t="shared" si="22"/>
        <v>119</v>
      </c>
      <c r="C125" s="16">
        <f t="shared" si="23"/>
        <v>119</v>
      </c>
      <c r="D125" s="8">
        <f t="shared" si="24"/>
        <v>36</v>
      </c>
      <c r="E125" s="8">
        <f t="shared" si="25"/>
        <v>38</v>
      </c>
      <c r="F125" s="3" t="str">
        <f>'10thR'!B125</f>
        <v/>
      </c>
      <c r="G125" s="3">
        <f>'10thR'!AB125</f>
        <v>0</v>
      </c>
      <c r="H125" s="2">
        <f>MIN('1stR'!C125,'2ndR'!C125,'3rdR'!C125,'4thR'!C125,'5thR'!C125,'6thR'!C125,'7thR'!C125,'8thR'!C125,'9thR'!C125,'10thR'!C125)</f>
        <v>0</v>
      </c>
      <c r="I125" s="2">
        <f>MIN('1stR'!D125,'2ndR'!D125,'3rdR'!D125,'4thR'!D125,'5thR'!D125,'6thR'!D125,'7thR'!D125,'8thR'!D125,'9thR'!D125,'10thR'!D125)</f>
        <v>0</v>
      </c>
      <c r="J125" s="2">
        <f>MIN('1stR'!E125,'2ndR'!E125,'3rdR'!E125,'4thR'!E125,'5thR'!E125,'6thR'!E125,'7thR'!E125,'8thR'!E125,'9thR'!E125,'10thR'!E125)</f>
        <v>0</v>
      </c>
      <c r="K125" s="2">
        <f>MIN('1stR'!F125,'2ndR'!F125,'3rdR'!F125,'4thR'!F125,'5thR'!F125,'6thR'!F125,'7thR'!F125,'8thR'!F125,'9thR'!F125,'10thR'!F125)</f>
        <v>0</v>
      </c>
      <c r="L125" s="2">
        <f>MIN('1stR'!G125,'2ndR'!G125,'3rdR'!G125,'4thR'!G125,'5thR'!G125,'6thR'!G125,'7thR'!G125,'8thR'!G125,'9thR'!G125,'10thR'!G125)</f>
        <v>0</v>
      </c>
      <c r="M125" s="2">
        <f>MIN('1stR'!H125,'2ndR'!H125,'3rdR'!H125,'4thR'!H125,'5thR'!H125,'6thR'!H125,'7thR'!H125,'8thR'!H125,'9thR'!H125,'10thR'!H125)</f>
        <v>0</v>
      </c>
      <c r="N125" s="2">
        <f>MIN('1stR'!I125,'2ndR'!I125,'3rdR'!I125,'4thR'!I125,'5thR'!I125,'6thR'!I125,'7thR'!I125,'8thR'!I125,'9thR'!I125,'10thR'!I125)</f>
        <v>0</v>
      </c>
      <c r="O125" s="2">
        <f>MIN('1stR'!J125,'2ndR'!J125,'3rdR'!J125,'4thR'!J125,'5thR'!J125,'6thR'!J125,'7thR'!J125,'8thR'!J125,'9thR'!J125,'10thR'!J125)</f>
        <v>0</v>
      </c>
      <c r="P125" s="2">
        <f>MIN('1stR'!K125,'2ndR'!K125,'3rdR'!K125,'4thR'!K125,'5thR'!K125,'6thR'!K125,'7thR'!K125,'8thR'!K125,'9thR'!K125,'10thR'!K125)</f>
        <v>0</v>
      </c>
      <c r="Q125" s="2">
        <f>MIN('1stR'!L125,'2ndR'!L125,'3rdR'!L125,'4thR'!L125,'5thR'!L125,'6thR'!L125,'7thR'!L125,'8thR'!L125,'9thR'!L125,'10thR'!L125)</f>
        <v>0</v>
      </c>
      <c r="R125" s="2">
        <f>MIN('1stR'!M125,'2ndR'!M125,'3rdR'!M125,'4thR'!M125,'5thR'!M125,'6thR'!M125,'7thR'!M125,'8thR'!M125,'9thR'!M125,'10thR'!M125)</f>
        <v>0</v>
      </c>
      <c r="S125" s="2">
        <f>MIN('1stR'!N125,'2ndR'!N125,'3rdR'!N125,'4thR'!N125,'5thR'!N125,'6thR'!N125,'7thR'!N125,'8thR'!N125,'9thR'!N125,'10thR'!N125)</f>
        <v>0</v>
      </c>
      <c r="T125" s="2">
        <f>MIN('1stR'!O125,'2ndR'!O125,'3rdR'!O125,'4thR'!O125,'5thR'!O125,'6thR'!O125,'7thR'!O125,'8thR'!O125,'9thR'!O125,'10thR'!O125)</f>
        <v>0</v>
      </c>
      <c r="U125" s="2">
        <f>MIN('1stR'!P125,'2ndR'!P125,'3rdR'!P125,'4thR'!P125,'5thR'!P125,'6thR'!P125,'7thR'!P125,'8thR'!P125,'9thR'!P125,'10thR'!P125)</f>
        <v>0</v>
      </c>
      <c r="V125" s="2">
        <f>MIN('1stR'!Q125,'2ndR'!Q125,'3rdR'!Q125,'4thR'!Q125,'5thR'!Q125,'6thR'!Q125,'7thR'!Q125,'8thR'!Q125,'9thR'!Q125,'10thR'!Q125)</f>
        <v>0</v>
      </c>
      <c r="W125" s="2">
        <f>MIN('1stR'!R125,'2ndR'!R125,'3rdR'!R125,'4thR'!R125,'5thR'!R125,'6thR'!R125,'7thR'!R125,'8thR'!R125,'9thR'!R125,'10thR'!R125)</f>
        <v>0</v>
      </c>
      <c r="X125" s="2">
        <f>MIN('1stR'!S125,'2ndR'!S125,'3rdR'!S125,'4thR'!S125,'5thR'!S125,'6thR'!S125,'7thR'!S125,'8thR'!S125,'9thR'!S125,'10thR'!S125)</f>
        <v>0</v>
      </c>
      <c r="Y125" s="2">
        <f>MIN('1stR'!T125,'2ndR'!T125,'3rdR'!T125,'4thR'!T125,'5thR'!T125,'6thR'!T125,'7thR'!T125,'8thR'!T125,'9thR'!T125,'10thR'!T125)</f>
        <v>0</v>
      </c>
      <c r="Z125" s="10">
        <f t="shared" si="20"/>
        <v>200</v>
      </c>
      <c r="AA125" s="10">
        <f t="shared" si="18"/>
        <v>200.0000125</v>
      </c>
      <c r="AB125" s="10">
        <f>'10thR'!W125</f>
        <v>-1.5</v>
      </c>
      <c r="AC125" s="11">
        <f t="shared" si="21"/>
        <v>200.75</v>
      </c>
      <c r="AD125" s="11">
        <f t="shared" si="19"/>
        <v>200.7500125</v>
      </c>
    </row>
    <row r="126" spans="1:30" x14ac:dyDescent="0.35">
      <c r="A126" s="20">
        <v>120</v>
      </c>
      <c r="B126" s="16">
        <f t="shared" si="22"/>
        <v>120</v>
      </c>
      <c r="C126" s="16">
        <f t="shared" si="23"/>
        <v>120</v>
      </c>
      <c r="D126" s="8">
        <f t="shared" si="24"/>
        <v>36</v>
      </c>
      <c r="E126" s="8">
        <f t="shared" si="25"/>
        <v>38</v>
      </c>
      <c r="F126" s="3" t="str">
        <f>'10thR'!B126</f>
        <v/>
      </c>
      <c r="G126" s="3">
        <f>'10thR'!AB126</f>
        <v>0</v>
      </c>
      <c r="H126" s="2">
        <f>MIN('1stR'!C126,'2ndR'!C126,'3rdR'!C126,'4thR'!C126,'5thR'!C126,'6thR'!C126,'7thR'!C126,'8thR'!C126,'9thR'!C126,'10thR'!C126)</f>
        <v>0</v>
      </c>
      <c r="I126" s="2">
        <f>MIN('1stR'!D126,'2ndR'!D126,'3rdR'!D126,'4thR'!D126,'5thR'!D126,'6thR'!D126,'7thR'!D126,'8thR'!D126,'9thR'!D126,'10thR'!D126)</f>
        <v>0</v>
      </c>
      <c r="J126" s="2">
        <f>MIN('1stR'!E126,'2ndR'!E126,'3rdR'!E126,'4thR'!E126,'5thR'!E126,'6thR'!E126,'7thR'!E126,'8thR'!E126,'9thR'!E126,'10thR'!E126)</f>
        <v>0</v>
      </c>
      <c r="K126" s="2">
        <f>MIN('1stR'!F126,'2ndR'!F126,'3rdR'!F126,'4thR'!F126,'5thR'!F126,'6thR'!F126,'7thR'!F126,'8thR'!F126,'9thR'!F126,'10thR'!F126)</f>
        <v>0</v>
      </c>
      <c r="L126" s="2">
        <f>MIN('1stR'!G126,'2ndR'!G126,'3rdR'!G126,'4thR'!G126,'5thR'!G126,'6thR'!G126,'7thR'!G126,'8thR'!G126,'9thR'!G126,'10thR'!G126)</f>
        <v>0</v>
      </c>
      <c r="M126" s="2">
        <f>MIN('1stR'!H126,'2ndR'!H126,'3rdR'!H126,'4thR'!H126,'5thR'!H126,'6thR'!H126,'7thR'!H126,'8thR'!H126,'9thR'!H126,'10thR'!H126)</f>
        <v>0</v>
      </c>
      <c r="N126" s="2">
        <f>MIN('1stR'!I126,'2ndR'!I126,'3rdR'!I126,'4thR'!I126,'5thR'!I126,'6thR'!I126,'7thR'!I126,'8thR'!I126,'9thR'!I126,'10thR'!I126)</f>
        <v>0</v>
      </c>
      <c r="O126" s="2">
        <f>MIN('1stR'!J126,'2ndR'!J126,'3rdR'!J126,'4thR'!J126,'5thR'!J126,'6thR'!J126,'7thR'!J126,'8thR'!J126,'9thR'!J126,'10thR'!J126)</f>
        <v>0</v>
      </c>
      <c r="P126" s="2">
        <f>MIN('1stR'!K126,'2ndR'!K126,'3rdR'!K126,'4thR'!K126,'5thR'!K126,'6thR'!K126,'7thR'!K126,'8thR'!K126,'9thR'!K126,'10thR'!K126)</f>
        <v>0</v>
      </c>
      <c r="Q126" s="2">
        <f>MIN('1stR'!L126,'2ndR'!L126,'3rdR'!L126,'4thR'!L126,'5thR'!L126,'6thR'!L126,'7thR'!L126,'8thR'!L126,'9thR'!L126,'10thR'!L126)</f>
        <v>0</v>
      </c>
      <c r="R126" s="2">
        <f>MIN('1stR'!M126,'2ndR'!M126,'3rdR'!M126,'4thR'!M126,'5thR'!M126,'6thR'!M126,'7thR'!M126,'8thR'!M126,'9thR'!M126,'10thR'!M126)</f>
        <v>0</v>
      </c>
      <c r="S126" s="2">
        <f>MIN('1stR'!N126,'2ndR'!N126,'3rdR'!N126,'4thR'!N126,'5thR'!N126,'6thR'!N126,'7thR'!N126,'8thR'!N126,'9thR'!N126,'10thR'!N126)</f>
        <v>0</v>
      </c>
      <c r="T126" s="2">
        <f>MIN('1stR'!O126,'2ndR'!O126,'3rdR'!O126,'4thR'!O126,'5thR'!O126,'6thR'!O126,'7thR'!O126,'8thR'!O126,'9thR'!O126,'10thR'!O126)</f>
        <v>0</v>
      </c>
      <c r="U126" s="2">
        <f>MIN('1stR'!P126,'2ndR'!P126,'3rdR'!P126,'4thR'!P126,'5thR'!P126,'6thR'!P126,'7thR'!P126,'8thR'!P126,'9thR'!P126,'10thR'!P126)</f>
        <v>0</v>
      </c>
      <c r="V126" s="2">
        <f>MIN('1stR'!Q126,'2ndR'!Q126,'3rdR'!Q126,'4thR'!Q126,'5thR'!Q126,'6thR'!Q126,'7thR'!Q126,'8thR'!Q126,'9thR'!Q126,'10thR'!Q126)</f>
        <v>0</v>
      </c>
      <c r="W126" s="2">
        <f>MIN('1stR'!R126,'2ndR'!R126,'3rdR'!R126,'4thR'!R126,'5thR'!R126,'6thR'!R126,'7thR'!R126,'8thR'!R126,'9thR'!R126,'10thR'!R126)</f>
        <v>0</v>
      </c>
      <c r="X126" s="2">
        <f>MIN('1stR'!S126,'2ndR'!S126,'3rdR'!S126,'4thR'!S126,'5thR'!S126,'6thR'!S126,'7thR'!S126,'8thR'!S126,'9thR'!S126,'10thR'!S126)</f>
        <v>0</v>
      </c>
      <c r="Y126" s="2">
        <f>MIN('1stR'!T126,'2ndR'!T126,'3rdR'!T126,'4thR'!T126,'5thR'!T126,'6thR'!T126,'7thR'!T126,'8thR'!T126,'9thR'!T126,'10thR'!T126)</f>
        <v>0</v>
      </c>
      <c r="Z126" s="10">
        <f t="shared" si="8"/>
        <v>200</v>
      </c>
      <c r="AA126" s="10">
        <f t="shared" si="18"/>
        <v>200.00001259999999</v>
      </c>
      <c r="AB126" s="10">
        <f>'10thR'!W126</f>
        <v>-1.5</v>
      </c>
      <c r="AC126" s="11">
        <f t="shared" si="9"/>
        <v>200.75</v>
      </c>
      <c r="AD126" s="11">
        <f t="shared" si="19"/>
        <v>200.75001259999999</v>
      </c>
    </row>
    <row r="127" spans="1:30" x14ac:dyDescent="0.35">
      <c r="A127" s="20">
        <v>121</v>
      </c>
      <c r="B127" s="16">
        <f t="shared" si="22"/>
        <v>121</v>
      </c>
      <c r="C127" s="16">
        <f t="shared" si="23"/>
        <v>121</v>
      </c>
      <c r="D127" s="8">
        <f t="shared" si="24"/>
        <v>36</v>
      </c>
      <c r="E127" s="8">
        <f t="shared" si="25"/>
        <v>38</v>
      </c>
      <c r="F127" s="3" t="str">
        <f>'10thR'!B127</f>
        <v/>
      </c>
      <c r="G127" s="3">
        <f>'10thR'!AB127</f>
        <v>0</v>
      </c>
      <c r="H127" s="2">
        <f>MIN('1stR'!C127,'2ndR'!C127,'3rdR'!C127,'4thR'!C127,'5thR'!C127,'6thR'!C127,'7thR'!C127,'8thR'!C127,'9thR'!C127,'10thR'!C127)</f>
        <v>0</v>
      </c>
      <c r="I127" s="2">
        <f>MIN('1stR'!D127,'2ndR'!D127,'3rdR'!D127,'4thR'!D127,'5thR'!D127,'6thR'!D127,'7thR'!D127,'8thR'!D127,'9thR'!D127,'10thR'!D127)</f>
        <v>0</v>
      </c>
      <c r="J127" s="2">
        <f>MIN('1stR'!E127,'2ndR'!E127,'3rdR'!E127,'4thR'!E127,'5thR'!E127,'6thR'!E127,'7thR'!E127,'8thR'!E127,'9thR'!E127,'10thR'!E127)</f>
        <v>0</v>
      </c>
      <c r="K127" s="2">
        <f>MIN('1stR'!F127,'2ndR'!F127,'3rdR'!F127,'4thR'!F127,'5thR'!F127,'6thR'!F127,'7thR'!F127,'8thR'!F127,'9thR'!F127,'10thR'!F127)</f>
        <v>0</v>
      </c>
      <c r="L127" s="2">
        <f>MIN('1stR'!G127,'2ndR'!G127,'3rdR'!G127,'4thR'!G127,'5thR'!G127,'6thR'!G127,'7thR'!G127,'8thR'!G127,'9thR'!G127,'10thR'!G127)</f>
        <v>0</v>
      </c>
      <c r="M127" s="2">
        <f>MIN('1stR'!H127,'2ndR'!H127,'3rdR'!H127,'4thR'!H127,'5thR'!H127,'6thR'!H127,'7thR'!H127,'8thR'!H127,'9thR'!H127,'10thR'!H127)</f>
        <v>0</v>
      </c>
      <c r="N127" s="2">
        <f>MIN('1stR'!I127,'2ndR'!I127,'3rdR'!I127,'4thR'!I127,'5thR'!I127,'6thR'!I127,'7thR'!I127,'8thR'!I127,'9thR'!I127,'10thR'!I127)</f>
        <v>0</v>
      </c>
      <c r="O127" s="2">
        <f>MIN('1stR'!J127,'2ndR'!J127,'3rdR'!J127,'4thR'!J127,'5thR'!J127,'6thR'!J127,'7thR'!J127,'8thR'!J127,'9thR'!J127,'10thR'!J127)</f>
        <v>0</v>
      </c>
      <c r="P127" s="2">
        <f>MIN('1stR'!K127,'2ndR'!K127,'3rdR'!K127,'4thR'!K127,'5thR'!K127,'6thR'!K127,'7thR'!K127,'8thR'!K127,'9thR'!K127,'10thR'!K127)</f>
        <v>0</v>
      </c>
      <c r="Q127" s="2">
        <f>MIN('1stR'!L127,'2ndR'!L127,'3rdR'!L127,'4thR'!L127,'5thR'!L127,'6thR'!L127,'7thR'!L127,'8thR'!L127,'9thR'!L127,'10thR'!L127)</f>
        <v>0</v>
      </c>
      <c r="R127" s="2">
        <f>MIN('1stR'!M127,'2ndR'!M127,'3rdR'!M127,'4thR'!M127,'5thR'!M127,'6thR'!M127,'7thR'!M127,'8thR'!M127,'9thR'!M127,'10thR'!M127)</f>
        <v>0</v>
      </c>
      <c r="S127" s="2">
        <f>MIN('1stR'!N127,'2ndR'!N127,'3rdR'!N127,'4thR'!N127,'5thR'!N127,'6thR'!N127,'7thR'!N127,'8thR'!N127,'9thR'!N127,'10thR'!N127)</f>
        <v>0</v>
      </c>
      <c r="T127" s="2">
        <f>MIN('1stR'!O127,'2ndR'!O127,'3rdR'!O127,'4thR'!O127,'5thR'!O127,'6thR'!O127,'7thR'!O127,'8thR'!O127,'9thR'!O127,'10thR'!O127)</f>
        <v>0</v>
      </c>
      <c r="U127" s="2">
        <f>MIN('1stR'!P127,'2ndR'!P127,'3rdR'!P127,'4thR'!P127,'5thR'!P127,'6thR'!P127,'7thR'!P127,'8thR'!P127,'9thR'!P127,'10thR'!P127)</f>
        <v>0</v>
      </c>
      <c r="V127" s="2">
        <f>MIN('1stR'!Q127,'2ndR'!Q127,'3rdR'!Q127,'4thR'!Q127,'5thR'!Q127,'6thR'!Q127,'7thR'!Q127,'8thR'!Q127,'9thR'!Q127,'10thR'!Q127)</f>
        <v>0</v>
      </c>
      <c r="W127" s="2">
        <f>MIN('1stR'!R127,'2ndR'!R127,'3rdR'!R127,'4thR'!R127,'5thR'!R127,'6thR'!R127,'7thR'!R127,'8thR'!R127,'9thR'!R127,'10thR'!R127)</f>
        <v>0</v>
      </c>
      <c r="X127" s="2">
        <f>MIN('1stR'!S127,'2ndR'!S127,'3rdR'!S127,'4thR'!S127,'5thR'!S127,'6thR'!S127,'7thR'!S127,'8thR'!S127,'9thR'!S127,'10thR'!S127)</f>
        <v>0</v>
      </c>
      <c r="Y127" s="2">
        <f>MIN('1stR'!T127,'2ndR'!T127,'3rdR'!T127,'4thR'!T127,'5thR'!T127,'6thR'!T127,'7thR'!T127,'8thR'!T127,'9thR'!T127,'10thR'!T127)</f>
        <v>0</v>
      </c>
      <c r="Z127" s="10">
        <f t="shared" ref="Z127:Z146" si="26">IF(G127&gt;0,SUM(H127:Y127),200)</f>
        <v>200</v>
      </c>
      <c r="AA127" s="10">
        <f t="shared" ref="AA127:AA146" si="27">Z127+0.0000001*ROW()</f>
        <v>200.00001270000001</v>
      </c>
      <c r="AB127" s="10">
        <f>'10thR'!W127</f>
        <v>-1.5</v>
      </c>
      <c r="AC127" s="11">
        <f t="shared" ref="AC127:AC146" si="28">Z127-0.5*AB127</f>
        <v>200.75</v>
      </c>
      <c r="AD127" s="11">
        <f t="shared" ref="AD127:AD146" si="29">AC127+0.0000001*ROW()</f>
        <v>200.75001270000001</v>
      </c>
    </row>
    <row r="128" spans="1:30" x14ac:dyDescent="0.35">
      <c r="A128" s="20">
        <v>122</v>
      </c>
      <c r="B128" s="16">
        <f t="shared" si="22"/>
        <v>122</v>
      </c>
      <c r="C128" s="16">
        <f t="shared" si="23"/>
        <v>122</v>
      </c>
      <c r="D128" s="8">
        <f t="shared" si="24"/>
        <v>36</v>
      </c>
      <c r="E128" s="8">
        <f t="shared" si="25"/>
        <v>38</v>
      </c>
      <c r="F128" s="3" t="str">
        <f>'10thR'!B128</f>
        <v/>
      </c>
      <c r="G128" s="3">
        <f>'10thR'!AB128</f>
        <v>0</v>
      </c>
      <c r="H128" s="2">
        <f>MIN('1stR'!C128,'2ndR'!C128,'3rdR'!C128,'4thR'!C128,'5thR'!C128,'6thR'!C128,'7thR'!C128,'8thR'!C128,'9thR'!C128,'10thR'!C128)</f>
        <v>0</v>
      </c>
      <c r="I128" s="2">
        <f>MIN('1stR'!D128,'2ndR'!D128,'3rdR'!D128,'4thR'!D128,'5thR'!D128,'6thR'!D128,'7thR'!D128,'8thR'!D128,'9thR'!D128,'10thR'!D128)</f>
        <v>0</v>
      </c>
      <c r="J128" s="2">
        <f>MIN('1stR'!E128,'2ndR'!E128,'3rdR'!E128,'4thR'!E128,'5thR'!E128,'6thR'!E128,'7thR'!E128,'8thR'!E128,'9thR'!E128,'10thR'!E128)</f>
        <v>0</v>
      </c>
      <c r="K128" s="2">
        <f>MIN('1stR'!F128,'2ndR'!F128,'3rdR'!F128,'4thR'!F128,'5thR'!F128,'6thR'!F128,'7thR'!F128,'8thR'!F128,'9thR'!F128,'10thR'!F128)</f>
        <v>0</v>
      </c>
      <c r="L128" s="2">
        <f>MIN('1stR'!G128,'2ndR'!G128,'3rdR'!G128,'4thR'!G128,'5thR'!G128,'6thR'!G128,'7thR'!G128,'8thR'!G128,'9thR'!G128,'10thR'!G128)</f>
        <v>0</v>
      </c>
      <c r="M128" s="2">
        <f>MIN('1stR'!H128,'2ndR'!H128,'3rdR'!H128,'4thR'!H128,'5thR'!H128,'6thR'!H128,'7thR'!H128,'8thR'!H128,'9thR'!H128,'10thR'!H128)</f>
        <v>0</v>
      </c>
      <c r="N128" s="2">
        <f>MIN('1stR'!I128,'2ndR'!I128,'3rdR'!I128,'4thR'!I128,'5thR'!I128,'6thR'!I128,'7thR'!I128,'8thR'!I128,'9thR'!I128,'10thR'!I128)</f>
        <v>0</v>
      </c>
      <c r="O128" s="2">
        <f>MIN('1stR'!J128,'2ndR'!J128,'3rdR'!J128,'4thR'!J128,'5thR'!J128,'6thR'!J128,'7thR'!J128,'8thR'!J128,'9thR'!J128,'10thR'!J128)</f>
        <v>0</v>
      </c>
      <c r="P128" s="2">
        <f>MIN('1stR'!K128,'2ndR'!K128,'3rdR'!K128,'4thR'!K128,'5thR'!K128,'6thR'!K128,'7thR'!K128,'8thR'!K128,'9thR'!K128,'10thR'!K128)</f>
        <v>0</v>
      </c>
      <c r="Q128" s="2">
        <f>MIN('1stR'!L128,'2ndR'!L128,'3rdR'!L128,'4thR'!L128,'5thR'!L128,'6thR'!L128,'7thR'!L128,'8thR'!L128,'9thR'!L128,'10thR'!L128)</f>
        <v>0</v>
      </c>
      <c r="R128" s="2">
        <f>MIN('1stR'!M128,'2ndR'!M128,'3rdR'!M128,'4thR'!M128,'5thR'!M128,'6thR'!M128,'7thR'!M128,'8thR'!M128,'9thR'!M128,'10thR'!M128)</f>
        <v>0</v>
      </c>
      <c r="S128" s="2">
        <f>MIN('1stR'!N128,'2ndR'!N128,'3rdR'!N128,'4thR'!N128,'5thR'!N128,'6thR'!N128,'7thR'!N128,'8thR'!N128,'9thR'!N128,'10thR'!N128)</f>
        <v>0</v>
      </c>
      <c r="T128" s="2">
        <f>MIN('1stR'!O128,'2ndR'!O128,'3rdR'!O128,'4thR'!O128,'5thR'!O128,'6thR'!O128,'7thR'!O128,'8thR'!O128,'9thR'!O128,'10thR'!O128)</f>
        <v>0</v>
      </c>
      <c r="U128" s="2">
        <f>MIN('1stR'!P128,'2ndR'!P128,'3rdR'!P128,'4thR'!P128,'5thR'!P128,'6thR'!P128,'7thR'!P128,'8thR'!P128,'9thR'!P128,'10thR'!P128)</f>
        <v>0</v>
      </c>
      <c r="V128" s="2">
        <f>MIN('1stR'!Q128,'2ndR'!Q128,'3rdR'!Q128,'4thR'!Q128,'5thR'!Q128,'6thR'!Q128,'7thR'!Q128,'8thR'!Q128,'9thR'!Q128,'10thR'!Q128)</f>
        <v>0</v>
      </c>
      <c r="W128" s="2">
        <f>MIN('1stR'!R128,'2ndR'!R128,'3rdR'!R128,'4thR'!R128,'5thR'!R128,'6thR'!R128,'7thR'!R128,'8thR'!R128,'9thR'!R128,'10thR'!R128)</f>
        <v>0</v>
      </c>
      <c r="X128" s="2">
        <f>MIN('1stR'!S128,'2ndR'!S128,'3rdR'!S128,'4thR'!S128,'5thR'!S128,'6thR'!S128,'7thR'!S128,'8thR'!S128,'9thR'!S128,'10thR'!S128)</f>
        <v>0</v>
      </c>
      <c r="Y128" s="2">
        <f>MIN('1stR'!T128,'2ndR'!T128,'3rdR'!T128,'4thR'!T128,'5thR'!T128,'6thR'!T128,'7thR'!T128,'8thR'!T128,'9thR'!T128,'10thR'!T128)</f>
        <v>0</v>
      </c>
      <c r="Z128" s="10">
        <f t="shared" si="26"/>
        <v>200</v>
      </c>
      <c r="AA128" s="10">
        <f t="shared" si="27"/>
        <v>200.00001280000001</v>
      </c>
      <c r="AB128" s="10">
        <f>'10thR'!W128</f>
        <v>-1.5</v>
      </c>
      <c r="AC128" s="11">
        <f t="shared" si="28"/>
        <v>200.75</v>
      </c>
      <c r="AD128" s="11">
        <f t="shared" si="29"/>
        <v>200.75001280000001</v>
      </c>
    </row>
    <row r="129" spans="1:30" x14ac:dyDescent="0.35">
      <c r="A129" s="20">
        <v>123</v>
      </c>
      <c r="B129" s="16">
        <f t="shared" si="22"/>
        <v>123</v>
      </c>
      <c r="C129" s="16">
        <f t="shared" si="23"/>
        <v>123</v>
      </c>
      <c r="D129" s="8">
        <f t="shared" si="24"/>
        <v>36</v>
      </c>
      <c r="E129" s="8">
        <f t="shared" si="25"/>
        <v>38</v>
      </c>
      <c r="F129" s="3" t="str">
        <f>'10thR'!B129</f>
        <v/>
      </c>
      <c r="G129" s="3">
        <f>'10thR'!AB129</f>
        <v>0</v>
      </c>
      <c r="H129" s="2">
        <f>MIN('1stR'!C129,'2ndR'!C129,'3rdR'!C129,'4thR'!C129,'5thR'!C129,'6thR'!C129,'7thR'!C129,'8thR'!C129,'9thR'!C129,'10thR'!C129)</f>
        <v>0</v>
      </c>
      <c r="I129" s="2">
        <f>MIN('1stR'!D129,'2ndR'!D129,'3rdR'!D129,'4thR'!D129,'5thR'!D129,'6thR'!D129,'7thR'!D129,'8thR'!D129,'9thR'!D129,'10thR'!D129)</f>
        <v>0</v>
      </c>
      <c r="J129" s="2">
        <f>MIN('1stR'!E129,'2ndR'!E129,'3rdR'!E129,'4thR'!E129,'5thR'!E129,'6thR'!E129,'7thR'!E129,'8thR'!E129,'9thR'!E129,'10thR'!E129)</f>
        <v>0</v>
      </c>
      <c r="K129" s="2">
        <f>MIN('1stR'!F129,'2ndR'!F129,'3rdR'!F129,'4thR'!F129,'5thR'!F129,'6thR'!F129,'7thR'!F129,'8thR'!F129,'9thR'!F129,'10thR'!F129)</f>
        <v>0</v>
      </c>
      <c r="L129" s="2">
        <f>MIN('1stR'!G129,'2ndR'!G129,'3rdR'!G129,'4thR'!G129,'5thR'!G129,'6thR'!G129,'7thR'!G129,'8thR'!G129,'9thR'!G129,'10thR'!G129)</f>
        <v>0</v>
      </c>
      <c r="M129" s="2">
        <f>MIN('1stR'!H129,'2ndR'!H129,'3rdR'!H129,'4thR'!H129,'5thR'!H129,'6thR'!H129,'7thR'!H129,'8thR'!H129,'9thR'!H129,'10thR'!H129)</f>
        <v>0</v>
      </c>
      <c r="N129" s="2">
        <f>MIN('1stR'!I129,'2ndR'!I129,'3rdR'!I129,'4thR'!I129,'5thR'!I129,'6thR'!I129,'7thR'!I129,'8thR'!I129,'9thR'!I129,'10thR'!I129)</f>
        <v>0</v>
      </c>
      <c r="O129" s="2">
        <f>MIN('1stR'!J129,'2ndR'!J129,'3rdR'!J129,'4thR'!J129,'5thR'!J129,'6thR'!J129,'7thR'!J129,'8thR'!J129,'9thR'!J129,'10thR'!J129)</f>
        <v>0</v>
      </c>
      <c r="P129" s="2">
        <f>MIN('1stR'!K129,'2ndR'!K129,'3rdR'!K129,'4thR'!K129,'5thR'!K129,'6thR'!K129,'7thR'!K129,'8thR'!K129,'9thR'!K129,'10thR'!K129)</f>
        <v>0</v>
      </c>
      <c r="Q129" s="2">
        <f>MIN('1stR'!L129,'2ndR'!L129,'3rdR'!L129,'4thR'!L129,'5thR'!L129,'6thR'!L129,'7thR'!L129,'8thR'!L129,'9thR'!L129,'10thR'!L129)</f>
        <v>0</v>
      </c>
      <c r="R129" s="2">
        <f>MIN('1stR'!M129,'2ndR'!M129,'3rdR'!M129,'4thR'!M129,'5thR'!M129,'6thR'!M129,'7thR'!M129,'8thR'!M129,'9thR'!M129,'10thR'!M129)</f>
        <v>0</v>
      </c>
      <c r="S129" s="2">
        <f>MIN('1stR'!N129,'2ndR'!N129,'3rdR'!N129,'4thR'!N129,'5thR'!N129,'6thR'!N129,'7thR'!N129,'8thR'!N129,'9thR'!N129,'10thR'!N129)</f>
        <v>0</v>
      </c>
      <c r="T129" s="2">
        <f>MIN('1stR'!O129,'2ndR'!O129,'3rdR'!O129,'4thR'!O129,'5thR'!O129,'6thR'!O129,'7thR'!O129,'8thR'!O129,'9thR'!O129,'10thR'!O129)</f>
        <v>0</v>
      </c>
      <c r="U129" s="2">
        <f>MIN('1stR'!P129,'2ndR'!P129,'3rdR'!P129,'4thR'!P129,'5thR'!P129,'6thR'!P129,'7thR'!P129,'8thR'!P129,'9thR'!P129,'10thR'!P129)</f>
        <v>0</v>
      </c>
      <c r="V129" s="2">
        <f>MIN('1stR'!Q129,'2ndR'!Q129,'3rdR'!Q129,'4thR'!Q129,'5thR'!Q129,'6thR'!Q129,'7thR'!Q129,'8thR'!Q129,'9thR'!Q129,'10thR'!Q129)</f>
        <v>0</v>
      </c>
      <c r="W129" s="2">
        <f>MIN('1stR'!R129,'2ndR'!R129,'3rdR'!R129,'4thR'!R129,'5thR'!R129,'6thR'!R129,'7thR'!R129,'8thR'!R129,'9thR'!R129,'10thR'!R129)</f>
        <v>0</v>
      </c>
      <c r="X129" s="2">
        <f>MIN('1stR'!S129,'2ndR'!S129,'3rdR'!S129,'4thR'!S129,'5thR'!S129,'6thR'!S129,'7thR'!S129,'8thR'!S129,'9thR'!S129,'10thR'!S129)</f>
        <v>0</v>
      </c>
      <c r="Y129" s="2">
        <f>MIN('1stR'!T129,'2ndR'!T129,'3rdR'!T129,'4thR'!T129,'5thR'!T129,'6thR'!T129,'7thR'!T129,'8thR'!T129,'9thR'!T129,'10thR'!T129)</f>
        <v>0</v>
      </c>
      <c r="Z129" s="10">
        <f t="shared" si="26"/>
        <v>200</v>
      </c>
      <c r="AA129" s="10">
        <f t="shared" si="27"/>
        <v>200.0000129</v>
      </c>
      <c r="AB129" s="10">
        <f>'10thR'!W129</f>
        <v>-1.5</v>
      </c>
      <c r="AC129" s="11">
        <f t="shared" si="28"/>
        <v>200.75</v>
      </c>
      <c r="AD129" s="11">
        <f t="shared" si="29"/>
        <v>200.7500129</v>
      </c>
    </row>
    <row r="130" spans="1:30" x14ac:dyDescent="0.35">
      <c r="A130" s="20">
        <v>124</v>
      </c>
      <c r="B130" s="16">
        <f t="shared" si="22"/>
        <v>124</v>
      </c>
      <c r="C130" s="16">
        <f t="shared" si="23"/>
        <v>124</v>
      </c>
      <c r="D130" s="8">
        <f t="shared" si="24"/>
        <v>36</v>
      </c>
      <c r="E130" s="8">
        <f t="shared" si="25"/>
        <v>38</v>
      </c>
      <c r="F130" s="3" t="str">
        <f>'10thR'!B130</f>
        <v/>
      </c>
      <c r="G130" s="3">
        <f>'10thR'!AB130</f>
        <v>0</v>
      </c>
      <c r="H130" s="2">
        <f>MIN('1stR'!C130,'2ndR'!C130,'3rdR'!C130,'4thR'!C130,'5thR'!C130,'6thR'!C130,'7thR'!C130,'8thR'!C130,'9thR'!C130,'10thR'!C130)</f>
        <v>0</v>
      </c>
      <c r="I130" s="2">
        <f>MIN('1stR'!D130,'2ndR'!D130,'3rdR'!D130,'4thR'!D130,'5thR'!D130,'6thR'!D130,'7thR'!D130,'8thR'!D130,'9thR'!D130,'10thR'!D130)</f>
        <v>0</v>
      </c>
      <c r="J130" s="2">
        <f>MIN('1stR'!E130,'2ndR'!E130,'3rdR'!E130,'4thR'!E130,'5thR'!E130,'6thR'!E130,'7thR'!E130,'8thR'!E130,'9thR'!E130,'10thR'!E130)</f>
        <v>0</v>
      </c>
      <c r="K130" s="2">
        <f>MIN('1stR'!F130,'2ndR'!F130,'3rdR'!F130,'4thR'!F130,'5thR'!F130,'6thR'!F130,'7thR'!F130,'8thR'!F130,'9thR'!F130,'10thR'!F130)</f>
        <v>0</v>
      </c>
      <c r="L130" s="2">
        <f>MIN('1stR'!G130,'2ndR'!G130,'3rdR'!G130,'4thR'!G130,'5thR'!G130,'6thR'!G130,'7thR'!G130,'8thR'!G130,'9thR'!G130,'10thR'!G130)</f>
        <v>0</v>
      </c>
      <c r="M130" s="2">
        <f>MIN('1stR'!H130,'2ndR'!H130,'3rdR'!H130,'4thR'!H130,'5thR'!H130,'6thR'!H130,'7thR'!H130,'8thR'!H130,'9thR'!H130,'10thR'!H130)</f>
        <v>0</v>
      </c>
      <c r="N130" s="2">
        <f>MIN('1stR'!I130,'2ndR'!I130,'3rdR'!I130,'4thR'!I130,'5thR'!I130,'6thR'!I130,'7thR'!I130,'8thR'!I130,'9thR'!I130,'10thR'!I130)</f>
        <v>0</v>
      </c>
      <c r="O130" s="2">
        <f>MIN('1stR'!J130,'2ndR'!J130,'3rdR'!J130,'4thR'!J130,'5thR'!J130,'6thR'!J130,'7thR'!J130,'8thR'!J130,'9thR'!J130,'10thR'!J130)</f>
        <v>0</v>
      </c>
      <c r="P130" s="2">
        <f>MIN('1stR'!K130,'2ndR'!K130,'3rdR'!K130,'4thR'!K130,'5thR'!K130,'6thR'!K130,'7thR'!K130,'8thR'!K130,'9thR'!K130,'10thR'!K130)</f>
        <v>0</v>
      </c>
      <c r="Q130" s="2">
        <f>MIN('1stR'!L130,'2ndR'!L130,'3rdR'!L130,'4thR'!L130,'5thR'!L130,'6thR'!L130,'7thR'!L130,'8thR'!L130,'9thR'!L130,'10thR'!L130)</f>
        <v>0</v>
      </c>
      <c r="R130" s="2">
        <f>MIN('1stR'!M130,'2ndR'!M130,'3rdR'!M130,'4thR'!M130,'5thR'!M130,'6thR'!M130,'7thR'!M130,'8thR'!M130,'9thR'!M130,'10thR'!M130)</f>
        <v>0</v>
      </c>
      <c r="S130" s="2">
        <f>MIN('1stR'!N130,'2ndR'!N130,'3rdR'!N130,'4thR'!N130,'5thR'!N130,'6thR'!N130,'7thR'!N130,'8thR'!N130,'9thR'!N130,'10thR'!N130)</f>
        <v>0</v>
      </c>
      <c r="T130" s="2">
        <f>MIN('1stR'!O130,'2ndR'!O130,'3rdR'!O130,'4thR'!O130,'5thR'!O130,'6thR'!O130,'7thR'!O130,'8thR'!O130,'9thR'!O130,'10thR'!O130)</f>
        <v>0</v>
      </c>
      <c r="U130" s="2">
        <f>MIN('1stR'!P130,'2ndR'!P130,'3rdR'!P130,'4thR'!P130,'5thR'!P130,'6thR'!P130,'7thR'!P130,'8thR'!P130,'9thR'!P130,'10thR'!P130)</f>
        <v>0</v>
      </c>
      <c r="V130" s="2">
        <f>MIN('1stR'!Q130,'2ndR'!Q130,'3rdR'!Q130,'4thR'!Q130,'5thR'!Q130,'6thR'!Q130,'7thR'!Q130,'8thR'!Q130,'9thR'!Q130,'10thR'!Q130)</f>
        <v>0</v>
      </c>
      <c r="W130" s="2">
        <f>MIN('1stR'!R130,'2ndR'!R130,'3rdR'!R130,'4thR'!R130,'5thR'!R130,'6thR'!R130,'7thR'!R130,'8thR'!R130,'9thR'!R130,'10thR'!R130)</f>
        <v>0</v>
      </c>
      <c r="X130" s="2">
        <f>MIN('1stR'!S130,'2ndR'!S130,'3rdR'!S130,'4thR'!S130,'5thR'!S130,'6thR'!S130,'7thR'!S130,'8thR'!S130,'9thR'!S130,'10thR'!S130)</f>
        <v>0</v>
      </c>
      <c r="Y130" s="2">
        <f>MIN('1stR'!T130,'2ndR'!T130,'3rdR'!T130,'4thR'!T130,'5thR'!T130,'6thR'!T130,'7thR'!T130,'8thR'!T130,'9thR'!T130,'10thR'!T130)</f>
        <v>0</v>
      </c>
      <c r="Z130" s="10">
        <f t="shared" si="26"/>
        <v>200</v>
      </c>
      <c r="AA130" s="10">
        <f t="shared" si="27"/>
        <v>200.000013</v>
      </c>
      <c r="AB130" s="10">
        <f>'10thR'!W130</f>
        <v>-1.5</v>
      </c>
      <c r="AC130" s="11">
        <f t="shared" si="28"/>
        <v>200.75</v>
      </c>
      <c r="AD130" s="11">
        <f t="shared" si="29"/>
        <v>200.750013</v>
      </c>
    </row>
    <row r="131" spans="1:30" x14ac:dyDescent="0.35">
      <c r="A131" s="20">
        <v>125</v>
      </c>
      <c r="B131" s="16">
        <f t="shared" si="22"/>
        <v>125</v>
      </c>
      <c r="C131" s="16">
        <f t="shared" si="23"/>
        <v>125</v>
      </c>
      <c r="D131" s="8">
        <f t="shared" si="24"/>
        <v>36</v>
      </c>
      <c r="E131" s="8">
        <f t="shared" si="25"/>
        <v>38</v>
      </c>
      <c r="F131" s="3" t="str">
        <f>'10thR'!B131</f>
        <v/>
      </c>
      <c r="G131" s="3">
        <f>'10thR'!AB131</f>
        <v>0</v>
      </c>
      <c r="H131" s="2">
        <f>MIN('1stR'!C131,'2ndR'!C131,'3rdR'!C131,'4thR'!C131,'5thR'!C131,'6thR'!C131,'7thR'!C131,'8thR'!C131,'9thR'!C131,'10thR'!C131)</f>
        <v>0</v>
      </c>
      <c r="I131" s="2">
        <f>MIN('1stR'!D131,'2ndR'!D131,'3rdR'!D131,'4thR'!D131,'5thR'!D131,'6thR'!D131,'7thR'!D131,'8thR'!D131,'9thR'!D131,'10thR'!D131)</f>
        <v>0</v>
      </c>
      <c r="J131" s="2">
        <f>MIN('1stR'!E131,'2ndR'!E131,'3rdR'!E131,'4thR'!E131,'5thR'!E131,'6thR'!E131,'7thR'!E131,'8thR'!E131,'9thR'!E131,'10thR'!E131)</f>
        <v>0</v>
      </c>
      <c r="K131" s="2">
        <f>MIN('1stR'!F131,'2ndR'!F131,'3rdR'!F131,'4thR'!F131,'5thR'!F131,'6thR'!F131,'7thR'!F131,'8thR'!F131,'9thR'!F131,'10thR'!F131)</f>
        <v>0</v>
      </c>
      <c r="L131" s="2">
        <f>MIN('1stR'!G131,'2ndR'!G131,'3rdR'!G131,'4thR'!G131,'5thR'!G131,'6thR'!G131,'7thR'!G131,'8thR'!G131,'9thR'!G131,'10thR'!G131)</f>
        <v>0</v>
      </c>
      <c r="M131" s="2">
        <f>MIN('1stR'!H131,'2ndR'!H131,'3rdR'!H131,'4thR'!H131,'5thR'!H131,'6thR'!H131,'7thR'!H131,'8thR'!H131,'9thR'!H131,'10thR'!H131)</f>
        <v>0</v>
      </c>
      <c r="N131" s="2">
        <f>MIN('1stR'!I131,'2ndR'!I131,'3rdR'!I131,'4thR'!I131,'5thR'!I131,'6thR'!I131,'7thR'!I131,'8thR'!I131,'9thR'!I131,'10thR'!I131)</f>
        <v>0</v>
      </c>
      <c r="O131" s="2">
        <f>MIN('1stR'!J131,'2ndR'!J131,'3rdR'!J131,'4thR'!J131,'5thR'!J131,'6thR'!J131,'7thR'!J131,'8thR'!J131,'9thR'!J131,'10thR'!J131)</f>
        <v>0</v>
      </c>
      <c r="P131" s="2">
        <f>MIN('1stR'!K131,'2ndR'!K131,'3rdR'!K131,'4thR'!K131,'5thR'!K131,'6thR'!K131,'7thR'!K131,'8thR'!K131,'9thR'!K131,'10thR'!K131)</f>
        <v>0</v>
      </c>
      <c r="Q131" s="2">
        <f>MIN('1stR'!L131,'2ndR'!L131,'3rdR'!L131,'4thR'!L131,'5thR'!L131,'6thR'!L131,'7thR'!L131,'8thR'!L131,'9thR'!L131,'10thR'!L131)</f>
        <v>0</v>
      </c>
      <c r="R131" s="2">
        <f>MIN('1stR'!M131,'2ndR'!M131,'3rdR'!M131,'4thR'!M131,'5thR'!M131,'6thR'!M131,'7thR'!M131,'8thR'!M131,'9thR'!M131,'10thR'!M131)</f>
        <v>0</v>
      </c>
      <c r="S131" s="2">
        <f>MIN('1stR'!N131,'2ndR'!N131,'3rdR'!N131,'4thR'!N131,'5thR'!N131,'6thR'!N131,'7thR'!N131,'8thR'!N131,'9thR'!N131,'10thR'!N131)</f>
        <v>0</v>
      </c>
      <c r="T131" s="2">
        <f>MIN('1stR'!O131,'2ndR'!O131,'3rdR'!O131,'4thR'!O131,'5thR'!O131,'6thR'!O131,'7thR'!O131,'8thR'!O131,'9thR'!O131,'10thR'!O131)</f>
        <v>0</v>
      </c>
      <c r="U131" s="2">
        <f>MIN('1stR'!P131,'2ndR'!P131,'3rdR'!P131,'4thR'!P131,'5thR'!P131,'6thR'!P131,'7thR'!P131,'8thR'!P131,'9thR'!P131,'10thR'!P131)</f>
        <v>0</v>
      </c>
      <c r="V131" s="2">
        <f>MIN('1stR'!Q131,'2ndR'!Q131,'3rdR'!Q131,'4thR'!Q131,'5thR'!Q131,'6thR'!Q131,'7thR'!Q131,'8thR'!Q131,'9thR'!Q131,'10thR'!Q131)</f>
        <v>0</v>
      </c>
      <c r="W131" s="2">
        <f>MIN('1stR'!R131,'2ndR'!R131,'3rdR'!R131,'4thR'!R131,'5thR'!R131,'6thR'!R131,'7thR'!R131,'8thR'!R131,'9thR'!R131,'10thR'!R131)</f>
        <v>0</v>
      </c>
      <c r="X131" s="2">
        <f>MIN('1stR'!S131,'2ndR'!S131,'3rdR'!S131,'4thR'!S131,'5thR'!S131,'6thR'!S131,'7thR'!S131,'8thR'!S131,'9thR'!S131,'10thR'!S131)</f>
        <v>0</v>
      </c>
      <c r="Y131" s="2">
        <f>MIN('1stR'!T131,'2ndR'!T131,'3rdR'!T131,'4thR'!T131,'5thR'!T131,'6thR'!T131,'7thR'!T131,'8thR'!T131,'9thR'!T131,'10thR'!T131)</f>
        <v>0</v>
      </c>
      <c r="Z131" s="10">
        <f t="shared" si="26"/>
        <v>200</v>
      </c>
      <c r="AA131" s="10">
        <f t="shared" si="27"/>
        <v>200.00001309999999</v>
      </c>
      <c r="AB131" s="10">
        <f>'10thR'!W131</f>
        <v>-1.5</v>
      </c>
      <c r="AC131" s="11">
        <f t="shared" si="28"/>
        <v>200.75</v>
      </c>
      <c r="AD131" s="11">
        <f t="shared" si="29"/>
        <v>200.75001309999999</v>
      </c>
    </row>
    <row r="132" spans="1:30" x14ac:dyDescent="0.35">
      <c r="A132" s="20">
        <v>126</v>
      </c>
      <c r="B132" s="16">
        <f t="shared" si="22"/>
        <v>126</v>
      </c>
      <c r="C132" s="16">
        <f t="shared" si="23"/>
        <v>126</v>
      </c>
      <c r="D132" s="8">
        <f t="shared" si="24"/>
        <v>36</v>
      </c>
      <c r="E132" s="8">
        <f t="shared" si="25"/>
        <v>38</v>
      </c>
      <c r="F132" s="3" t="str">
        <f>'10thR'!B132</f>
        <v/>
      </c>
      <c r="G132" s="3">
        <f>'10thR'!AB132</f>
        <v>0</v>
      </c>
      <c r="H132" s="2">
        <f>MIN('1stR'!C132,'2ndR'!C132,'3rdR'!C132,'4thR'!C132,'5thR'!C132,'6thR'!C132,'7thR'!C132,'8thR'!C132,'9thR'!C132,'10thR'!C132)</f>
        <v>0</v>
      </c>
      <c r="I132" s="2">
        <f>MIN('1stR'!D132,'2ndR'!D132,'3rdR'!D132,'4thR'!D132,'5thR'!D132,'6thR'!D132,'7thR'!D132,'8thR'!D132,'9thR'!D132,'10thR'!D132)</f>
        <v>0</v>
      </c>
      <c r="J132" s="2">
        <f>MIN('1stR'!E132,'2ndR'!E132,'3rdR'!E132,'4thR'!E132,'5thR'!E132,'6thR'!E132,'7thR'!E132,'8thR'!E132,'9thR'!E132,'10thR'!E132)</f>
        <v>0</v>
      </c>
      <c r="K132" s="2">
        <f>MIN('1stR'!F132,'2ndR'!F132,'3rdR'!F132,'4thR'!F132,'5thR'!F132,'6thR'!F132,'7thR'!F132,'8thR'!F132,'9thR'!F132,'10thR'!F132)</f>
        <v>0</v>
      </c>
      <c r="L132" s="2">
        <f>MIN('1stR'!G132,'2ndR'!G132,'3rdR'!G132,'4thR'!G132,'5thR'!G132,'6thR'!G132,'7thR'!G132,'8thR'!G132,'9thR'!G132,'10thR'!G132)</f>
        <v>0</v>
      </c>
      <c r="M132" s="2">
        <f>MIN('1stR'!H132,'2ndR'!H132,'3rdR'!H132,'4thR'!H132,'5thR'!H132,'6thR'!H132,'7thR'!H132,'8thR'!H132,'9thR'!H132,'10thR'!H132)</f>
        <v>0</v>
      </c>
      <c r="N132" s="2">
        <f>MIN('1stR'!I132,'2ndR'!I132,'3rdR'!I132,'4thR'!I132,'5thR'!I132,'6thR'!I132,'7thR'!I132,'8thR'!I132,'9thR'!I132,'10thR'!I132)</f>
        <v>0</v>
      </c>
      <c r="O132" s="2">
        <f>MIN('1stR'!J132,'2ndR'!J132,'3rdR'!J132,'4thR'!J132,'5thR'!J132,'6thR'!J132,'7thR'!J132,'8thR'!J132,'9thR'!J132,'10thR'!J132)</f>
        <v>0</v>
      </c>
      <c r="P132" s="2">
        <f>MIN('1stR'!K132,'2ndR'!K132,'3rdR'!K132,'4thR'!K132,'5thR'!K132,'6thR'!K132,'7thR'!K132,'8thR'!K132,'9thR'!K132,'10thR'!K132)</f>
        <v>0</v>
      </c>
      <c r="Q132" s="2">
        <f>MIN('1stR'!L132,'2ndR'!L132,'3rdR'!L132,'4thR'!L132,'5thR'!L132,'6thR'!L132,'7thR'!L132,'8thR'!L132,'9thR'!L132,'10thR'!L132)</f>
        <v>0</v>
      </c>
      <c r="R132" s="2">
        <f>MIN('1stR'!M132,'2ndR'!M132,'3rdR'!M132,'4thR'!M132,'5thR'!M132,'6thR'!M132,'7thR'!M132,'8thR'!M132,'9thR'!M132,'10thR'!M132)</f>
        <v>0</v>
      </c>
      <c r="S132" s="2">
        <f>MIN('1stR'!N132,'2ndR'!N132,'3rdR'!N132,'4thR'!N132,'5thR'!N132,'6thR'!N132,'7thR'!N132,'8thR'!N132,'9thR'!N132,'10thR'!N132)</f>
        <v>0</v>
      </c>
      <c r="T132" s="2">
        <f>MIN('1stR'!O132,'2ndR'!O132,'3rdR'!O132,'4thR'!O132,'5thR'!O132,'6thR'!O132,'7thR'!O132,'8thR'!O132,'9thR'!O132,'10thR'!O132)</f>
        <v>0</v>
      </c>
      <c r="U132" s="2">
        <f>MIN('1stR'!P132,'2ndR'!P132,'3rdR'!P132,'4thR'!P132,'5thR'!P132,'6thR'!P132,'7thR'!P132,'8thR'!P132,'9thR'!P132,'10thR'!P132)</f>
        <v>0</v>
      </c>
      <c r="V132" s="2">
        <f>MIN('1stR'!Q132,'2ndR'!Q132,'3rdR'!Q132,'4thR'!Q132,'5thR'!Q132,'6thR'!Q132,'7thR'!Q132,'8thR'!Q132,'9thR'!Q132,'10thR'!Q132)</f>
        <v>0</v>
      </c>
      <c r="W132" s="2">
        <f>MIN('1stR'!R132,'2ndR'!R132,'3rdR'!R132,'4thR'!R132,'5thR'!R132,'6thR'!R132,'7thR'!R132,'8thR'!R132,'9thR'!R132,'10thR'!R132)</f>
        <v>0</v>
      </c>
      <c r="X132" s="2">
        <f>MIN('1stR'!S132,'2ndR'!S132,'3rdR'!S132,'4thR'!S132,'5thR'!S132,'6thR'!S132,'7thR'!S132,'8thR'!S132,'9thR'!S132,'10thR'!S132)</f>
        <v>0</v>
      </c>
      <c r="Y132" s="2">
        <f>MIN('1stR'!T132,'2ndR'!T132,'3rdR'!T132,'4thR'!T132,'5thR'!T132,'6thR'!T132,'7thR'!T132,'8thR'!T132,'9thR'!T132,'10thR'!T132)</f>
        <v>0</v>
      </c>
      <c r="Z132" s="10">
        <f t="shared" si="26"/>
        <v>200</v>
      </c>
      <c r="AA132" s="10">
        <f t="shared" si="27"/>
        <v>200.00001320000001</v>
      </c>
      <c r="AB132" s="10">
        <f>'10thR'!W132</f>
        <v>-1.5</v>
      </c>
      <c r="AC132" s="11">
        <f t="shared" si="28"/>
        <v>200.75</v>
      </c>
      <c r="AD132" s="11">
        <f t="shared" si="29"/>
        <v>200.75001320000001</v>
      </c>
    </row>
    <row r="133" spans="1:30" x14ac:dyDescent="0.35">
      <c r="A133" s="20">
        <v>127</v>
      </c>
      <c r="B133" s="16">
        <f t="shared" si="22"/>
        <v>127</v>
      </c>
      <c r="C133" s="16">
        <f t="shared" si="23"/>
        <v>127</v>
      </c>
      <c r="D133" s="8">
        <f t="shared" si="24"/>
        <v>36</v>
      </c>
      <c r="E133" s="8">
        <f t="shared" si="25"/>
        <v>38</v>
      </c>
      <c r="F133" s="3" t="str">
        <f>'10thR'!B133</f>
        <v/>
      </c>
      <c r="G133" s="3">
        <f>'10thR'!AB133</f>
        <v>0</v>
      </c>
      <c r="H133" s="2">
        <f>MIN('1stR'!C133,'2ndR'!C133,'3rdR'!C133,'4thR'!C133,'5thR'!C133,'6thR'!C133,'7thR'!C133,'8thR'!C133,'9thR'!C133,'10thR'!C133)</f>
        <v>0</v>
      </c>
      <c r="I133" s="2">
        <f>MIN('1stR'!D133,'2ndR'!D133,'3rdR'!D133,'4thR'!D133,'5thR'!D133,'6thR'!D133,'7thR'!D133,'8thR'!D133,'9thR'!D133,'10thR'!D133)</f>
        <v>0</v>
      </c>
      <c r="J133" s="2">
        <f>MIN('1stR'!E133,'2ndR'!E133,'3rdR'!E133,'4thR'!E133,'5thR'!E133,'6thR'!E133,'7thR'!E133,'8thR'!E133,'9thR'!E133,'10thR'!E133)</f>
        <v>0</v>
      </c>
      <c r="K133" s="2">
        <f>MIN('1stR'!F133,'2ndR'!F133,'3rdR'!F133,'4thR'!F133,'5thR'!F133,'6thR'!F133,'7thR'!F133,'8thR'!F133,'9thR'!F133,'10thR'!F133)</f>
        <v>0</v>
      </c>
      <c r="L133" s="2">
        <f>MIN('1stR'!G133,'2ndR'!G133,'3rdR'!G133,'4thR'!G133,'5thR'!G133,'6thR'!G133,'7thR'!G133,'8thR'!G133,'9thR'!G133,'10thR'!G133)</f>
        <v>0</v>
      </c>
      <c r="M133" s="2">
        <f>MIN('1stR'!H133,'2ndR'!H133,'3rdR'!H133,'4thR'!H133,'5thR'!H133,'6thR'!H133,'7thR'!H133,'8thR'!H133,'9thR'!H133,'10thR'!H133)</f>
        <v>0</v>
      </c>
      <c r="N133" s="2">
        <f>MIN('1stR'!I133,'2ndR'!I133,'3rdR'!I133,'4thR'!I133,'5thR'!I133,'6thR'!I133,'7thR'!I133,'8thR'!I133,'9thR'!I133,'10thR'!I133)</f>
        <v>0</v>
      </c>
      <c r="O133" s="2">
        <f>MIN('1stR'!J133,'2ndR'!J133,'3rdR'!J133,'4thR'!J133,'5thR'!J133,'6thR'!J133,'7thR'!J133,'8thR'!J133,'9thR'!J133,'10thR'!J133)</f>
        <v>0</v>
      </c>
      <c r="P133" s="2">
        <f>MIN('1stR'!K133,'2ndR'!K133,'3rdR'!K133,'4thR'!K133,'5thR'!K133,'6thR'!K133,'7thR'!K133,'8thR'!K133,'9thR'!K133,'10thR'!K133)</f>
        <v>0</v>
      </c>
      <c r="Q133" s="2">
        <f>MIN('1stR'!L133,'2ndR'!L133,'3rdR'!L133,'4thR'!L133,'5thR'!L133,'6thR'!L133,'7thR'!L133,'8thR'!L133,'9thR'!L133,'10thR'!L133)</f>
        <v>0</v>
      </c>
      <c r="R133" s="2">
        <f>MIN('1stR'!M133,'2ndR'!M133,'3rdR'!M133,'4thR'!M133,'5thR'!M133,'6thR'!M133,'7thR'!M133,'8thR'!M133,'9thR'!M133,'10thR'!M133)</f>
        <v>0</v>
      </c>
      <c r="S133" s="2">
        <f>MIN('1stR'!N133,'2ndR'!N133,'3rdR'!N133,'4thR'!N133,'5thR'!N133,'6thR'!N133,'7thR'!N133,'8thR'!N133,'9thR'!N133,'10thR'!N133)</f>
        <v>0</v>
      </c>
      <c r="T133" s="2">
        <f>MIN('1stR'!O133,'2ndR'!O133,'3rdR'!O133,'4thR'!O133,'5thR'!O133,'6thR'!O133,'7thR'!O133,'8thR'!O133,'9thR'!O133,'10thR'!O133)</f>
        <v>0</v>
      </c>
      <c r="U133" s="2">
        <f>MIN('1stR'!P133,'2ndR'!P133,'3rdR'!P133,'4thR'!P133,'5thR'!P133,'6thR'!P133,'7thR'!P133,'8thR'!P133,'9thR'!P133,'10thR'!P133)</f>
        <v>0</v>
      </c>
      <c r="V133" s="2">
        <f>MIN('1stR'!Q133,'2ndR'!Q133,'3rdR'!Q133,'4thR'!Q133,'5thR'!Q133,'6thR'!Q133,'7thR'!Q133,'8thR'!Q133,'9thR'!Q133,'10thR'!Q133)</f>
        <v>0</v>
      </c>
      <c r="W133" s="2">
        <f>MIN('1stR'!R133,'2ndR'!R133,'3rdR'!R133,'4thR'!R133,'5thR'!R133,'6thR'!R133,'7thR'!R133,'8thR'!R133,'9thR'!R133,'10thR'!R133)</f>
        <v>0</v>
      </c>
      <c r="X133" s="2">
        <f>MIN('1stR'!S133,'2ndR'!S133,'3rdR'!S133,'4thR'!S133,'5thR'!S133,'6thR'!S133,'7thR'!S133,'8thR'!S133,'9thR'!S133,'10thR'!S133)</f>
        <v>0</v>
      </c>
      <c r="Y133" s="2">
        <f>MIN('1stR'!T133,'2ndR'!T133,'3rdR'!T133,'4thR'!T133,'5thR'!T133,'6thR'!T133,'7thR'!T133,'8thR'!T133,'9thR'!T133,'10thR'!T133)</f>
        <v>0</v>
      </c>
      <c r="Z133" s="10">
        <f t="shared" si="26"/>
        <v>200</v>
      </c>
      <c r="AA133" s="10">
        <f t="shared" si="27"/>
        <v>200.00001330000001</v>
      </c>
      <c r="AB133" s="10">
        <f>'10thR'!W133</f>
        <v>-1.5</v>
      </c>
      <c r="AC133" s="11">
        <f t="shared" si="28"/>
        <v>200.75</v>
      </c>
      <c r="AD133" s="11">
        <f t="shared" si="29"/>
        <v>200.75001330000001</v>
      </c>
    </row>
    <row r="134" spans="1:30" x14ac:dyDescent="0.35">
      <c r="A134" s="20">
        <v>128</v>
      </c>
      <c r="B134" s="16">
        <f t="shared" si="22"/>
        <v>128</v>
      </c>
      <c r="C134" s="16">
        <f t="shared" si="23"/>
        <v>128</v>
      </c>
      <c r="D134" s="8">
        <f t="shared" si="24"/>
        <v>36</v>
      </c>
      <c r="E134" s="8">
        <f t="shared" si="25"/>
        <v>38</v>
      </c>
      <c r="F134" s="3" t="str">
        <f>'10thR'!B134</f>
        <v/>
      </c>
      <c r="G134" s="3">
        <f>'10thR'!AB134</f>
        <v>0</v>
      </c>
      <c r="H134" s="2">
        <f>MIN('1stR'!C134,'2ndR'!C134,'3rdR'!C134,'4thR'!C134,'5thR'!C134,'6thR'!C134,'7thR'!C134,'8thR'!C134,'9thR'!C134,'10thR'!C134)</f>
        <v>0</v>
      </c>
      <c r="I134" s="2">
        <f>MIN('1stR'!D134,'2ndR'!D134,'3rdR'!D134,'4thR'!D134,'5thR'!D134,'6thR'!D134,'7thR'!D134,'8thR'!D134,'9thR'!D134,'10thR'!D134)</f>
        <v>0</v>
      </c>
      <c r="J134" s="2">
        <f>MIN('1stR'!E134,'2ndR'!E134,'3rdR'!E134,'4thR'!E134,'5thR'!E134,'6thR'!E134,'7thR'!E134,'8thR'!E134,'9thR'!E134,'10thR'!E134)</f>
        <v>0</v>
      </c>
      <c r="K134" s="2">
        <f>MIN('1stR'!F134,'2ndR'!F134,'3rdR'!F134,'4thR'!F134,'5thR'!F134,'6thR'!F134,'7thR'!F134,'8thR'!F134,'9thR'!F134,'10thR'!F134)</f>
        <v>0</v>
      </c>
      <c r="L134" s="2">
        <f>MIN('1stR'!G134,'2ndR'!G134,'3rdR'!G134,'4thR'!G134,'5thR'!G134,'6thR'!G134,'7thR'!G134,'8thR'!G134,'9thR'!G134,'10thR'!G134)</f>
        <v>0</v>
      </c>
      <c r="M134" s="2">
        <f>MIN('1stR'!H134,'2ndR'!H134,'3rdR'!H134,'4thR'!H134,'5thR'!H134,'6thR'!H134,'7thR'!H134,'8thR'!H134,'9thR'!H134,'10thR'!H134)</f>
        <v>0</v>
      </c>
      <c r="N134" s="2">
        <f>MIN('1stR'!I134,'2ndR'!I134,'3rdR'!I134,'4thR'!I134,'5thR'!I134,'6thR'!I134,'7thR'!I134,'8thR'!I134,'9thR'!I134,'10thR'!I134)</f>
        <v>0</v>
      </c>
      <c r="O134" s="2">
        <f>MIN('1stR'!J134,'2ndR'!J134,'3rdR'!J134,'4thR'!J134,'5thR'!J134,'6thR'!J134,'7thR'!J134,'8thR'!J134,'9thR'!J134,'10thR'!J134)</f>
        <v>0</v>
      </c>
      <c r="P134" s="2">
        <f>MIN('1stR'!K134,'2ndR'!K134,'3rdR'!K134,'4thR'!K134,'5thR'!K134,'6thR'!K134,'7thR'!K134,'8thR'!K134,'9thR'!K134,'10thR'!K134)</f>
        <v>0</v>
      </c>
      <c r="Q134" s="2">
        <f>MIN('1stR'!L134,'2ndR'!L134,'3rdR'!L134,'4thR'!L134,'5thR'!L134,'6thR'!L134,'7thR'!L134,'8thR'!L134,'9thR'!L134,'10thR'!L134)</f>
        <v>0</v>
      </c>
      <c r="R134" s="2">
        <f>MIN('1stR'!M134,'2ndR'!M134,'3rdR'!M134,'4thR'!M134,'5thR'!M134,'6thR'!M134,'7thR'!M134,'8thR'!M134,'9thR'!M134,'10thR'!M134)</f>
        <v>0</v>
      </c>
      <c r="S134" s="2">
        <f>MIN('1stR'!N134,'2ndR'!N134,'3rdR'!N134,'4thR'!N134,'5thR'!N134,'6thR'!N134,'7thR'!N134,'8thR'!N134,'9thR'!N134,'10thR'!N134)</f>
        <v>0</v>
      </c>
      <c r="T134" s="2">
        <f>MIN('1stR'!O134,'2ndR'!O134,'3rdR'!O134,'4thR'!O134,'5thR'!O134,'6thR'!O134,'7thR'!O134,'8thR'!O134,'9thR'!O134,'10thR'!O134)</f>
        <v>0</v>
      </c>
      <c r="U134" s="2">
        <f>MIN('1stR'!P134,'2ndR'!P134,'3rdR'!P134,'4thR'!P134,'5thR'!P134,'6thR'!P134,'7thR'!P134,'8thR'!P134,'9thR'!P134,'10thR'!P134)</f>
        <v>0</v>
      </c>
      <c r="V134" s="2">
        <f>MIN('1stR'!Q134,'2ndR'!Q134,'3rdR'!Q134,'4thR'!Q134,'5thR'!Q134,'6thR'!Q134,'7thR'!Q134,'8thR'!Q134,'9thR'!Q134,'10thR'!Q134)</f>
        <v>0</v>
      </c>
      <c r="W134" s="2">
        <f>MIN('1stR'!R134,'2ndR'!R134,'3rdR'!R134,'4thR'!R134,'5thR'!R134,'6thR'!R134,'7thR'!R134,'8thR'!R134,'9thR'!R134,'10thR'!R134)</f>
        <v>0</v>
      </c>
      <c r="X134" s="2">
        <f>MIN('1stR'!S134,'2ndR'!S134,'3rdR'!S134,'4thR'!S134,'5thR'!S134,'6thR'!S134,'7thR'!S134,'8thR'!S134,'9thR'!S134,'10thR'!S134)</f>
        <v>0</v>
      </c>
      <c r="Y134" s="2">
        <f>MIN('1stR'!T134,'2ndR'!T134,'3rdR'!T134,'4thR'!T134,'5thR'!T134,'6thR'!T134,'7thR'!T134,'8thR'!T134,'9thR'!T134,'10thR'!T134)</f>
        <v>0</v>
      </c>
      <c r="Z134" s="10">
        <f t="shared" si="26"/>
        <v>200</v>
      </c>
      <c r="AA134" s="10">
        <f t="shared" si="27"/>
        <v>200.0000134</v>
      </c>
      <c r="AB134" s="10">
        <f>'10thR'!W134</f>
        <v>-1.5</v>
      </c>
      <c r="AC134" s="11">
        <f t="shared" si="28"/>
        <v>200.75</v>
      </c>
      <c r="AD134" s="11">
        <f t="shared" si="29"/>
        <v>200.7500134</v>
      </c>
    </row>
    <row r="135" spans="1:30" x14ac:dyDescent="0.35">
      <c r="A135" s="20">
        <v>129</v>
      </c>
      <c r="B135" s="16">
        <f t="shared" ref="B135:B146" si="30">RANK($AA135,$AA$7:$AA$146,1)</f>
        <v>129</v>
      </c>
      <c r="C135" s="16">
        <f t="shared" ref="C135:C146" si="31">RANK($AD135,$AD$7:$AD$146,1)</f>
        <v>129</v>
      </c>
      <c r="D135" s="8">
        <f t="shared" ref="D135:D146" si="32">_xlfn.RANK.EQ($Z135,$Z$7:$Z$146,1)</f>
        <v>36</v>
      </c>
      <c r="E135" s="8">
        <f t="shared" ref="E135:E146" si="33">_xlfn.RANK.EQ($AC135,$AC$7:$AC$146,1)</f>
        <v>38</v>
      </c>
      <c r="F135" s="3" t="str">
        <f>'10thR'!B135</f>
        <v/>
      </c>
      <c r="G135" s="3">
        <f>'10thR'!AB135</f>
        <v>0</v>
      </c>
      <c r="H135" s="2">
        <f>MIN('1stR'!C135,'2ndR'!C135,'3rdR'!C135,'4thR'!C135,'5thR'!C135,'6thR'!C135,'7thR'!C135,'8thR'!C135,'9thR'!C135,'10thR'!C135)</f>
        <v>0</v>
      </c>
      <c r="I135" s="2">
        <f>MIN('1stR'!D135,'2ndR'!D135,'3rdR'!D135,'4thR'!D135,'5thR'!D135,'6thR'!D135,'7thR'!D135,'8thR'!D135,'9thR'!D135,'10thR'!D135)</f>
        <v>0</v>
      </c>
      <c r="J135" s="2">
        <f>MIN('1stR'!E135,'2ndR'!E135,'3rdR'!E135,'4thR'!E135,'5thR'!E135,'6thR'!E135,'7thR'!E135,'8thR'!E135,'9thR'!E135,'10thR'!E135)</f>
        <v>0</v>
      </c>
      <c r="K135" s="2">
        <f>MIN('1stR'!F135,'2ndR'!F135,'3rdR'!F135,'4thR'!F135,'5thR'!F135,'6thR'!F135,'7thR'!F135,'8thR'!F135,'9thR'!F135,'10thR'!F135)</f>
        <v>0</v>
      </c>
      <c r="L135" s="2">
        <f>MIN('1stR'!G135,'2ndR'!G135,'3rdR'!G135,'4thR'!G135,'5thR'!G135,'6thR'!G135,'7thR'!G135,'8thR'!G135,'9thR'!G135,'10thR'!G135)</f>
        <v>0</v>
      </c>
      <c r="M135" s="2">
        <f>MIN('1stR'!H135,'2ndR'!H135,'3rdR'!H135,'4thR'!H135,'5thR'!H135,'6thR'!H135,'7thR'!H135,'8thR'!H135,'9thR'!H135,'10thR'!H135)</f>
        <v>0</v>
      </c>
      <c r="N135" s="2">
        <f>MIN('1stR'!I135,'2ndR'!I135,'3rdR'!I135,'4thR'!I135,'5thR'!I135,'6thR'!I135,'7thR'!I135,'8thR'!I135,'9thR'!I135,'10thR'!I135)</f>
        <v>0</v>
      </c>
      <c r="O135" s="2">
        <f>MIN('1stR'!J135,'2ndR'!J135,'3rdR'!J135,'4thR'!J135,'5thR'!J135,'6thR'!J135,'7thR'!J135,'8thR'!J135,'9thR'!J135,'10thR'!J135)</f>
        <v>0</v>
      </c>
      <c r="P135" s="2">
        <f>MIN('1stR'!K135,'2ndR'!K135,'3rdR'!K135,'4thR'!K135,'5thR'!K135,'6thR'!K135,'7thR'!K135,'8thR'!K135,'9thR'!K135,'10thR'!K135)</f>
        <v>0</v>
      </c>
      <c r="Q135" s="2">
        <f>MIN('1stR'!L135,'2ndR'!L135,'3rdR'!L135,'4thR'!L135,'5thR'!L135,'6thR'!L135,'7thR'!L135,'8thR'!L135,'9thR'!L135,'10thR'!L135)</f>
        <v>0</v>
      </c>
      <c r="R135" s="2">
        <f>MIN('1stR'!M135,'2ndR'!M135,'3rdR'!M135,'4thR'!M135,'5thR'!M135,'6thR'!M135,'7thR'!M135,'8thR'!M135,'9thR'!M135,'10thR'!M135)</f>
        <v>0</v>
      </c>
      <c r="S135" s="2">
        <f>MIN('1stR'!N135,'2ndR'!N135,'3rdR'!N135,'4thR'!N135,'5thR'!N135,'6thR'!N135,'7thR'!N135,'8thR'!N135,'9thR'!N135,'10thR'!N135)</f>
        <v>0</v>
      </c>
      <c r="T135" s="2">
        <f>MIN('1stR'!O135,'2ndR'!O135,'3rdR'!O135,'4thR'!O135,'5thR'!O135,'6thR'!O135,'7thR'!O135,'8thR'!O135,'9thR'!O135,'10thR'!O135)</f>
        <v>0</v>
      </c>
      <c r="U135" s="2">
        <f>MIN('1stR'!P135,'2ndR'!P135,'3rdR'!P135,'4thR'!P135,'5thR'!P135,'6thR'!P135,'7thR'!P135,'8thR'!P135,'9thR'!P135,'10thR'!P135)</f>
        <v>0</v>
      </c>
      <c r="V135" s="2">
        <f>MIN('1stR'!Q135,'2ndR'!Q135,'3rdR'!Q135,'4thR'!Q135,'5thR'!Q135,'6thR'!Q135,'7thR'!Q135,'8thR'!Q135,'9thR'!Q135,'10thR'!Q135)</f>
        <v>0</v>
      </c>
      <c r="W135" s="2">
        <f>MIN('1stR'!R135,'2ndR'!R135,'3rdR'!R135,'4thR'!R135,'5thR'!R135,'6thR'!R135,'7thR'!R135,'8thR'!R135,'9thR'!R135,'10thR'!R135)</f>
        <v>0</v>
      </c>
      <c r="X135" s="2">
        <f>MIN('1stR'!S135,'2ndR'!S135,'3rdR'!S135,'4thR'!S135,'5thR'!S135,'6thR'!S135,'7thR'!S135,'8thR'!S135,'9thR'!S135,'10thR'!S135)</f>
        <v>0</v>
      </c>
      <c r="Y135" s="2">
        <f>MIN('1stR'!T135,'2ndR'!T135,'3rdR'!T135,'4thR'!T135,'5thR'!T135,'6thR'!T135,'7thR'!T135,'8thR'!T135,'9thR'!T135,'10thR'!T135)</f>
        <v>0</v>
      </c>
      <c r="Z135" s="10">
        <f t="shared" si="26"/>
        <v>200</v>
      </c>
      <c r="AA135" s="10">
        <f t="shared" si="27"/>
        <v>200.00001349999999</v>
      </c>
      <c r="AB135" s="10">
        <f>'10thR'!W135</f>
        <v>-1.5</v>
      </c>
      <c r="AC135" s="11">
        <f t="shared" si="28"/>
        <v>200.75</v>
      </c>
      <c r="AD135" s="11">
        <f t="shared" si="29"/>
        <v>200.75001349999999</v>
      </c>
    </row>
    <row r="136" spans="1:30" x14ac:dyDescent="0.35">
      <c r="A136" s="20">
        <v>130</v>
      </c>
      <c r="B136" s="16">
        <f t="shared" si="30"/>
        <v>130</v>
      </c>
      <c r="C136" s="16">
        <f t="shared" si="31"/>
        <v>130</v>
      </c>
      <c r="D136" s="8">
        <f t="shared" si="32"/>
        <v>36</v>
      </c>
      <c r="E136" s="8">
        <f t="shared" si="33"/>
        <v>38</v>
      </c>
      <c r="F136" s="3" t="str">
        <f>'10thR'!B136</f>
        <v/>
      </c>
      <c r="G136" s="3">
        <f>'10thR'!AB136</f>
        <v>0</v>
      </c>
      <c r="H136" s="2">
        <f>MIN('1stR'!C136,'2ndR'!C136,'3rdR'!C136,'4thR'!C136,'5thR'!C136,'6thR'!C136,'7thR'!C136,'8thR'!C136,'9thR'!C136,'10thR'!C136)</f>
        <v>0</v>
      </c>
      <c r="I136" s="2">
        <f>MIN('1stR'!D136,'2ndR'!D136,'3rdR'!D136,'4thR'!D136,'5thR'!D136,'6thR'!D136,'7thR'!D136,'8thR'!D136,'9thR'!D136,'10thR'!D136)</f>
        <v>0</v>
      </c>
      <c r="J136" s="2">
        <f>MIN('1stR'!E136,'2ndR'!E136,'3rdR'!E136,'4thR'!E136,'5thR'!E136,'6thR'!E136,'7thR'!E136,'8thR'!E136,'9thR'!E136,'10thR'!E136)</f>
        <v>0</v>
      </c>
      <c r="K136" s="2">
        <f>MIN('1stR'!F136,'2ndR'!F136,'3rdR'!F136,'4thR'!F136,'5thR'!F136,'6thR'!F136,'7thR'!F136,'8thR'!F136,'9thR'!F136,'10thR'!F136)</f>
        <v>0</v>
      </c>
      <c r="L136" s="2">
        <f>MIN('1stR'!G136,'2ndR'!G136,'3rdR'!G136,'4thR'!G136,'5thR'!G136,'6thR'!G136,'7thR'!G136,'8thR'!G136,'9thR'!G136,'10thR'!G136)</f>
        <v>0</v>
      </c>
      <c r="M136" s="2">
        <f>MIN('1stR'!H136,'2ndR'!H136,'3rdR'!H136,'4thR'!H136,'5thR'!H136,'6thR'!H136,'7thR'!H136,'8thR'!H136,'9thR'!H136,'10thR'!H136)</f>
        <v>0</v>
      </c>
      <c r="N136" s="2">
        <f>MIN('1stR'!I136,'2ndR'!I136,'3rdR'!I136,'4thR'!I136,'5thR'!I136,'6thR'!I136,'7thR'!I136,'8thR'!I136,'9thR'!I136,'10thR'!I136)</f>
        <v>0</v>
      </c>
      <c r="O136" s="2">
        <f>MIN('1stR'!J136,'2ndR'!J136,'3rdR'!J136,'4thR'!J136,'5thR'!J136,'6thR'!J136,'7thR'!J136,'8thR'!J136,'9thR'!J136,'10thR'!J136)</f>
        <v>0</v>
      </c>
      <c r="P136" s="2">
        <f>MIN('1stR'!K136,'2ndR'!K136,'3rdR'!K136,'4thR'!K136,'5thR'!K136,'6thR'!K136,'7thR'!K136,'8thR'!K136,'9thR'!K136,'10thR'!K136)</f>
        <v>0</v>
      </c>
      <c r="Q136" s="2">
        <f>MIN('1stR'!L136,'2ndR'!L136,'3rdR'!L136,'4thR'!L136,'5thR'!L136,'6thR'!L136,'7thR'!L136,'8thR'!L136,'9thR'!L136,'10thR'!L136)</f>
        <v>0</v>
      </c>
      <c r="R136" s="2">
        <f>MIN('1stR'!M136,'2ndR'!M136,'3rdR'!M136,'4thR'!M136,'5thR'!M136,'6thR'!M136,'7thR'!M136,'8thR'!M136,'9thR'!M136,'10thR'!M136)</f>
        <v>0</v>
      </c>
      <c r="S136" s="2">
        <f>MIN('1stR'!N136,'2ndR'!N136,'3rdR'!N136,'4thR'!N136,'5thR'!N136,'6thR'!N136,'7thR'!N136,'8thR'!N136,'9thR'!N136,'10thR'!N136)</f>
        <v>0</v>
      </c>
      <c r="T136" s="2">
        <f>MIN('1stR'!O136,'2ndR'!O136,'3rdR'!O136,'4thR'!O136,'5thR'!O136,'6thR'!O136,'7thR'!O136,'8thR'!O136,'9thR'!O136,'10thR'!O136)</f>
        <v>0</v>
      </c>
      <c r="U136" s="2">
        <f>MIN('1stR'!P136,'2ndR'!P136,'3rdR'!P136,'4thR'!P136,'5thR'!P136,'6thR'!P136,'7thR'!P136,'8thR'!P136,'9thR'!P136,'10thR'!P136)</f>
        <v>0</v>
      </c>
      <c r="V136" s="2">
        <f>MIN('1stR'!Q136,'2ndR'!Q136,'3rdR'!Q136,'4thR'!Q136,'5thR'!Q136,'6thR'!Q136,'7thR'!Q136,'8thR'!Q136,'9thR'!Q136,'10thR'!Q136)</f>
        <v>0</v>
      </c>
      <c r="W136" s="2">
        <f>MIN('1stR'!R136,'2ndR'!R136,'3rdR'!R136,'4thR'!R136,'5thR'!R136,'6thR'!R136,'7thR'!R136,'8thR'!R136,'9thR'!R136,'10thR'!R136)</f>
        <v>0</v>
      </c>
      <c r="X136" s="2">
        <f>MIN('1stR'!S136,'2ndR'!S136,'3rdR'!S136,'4thR'!S136,'5thR'!S136,'6thR'!S136,'7thR'!S136,'8thR'!S136,'9thR'!S136,'10thR'!S136)</f>
        <v>0</v>
      </c>
      <c r="Y136" s="2">
        <f>MIN('1stR'!T136,'2ndR'!T136,'3rdR'!T136,'4thR'!T136,'5thR'!T136,'6thR'!T136,'7thR'!T136,'8thR'!T136,'9thR'!T136,'10thR'!T136)</f>
        <v>0</v>
      </c>
      <c r="Z136" s="10">
        <f t="shared" si="26"/>
        <v>200</v>
      </c>
      <c r="AA136" s="10">
        <f t="shared" si="27"/>
        <v>200.00001359999999</v>
      </c>
      <c r="AB136" s="10">
        <f>'10thR'!W136</f>
        <v>-1.5</v>
      </c>
      <c r="AC136" s="11">
        <f t="shared" si="28"/>
        <v>200.75</v>
      </c>
      <c r="AD136" s="11">
        <f t="shared" si="29"/>
        <v>200.75001359999999</v>
      </c>
    </row>
    <row r="137" spans="1:30" x14ac:dyDescent="0.35">
      <c r="A137" s="20">
        <v>131</v>
      </c>
      <c r="B137" s="16">
        <f t="shared" si="30"/>
        <v>131</v>
      </c>
      <c r="C137" s="16">
        <f t="shared" si="31"/>
        <v>131</v>
      </c>
      <c r="D137" s="8">
        <f t="shared" si="32"/>
        <v>36</v>
      </c>
      <c r="E137" s="8">
        <f t="shared" si="33"/>
        <v>38</v>
      </c>
      <c r="F137" s="3" t="str">
        <f>'10thR'!B137</f>
        <v/>
      </c>
      <c r="G137" s="3">
        <f>'10thR'!AB137</f>
        <v>0</v>
      </c>
      <c r="H137" s="2">
        <f>MIN('1stR'!C137,'2ndR'!C137,'3rdR'!C137,'4thR'!C137,'5thR'!C137,'6thR'!C137,'7thR'!C137,'8thR'!C137,'9thR'!C137,'10thR'!C137)</f>
        <v>0</v>
      </c>
      <c r="I137" s="2">
        <f>MIN('1stR'!D137,'2ndR'!D137,'3rdR'!D137,'4thR'!D137,'5thR'!D137,'6thR'!D137,'7thR'!D137,'8thR'!D137,'9thR'!D137,'10thR'!D137)</f>
        <v>0</v>
      </c>
      <c r="J137" s="2">
        <f>MIN('1stR'!E137,'2ndR'!E137,'3rdR'!E137,'4thR'!E137,'5thR'!E137,'6thR'!E137,'7thR'!E137,'8thR'!E137,'9thR'!E137,'10thR'!E137)</f>
        <v>0</v>
      </c>
      <c r="K137" s="2">
        <f>MIN('1stR'!F137,'2ndR'!F137,'3rdR'!F137,'4thR'!F137,'5thR'!F137,'6thR'!F137,'7thR'!F137,'8thR'!F137,'9thR'!F137,'10thR'!F137)</f>
        <v>0</v>
      </c>
      <c r="L137" s="2">
        <f>MIN('1stR'!G137,'2ndR'!G137,'3rdR'!G137,'4thR'!G137,'5thR'!G137,'6thR'!G137,'7thR'!G137,'8thR'!G137,'9thR'!G137,'10thR'!G137)</f>
        <v>0</v>
      </c>
      <c r="M137" s="2">
        <f>MIN('1stR'!H137,'2ndR'!H137,'3rdR'!H137,'4thR'!H137,'5thR'!H137,'6thR'!H137,'7thR'!H137,'8thR'!H137,'9thR'!H137,'10thR'!H137)</f>
        <v>0</v>
      </c>
      <c r="N137" s="2">
        <f>MIN('1stR'!I137,'2ndR'!I137,'3rdR'!I137,'4thR'!I137,'5thR'!I137,'6thR'!I137,'7thR'!I137,'8thR'!I137,'9thR'!I137,'10thR'!I137)</f>
        <v>0</v>
      </c>
      <c r="O137" s="2">
        <f>MIN('1stR'!J137,'2ndR'!J137,'3rdR'!J137,'4thR'!J137,'5thR'!J137,'6thR'!J137,'7thR'!J137,'8thR'!J137,'9thR'!J137,'10thR'!J137)</f>
        <v>0</v>
      </c>
      <c r="P137" s="2">
        <f>MIN('1stR'!K137,'2ndR'!K137,'3rdR'!K137,'4thR'!K137,'5thR'!K137,'6thR'!K137,'7thR'!K137,'8thR'!K137,'9thR'!K137,'10thR'!K137)</f>
        <v>0</v>
      </c>
      <c r="Q137" s="2">
        <f>MIN('1stR'!L137,'2ndR'!L137,'3rdR'!L137,'4thR'!L137,'5thR'!L137,'6thR'!L137,'7thR'!L137,'8thR'!L137,'9thR'!L137,'10thR'!L137)</f>
        <v>0</v>
      </c>
      <c r="R137" s="2">
        <f>MIN('1stR'!M137,'2ndR'!M137,'3rdR'!M137,'4thR'!M137,'5thR'!M137,'6thR'!M137,'7thR'!M137,'8thR'!M137,'9thR'!M137,'10thR'!M137)</f>
        <v>0</v>
      </c>
      <c r="S137" s="2">
        <f>MIN('1stR'!N137,'2ndR'!N137,'3rdR'!N137,'4thR'!N137,'5thR'!N137,'6thR'!N137,'7thR'!N137,'8thR'!N137,'9thR'!N137,'10thR'!N137)</f>
        <v>0</v>
      </c>
      <c r="T137" s="2">
        <f>MIN('1stR'!O137,'2ndR'!O137,'3rdR'!O137,'4thR'!O137,'5thR'!O137,'6thR'!O137,'7thR'!O137,'8thR'!O137,'9thR'!O137,'10thR'!O137)</f>
        <v>0</v>
      </c>
      <c r="U137" s="2">
        <f>MIN('1stR'!P137,'2ndR'!P137,'3rdR'!P137,'4thR'!P137,'5thR'!P137,'6thR'!P137,'7thR'!P137,'8thR'!P137,'9thR'!P137,'10thR'!P137)</f>
        <v>0</v>
      </c>
      <c r="V137" s="2">
        <f>MIN('1stR'!Q137,'2ndR'!Q137,'3rdR'!Q137,'4thR'!Q137,'5thR'!Q137,'6thR'!Q137,'7thR'!Q137,'8thR'!Q137,'9thR'!Q137,'10thR'!Q137)</f>
        <v>0</v>
      </c>
      <c r="W137" s="2">
        <f>MIN('1stR'!R137,'2ndR'!R137,'3rdR'!R137,'4thR'!R137,'5thR'!R137,'6thR'!R137,'7thR'!R137,'8thR'!R137,'9thR'!R137,'10thR'!R137)</f>
        <v>0</v>
      </c>
      <c r="X137" s="2">
        <f>MIN('1stR'!S137,'2ndR'!S137,'3rdR'!S137,'4thR'!S137,'5thR'!S137,'6thR'!S137,'7thR'!S137,'8thR'!S137,'9thR'!S137,'10thR'!S137)</f>
        <v>0</v>
      </c>
      <c r="Y137" s="2">
        <f>MIN('1stR'!T137,'2ndR'!T137,'3rdR'!T137,'4thR'!T137,'5thR'!T137,'6thR'!T137,'7thR'!T137,'8thR'!T137,'9thR'!T137,'10thR'!T137)</f>
        <v>0</v>
      </c>
      <c r="Z137" s="10">
        <f t="shared" si="26"/>
        <v>200</v>
      </c>
      <c r="AA137" s="10">
        <f t="shared" si="27"/>
        <v>200.00001370000001</v>
      </c>
      <c r="AB137" s="10">
        <f>'10thR'!W137</f>
        <v>-1.5</v>
      </c>
      <c r="AC137" s="11">
        <f t="shared" si="28"/>
        <v>200.75</v>
      </c>
      <c r="AD137" s="11">
        <f t="shared" si="29"/>
        <v>200.75001370000001</v>
      </c>
    </row>
    <row r="138" spans="1:30" x14ac:dyDescent="0.35">
      <c r="A138" s="20">
        <v>132</v>
      </c>
      <c r="B138" s="16">
        <f t="shared" si="30"/>
        <v>132</v>
      </c>
      <c r="C138" s="16">
        <f t="shared" si="31"/>
        <v>132</v>
      </c>
      <c r="D138" s="8">
        <f t="shared" si="32"/>
        <v>36</v>
      </c>
      <c r="E138" s="8">
        <f t="shared" si="33"/>
        <v>38</v>
      </c>
      <c r="F138" s="3" t="str">
        <f>'10thR'!B138</f>
        <v/>
      </c>
      <c r="G138" s="3">
        <f>'10thR'!AB138</f>
        <v>0</v>
      </c>
      <c r="H138" s="2">
        <f>MIN('1stR'!C138,'2ndR'!C138,'3rdR'!C138,'4thR'!C138,'5thR'!C138,'6thR'!C138,'7thR'!C138,'8thR'!C138,'9thR'!C138,'10thR'!C138)</f>
        <v>0</v>
      </c>
      <c r="I138" s="2">
        <f>MIN('1stR'!D138,'2ndR'!D138,'3rdR'!D138,'4thR'!D138,'5thR'!D138,'6thR'!D138,'7thR'!D138,'8thR'!D138,'9thR'!D138,'10thR'!D138)</f>
        <v>0</v>
      </c>
      <c r="J138" s="2">
        <f>MIN('1stR'!E138,'2ndR'!E138,'3rdR'!E138,'4thR'!E138,'5thR'!E138,'6thR'!E138,'7thR'!E138,'8thR'!E138,'9thR'!E138,'10thR'!E138)</f>
        <v>0</v>
      </c>
      <c r="K138" s="2">
        <f>MIN('1stR'!F138,'2ndR'!F138,'3rdR'!F138,'4thR'!F138,'5thR'!F138,'6thR'!F138,'7thR'!F138,'8thR'!F138,'9thR'!F138,'10thR'!F138)</f>
        <v>0</v>
      </c>
      <c r="L138" s="2">
        <f>MIN('1stR'!G138,'2ndR'!G138,'3rdR'!G138,'4thR'!G138,'5thR'!G138,'6thR'!G138,'7thR'!G138,'8thR'!G138,'9thR'!G138,'10thR'!G138)</f>
        <v>0</v>
      </c>
      <c r="M138" s="2">
        <f>MIN('1stR'!H138,'2ndR'!H138,'3rdR'!H138,'4thR'!H138,'5thR'!H138,'6thR'!H138,'7thR'!H138,'8thR'!H138,'9thR'!H138,'10thR'!H138)</f>
        <v>0</v>
      </c>
      <c r="N138" s="2">
        <f>MIN('1stR'!I138,'2ndR'!I138,'3rdR'!I138,'4thR'!I138,'5thR'!I138,'6thR'!I138,'7thR'!I138,'8thR'!I138,'9thR'!I138,'10thR'!I138)</f>
        <v>0</v>
      </c>
      <c r="O138" s="2">
        <f>MIN('1stR'!J138,'2ndR'!J138,'3rdR'!J138,'4thR'!J138,'5thR'!J138,'6thR'!J138,'7thR'!J138,'8thR'!J138,'9thR'!J138,'10thR'!J138)</f>
        <v>0</v>
      </c>
      <c r="P138" s="2">
        <f>MIN('1stR'!K138,'2ndR'!K138,'3rdR'!K138,'4thR'!K138,'5thR'!K138,'6thR'!K138,'7thR'!K138,'8thR'!K138,'9thR'!K138,'10thR'!K138)</f>
        <v>0</v>
      </c>
      <c r="Q138" s="2">
        <f>MIN('1stR'!L138,'2ndR'!L138,'3rdR'!L138,'4thR'!L138,'5thR'!L138,'6thR'!L138,'7thR'!L138,'8thR'!L138,'9thR'!L138,'10thR'!L138)</f>
        <v>0</v>
      </c>
      <c r="R138" s="2">
        <f>MIN('1stR'!M138,'2ndR'!M138,'3rdR'!M138,'4thR'!M138,'5thR'!M138,'6thR'!M138,'7thR'!M138,'8thR'!M138,'9thR'!M138,'10thR'!M138)</f>
        <v>0</v>
      </c>
      <c r="S138" s="2">
        <f>MIN('1stR'!N138,'2ndR'!N138,'3rdR'!N138,'4thR'!N138,'5thR'!N138,'6thR'!N138,'7thR'!N138,'8thR'!N138,'9thR'!N138,'10thR'!N138)</f>
        <v>0</v>
      </c>
      <c r="T138" s="2">
        <f>MIN('1stR'!O138,'2ndR'!O138,'3rdR'!O138,'4thR'!O138,'5thR'!O138,'6thR'!O138,'7thR'!O138,'8thR'!O138,'9thR'!O138,'10thR'!O138)</f>
        <v>0</v>
      </c>
      <c r="U138" s="2">
        <f>MIN('1stR'!P138,'2ndR'!P138,'3rdR'!P138,'4thR'!P138,'5thR'!P138,'6thR'!P138,'7thR'!P138,'8thR'!P138,'9thR'!P138,'10thR'!P138)</f>
        <v>0</v>
      </c>
      <c r="V138" s="2">
        <f>MIN('1stR'!Q138,'2ndR'!Q138,'3rdR'!Q138,'4thR'!Q138,'5thR'!Q138,'6thR'!Q138,'7thR'!Q138,'8thR'!Q138,'9thR'!Q138,'10thR'!Q138)</f>
        <v>0</v>
      </c>
      <c r="W138" s="2">
        <f>MIN('1stR'!R138,'2ndR'!R138,'3rdR'!R138,'4thR'!R138,'5thR'!R138,'6thR'!R138,'7thR'!R138,'8thR'!R138,'9thR'!R138,'10thR'!R138)</f>
        <v>0</v>
      </c>
      <c r="X138" s="2">
        <f>MIN('1stR'!S138,'2ndR'!S138,'3rdR'!S138,'4thR'!S138,'5thR'!S138,'6thR'!S138,'7thR'!S138,'8thR'!S138,'9thR'!S138,'10thR'!S138)</f>
        <v>0</v>
      </c>
      <c r="Y138" s="2">
        <f>MIN('1stR'!T138,'2ndR'!T138,'3rdR'!T138,'4thR'!T138,'5thR'!T138,'6thR'!T138,'7thR'!T138,'8thR'!T138,'9thR'!T138,'10thR'!T138)</f>
        <v>0</v>
      </c>
      <c r="Z138" s="10">
        <f t="shared" si="26"/>
        <v>200</v>
      </c>
      <c r="AA138" s="10">
        <f t="shared" si="27"/>
        <v>200.0000138</v>
      </c>
      <c r="AB138" s="10">
        <f>'10thR'!W138</f>
        <v>-1.5</v>
      </c>
      <c r="AC138" s="11">
        <f t="shared" si="28"/>
        <v>200.75</v>
      </c>
      <c r="AD138" s="11">
        <f t="shared" si="29"/>
        <v>200.7500138</v>
      </c>
    </row>
    <row r="139" spans="1:30" x14ac:dyDescent="0.35">
      <c r="A139" s="20">
        <v>133</v>
      </c>
      <c r="B139" s="16">
        <f t="shared" si="30"/>
        <v>133</v>
      </c>
      <c r="C139" s="16">
        <f t="shared" si="31"/>
        <v>133</v>
      </c>
      <c r="D139" s="8">
        <f t="shared" si="32"/>
        <v>36</v>
      </c>
      <c r="E139" s="8">
        <f t="shared" si="33"/>
        <v>38</v>
      </c>
      <c r="F139" s="3" t="str">
        <f>'10thR'!B139</f>
        <v/>
      </c>
      <c r="G139" s="3">
        <f>'10thR'!AB139</f>
        <v>0</v>
      </c>
      <c r="H139" s="2">
        <f>MIN('1stR'!C139,'2ndR'!C139,'3rdR'!C139,'4thR'!C139,'5thR'!C139,'6thR'!C139,'7thR'!C139,'8thR'!C139,'9thR'!C139,'10thR'!C139)</f>
        <v>0</v>
      </c>
      <c r="I139" s="2">
        <f>MIN('1stR'!D139,'2ndR'!D139,'3rdR'!D139,'4thR'!D139,'5thR'!D139,'6thR'!D139,'7thR'!D139,'8thR'!D139,'9thR'!D139,'10thR'!D139)</f>
        <v>0</v>
      </c>
      <c r="J139" s="2">
        <f>MIN('1stR'!E139,'2ndR'!E139,'3rdR'!E139,'4thR'!E139,'5thR'!E139,'6thR'!E139,'7thR'!E139,'8thR'!E139,'9thR'!E139,'10thR'!E139)</f>
        <v>0</v>
      </c>
      <c r="K139" s="2">
        <f>MIN('1stR'!F139,'2ndR'!F139,'3rdR'!F139,'4thR'!F139,'5thR'!F139,'6thR'!F139,'7thR'!F139,'8thR'!F139,'9thR'!F139,'10thR'!F139)</f>
        <v>0</v>
      </c>
      <c r="L139" s="2">
        <f>MIN('1stR'!G139,'2ndR'!G139,'3rdR'!G139,'4thR'!G139,'5thR'!G139,'6thR'!G139,'7thR'!G139,'8thR'!G139,'9thR'!G139,'10thR'!G139)</f>
        <v>0</v>
      </c>
      <c r="M139" s="2">
        <f>MIN('1stR'!H139,'2ndR'!H139,'3rdR'!H139,'4thR'!H139,'5thR'!H139,'6thR'!H139,'7thR'!H139,'8thR'!H139,'9thR'!H139,'10thR'!H139)</f>
        <v>0</v>
      </c>
      <c r="N139" s="2">
        <f>MIN('1stR'!I139,'2ndR'!I139,'3rdR'!I139,'4thR'!I139,'5thR'!I139,'6thR'!I139,'7thR'!I139,'8thR'!I139,'9thR'!I139,'10thR'!I139)</f>
        <v>0</v>
      </c>
      <c r="O139" s="2">
        <f>MIN('1stR'!J139,'2ndR'!J139,'3rdR'!J139,'4thR'!J139,'5thR'!J139,'6thR'!J139,'7thR'!J139,'8thR'!J139,'9thR'!J139,'10thR'!J139)</f>
        <v>0</v>
      </c>
      <c r="P139" s="2">
        <f>MIN('1stR'!K139,'2ndR'!K139,'3rdR'!K139,'4thR'!K139,'5thR'!K139,'6thR'!K139,'7thR'!K139,'8thR'!K139,'9thR'!K139,'10thR'!K139)</f>
        <v>0</v>
      </c>
      <c r="Q139" s="2">
        <f>MIN('1stR'!L139,'2ndR'!L139,'3rdR'!L139,'4thR'!L139,'5thR'!L139,'6thR'!L139,'7thR'!L139,'8thR'!L139,'9thR'!L139,'10thR'!L139)</f>
        <v>0</v>
      </c>
      <c r="R139" s="2">
        <f>MIN('1stR'!M139,'2ndR'!M139,'3rdR'!M139,'4thR'!M139,'5thR'!M139,'6thR'!M139,'7thR'!M139,'8thR'!M139,'9thR'!M139,'10thR'!M139)</f>
        <v>0</v>
      </c>
      <c r="S139" s="2">
        <f>MIN('1stR'!N139,'2ndR'!N139,'3rdR'!N139,'4thR'!N139,'5thR'!N139,'6thR'!N139,'7thR'!N139,'8thR'!N139,'9thR'!N139,'10thR'!N139)</f>
        <v>0</v>
      </c>
      <c r="T139" s="2">
        <f>MIN('1stR'!O139,'2ndR'!O139,'3rdR'!O139,'4thR'!O139,'5thR'!O139,'6thR'!O139,'7thR'!O139,'8thR'!O139,'9thR'!O139,'10thR'!O139)</f>
        <v>0</v>
      </c>
      <c r="U139" s="2">
        <f>MIN('1stR'!P139,'2ndR'!P139,'3rdR'!P139,'4thR'!P139,'5thR'!P139,'6thR'!P139,'7thR'!P139,'8thR'!P139,'9thR'!P139,'10thR'!P139)</f>
        <v>0</v>
      </c>
      <c r="V139" s="2">
        <f>MIN('1stR'!Q139,'2ndR'!Q139,'3rdR'!Q139,'4thR'!Q139,'5thR'!Q139,'6thR'!Q139,'7thR'!Q139,'8thR'!Q139,'9thR'!Q139,'10thR'!Q139)</f>
        <v>0</v>
      </c>
      <c r="W139" s="2">
        <f>MIN('1stR'!R139,'2ndR'!R139,'3rdR'!R139,'4thR'!R139,'5thR'!R139,'6thR'!R139,'7thR'!R139,'8thR'!R139,'9thR'!R139,'10thR'!R139)</f>
        <v>0</v>
      </c>
      <c r="X139" s="2">
        <f>MIN('1stR'!S139,'2ndR'!S139,'3rdR'!S139,'4thR'!S139,'5thR'!S139,'6thR'!S139,'7thR'!S139,'8thR'!S139,'9thR'!S139,'10thR'!S139)</f>
        <v>0</v>
      </c>
      <c r="Y139" s="2">
        <f>MIN('1stR'!T139,'2ndR'!T139,'3rdR'!T139,'4thR'!T139,'5thR'!T139,'6thR'!T139,'7thR'!T139,'8thR'!T139,'9thR'!T139,'10thR'!T139)</f>
        <v>0</v>
      </c>
      <c r="Z139" s="10">
        <f t="shared" si="26"/>
        <v>200</v>
      </c>
      <c r="AA139" s="10">
        <f t="shared" si="27"/>
        <v>200.0000139</v>
      </c>
      <c r="AB139" s="10">
        <f>'10thR'!W139</f>
        <v>-1.5</v>
      </c>
      <c r="AC139" s="11">
        <f t="shared" si="28"/>
        <v>200.75</v>
      </c>
      <c r="AD139" s="11">
        <f t="shared" si="29"/>
        <v>200.7500139</v>
      </c>
    </row>
    <row r="140" spans="1:30" x14ac:dyDescent="0.35">
      <c r="A140" s="20">
        <v>134</v>
      </c>
      <c r="B140" s="16">
        <f t="shared" si="30"/>
        <v>134</v>
      </c>
      <c r="C140" s="16">
        <f t="shared" si="31"/>
        <v>134</v>
      </c>
      <c r="D140" s="8">
        <f t="shared" si="32"/>
        <v>36</v>
      </c>
      <c r="E140" s="8">
        <f t="shared" si="33"/>
        <v>38</v>
      </c>
      <c r="F140" s="3" t="str">
        <f>'10thR'!B140</f>
        <v/>
      </c>
      <c r="G140" s="3">
        <f>'10thR'!AB140</f>
        <v>0</v>
      </c>
      <c r="H140" s="2">
        <f>MIN('1stR'!C140,'2ndR'!C140,'3rdR'!C140,'4thR'!C140,'5thR'!C140,'6thR'!C140,'7thR'!C140,'8thR'!C140,'9thR'!C140,'10thR'!C140)</f>
        <v>0</v>
      </c>
      <c r="I140" s="2">
        <f>MIN('1stR'!D140,'2ndR'!D140,'3rdR'!D140,'4thR'!D140,'5thR'!D140,'6thR'!D140,'7thR'!D140,'8thR'!D140,'9thR'!D140,'10thR'!D140)</f>
        <v>0</v>
      </c>
      <c r="J140" s="2">
        <f>MIN('1stR'!E140,'2ndR'!E140,'3rdR'!E140,'4thR'!E140,'5thR'!E140,'6thR'!E140,'7thR'!E140,'8thR'!E140,'9thR'!E140,'10thR'!E140)</f>
        <v>0</v>
      </c>
      <c r="K140" s="2">
        <f>MIN('1stR'!F140,'2ndR'!F140,'3rdR'!F140,'4thR'!F140,'5thR'!F140,'6thR'!F140,'7thR'!F140,'8thR'!F140,'9thR'!F140,'10thR'!F140)</f>
        <v>0</v>
      </c>
      <c r="L140" s="2">
        <f>MIN('1stR'!G140,'2ndR'!G140,'3rdR'!G140,'4thR'!G140,'5thR'!G140,'6thR'!G140,'7thR'!G140,'8thR'!G140,'9thR'!G140,'10thR'!G140)</f>
        <v>0</v>
      </c>
      <c r="M140" s="2">
        <f>MIN('1stR'!H140,'2ndR'!H140,'3rdR'!H140,'4thR'!H140,'5thR'!H140,'6thR'!H140,'7thR'!H140,'8thR'!H140,'9thR'!H140,'10thR'!H140)</f>
        <v>0</v>
      </c>
      <c r="N140" s="2">
        <f>MIN('1stR'!I140,'2ndR'!I140,'3rdR'!I140,'4thR'!I140,'5thR'!I140,'6thR'!I140,'7thR'!I140,'8thR'!I140,'9thR'!I140,'10thR'!I140)</f>
        <v>0</v>
      </c>
      <c r="O140" s="2">
        <f>MIN('1stR'!J140,'2ndR'!J140,'3rdR'!J140,'4thR'!J140,'5thR'!J140,'6thR'!J140,'7thR'!J140,'8thR'!J140,'9thR'!J140,'10thR'!J140)</f>
        <v>0</v>
      </c>
      <c r="P140" s="2">
        <f>MIN('1stR'!K140,'2ndR'!K140,'3rdR'!K140,'4thR'!K140,'5thR'!K140,'6thR'!K140,'7thR'!K140,'8thR'!K140,'9thR'!K140,'10thR'!K140)</f>
        <v>0</v>
      </c>
      <c r="Q140" s="2">
        <f>MIN('1stR'!L140,'2ndR'!L140,'3rdR'!L140,'4thR'!L140,'5thR'!L140,'6thR'!L140,'7thR'!L140,'8thR'!L140,'9thR'!L140,'10thR'!L140)</f>
        <v>0</v>
      </c>
      <c r="R140" s="2">
        <f>MIN('1stR'!M140,'2ndR'!M140,'3rdR'!M140,'4thR'!M140,'5thR'!M140,'6thR'!M140,'7thR'!M140,'8thR'!M140,'9thR'!M140,'10thR'!M140)</f>
        <v>0</v>
      </c>
      <c r="S140" s="2">
        <f>MIN('1stR'!N140,'2ndR'!N140,'3rdR'!N140,'4thR'!N140,'5thR'!N140,'6thR'!N140,'7thR'!N140,'8thR'!N140,'9thR'!N140,'10thR'!N140)</f>
        <v>0</v>
      </c>
      <c r="T140" s="2">
        <f>MIN('1stR'!O140,'2ndR'!O140,'3rdR'!O140,'4thR'!O140,'5thR'!O140,'6thR'!O140,'7thR'!O140,'8thR'!O140,'9thR'!O140,'10thR'!O140)</f>
        <v>0</v>
      </c>
      <c r="U140" s="2">
        <f>MIN('1stR'!P140,'2ndR'!P140,'3rdR'!P140,'4thR'!P140,'5thR'!P140,'6thR'!P140,'7thR'!P140,'8thR'!P140,'9thR'!P140,'10thR'!P140)</f>
        <v>0</v>
      </c>
      <c r="V140" s="2">
        <f>MIN('1stR'!Q140,'2ndR'!Q140,'3rdR'!Q140,'4thR'!Q140,'5thR'!Q140,'6thR'!Q140,'7thR'!Q140,'8thR'!Q140,'9thR'!Q140,'10thR'!Q140)</f>
        <v>0</v>
      </c>
      <c r="W140" s="2">
        <f>MIN('1stR'!R140,'2ndR'!R140,'3rdR'!R140,'4thR'!R140,'5thR'!R140,'6thR'!R140,'7thR'!R140,'8thR'!R140,'9thR'!R140,'10thR'!R140)</f>
        <v>0</v>
      </c>
      <c r="X140" s="2">
        <f>MIN('1stR'!S140,'2ndR'!S140,'3rdR'!S140,'4thR'!S140,'5thR'!S140,'6thR'!S140,'7thR'!S140,'8thR'!S140,'9thR'!S140,'10thR'!S140)</f>
        <v>0</v>
      </c>
      <c r="Y140" s="2">
        <f>MIN('1stR'!T140,'2ndR'!T140,'3rdR'!T140,'4thR'!T140,'5thR'!T140,'6thR'!T140,'7thR'!T140,'8thR'!T140,'9thR'!T140,'10thR'!T140)</f>
        <v>0</v>
      </c>
      <c r="Z140" s="10">
        <f t="shared" si="26"/>
        <v>200</v>
      </c>
      <c r="AA140" s="10">
        <f t="shared" si="27"/>
        <v>200.00001399999999</v>
      </c>
      <c r="AB140" s="10">
        <f>'10thR'!W140</f>
        <v>-1.5</v>
      </c>
      <c r="AC140" s="11">
        <f t="shared" si="28"/>
        <v>200.75</v>
      </c>
      <c r="AD140" s="11">
        <f t="shared" si="29"/>
        <v>200.75001399999999</v>
      </c>
    </row>
    <row r="141" spans="1:30" x14ac:dyDescent="0.35">
      <c r="A141" s="20">
        <v>135</v>
      </c>
      <c r="B141" s="16">
        <f t="shared" si="30"/>
        <v>135</v>
      </c>
      <c r="C141" s="16">
        <f t="shared" si="31"/>
        <v>135</v>
      </c>
      <c r="D141" s="8">
        <f t="shared" si="32"/>
        <v>36</v>
      </c>
      <c r="E141" s="8">
        <f t="shared" si="33"/>
        <v>38</v>
      </c>
      <c r="F141" s="3" t="str">
        <f>'10thR'!B141</f>
        <v/>
      </c>
      <c r="G141" s="3">
        <f>'10thR'!AB141</f>
        <v>0</v>
      </c>
      <c r="H141" s="2">
        <f>MIN('1stR'!C141,'2ndR'!C141,'3rdR'!C141,'4thR'!C141,'5thR'!C141,'6thR'!C141,'7thR'!C141,'8thR'!C141,'9thR'!C141,'10thR'!C141)</f>
        <v>0</v>
      </c>
      <c r="I141" s="2">
        <f>MIN('1stR'!D141,'2ndR'!D141,'3rdR'!D141,'4thR'!D141,'5thR'!D141,'6thR'!D141,'7thR'!D141,'8thR'!D141,'9thR'!D141,'10thR'!D141)</f>
        <v>0</v>
      </c>
      <c r="J141" s="2">
        <f>MIN('1stR'!E141,'2ndR'!E141,'3rdR'!E141,'4thR'!E141,'5thR'!E141,'6thR'!E141,'7thR'!E141,'8thR'!E141,'9thR'!E141,'10thR'!E141)</f>
        <v>0</v>
      </c>
      <c r="K141" s="2">
        <f>MIN('1stR'!F141,'2ndR'!F141,'3rdR'!F141,'4thR'!F141,'5thR'!F141,'6thR'!F141,'7thR'!F141,'8thR'!F141,'9thR'!F141,'10thR'!F141)</f>
        <v>0</v>
      </c>
      <c r="L141" s="2">
        <f>MIN('1stR'!G141,'2ndR'!G141,'3rdR'!G141,'4thR'!G141,'5thR'!G141,'6thR'!G141,'7thR'!G141,'8thR'!G141,'9thR'!G141,'10thR'!G141)</f>
        <v>0</v>
      </c>
      <c r="M141" s="2">
        <f>MIN('1stR'!H141,'2ndR'!H141,'3rdR'!H141,'4thR'!H141,'5thR'!H141,'6thR'!H141,'7thR'!H141,'8thR'!H141,'9thR'!H141,'10thR'!H141)</f>
        <v>0</v>
      </c>
      <c r="N141" s="2">
        <f>MIN('1stR'!I141,'2ndR'!I141,'3rdR'!I141,'4thR'!I141,'5thR'!I141,'6thR'!I141,'7thR'!I141,'8thR'!I141,'9thR'!I141,'10thR'!I141)</f>
        <v>0</v>
      </c>
      <c r="O141" s="2">
        <f>MIN('1stR'!J141,'2ndR'!J141,'3rdR'!J141,'4thR'!J141,'5thR'!J141,'6thR'!J141,'7thR'!J141,'8thR'!J141,'9thR'!J141,'10thR'!J141)</f>
        <v>0</v>
      </c>
      <c r="P141" s="2">
        <f>MIN('1stR'!K141,'2ndR'!K141,'3rdR'!K141,'4thR'!K141,'5thR'!K141,'6thR'!K141,'7thR'!K141,'8thR'!K141,'9thR'!K141,'10thR'!K141)</f>
        <v>0</v>
      </c>
      <c r="Q141" s="2">
        <f>MIN('1stR'!L141,'2ndR'!L141,'3rdR'!L141,'4thR'!L141,'5thR'!L141,'6thR'!L141,'7thR'!L141,'8thR'!L141,'9thR'!L141,'10thR'!L141)</f>
        <v>0</v>
      </c>
      <c r="R141" s="2">
        <f>MIN('1stR'!M141,'2ndR'!M141,'3rdR'!M141,'4thR'!M141,'5thR'!M141,'6thR'!M141,'7thR'!M141,'8thR'!M141,'9thR'!M141,'10thR'!M141)</f>
        <v>0</v>
      </c>
      <c r="S141" s="2">
        <f>MIN('1stR'!N141,'2ndR'!N141,'3rdR'!N141,'4thR'!N141,'5thR'!N141,'6thR'!N141,'7thR'!N141,'8thR'!N141,'9thR'!N141,'10thR'!N141)</f>
        <v>0</v>
      </c>
      <c r="T141" s="2">
        <f>MIN('1stR'!O141,'2ndR'!O141,'3rdR'!O141,'4thR'!O141,'5thR'!O141,'6thR'!O141,'7thR'!O141,'8thR'!O141,'9thR'!O141,'10thR'!O141)</f>
        <v>0</v>
      </c>
      <c r="U141" s="2">
        <f>MIN('1stR'!P141,'2ndR'!P141,'3rdR'!P141,'4thR'!P141,'5thR'!P141,'6thR'!P141,'7thR'!P141,'8thR'!P141,'9thR'!P141,'10thR'!P141)</f>
        <v>0</v>
      </c>
      <c r="V141" s="2">
        <f>MIN('1stR'!Q141,'2ndR'!Q141,'3rdR'!Q141,'4thR'!Q141,'5thR'!Q141,'6thR'!Q141,'7thR'!Q141,'8thR'!Q141,'9thR'!Q141,'10thR'!Q141)</f>
        <v>0</v>
      </c>
      <c r="W141" s="2">
        <f>MIN('1stR'!R141,'2ndR'!R141,'3rdR'!R141,'4thR'!R141,'5thR'!R141,'6thR'!R141,'7thR'!R141,'8thR'!R141,'9thR'!R141,'10thR'!R141)</f>
        <v>0</v>
      </c>
      <c r="X141" s="2">
        <f>MIN('1stR'!S141,'2ndR'!S141,'3rdR'!S141,'4thR'!S141,'5thR'!S141,'6thR'!S141,'7thR'!S141,'8thR'!S141,'9thR'!S141,'10thR'!S141)</f>
        <v>0</v>
      </c>
      <c r="Y141" s="2">
        <f>MIN('1stR'!T141,'2ndR'!T141,'3rdR'!T141,'4thR'!T141,'5thR'!T141,'6thR'!T141,'7thR'!T141,'8thR'!T141,'9thR'!T141,'10thR'!T141)</f>
        <v>0</v>
      </c>
      <c r="Z141" s="10">
        <f t="shared" si="26"/>
        <v>200</v>
      </c>
      <c r="AA141" s="10">
        <f t="shared" si="27"/>
        <v>200.00001409999999</v>
      </c>
      <c r="AB141" s="10">
        <f>'10thR'!W141</f>
        <v>-1.5</v>
      </c>
      <c r="AC141" s="11">
        <f t="shared" si="28"/>
        <v>200.75</v>
      </c>
      <c r="AD141" s="11">
        <f t="shared" si="29"/>
        <v>200.75001409999999</v>
      </c>
    </row>
    <row r="142" spans="1:30" x14ac:dyDescent="0.35">
      <c r="A142" s="20">
        <v>136</v>
      </c>
      <c r="B142" s="16">
        <f t="shared" si="30"/>
        <v>136</v>
      </c>
      <c r="C142" s="16">
        <f t="shared" si="31"/>
        <v>136</v>
      </c>
      <c r="D142" s="8">
        <f t="shared" si="32"/>
        <v>36</v>
      </c>
      <c r="E142" s="8">
        <f t="shared" si="33"/>
        <v>38</v>
      </c>
      <c r="F142" s="3" t="str">
        <f>'10thR'!B142</f>
        <v/>
      </c>
      <c r="G142" s="3">
        <f>'10thR'!AB142</f>
        <v>0</v>
      </c>
      <c r="H142" s="2">
        <f>MIN('1stR'!C142,'2ndR'!C142,'3rdR'!C142,'4thR'!C142,'5thR'!C142,'6thR'!C142,'7thR'!C142,'8thR'!C142,'9thR'!C142,'10thR'!C142)</f>
        <v>0</v>
      </c>
      <c r="I142" s="2">
        <f>MIN('1stR'!D142,'2ndR'!D142,'3rdR'!D142,'4thR'!D142,'5thR'!D142,'6thR'!D142,'7thR'!D142,'8thR'!D142,'9thR'!D142,'10thR'!D142)</f>
        <v>0</v>
      </c>
      <c r="J142" s="2">
        <f>MIN('1stR'!E142,'2ndR'!E142,'3rdR'!E142,'4thR'!E142,'5thR'!E142,'6thR'!E142,'7thR'!E142,'8thR'!E142,'9thR'!E142,'10thR'!E142)</f>
        <v>0</v>
      </c>
      <c r="K142" s="2">
        <f>MIN('1stR'!F142,'2ndR'!F142,'3rdR'!F142,'4thR'!F142,'5thR'!F142,'6thR'!F142,'7thR'!F142,'8thR'!F142,'9thR'!F142,'10thR'!F142)</f>
        <v>0</v>
      </c>
      <c r="L142" s="2">
        <f>MIN('1stR'!G142,'2ndR'!G142,'3rdR'!G142,'4thR'!G142,'5thR'!G142,'6thR'!G142,'7thR'!G142,'8thR'!G142,'9thR'!G142,'10thR'!G142)</f>
        <v>0</v>
      </c>
      <c r="M142" s="2">
        <f>MIN('1stR'!H142,'2ndR'!H142,'3rdR'!H142,'4thR'!H142,'5thR'!H142,'6thR'!H142,'7thR'!H142,'8thR'!H142,'9thR'!H142,'10thR'!H142)</f>
        <v>0</v>
      </c>
      <c r="N142" s="2">
        <f>MIN('1stR'!I142,'2ndR'!I142,'3rdR'!I142,'4thR'!I142,'5thR'!I142,'6thR'!I142,'7thR'!I142,'8thR'!I142,'9thR'!I142,'10thR'!I142)</f>
        <v>0</v>
      </c>
      <c r="O142" s="2">
        <f>MIN('1stR'!J142,'2ndR'!J142,'3rdR'!J142,'4thR'!J142,'5thR'!J142,'6thR'!J142,'7thR'!J142,'8thR'!J142,'9thR'!J142,'10thR'!J142)</f>
        <v>0</v>
      </c>
      <c r="P142" s="2">
        <f>MIN('1stR'!K142,'2ndR'!K142,'3rdR'!K142,'4thR'!K142,'5thR'!K142,'6thR'!K142,'7thR'!K142,'8thR'!K142,'9thR'!K142,'10thR'!K142)</f>
        <v>0</v>
      </c>
      <c r="Q142" s="2">
        <f>MIN('1stR'!L142,'2ndR'!L142,'3rdR'!L142,'4thR'!L142,'5thR'!L142,'6thR'!L142,'7thR'!L142,'8thR'!L142,'9thR'!L142,'10thR'!L142)</f>
        <v>0</v>
      </c>
      <c r="R142" s="2">
        <f>MIN('1stR'!M142,'2ndR'!M142,'3rdR'!M142,'4thR'!M142,'5thR'!M142,'6thR'!M142,'7thR'!M142,'8thR'!M142,'9thR'!M142,'10thR'!M142)</f>
        <v>0</v>
      </c>
      <c r="S142" s="2">
        <f>MIN('1stR'!N142,'2ndR'!N142,'3rdR'!N142,'4thR'!N142,'5thR'!N142,'6thR'!N142,'7thR'!N142,'8thR'!N142,'9thR'!N142,'10thR'!N142)</f>
        <v>0</v>
      </c>
      <c r="T142" s="2">
        <f>MIN('1stR'!O142,'2ndR'!O142,'3rdR'!O142,'4thR'!O142,'5thR'!O142,'6thR'!O142,'7thR'!O142,'8thR'!O142,'9thR'!O142,'10thR'!O142)</f>
        <v>0</v>
      </c>
      <c r="U142" s="2">
        <f>MIN('1stR'!P142,'2ndR'!P142,'3rdR'!P142,'4thR'!P142,'5thR'!P142,'6thR'!P142,'7thR'!P142,'8thR'!P142,'9thR'!P142,'10thR'!P142)</f>
        <v>0</v>
      </c>
      <c r="V142" s="2">
        <f>MIN('1stR'!Q142,'2ndR'!Q142,'3rdR'!Q142,'4thR'!Q142,'5thR'!Q142,'6thR'!Q142,'7thR'!Q142,'8thR'!Q142,'9thR'!Q142,'10thR'!Q142)</f>
        <v>0</v>
      </c>
      <c r="W142" s="2">
        <f>MIN('1stR'!R142,'2ndR'!R142,'3rdR'!R142,'4thR'!R142,'5thR'!R142,'6thR'!R142,'7thR'!R142,'8thR'!R142,'9thR'!R142,'10thR'!R142)</f>
        <v>0</v>
      </c>
      <c r="X142" s="2">
        <f>MIN('1stR'!S142,'2ndR'!S142,'3rdR'!S142,'4thR'!S142,'5thR'!S142,'6thR'!S142,'7thR'!S142,'8thR'!S142,'9thR'!S142,'10thR'!S142)</f>
        <v>0</v>
      </c>
      <c r="Y142" s="2">
        <f>MIN('1stR'!T142,'2ndR'!T142,'3rdR'!T142,'4thR'!T142,'5thR'!T142,'6thR'!T142,'7thR'!T142,'8thR'!T142,'9thR'!T142,'10thR'!T142)</f>
        <v>0</v>
      </c>
      <c r="Z142" s="10">
        <f t="shared" si="26"/>
        <v>200</v>
      </c>
      <c r="AA142" s="10">
        <f t="shared" si="27"/>
        <v>200.00001420000001</v>
      </c>
      <c r="AB142" s="10">
        <f>'10thR'!W142</f>
        <v>-1.5</v>
      </c>
      <c r="AC142" s="11">
        <f t="shared" si="28"/>
        <v>200.75</v>
      </c>
      <c r="AD142" s="11">
        <f t="shared" si="29"/>
        <v>200.75001420000001</v>
      </c>
    </row>
    <row r="143" spans="1:30" x14ac:dyDescent="0.35">
      <c r="A143" s="20">
        <v>137</v>
      </c>
      <c r="B143" s="16">
        <f t="shared" si="30"/>
        <v>137</v>
      </c>
      <c r="C143" s="16">
        <f t="shared" si="31"/>
        <v>137</v>
      </c>
      <c r="D143" s="8">
        <f t="shared" si="32"/>
        <v>36</v>
      </c>
      <c r="E143" s="8">
        <f t="shared" si="33"/>
        <v>38</v>
      </c>
      <c r="F143" s="3" t="str">
        <f>'10thR'!B143</f>
        <v/>
      </c>
      <c r="G143" s="3">
        <f>'10thR'!AB143</f>
        <v>0</v>
      </c>
      <c r="H143" s="2">
        <f>MIN('1stR'!C143,'2ndR'!C143,'3rdR'!C143,'4thR'!C143,'5thR'!C143,'6thR'!C143,'7thR'!C143,'8thR'!C143,'9thR'!C143,'10thR'!C143)</f>
        <v>0</v>
      </c>
      <c r="I143" s="2">
        <f>MIN('1stR'!D143,'2ndR'!D143,'3rdR'!D143,'4thR'!D143,'5thR'!D143,'6thR'!D143,'7thR'!D143,'8thR'!D143,'9thR'!D143,'10thR'!D143)</f>
        <v>0</v>
      </c>
      <c r="J143" s="2">
        <f>MIN('1stR'!E143,'2ndR'!E143,'3rdR'!E143,'4thR'!E143,'5thR'!E143,'6thR'!E143,'7thR'!E143,'8thR'!E143,'9thR'!E143,'10thR'!E143)</f>
        <v>0</v>
      </c>
      <c r="K143" s="2">
        <f>MIN('1stR'!F143,'2ndR'!F143,'3rdR'!F143,'4thR'!F143,'5thR'!F143,'6thR'!F143,'7thR'!F143,'8thR'!F143,'9thR'!F143,'10thR'!F143)</f>
        <v>0</v>
      </c>
      <c r="L143" s="2">
        <f>MIN('1stR'!G143,'2ndR'!G143,'3rdR'!G143,'4thR'!G143,'5thR'!G143,'6thR'!G143,'7thR'!G143,'8thR'!G143,'9thR'!G143,'10thR'!G143)</f>
        <v>0</v>
      </c>
      <c r="M143" s="2">
        <f>MIN('1stR'!H143,'2ndR'!H143,'3rdR'!H143,'4thR'!H143,'5thR'!H143,'6thR'!H143,'7thR'!H143,'8thR'!H143,'9thR'!H143,'10thR'!H143)</f>
        <v>0</v>
      </c>
      <c r="N143" s="2">
        <f>MIN('1stR'!I143,'2ndR'!I143,'3rdR'!I143,'4thR'!I143,'5thR'!I143,'6thR'!I143,'7thR'!I143,'8thR'!I143,'9thR'!I143,'10thR'!I143)</f>
        <v>0</v>
      </c>
      <c r="O143" s="2">
        <f>MIN('1stR'!J143,'2ndR'!J143,'3rdR'!J143,'4thR'!J143,'5thR'!J143,'6thR'!J143,'7thR'!J143,'8thR'!J143,'9thR'!J143,'10thR'!J143)</f>
        <v>0</v>
      </c>
      <c r="P143" s="2">
        <f>MIN('1stR'!K143,'2ndR'!K143,'3rdR'!K143,'4thR'!K143,'5thR'!K143,'6thR'!K143,'7thR'!K143,'8thR'!K143,'9thR'!K143,'10thR'!K143)</f>
        <v>0</v>
      </c>
      <c r="Q143" s="2">
        <f>MIN('1stR'!L143,'2ndR'!L143,'3rdR'!L143,'4thR'!L143,'5thR'!L143,'6thR'!L143,'7thR'!L143,'8thR'!L143,'9thR'!L143,'10thR'!L143)</f>
        <v>0</v>
      </c>
      <c r="R143" s="2">
        <f>MIN('1stR'!M143,'2ndR'!M143,'3rdR'!M143,'4thR'!M143,'5thR'!M143,'6thR'!M143,'7thR'!M143,'8thR'!M143,'9thR'!M143,'10thR'!M143)</f>
        <v>0</v>
      </c>
      <c r="S143" s="2">
        <f>MIN('1stR'!N143,'2ndR'!N143,'3rdR'!N143,'4thR'!N143,'5thR'!N143,'6thR'!N143,'7thR'!N143,'8thR'!N143,'9thR'!N143,'10thR'!N143)</f>
        <v>0</v>
      </c>
      <c r="T143" s="2">
        <f>MIN('1stR'!O143,'2ndR'!O143,'3rdR'!O143,'4thR'!O143,'5thR'!O143,'6thR'!O143,'7thR'!O143,'8thR'!O143,'9thR'!O143,'10thR'!O143)</f>
        <v>0</v>
      </c>
      <c r="U143" s="2">
        <f>MIN('1stR'!P143,'2ndR'!P143,'3rdR'!P143,'4thR'!P143,'5thR'!P143,'6thR'!P143,'7thR'!P143,'8thR'!P143,'9thR'!P143,'10thR'!P143)</f>
        <v>0</v>
      </c>
      <c r="V143" s="2">
        <f>MIN('1stR'!Q143,'2ndR'!Q143,'3rdR'!Q143,'4thR'!Q143,'5thR'!Q143,'6thR'!Q143,'7thR'!Q143,'8thR'!Q143,'9thR'!Q143,'10thR'!Q143)</f>
        <v>0</v>
      </c>
      <c r="W143" s="2">
        <f>MIN('1stR'!R143,'2ndR'!R143,'3rdR'!R143,'4thR'!R143,'5thR'!R143,'6thR'!R143,'7thR'!R143,'8thR'!R143,'9thR'!R143,'10thR'!R143)</f>
        <v>0</v>
      </c>
      <c r="X143" s="2">
        <f>MIN('1stR'!S143,'2ndR'!S143,'3rdR'!S143,'4thR'!S143,'5thR'!S143,'6thR'!S143,'7thR'!S143,'8thR'!S143,'9thR'!S143,'10thR'!S143)</f>
        <v>0</v>
      </c>
      <c r="Y143" s="2">
        <f>MIN('1stR'!T143,'2ndR'!T143,'3rdR'!T143,'4thR'!T143,'5thR'!T143,'6thR'!T143,'7thR'!T143,'8thR'!T143,'9thR'!T143,'10thR'!T143)</f>
        <v>0</v>
      </c>
      <c r="Z143" s="10">
        <f t="shared" si="26"/>
        <v>200</v>
      </c>
      <c r="AA143" s="10">
        <f t="shared" si="27"/>
        <v>200.0000143</v>
      </c>
      <c r="AB143" s="10">
        <f>'10thR'!W143</f>
        <v>-1.5</v>
      </c>
      <c r="AC143" s="11">
        <f t="shared" si="28"/>
        <v>200.75</v>
      </c>
      <c r="AD143" s="11">
        <f t="shared" si="29"/>
        <v>200.7500143</v>
      </c>
    </row>
    <row r="144" spans="1:30" x14ac:dyDescent="0.35">
      <c r="A144" s="20">
        <v>138</v>
      </c>
      <c r="B144" s="16">
        <f t="shared" si="30"/>
        <v>138</v>
      </c>
      <c r="C144" s="16">
        <f t="shared" si="31"/>
        <v>138</v>
      </c>
      <c r="D144" s="8">
        <f t="shared" si="32"/>
        <v>36</v>
      </c>
      <c r="E144" s="8">
        <f t="shared" si="33"/>
        <v>38</v>
      </c>
      <c r="F144" s="3" t="str">
        <f>'10thR'!B144</f>
        <v/>
      </c>
      <c r="G144" s="3">
        <f>'10thR'!AB144</f>
        <v>0</v>
      </c>
      <c r="H144" s="2">
        <f>MIN('1stR'!C144,'2ndR'!C144,'3rdR'!C144,'4thR'!C144,'5thR'!C144,'6thR'!C144,'7thR'!C144,'8thR'!C144,'9thR'!C144,'10thR'!C144)</f>
        <v>0</v>
      </c>
      <c r="I144" s="2">
        <f>MIN('1stR'!D144,'2ndR'!D144,'3rdR'!D144,'4thR'!D144,'5thR'!D144,'6thR'!D144,'7thR'!D144,'8thR'!D144,'9thR'!D144,'10thR'!D144)</f>
        <v>0</v>
      </c>
      <c r="J144" s="2">
        <f>MIN('1stR'!E144,'2ndR'!E144,'3rdR'!E144,'4thR'!E144,'5thR'!E144,'6thR'!E144,'7thR'!E144,'8thR'!E144,'9thR'!E144,'10thR'!E144)</f>
        <v>0</v>
      </c>
      <c r="K144" s="2">
        <f>MIN('1stR'!F144,'2ndR'!F144,'3rdR'!F144,'4thR'!F144,'5thR'!F144,'6thR'!F144,'7thR'!F144,'8thR'!F144,'9thR'!F144,'10thR'!F144)</f>
        <v>0</v>
      </c>
      <c r="L144" s="2">
        <f>MIN('1stR'!G144,'2ndR'!G144,'3rdR'!G144,'4thR'!G144,'5thR'!G144,'6thR'!G144,'7thR'!G144,'8thR'!G144,'9thR'!G144,'10thR'!G144)</f>
        <v>0</v>
      </c>
      <c r="M144" s="2">
        <f>MIN('1stR'!H144,'2ndR'!H144,'3rdR'!H144,'4thR'!H144,'5thR'!H144,'6thR'!H144,'7thR'!H144,'8thR'!H144,'9thR'!H144,'10thR'!H144)</f>
        <v>0</v>
      </c>
      <c r="N144" s="2">
        <f>MIN('1stR'!I144,'2ndR'!I144,'3rdR'!I144,'4thR'!I144,'5thR'!I144,'6thR'!I144,'7thR'!I144,'8thR'!I144,'9thR'!I144,'10thR'!I144)</f>
        <v>0</v>
      </c>
      <c r="O144" s="2">
        <f>MIN('1stR'!J144,'2ndR'!J144,'3rdR'!J144,'4thR'!J144,'5thR'!J144,'6thR'!J144,'7thR'!J144,'8thR'!J144,'9thR'!J144,'10thR'!J144)</f>
        <v>0</v>
      </c>
      <c r="P144" s="2">
        <f>MIN('1stR'!K144,'2ndR'!K144,'3rdR'!K144,'4thR'!K144,'5thR'!K144,'6thR'!K144,'7thR'!K144,'8thR'!K144,'9thR'!K144,'10thR'!K144)</f>
        <v>0</v>
      </c>
      <c r="Q144" s="2">
        <f>MIN('1stR'!L144,'2ndR'!L144,'3rdR'!L144,'4thR'!L144,'5thR'!L144,'6thR'!L144,'7thR'!L144,'8thR'!L144,'9thR'!L144,'10thR'!L144)</f>
        <v>0</v>
      </c>
      <c r="R144" s="2">
        <f>MIN('1stR'!M144,'2ndR'!M144,'3rdR'!M144,'4thR'!M144,'5thR'!M144,'6thR'!M144,'7thR'!M144,'8thR'!M144,'9thR'!M144,'10thR'!M144)</f>
        <v>0</v>
      </c>
      <c r="S144" s="2">
        <f>MIN('1stR'!N144,'2ndR'!N144,'3rdR'!N144,'4thR'!N144,'5thR'!N144,'6thR'!N144,'7thR'!N144,'8thR'!N144,'9thR'!N144,'10thR'!N144)</f>
        <v>0</v>
      </c>
      <c r="T144" s="2">
        <f>MIN('1stR'!O144,'2ndR'!O144,'3rdR'!O144,'4thR'!O144,'5thR'!O144,'6thR'!O144,'7thR'!O144,'8thR'!O144,'9thR'!O144,'10thR'!O144)</f>
        <v>0</v>
      </c>
      <c r="U144" s="2">
        <f>MIN('1stR'!P144,'2ndR'!P144,'3rdR'!P144,'4thR'!P144,'5thR'!P144,'6thR'!P144,'7thR'!P144,'8thR'!P144,'9thR'!P144,'10thR'!P144)</f>
        <v>0</v>
      </c>
      <c r="V144" s="2">
        <f>MIN('1stR'!Q144,'2ndR'!Q144,'3rdR'!Q144,'4thR'!Q144,'5thR'!Q144,'6thR'!Q144,'7thR'!Q144,'8thR'!Q144,'9thR'!Q144,'10thR'!Q144)</f>
        <v>0</v>
      </c>
      <c r="W144" s="2">
        <f>MIN('1stR'!R144,'2ndR'!R144,'3rdR'!R144,'4thR'!R144,'5thR'!R144,'6thR'!R144,'7thR'!R144,'8thR'!R144,'9thR'!R144,'10thR'!R144)</f>
        <v>0</v>
      </c>
      <c r="X144" s="2">
        <f>MIN('1stR'!S144,'2ndR'!S144,'3rdR'!S144,'4thR'!S144,'5thR'!S144,'6thR'!S144,'7thR'!S144,'8thR'!S144,'9thR'!S144,'10thR'!S144)</f>
        <v>0</v>
      </c>
      <c r="Y144" s="2">
        <f>MIN('1stR'!T144,'2ndR'!T144,'3rdR'!T144,'4thR'!T144,'5thR'!T144,'6thR'!T144,'7thR'!T144,'8thR'!T144,'9thR'!T144,'10thR'!T144)</f>
        <v>0</v>
      </c>
      <c r="Z144" s="10">
        <f t="shared" si="26"/>
        <v>200</v>
      </c>
      <c r="AA144" s="10">
        <f t="shared" si="27"/>
        <v>200.0000144</v>
      </c>
      <c r="AB144" s="10">
        <f>'10thR'!W144</f>
        <v>-1.5</v>
      </c>
      <c r="AC144" s="11">
        <f t="shared" si="28"/>
        <v>200.75</v>
      </c>
      <c r="AD144" s="11">
        <f t="shared" si="29"/>
        <v>200.7500144</v>
      </c>
    </row>
    <row r="145" spans="1:30" x14ac:dyDescent="0.35">
      <c r="A145" s="20">
        <v>139</v>
      </c>
      <c r="B145" s="16">
        <f t="shared" si="30"/>
        <v>139</v>
      </c>
      <c r="C145" s="16">
        <f t="shared" si="31"/>
        <v>139</v>
      </c>
      <c r="D145" s="8">
        <f t="shared" si="32"/>
        <v>36</v>
      </c>
      <c r="E145" s="8">
        <f t="shared" si="33"/>
        <v>38</v>
      </c>
      <c r="F145" s="3" t="str">
        <f>'10thR'!B145</f>
        <v/>
      </c>
      <c r="G145" s="3">
        <f>'10thR'!AB145</f>
        <v>0</v>
      </c>
      <c r="H145" s="2">
        <f>MIN('1stR'!C145,'2ndR'!C145,'3rdR'!C145,'4thR'!C145,'5thR'!C145,'6thR'!C145,'7thR'!C145,'8thR'!C145,'9thR'!C145,'10thR'!C145)</f>
        <v>0</v>
      </c>
      <c r="I145" s="2">
        <f>MIN('1stR'!D145,'2ndR'!D145,'3rdR'!D145,'4thR'!D145,'5thR'!D145,'6thR'!D145,'7thR'!D145,'8thR'!D145,'9thR'!D145,'10thR'!D145)</f>
        <v>0</v>
      </c>
      <c r="J145" s="2">
        <f>MIN('1stR'!E145,'2ndR'!E145,'3rdR'!E145,'4thR'!E145,'5thR'!E145,'6thR'!E145,'7thR'!E145,'8thR'!E145,'9thR'!E145,'10thR'!E145)</f>
        <v>0</v>
      </c>
      <c r="K145" s="2">
        <f>MIN('1stR'!F145,'2ndR'!F145,'3rdR'!F145,'4thR'!F145,'5thR'!F145,'6thR'!F145,'7thR'!F145,'8thR'!F145,'9thR'!F145,'10thR'!F145)</f>
        <v>0</v>
      </c>
      <c r="L145" s="2">
        <f>MIN('1stR'!G145,'2ndR'!G145,'3rdR'!G145,'4thR'!G145,'5thR'!G145,'6thR'!G145,'7thR'!G145,'8thR'!G145,'9thR'!G145,'10thR'!G145)</f>
        <v>0</v>
      </c>
      <c r="M145" s="2">
        <f>MIN('1stR'!H145,'2ndR'!H145,'3rdR'!H145,'4thR'!H145,'5thR'!H145,'6thR'!H145,'7thR'!H145,'8thR'!H145,'9thR'!H145,'10thR'!H145)</f>
        <v>0</v>
      </c>
      <c r="N145" s="2">
        <f>MIN('1stR'!I145,'2ndR'!I145,'3rdR'!I145,'4thR'!I145,'5thR'!I145,'6thR'!I145,'7thR'!I145,'8thR'!I145,'9thR'!I145,'10thR'!I145)</f>
        <v>0</v>
      </c>
      <c r="O145" s="2">
        <f>MIN('1stR'!J145,'2ndR'!J145,'3rdR'!J145,'4thR'!J145,'5thR'!J145,'6thR'!J145,'7thR'!J145,'8thR'!J145,'9thR'!J145,'10thR'!J145)</f>
        <v>0</v>
      </c>
      <c r="P145" s="2">
        <f>MIN('1stR'!K145,'2ndR'!K145,'3rdR'!K145,'4thR'!K145,'5thR'!K145,'6thR'!K145,'7thR'!K145,'8thR'!K145,'9thR'!K145,'10thR'!K145)</f>
        <v>0</v>
      </c>
      <c r="Q145" s="2">
        <f>MIN('1stR'!L145,'2ndR'!L145,'3rdR'!L145,'4thR'!L145,'5thR'!L145,'6thR'!L145,'7thR'!L145,'8thR'!L145,'9thR'!L145,'10thR'!L145)</f>
        <v>0</v>
      </c>
      <c r="R145" s="2">
        <f>MIN('1stR'!M145,'2ndR'!M145,'3rdR'!M145,'4thR'!M145,'5thR'!M145,'6thR'!M145,'7thR'!M145,'8thR'!M145,'9thR'!M145,'10thR'!M145)</f>
        <v>0</v>
      </c>
      <c r="S145" s="2">
        <f>MIN('1stR'!N145,'2ndR'!N145,'3rdR'!N145,'4thR'!N145,'5thR'!N145,'6thR'!N145,'7thR'!N145,'8thR'!N145,'9thR'!N145,'10thR'!N145)</f>
        <v>0</v>
      </c>
      <c r="T145" s="2">
        <f>MIN('1stR'!O145,'2ndR'!O145,'3rdR'!O145,'4thR'!O145,'5thR'!O145,'6thR'!O145,'7thR'!O145,'8thR'!O145,'9thR'!O145,'10thR'!O145)</f>
        <v>0</v>
      </c>
      <c r="U145" s="2">
        <f>MIN('1stR'!P145,'2ndR'!P145,'3rdR'!P145,'4thR'!P145,'5thR'!P145,'6thR'!P145,'7thR'!P145,'8thR'!P145,'9thR'!P145,'10thR'!P145)</f>
        <v>0</v>
      </c>
      <c r="V145" s="2">
        <f>MIN('1stR'!Q145,'2ndR'!Q145,'3rdR'!Q145,'4thR'!Q145,'5thR'!Q145,'6thR'!Q145,'7thR'!Q145,'8thR'!Q145,'9thR'!Q145,'10thR'!Q145)</f>
        <v>0</v>
      </c>
      <c r="W145" s="2">
        <f>MIN('1stR'!R145,'2ndR'!R145,'3rdR'!R145,'4thR'!R145,'5thR'!R145,'6thR'!R145,'7thR'!R145,'8thR'!R145,'9thR'!R145,'10thR'!R145)</f>
        <v>0</v>
      </c>
      <c r="X145" s="2">
        <f>MIN('1stR'!S145,'2ndR'!S145,'3rdR'!S145,'4thR'!S145,'5thR'!S145,'6thR'!S145,'7thR'!S145,'8thR'!S145,'9thR'!S145,'10thR'!S145)</f>
        <v>0</v>
      </c>
      <c r="Y145" s="2">
        <f>MIN('1stR'!T145,'2ndR'!T145,'3rdR'!T145,'4thR'!T145,'5thR'!T145,'6thR'!T145,'7thR'!T145,'8thR'!T145,'9thR'!T145,'10thR'!T145)</f>
        <v>0</v>
      </c>
      <c r="Z145" s="10">
        <f t="shared" si="26"/>
        <v>200</v>
      </c>
      <c r="AA145" s="10">
        <f t="shared" si="27"/>
        <v>200.00001449999999</v>
      </c>
      <c r="AB145" s="10">
        <f>'10thR'!W145</f>
        <v>-1.5</v>
      </c>
      <c r="AC145" s="11">
        <f t="shared" si="28"/>
        <v>200.75</v>
      </c>
      <c r="AD145" s="11">
        <f t="shared" si="29"/>
        <v>200.75001449999999</v>
      </c>
    </row>
    <row r="146" spans="1:30" x14ac:dyDescent="0.35">
      <c r="A146" s="20">
        <v>140</v>
      </c>
      <c r="B146" s="16">
        <f t="shared" si="30"/>
        <v>140</v>
      </c>
      <c r="C146" s="16">
        <f t="shared" si="31"/>
        <v>140</v>
      </c>
      <c r="D146" s="8">
        <f t="shared" si="32"/>
        <v>36</v>
      </c>
      <c r="E146" s="8">
        <f t="shared" si="33"/>
        <v>38</v>
      </c>
      <c r="F146" s="3" t="str">
        <f>'10thR'!B146</f>
        <v/>
      </c>
      <c r="G146" s="3">
        <f>'10thR'!AB146</f>
        <v>0</v>
      </c>
      <c r="H146" s="2">
        <f>MIN('1stR'!C146,'2ndR'!C146,'3rdR'!C146,'4thR'!C146,'5thR'!C146,'6thR'!C146,'7thR'!C146,'8thR'!C146,'9thR'!C146,'10thR'!C146)</f>
        <v>0</v>
      </c>
      <c r="I146" s="2">
        <f>MIN('1stR'!D146,'2ndR'!D146,'3rdR'!D146,'4thR'!D146,'5thR'!D146,'6thR'!D146,'7thR'!D146,'8thR'!D146,'9thR'!D146,'10thR'!D146)</f>
        <v>0</v>
      </c>
      <c r="J146" s="2">
        <f>MIN('1stR'!E146,'2ndR'!E146,'3rdR'!E146,'4thR'!E146,'5thR'!E146,'6thR'!E146,'7thR'!E146,'8thR'!E146,'9thR'!E146,'10thR'!E146)</f>
        <v>0</v>
      </c>
      <c r="K146" s="2">
        <f>MIN('1stR'!F146,'2ndR'!F146,'3rdR'!F146,'4thR'!F146,'5thR'!F146,'6thR'!F146,'7thR'!F146,'8thR'!F146,'9thR'!F146,'10thR'!F146)</f>
        <v>0</v>
      </c>
      <c r="L146" s="2">
        <f>MIN('1stR'!G146,'2ndR'!G146,'3rdR'!G146,'4thR'!G146,'5thR'!G146,'6thR'!G146,'7thR'!G146,'8thR'!G146,'9thR'!G146,'10thR'!G146)</f>
        <v>0</v>
      </c>
      <c r="M146" s="2">
        <f>MIN('1stR'!H146,'2ndR'!H146,'3rdR'!H146,'4thR'!H146,'5thR'!H146,'6thR'!H146,'7thR'!H146,'8thR'!H146,'9thR'!H146,'10thR'!H146)</f>
        <v>0</v>
      </c>
      <c r="N146" s="2">
        <f>MIN('1stR'!I146,'2ndR'!I146,'3rdR'!I146,'4thR'!I146,'5thR'!I146,'6thR'!I146,'7thR'!I146,'8thR'!I146,'9thR'!I146,'10thR'!I146)</f>
        <v>0</v>
      </c>
      <c r="O146" s="2">
        <f>MIN('1stR'!J146,'2ndR'!J146,'3rdR'!J146,'4thR'!J146,'5thR'!J146,'6thR'!J146,'7thR'!J146,'8thR'!J146,'9thR'!J146,'10thR'!J146)</f>
        <v>0</v>
      </c>
      <c r="P146" s="2">
        <f>MIN('1stR'!K146,'2ndR'!K146,'3rdR'!K146,'4thR'!K146,'5thR'!K146,'6thR'!K146,'7thR'!K146,'8thR'!K146,'9thR'!K146,'10thR'!K146)</f>
        <v>0</v>
      </c>
      <c r="Q146" s="2">
        <f>MIN('1stR'!L146,'2ndR'!L146,'3rdR'!L146,'4thR'!L146,'5thR'!L146,'6thR'!L146,'7thR'!L146,'8thR'!L146,'9thR'!L146,'10thR'!L146)</f>
        <v>0</v>
      </c>
      <c r="R146" s="2">
        <f>MIN('1stR'!M146,'2ndR'!M146,'3rdR'!M146,'4thR'!M146,'5thR'!M146,'6thR'!M146,'7thR'!M146,'8thR'!M146,'9thR'!M146,'10thR'!M146)</f>
        <v>0</v>
      </c>
      <c r="S146" s="2">
        <f>MIN('1stR'!N146,'2ndR'!N146,'3rdR'!N146,'4thR'!N146,'5thR'!N146,'6thR'!N146,'7thR'!N146,'8thR'!N146,'9thR'!N146,'10thR'!N146)</f>
        <v>0</v>
      </c>
      <c r="T146" s="2">
        <f>MIN('1stR'!O146,'2ndR'!O146,'3rdR'!O146,'4thR'!O146,'5thR'!O146,'6thR'!O146,'7thR'!O146,'8thR'!O146,'9thR'!O146,'10thR'!O146)</f>
        <v>0</v>
      </c>
      <c r="U146" s="2">
        <f>MIN('1stR'!P146,'2ndR'!P146,'3rdR'!P146,'4thR'!P146,'5thR'!P146,'6thR'!P146,'7thR'!P146,'8thR'!P146,'9thR'!P146,'10thR'!P146)</f>
        <v>0</v>
      </c>
      <c r="V146" s="2">
        <f>MIN('1stR'!Q146,'2ndR'!Q146,'3rdR'!Q146,'4thR'!Q146,'5thR'!Q146,'6thR'!Q146,'7thR'!Q146,'8thR'!Q146,'9thR'!Q146,'10thR'!Q146)</f>
        <v>0</v>
      </c>
      <c r="W146" s="2">
        <f>MIN('1stR'!R146,'2ndR'!R146,'3rdR'!R146,'4thR'!R146,'5thR'!R146,'6thR'!R146,'7thR'!R146,'8thR'!R146,'9thR'!R146,'10thR'!R146)</f>
        <v>0</v>
      </c>
      <c r="X146" s="2">
        <f>MIN('1stR'!S146,'2ndR'!S146,'3rdR'!S146,'4thR'!S146,'5thR'!S146,'6thR'!S146,'7thR'!S146,'8thR'!S146,'9thR'!S146,'10thR'!S146)</f>
        <v>0</v>
      </c>
      <c r="Y146" s="2">
        <f>MIN('1stR'!T146,'2ndR'!T146,'3rdR'!T146,'4thR'!T146,'5thR'!T146,'6thR'!T146,'7thR'!T146,'8thR'!T146,'9thR'!T146,'10thR'!T146)</f>
        <v>0</v>
      </c>
      <c r="Z146" s="10">
        <f t="shared" si="26"/>
        <v>200</v>
      </c>
      <c r="AA146" s="10">
        <f t="shared" si="27"/>
        <v>200.00001459999999</v>
      </c>
      <c r="AB146" s="10">
        <f>'10thR'!W146</f>
        <v>-1.5</v>
      </c>
      <c r="AC146" s="11">
        <f t="shared" si="28"/>
        <v>200.75</v>
      </c>
      <c r="AD146" s="11">
        <f t="shared" si="29"/>
        <v>200.75001459999999</v>
      </c>
    </row>
    <row r="147" spans="1:30" ht="15.5" x14ac:dyDescent="0.35">
      <c r="F147" s="118" t="s">
        <v>7</v>
      </c>
      <c r="G147" s="119"/>
      <c r="H147" s="5">
        <v>4</v>
      </c>
      <c r="I147" s="5">
        <v>3</v>
      </c>
      <c r="J147" s="5">
        <v>3</v>
      </c>
      <c r="K147" s="5">
        <v>4</v>
      </c>
      <c r="L147" s="5">
        <v>4</v>
      </c>
      <c r="M147" s="5">
        <v>4</v>
      </c>
      <c r="N147" s="5">
        <v>3</v>
      </c>
      <c r="O147" s="5">
        <v>4</v>
      </c>
      <c r="P147" s="5">
        <v>3</v>
      </c>
      <c r="Q147" s="5">
        <v>4</v>
      </c>
      <c r="R147" s="5">
        <v>3</v>
      </c>
      <c r="S147" s="5">
        <v>3</v>
      </c>
      <c r="T147" s="5">
        <v>4</v>
      </c>
      <c r="U147" s="5">
        <v>4</v>
      </c>
      <c r="V147" s="5">
        <v>4</v>
      </c>
      <c r="W147" s="5">
        <v>3</v>
      </c>
      <c r="X147" s="5">
        <v>4</v>
      </c>
      <c r="Y147" s="5">
        <v>3</v>
      </c>
      <c r="Z147" s="6">
        <f>SUM(H147:Y147)</f>
        <v>64</v>
      </c>
    </row>
  </sheetData>
  <sheetProtection algorithmName="SHA-512" hashValue="3dWEW2uFft/WS5jNkXXmzi3/ZX57t6KGL8u1yQRDaNzsqnApZfnE4P8vEYiIW3Rx/2YrljGYBfhgTw3QLl4LrQ==" saltValue="aLSufrrOlCYfnUxB6MsWxg==" spinCount="100000" sheet="1" objects="1" scenarios="1"/>
  <mergeCells count="31">
    <mergeCell ref="H2:Y2"/>
    <mergeCell ref="F5:F6"/>
    <mergeCell ref="H5:H6"/>
    <mergeCell ref="Y5:Y6"/>
    <mergeCell ref="X5:X6"/>
    <mergeCell ref="W5:W6"/>
    <mergeCell ref="V5:V6"/>
    <mergeCell ref="U5:U6"/>
    <mergeCell ref="F147:G147"/>
    <mergeCell ref="H4:Y4"/>
    <mergeCell ref="K5:K6"/>
    <mergeCell ref="J5:J6"/>
    <mergeCell ref="I5:I6"/>
    <mergeCell ref="Q5:Q6"/>
    <mergeCell ref="P5:P6"/>
    <mergeCell ref="O5:O6"/>
    <mergeCell ref="S5:S6"/>
    <mergeCell ref="L5:L6"/>
    <mergeCell ref="AD5:AD6"/>
    <mergeCell ref="Z5:Z6"/>
    <mergeCell ref="AC5:AC6"/>
    <mergeCell ref="AB5:AB6"/>
    <mergeCell ref="N5:N6"/>
    <mergeCell ref="T5:T6"/>
    <mergeCell ref="AA5:AA6"/>
    <mergeCell ref="B5:B6"/>
    <mergeCell ref="C5:C6"/>
    <mergeCell ref="D5:D6"/>
    <mergeCell ref="R5:R6"/>
    <mergeCell ref="G5:G6"/>
    <mergeCell ref="M5:M6"/>
  </mergeCells>
  <conditionalFormatting sqref="F7:G176">
    <cfRule type="cellIs" dxfId="390" priority="93" operator="equal">
      <formula>0</formula>
    </cfRule>
  </conditionalFormatting>
  <conditionalFormatting sqref="G7:G176">
    <cfRule type="dataBar" priority="637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{4FF1C77B-781C-4003-B980-AF653697C9C7}</x14:id>
        </ext>
      </extLst>
    </cfRule>
  </conditionalFormatting>
  <conditionalFormatting sqref="H7:Y146">
    <cfRule type="cellIs" dxfId="389" priority="30" operator="equal">
      <formula>0</formula>
    </cfRule>
    <cfRule type="containsBlanks" dxfId="388" priority="35">
      <formula>LEN(TRIM(H7))=0</formula>
    </cfRule>
    <cfRule type="cellIs" dxfId="387" priority="75" operator="greaterThan">
      <formula>5</formula>
    </cfRule>
    <cfRule type="cellIs" dxfId="386" priority="76" operator="equal">
      <formula>5</formula>
    </cfRule>
    <cfRule type="cellIs" dxfId="385" priority="77" operator="equal">
      <formula>3</formula>
    </cfRule>
    <cfRule type="cellIs" dxfId="384" priority="78" operator="equal">
      <formula>2</formula>
    </cfRule>
    <cfRule type="cellIs" dxfId="383" priority="84" operator="equal">
      <formula>1</formula>
    </cfRule>
  </conditionalFormatting>
  <conditionalFormatting sqref="Z7:Z146 AC7:AC146">
    <cfRule type="cellIs" dxfId="382" priority="85" operator="equal">
      <formula>200</formula>
    </cfRule>
  </conditionalFormatting>
  <conditionalFormatting sqref="Z127:Z176 AC127:AC176">
    <cfRule type="cellIs" dxfId="381" priority="88" operator="equal">
      <formula>0</formula>
    </cfRule>
  </conditionalFormatting>
  <conditionalFormatting sqref="Z7:AD126">
    <cfRule type="cellIs" dxfId="380" priority="423" operator="equal">
      <formula>0</formula>
    </cfRule>
  </conditionalFormatting>
  <conditionalFormatting sqref="AA127:AB146">
    <cfRule type="cellIs" dxfId="379" priority="87" operator="equal">
      <formula>0</formula>
    </cfRule>
  </conditionalFormatting>
  <conditionalFormatting sqref="AD127:AD146">
    <cfRule type="cellIs" dxfId="378" priority="86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F1C77B-781C-4003-B980-AF653697C9C7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G7:G176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AK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453125" style="18" customWidth="1"/>
    <col min="2" max="2" width="37" bestFit="1" customWidth="1"/>
    <col min="3" max="20" width="5.54296875" customWidth="1"/>
    <col min="21" max="21" width="6.54296875" style="1" customWidth="1"/>
    <col min="22" max="22" width="5.81640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9.1796875" style="1" customWidth="1"/>
    <col min="27" max="27" width="6.7265625" style="40" hidden="1" customWidth="1"/>
    <col min="28" max="28" width="8.1796875" style="27" hidden="1" customWidth="1"/>
    <col min="29" max="29" width="8.453125" style="27" hidden="1" customWidth="1"/>
    <col min="30" max="30" width="7.7265625" style="27" hidden="1" customWidth="1"/>
    <col min="31" max="31" width="9.1796875" style="27" hidden="1" customWidth="1"/>
    <col min="32" max="37" width="9.1796875" style="27"/>
  </cols>
  <sheetData>
    <row r="1" spans="1:36" ht="15" thickBot="1" x14ac:dyDescent="0.4">
      <c r="U1" s="40"/>
      <c r="V1" s="69"/>
      <c r="W1" s="40"/>
      <c r="X1" s="40"/>
      <c r="Y1" s="40"/>
      <c r="Z1" s="40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33.5" thickBot="1" x14ac:dyDescent="0.95">
      <c r="C2" s="151" t="str">
        <f>score!H2</f>
        <v>Barovška liga - pari 2026 - Golf klub Kranjska Gora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U2" s="40"/>
      <c r="V2" s="69"/>
      <c r="W2" s="40"/>
      <c r="X2" s="40"/>
      <c r="Y2" s="40"/>
      <c r="Z2" s="40"/>
      <c r="AB2" s="60" t="s">
        <v>34</v>
      </c>
      <c r="AC2" s="60">
        <v>112</v>
      </c>
      <c r="AD2" s="60">
        <v>61.2</v>
      </c>
      <c r="AE2" s="60">
        <v>64</v>
      </c>
      <c r="AF2" s="60"/>
      <c r="AG2" s="60"/>
      <c r="AH2" s="60"/>
      <c r="AI2" s="60"/>
      <c r="AJ2" s="60"/>
    </row>
    <row r="3" spans="1:36" ht="7.5" customHeight="1" x14ac:dyDescent="0.35">
      <c r="U3" s="40"/>
      <c r="V3" s="69"/>
      <c r="W3" s="40"/>
      <c r="X3" s="40"/>
      <c r="Y3" s="40"/>
      <c r="Z3" s="4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1.75" customHeight="1" x14ac:dyDescent="0.5">
      <c r="B4" s="78" t="s">
        <v>47</v>
      </c>
      <c r="C4" s="154" t="s">
        <v>31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V4" s="69"/>
      <c r="W4" s="40"/>
      <c r="X4" s="40"/>
      <c r="Y4" s="40"/>
      <c r="Z4" s="40"/>
      <c r="AB4" s="60" t="s">
        <v>35</v>
      </c>
      <c r="AC4" s="60">
        <v>110</v>
      </c>
      <c r="AD4" s="60">
        <v>61</v>
      </c>
      <c r="AE4" s="60">
        <v>64</v>
      </c>
      <c r="AF4" s="60"/>
      <c r="AG4" s="60"/>
      <c r="AH4" s="60"/>
      <c r="AI4" s="60"/>
      <c r="AJ4" s="60"/>
    </row>
    <row r="5" spans="1:36" ht="15" customHeight="1" x14ac:dyDescent="0.35">
      <c r="B5" s="149" t="s">
        <v>30</v>
      </c>
      <c r="C5" s="146">
        <v>1</v>
      </c>
      <c r="D5" s="146">
        <v>2</v>
      </c>
      <c r="E5" s="146">
        <v>3</v>
      </c>
      <c r="F5" s="146">
        <v>4</v>
      </c>
      <c r="G5" s="146">
        <v>5</v>
      </c>
      <c r="H5" s="146">
        <v>6</v>
      </c>
      <c r="I5" s="146">
        <v>7</v>
      </c>
      <c r="J5" s="146">
        <v>8</v>
      </c>
      <c r="K5" s="146">
        <v>9</v>
      </c>
      <c r="L5" s="146">
        <v>10</v>
      </c>
      <c r="M5" s="145">
        <v>11</v>
      </c>
      <c r="N5" s="145">
        <v>12</v>
      </c>
      <c r="O5" s="145">
        <v>13</v>
      </c>
      <c r="P5" s="145">
        <v>14</v>
      </c>
      <c r="Q5" s="145">
        <v>15</v>
      </c>
      <c r="R5" s="145">
        <v>16</v>
      </c>
      <c r="S5" s="145">
        <v>17</v>
      </c>
      <c r="T5" s="145">
        <v>18</v>
      </c>
      <c r="U5" s="147" t="s">
        <v>32</v>
      </c>
      <c r="V5" s="155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87"/>
      <c r="AB5" s="72" t="s">
        <v>10</v>
      </c>
      <c r="AC5" s="60" t="s">
        <v>33</v>
      </c>
      <c r="AD5" s="60" t="s">
        <v>33</v>
      </c>
      <c r="AE5" s="60"/>
      <c r="AF5" s="60"/>
      <c r="AG5" s="60"/>
      <c r="AH5" s="60"/>
      <c r="AI5" s="60"/>
      <c r="AJ5" s="60"/>
    </row>
    <row r="6" spans="1:36" ht="15" customHeight="1" x14ac:dyDescent="0.35">
      <c r="A6" s="18" t="s">
        <v>9</v>
      </c>
      <c r="B6" s="149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46"/>
      <c r="N6" s="146"/>
      <c r="O6" s="146"/>
      <c r="P6" s="146"/>
      <c r="Q6" s="146"/>
      <c r="R6" s="146"/>
      <c r="S6" s="146"/>
      <c r="T6" s="146"/>
      <c r="U6" s="148"/>
      <c r="V6" s="156"/>
      <c r="W6" s="42" t="s">
        <v>37</v>
      </c>
      <c r="X6" s="148"/>
      <c r="Y6" s="42" t="s">
        <v>37</v>
      </c>
      <c r="Z6" s="148"/>
      <c r="AA6" s="87"/>
      <c r="AB6" s="72"/>
      <c r="AC6" s="60" t="s">
        <v>28</v>
      </c>
      <c r="AD6" s="60" t="s">
        <v>29</v>
      </c>
      <c r="AE6" s="60"/>
      <c r="AF6" s="60"/>
      <c r="AG6" s="60"/>
      <c r="AH6" s="60"/>
      <c r="AI6" s="60"/>
      <c r="AJ6" s="60"/>
    </row>
    <row r="7" spans="1:36" x14ac:dyDescent="0.35">
      <c r="A7" s="18">
        <v>1</v>
      </c>
      <c r="B7" s="3" t="s">
        <v>48</v>
      </c>
      <c r="C7" s="2">
        <v>6</v>
      </c>
      <c r="D7" s="2">
        <v>5</v>
      </c>
      <c r="E7" s="2">
        <v>5</v>
      </c>
      <c r="F7" s="2">
        <v>4</v>
      </c>
      <c r="G7" s="2">
        <v>5</v>
      </c>
      <c r="H7" s="2">
        <v>4</v>
      </c>
      <c r="I7" s="2">
        <v>3</v>
      </c>
      <c r="J7" s="2">
        <v>5</v>
      </c>
      <c r="K7" s="2">
        <v>3</v>
      </c>
      <c r="L7" s="2">
        <v>4</v>
      </c>
      <c r="M7" s="2">
        <v>4</v>
      </c>
      <c r="N7" s="2">
        <v>4</v>
      </c>
      <c r="O7" s="2">
        <v>9</v>
      </c>
      <c r="P7" s="2">
        <v>5</v>
      </c>
      <c r="Q7" s="2">
        <v>5</v>
      </c>
      <c r="R7" s="2">
        <v>4</v>
      </c>
      <c r="S7" s="2">
        <v>8</v>
      </c>
      <c r="T7" s="2">
        <v>4</v>
      </c>
      <c r="U7" s="9">
        <f t="shared" ref="U7:U30" si="0">SUM(C7:T7)</f>
        <v>87</v>
      </c>
      <c r="V7" s="47">
        <f t="shared" ref="V7:V30" si="1">ROUND(0.35*MIN(AC7,AD7)+0.15*MAX(AC7,AD7),1)</f>
        <v>12.3</v>
      </c>
      <c r="W7" s="9" t="s">
        <v>37</v>
      </c>
      <c r="X7" s="47">
        <v>31.5</v>
      </c>
      <c r="Y7" s="9" t="s">
        <v>37</v>
      </c>
      <c r="Z7" s="47">
        <v>27.1</v>
      </c>
      <c r="AA7" s="88">
        <f>IF(U7=0,200,U7-V7)</f>
        <v>74.7</v>
      </c>
      <c r="AB7" s="60">
        <f t="shared" ref="AB7:AB30" si="2">IF(B7&lt;&gt;"",1,0)</f>
        <v>1</v>
      </c>
      <c r="AC7" s="68">
        <f t="shared" ref="AC7:AC30" si="3">ROUND(IF(W7="m",(X7*$AC$4/113+$AD$4-$AE$4),(X7*$AC$2/113+$AD$2-$AE$2)),0)</f>
        <v>28</v>
      </c>
      <c r="AD7" s="68">
        <f t="shared" ref="AD7:AD30" si="4">ROUND(IF(Y7="m",(Z7*$AC$4/113+$AD$4-$AE$4),(Z7*$AC$2/113+$AD$2-$AE$2)),0)</f>
        <v>23</v>
      </c>
      <c r="AE7" s="60"/>
      <c r="AF7" s="60"/>
      <c r="AG7" s="60"/>
      <c r="AH7" s="60"/>
      <c r="AI7" s="60"/>
      <c r="AJ7" s="60"/>
    </row>
    <row r="8" spans="1:36" x14ac:dyDescent="0.35">
      <c r="A8" s="18">
        <v>2</v>
      </c>
      <c r="B8" s="3" t="s">
        <v>49</v>
      </c>
      <c r="C8" s="2">
        <v>5</v>
      </c>
      <c r="D8" s="2">
        <v>2</v>
      </c>
      <c r="E8" s="2">
        <v>2</v>
      </c>
      <c r="F8" s="2">
        <v>4</v>
      </c>
      <c r="G8" s="2">
        <v>4</v>
      </c>
      <c r="H8" s="2">
        <v>4</v>
      </c>
      <c r="I8" s="2">
        <v>4</v>
      </c>
      <c r="J8" s="2">
        <v>5</v>
      </c>
      <c r="K8" s="2">
        <v>3</v>
      </c>
      <c r="L8" s="2">
        <v>4</v>
      </c>
      <c r="M8" s="2">
        <v>4</v>
      </c>
      <c r="N8" s="2">
        <v>2</v>
      </c>
      <c r="O8" s="2">
        <v>8</v>
      </c>
      <c r="P8" s="2">
        <v>4</v>
      </c>
      <c r="Q8" s="2">
        <v>5</v>
      </c>
      <c r="R8" s="2">
        <v>4</v>
      </c>
      <c r="S8" s="2">
        <v>4</v>
      </c>
      <c r="T8" s="2">
        <v>3</v>
      </c>
      <c r="U8" s="9">
        <f t="shared" si="0"/>
        <v>71</v>
      </c>
      <c r="V8" s="47">
        <f t="shared" si="1"/>
        <v>21.5</v>
      </c>
      <c r="W8" s="9" t="s">
        <v>37</v>
      </c>
      <c r="X8" s="47">
        <v>43.9</v>
      </c>
      <c r="Y8" s="9" t="s">
        <v>37</v>
      </c>
      <c r="Z8" s="47">
        <v>54</v>
      </c>
      <c r="AA8" s="88">
        <f t="shared" ref="AA8:AA71" si="5">IF(U8=0,200,U8-V8)</f>
        <v>49.5</v>
      </c>
      <c r="AB8" s="60">
        <f t="shared" si="2"/>
        <v>1</v>
      </c>
      <c r="AC8" s="68">
        <f t="shared" si="3"/>
        <v>40</v>
      </c>
      <c r="AD8" s="68">
        <f t="shared" si="4"/>
        <v>50</v>
      </c>
      <c r="AE8" s="60"/>
      <c r="AF8" s="60"/>
      <c r="AG8" s="60"/>
      <c r="AH8" s="60"/>
      <c r="AI8" s="60"/>
      <c r="AJ8" s="60"/>
    </row>
    <row r="9" spans="1:36" x14ac:dyDescent="0.35">
      <c r="A9" s="18">
        <v>3</v>
      </c>
      <c r="B9" s="3" t="s">
        <v>50</v>
      </c>
      <c r="C9" s="2">
        <v>4</v>
      </c>
      <c r="D9" s="2">
        <v>2</v>
      </c>
      <c r="E9" s="2">
        <v>2</v>
      </c>
      <c r="F9" s="2">
        <v>4</v>
      </c>
      <c r="G9" s="2">
        <v>4</v>
      </c>
      <c r="H9" s="2">
        <v>5</v>
      </c>
      <c r="I9" s="2">
        <v>4</v>
      </c>
      <c r="J9" s="2">
        <v>4</v>
      </c>
      <c r="K9" s="2">
        <v>3</v>
      </c>
      <c r="L9" s="2">
        <v>5</v>
      </c>
      <c r="M9" s="2">
        <v>3</v>
      </c>
      <c r="N9" s="2">
        <v>3</v>
      </c>
      <c r="O9" s="2">
        <v>5</v>
      </c>
      <c r="P9" s="2">
        <v>5</v>
      </c>
      <c r="Q9" s="2">
        <v>3</v>
      </c>
      <c r="R9" s="2">
        <v>3</v>
      </c>
      <c r="S9" s="2">
        <v>5</v>
      </c>
      <c r="T9" s="2">
        <v>4</v>
      </c>
      <c r="U9" s="9">
        <f t="shared" si="0"/>
        <v>68</v>
      </c>
      <c r="V9" s="47">
        <f t="shared" si="1"/>
        <v>8.8000000000000007</v>
      </c>
      <c r="W9" s="9" t="s">
        <v>36</v>
      </c>
      <c r="X9" s="47">
        <v>20</v>
      </c>
      <c r="Y9" s="9" t="s">
        <v>37</v>
      </c>
      <c r="Z9" s="47">
        <v>22.8</v>
      </c>
      <c r="AA9" s="88">
        <f t="shared" si="5"/>
        <v>59.2</v>
      </c>
      <c r="AB9" s="60">
        <f t="shared" si="2"/>
        <v>1</v>
      </c>
      <c r="AC9" s="60">
        <f t="shared" si="3"/>
        <v>17</v>
      </c>
      <c r="AD9" s="60">
        <f t="shared" si="4"/>
        <v>19</v>
      </c>
      <c r="AE9" s="60"/>
      <c r="AF9" s="60"/>
      <c r="AG9" s="60"/>
      <c r="AH9" s="60"/>
      <c r="AI9" s="60"/>
      <c r="AJ9" s="60"/>
    </row>
    <row r="10" spans="1:36" x14ac:dyDescent="0.35">
      <c r="A10" s="18">
        <v>4</v>
      </c>
      <c r="B10" s="3" t="s">
        <v>51</v>
      </c>
      <c r="C10" s="2">
        <v>4</v>
      </c>
      <c r="D10" s="2">
        <v>2</v>
      </c>
      <c r="E10" s="2">
        <v>4</v>
      </c>
      <c r="F10" s="2">
        <v>4</v>
      </c>
      <c r="G10" s="2">
        <v>5</v>
      </c>
      <c r="H10" s="2">
        <v>4</v>
      </c>
      <c r="I10" s="2">
        <v>3</v>
      </c>
      <c r="J10" s="2">
        <v>6</v>
      </c>
      <c r="K10" s="2">
        <v>4</v>
      </c>
      <c r="L10" s="2">
        <v>4</v>
      </c>
      <c r="M10" s="2">
        <v>3</v>
      </c>
      <c r="N10" s="2">
        <v>4</v>
      </c>
      <c r="O10" s="2">
        <v>4</v>
      </c>
      <c r="P10" s="2">
        <v>4</v>
      </c>
      <c r="Q10" s="2">
        <v>4</v>
      </c>
      <c r="R10" s="2">
        <v>4</v>
      </c>
      <c r="S10" s="2">
        <v>5</v>
      </c>
      <c r="T10" s="2">
        <v>4</v>
      </c>
      <c r="U10" s="9">
        <f t="shared" si="0"/>
        <v>72</v>
      </c>
      <c r="V10" s="47">
        <f t="shared" si="1"/>
        <v>8.1999999999999993</v>
      </c>
      <c r="W10" s="9" t="s">
        <v>37</v>
      </c>
      <c r="X10" s="47">
        <v>19.899999999999999</v>
      </c>
      <c r="Y10" s="9" t="s">
        <v>37</v>
      </c>
      <c r="Z10" s="47">
        <v>20.399999999999999</v>
      </c>
      <c r="AA10" s="88">
        <f t="shared" si="5"/>
        <v>63.8</v>
      </c>
      <c r="AB10" s="60">
        <f t="shared" si="2"/>
        <v>1</v>
      </c>
      <c r="AC10" s="68">
        <f t="shared" si="3"/>
        <v>16</v>
      </c>
      <c r="AD10" s="68">
        <f t="shared" si="4"/>
        <v>17</v>
      </c>
      <c r="AE10" s="60"/>
      <c r="AF10" s="60"/>
      <c r="AG10" s="60"/>
      <c r="AH10" s="60"/>
      <c r="AI10" s="60"/>
      <c r="AJ10" s="60"/>
    </row>
    <row r="11" spans="1:36" x14ac:dyDescent="0.35">
      <c r="A11" s="18">
        <v>5</v>
      </c>
      <c r="B11" s="3" t="s">
        <v>52</v>
      </c>
      <c r="C11" s="2">
        <v>4</v>
      </c>
      <c r="D11" s="2">
        <v>4</v>
      </c>
      <c r="E11" s="2">
        <v>3</v>
      </c>
      <c r="F11" s="2">
        <v>4</v>
      </c>
      <c r="G11" s="2">
        <v>5</v>
      </c>
      <c r="H11" s="2">
        <v>5</v>
      </c>
      <c r="I11" s="2">
        <v>3</v>
      </c>
      <c r="J11" s="2">
        <v>5</v>
      </c>
      <c r="K11" s="2">
        <v>4</v>
      </c>
      <c r="L11" s="2">
        <v>5</v>
      </c>
      <c r="M11" s="2">
        <v>3</v>
      </c>
      <c r="N11" s="2">
        <v>4</v>
      </c>
      <c r="O11" s="2">
        <v>4</v>
      </c>
      <c r="P11" s="2">
        <v>6</v>
      </c>
      <c r="Q11" s="2">
        <v>5</v>
      </c>
      <c r="R11" s="2">
        <v>3</v>
      </c>
      <c r="S11" s="2">
        <v>7</v>
      </c>
      <c r="T11" s="2">
        <v>3</v>
      </c>
      <c r="U11" s="9">
        <f t="shared" si="0"/>
        <v>77</v>
      </c>
      <c r="V11" s="47">
        <f t="shared" si="1"/>
        <v>15.4</v>
      </c>
      <c r="W11" s="9" t="s">
        <v>36</v>
      </c>
      <c r="X11" s="47">
        <v>32.4</v>
      </c>
      <c r="Y11" s="9" t="s">
        <v>37</v>
      </c>
      <c r="Z11" s="47">
        <v>39.299999999999997</v>
      </c>
      <c r="AA11" s="88">
        <f t="shared" si="5"/>
        <v>61.6</v>
      </c>
      <c r="AB11" s="60">
        <f t="shared" si="2"/>
        <v>1</v>
      </c>
      <c r="AC11" s="60">
        <f t="shared" si="3"/>
        <v>29</v>
      </c>
      <c r="AD11" s="60">
        <f t="shared" si="4"/>
        <v>35</v>
      </c>
      <c r="AE11" s="60"/>
      <c r="AF11" s="60"/>
      <c r="AG11" s="60"/>
      <c r="AH11" s="60"/>
      <c r="AI11" s="60"/>
      <c r="AJ11" s="60"/>
    </row>
    <row r="12" spans="1:36" x14ac:dyDescent="0.35">
      <c r="A12" s="18">
        <v>6</v>
      </c>
      <c r="B12" s="3" t="s">
        <v>53</v>
      </c>
      <c r="C12" s="2">
        <v>5</v>
      </c>
      <c r="D12" s="2">
        <v>3</v>
      </c>
      <c r="E12" s="2">
        <v>5</v>
      </c>
      <c r="F12" s="2">
        <v>4</v>
      </c>
      <c r="G12" s="2">
        <v>5</v>
      </c>
      <c r="H12" s="2">
        <v>5</v>
      </c>
      <c r="I12" s="2">
        <v>5</v>
      </c>
      <c r="J12" s="2">
        <v>9</v>
      </c>
      <c r="K12" s="2">
        <v>5</v>
      </c>
      <c r="L12" s="2">
        <v>7</v>
      </c>
      <c r="M12" s="2">
        <v>5</v>
      </c>
      <c r="N12" s="2">
        <v>4</v>
      </c>
      <c r="O12" s="2">
        <v>6</v>
      </c>
      <c r="P12" s="2">
        <v>6</v>
      </c>
      <c r="Q12" s="2">
        <v>6</v>
      </c>
      <c r="R12" s="2">
        <v>4</v>
      </c>
      <c r="S12" s="2">
        <v>5</v>
      </c>
      <c r="T12" s="2">
        <v>4</v>
      </c>
      <c r="U12" s="9">
        <f t="shared" si="0"/>
        <v>93</v>
      </c>
      <c r="V12" s="47">
        <f t="shared" si="1"/>
        <v>15</v>
      </c>
      <c r="W12" s="9" t="s">
        <v>36</v>
      </c>
      <c r="X12" s="47">
        <v>54</v>
      </c>
      <c r="Y12" s="9" t="s">
        <v>37</v>
      </c>
      <c r="Z12" s="47">
        <v>24.7</v>
      </c>
      <c r="AA12" s="88">
        <f t="shared" si="5"/>
        <v>78</v>
      </c>
      <c r="AB12" s="60">
        <f t="shared" si="2"/>
        <v>1</v>
      </c>
      <c r="AC12" s="68">
        <f t="shared" si="3"/>
        <v>51</v>
      </c>
      <c r="AD12" s="68">
        <f t="shared" si="4"/>
        <v>21</v>
      </c>
      <c r="AE12" s="60"/>
      <c r="AF12" s="60"/>
      <c r="AG12" s="60"/>
      <c r="AH12" s="60"/>
      <c r="AI12" s="60"/>
      <c r="AJ12" s="60"/>
    </row>
    <row r="13" spans="1:36" x14ac:dyDescent="0.35">
      <c r="A13" s="18">
        <v>7</v>
      </c>
      <c r="B13" s="3" t="s">
        <v>54</v>
      </c>
      <c r="C13" s="2">
        <v>5</v>
      </c>
      <c r="D13" s="2">
        <v>4</v>
      </c>
      <c r="E13" s="2">
        <v>5</v>
      </c>
      <c r="F13" s="2">
        <v>4</v>
      </c>
      <c r="G13" s="2">
        <v>6</v>
      </c>
      <c r="H13" s="2">
        <v>4</v>
      </c>
      <c r="I13" s="2">
        <v>4</v>
      </c>
      <c r="J13" s="2">
        <v>4</v>
      </c>
      <c r="K13" s="2">
        <v>3</v>
      </c>
      <c r="L13" s="2">
        <v>4</v>
      </c>
      <c r="M13" s="2">
        <v>3</v>
      </c>
      <c r="N13" s="2">
        <v>3</v>
      </c>
      <c r="O13" s="2">
        <v>5</v>
      </c>
      <c r="P13" s="2">
        <v>4</v>
      </c>
      <c r="Q13" s="2">
        <v>5</v>
      </c>
      <c r="R13" s="2">
        <v>3</v>
      </c>
      <c r="S13" s="2">
        <v>4</v>
      </c>
      <c r="T13" s="2">
        <v>6</v>
      </c>
      <c r="U13" s="9">
        <f t="shared" si="0"/>
        <v>76</v>
      </c>
      <c r="V13" s="47">
        <f t="shared" si="1"/>
        <v>13.3</v>
      </c>
      <c r="W13" s="9" t="s">
        <v>36</v>
      </c>
      <c r="X13" s="47">
        <v>54</v>
      </c>
      <c r="Y13" s="9" t="s">
        <v>37</v>
      </c>
      <c r="Z13" s="47">
        <v>19.8</v>
      </c>
      <c r="AA13" s="88">
        <f t="shared" si="5"/>
        <v>62.7</v>
      </c>
      <c r="AB13" s="60">
        <f t="shared" si="2"/>
        <v>1</v>
      </c>
      <c r="AC13" s="60">
        <f t="shared" si="3"/>
        <v>51</v>
      </c>
      <c r="AD13" s="60">
        <f t="shared" si="4"/>
        <v>16</v>
      </c>
      <c r="AE13" s="60"/>
      <c r="AF13" s="60"/>
      <c r="AG13" s="60"/>
      <c r="AH13" s="60"/>
      <c r="AI13" s="60"/>
      <c r="AJ13" s="60"/>
    </row>
    <row r="14" spans="1:36" x14ac:dyDescent="0.35">
      <c r="A14" s="18">
        <v>8</v>
      </c>
      <c r="B14" s="3" t="s">
        <v>55</v>
      </c>
      <c r="C14" s="2">
        <v>5</v>
      </c>
      <c r="D14" s="2">
        <v>3</v>
      </c>
      <c r="E14" s="2">
        <v>3</v>
      </c>
      <c r="F14" s="2">
        <v>5</v>
      </c>
      <c r="G14" s="2">
        <v>4</v>
      </c>
      <c r="H14" s="2">
        <v>3</v>
      </c>
      <c r="I14" s="2">
        <v>5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5</v>
      </c>
      <c r="P14" s="2">
        <v>7</v>
      </c>
      <c r="Q14" s="2">
        <v>4</v>
      </c>
      <c r="R14" s="2">
        <v>4</v>
      </c>
      <c r="S14" s="2">
        <v>5</v>
      </c>
      <c r="T14" s="2">
        <v>3</v>
      </c>
      <c r="U14" s="9">
        <f t="shared" si="0"/>
        <v>77</v>
      </c>
      <c r="V14" s="47">
        <f t="shared" si="1"/>
        <v>12.4</v>
      </c>
      <c r="W14" s="9" t="s">
        <v>36</v>
      </c>
      <c r="X14" s="47">
        <v>53.5</v>
      </c>
      <c r="Y14" s="9" t="s">
        <v>37</v>
      </c>
      <c r="Z14" s="47">
        <v>17.399999999999999</v>
      </c>
      <c r="AA14" s="88">
        <f t="shared" si="5"/>
        <v>64.599999999999994</v>
      </c>
      <c r="AB14" s="60">
        <f t="shared" si="2"/>
        <v>1</v>
      </c>
      <c r="AC14" s="60">
        <f t="shared" si="3"/>
        <v>50</v>
      </c>
      <c r="AD14" s="60">
        <f t="shared" si="4"/>
        <v>14</v>
      </c>
      <c r="AE14" s="60"/>
      <c r="AF14" s="60"/>
      <c r="AG14" s="60"/>
      <c r="AH14" s="60"/>
      <c r="AI14" s="60"/>
      <c r="AJ14" s="60"/>
    </row>
    <row r="15" spans="1:36" x14ac:dyDescent="0.35">
      <c r="A15" s="18">
        <v>9</v>
      </c>
      <c r="B15" s="3" t="s">
        <v>56</v>
      </c>
      <c r="C15" s="2">
        <v>4</v>
      </c>
      <c r="D15" s="2">
        <v>3</v>
      </c>
      <c r="E15" s="2">
        <v>3</v>
      </c>
      <c r="F15" s="2">
        <v>4</v>
      </c>
      <c r="G15" s="2">
        <v>3</v>
      </c>
      <c r="H15" s="2">
        <v>4</v>
      </c>
      <c r="I15" s="2">
        <v>4</v>
      </c>
      <c r="J15" s="2">
        <v>4</v>
      </c>
      <c r="K15" s="2">
        <v>3</v>
      </c>
      <c r="L15" s="2">
        <v>4</v>
      </c>
      <c r="M15" s="2">
        <v>3</v>
      </c>
      <c r="N15" s="2">
        <v>2</v>
      </c>
      <c r="O15" s="2">
        <v>4</v>
      </c>
      <c r="P15" s="2">
        <v>5</v>
      </c>
      <c r="Q15" s="2">
        <v>3</v>
      </c>
      <c r="R15" s="2">
        <v>3</v>
      </c>
      <c r="S15" s="2">
        <v>4</v>
      </c>
      <c r="T15" s="2">
        <v>3</v>
      </c>
      <c r="U15" s="9">
        <f t="shared" si="0"/>
        <v>63</v>
      </c>
      <c r="V15" s="74">
        <f t="shared" si="1"/>
        <v>9</v>
      </c>
      <c r="W15" s="9" t="s">
        <v>37</v>
      </c>
      <c r="X15" s="47">
        <v>18.399999999999999</v>
      </c>
      <c r="Y15" s="9" t="s">
        <v>37</v>
      </c>
      <c r="Z15" s="47">
        <v>28.8</v>
      </c>
      <c r="AA15" s="88">
        <f t="shared" si="5"/>
        <v>54</v>
      </c>
      <c r="AB15" s="60">
        <f t="shared" si="2"/>
        <v>1</v>
      </c>
      <c r="AC15" s="60">
        <f t="shared" si="3"/>
        <v>15</v>
      </c>
      <c r="AD15" s="60">
        <f t="shared" si="4"/>
        <v>25</v>
      </c>
      <c r="AE15" s="60"/>
      <c r="AF15" s="60"/>
      <c r="AG15" s="60"/>
      <c r="AH15" s="60"/>
      <c r="AI15" s="60"/>
      <c r="AJ15" s="60"/>
    </row>
    <row r="16" spans="1:36" x14ac:dyDescent="0.35">
      <c r="A16" s="18">
        <v>10</v>
      </c>
      <c r="B16" s="3" t="s">
        <v>57</v>
      </c>
      <c r="C16" s="2">
        <v>5</v>
      </c>
      <c r="D16" s="2">
        <v>3</v>
      </c>
      <c r="E16" s="2">
        <v>3</v>
      </c>
      <c r="F16" s="2">
        <v>4</v>
      </c>
      <c r="G16" s="2">
        <v>4</v>
      </c>
      <c r="H16" s="2">
        <v>4</v>
      </c>
      <c r="I16" s="2">
        <v>4</v>
      </c>
      <c r="J16" s="2">
        <v>6</v>
      </c>
      <c r="K16" s="2">
        <v>4</v>
      </c>
      <c r="L16" s="2">
        <v>5</v>
      </c>
      <c r="M16" s="2">
        <v>5</v>
      </c>
      <c r="N16" s="2">
        <v>3</v>
      </c>
      <c r="O16" s="2">
        <v>5</v>
      </c>
      <c r="P16" s="2">
        <v>5</v>
      </c>
      <c r="Q16" s="2">
        <v>5</v>
      </c>
      <c r="R16" s="2">
        <v>4</v>
      </c>
      <c r="S16" s="2">
        <v>4</v>
      </c>
      <c r="T16" s="2">
        <v>4</v>
      </c>
      <c r="U16" s="9">
        <f t="shared" si="0"/>
        <v>77</v>
      </c>
      <c r="V16" s="47">
        <f t="shared" si="1"/>
        <v>10.8</v>
      </c>
      <c r="W16" s="9" t="s">
        <v>36</v>
      </c>
      <c r="X16" s="47">
        <v>28.3</v>
      </c>
      <c r="Y16" s="9" t="s">
        <v>37</v>
      </c>
      <c r="Z16" s="47">
        <v>23.7</v>
      </c>
      <c r="AA16" s="88">
        <f t="shared" si="5"/>
        <v>66.2</v>
      </c>
      <c r="AB16" s="60">
        <f t="shared" si="2"/>
        <v>1</v>
      </c>
      <c r="AC16" s="60">
        <f t="shared" si="3"/>
        <v>25</v>
      </c>
      <c r="AD16" s="60">
        <f t="shared" si="4"/>
        <v>20</v>
      </c>
      <c r="AE16" s="60"/>
      <c r="AF16" s="60"/>
      <c r="AG16" s="60"/>
      <c r="AH16" s="60"/>
      <c r="AI16" s="60"/>
      <c r="AJ16" s="60"/>
    </row>
    <row r="17" spans="1:36" x14ac:dyDescent="0.35">
      <c r="A17" s="18">
        <v>11</v>
      </c>
      <c r="B17" s="3" t="s">
        <v>58</v>
      </c>
      <c r="C17" s="2">
        <v>7</v>
      </c>
      <c r="D17" s="2">
        <v>5</v>
      </c>
      <c r="E17" s="2">
        <v>4</v>
      </c>
      <c r="F17" s="2">
        <v>5</v>
      </c>
      <c r="G17" s="2">
        <v>5</v>
      </c>
      <c r="H17" s="2">
        <v>7</v>
      </c>
      <c r="I17" s="2">
        <v>4</v>
      </c>
      <c r="J17" s="2">
        <v>5</v>
      </c>
      <c r="K17" s="2">
        <v>5</v>
      </c>
      <c r="L17" s="2">
        <v>6</v>
      </c>
      <c r="M17" s="2">
        <v>4</v>
      </c>
      <c r="N17" s="2">
        <v>4</v>
      </c>
      <c r="O17" s="2">
        <v>6</v>
      </c>
      <c r="P17" s="2">
        <v>8</v>
      </c>
      <c r="Q17" s="2">
        <v>7</v>
      </c>
      <c r="R17" s="2">
        <v>4</v>
      </c>
      <c r="S17" s="2">
        <v>6</v>
      </c>
      <c r="T17" s="2">
        <v>5</v>
      </c>
      <c r="U17" s="9">
        <f t="shared" si="0"/>
        <v>97</v>
      </c>
      <c r="V17" s="47">
        <f t="shared" si="1"/>
        <v>25</v>
      </c>
      <c r="W17" s="9" t="s">
        <v>37</v>
      </c>
      <c r="X17" s="47">
        <v>54</v>
      </c>
      <c r="Y17" s="9" t="s">
        <v>37</v>
      </c>
      <c r="Z17" s="47">
        <v>54</v>
      </c>
      <c r="AA17" s="88">
        <f t="shared" si="5"/>
        <v>72</v>
      </c>
      <c r="AB17" s="60">
        <f t="shared" si="2"/>
        <v>1</v>
      </c>
      <c r="AC17" s="60">
        <f t="shared" si="3"/>
        <v>50</v>
      </c>
      <c r="AD17" s="60">
        <f t="shared" si="4"/>
        <v>50</v>
      </c>
      <c r="AE17" s="60"/>
      <c r="AF17" s="60"/>
      <c r="AG17" s="60"/>
      <c r="AH17" s="60"/>
      <c r="AI17" s="60"/>
      <c r="AJ17" s="60"/>
    </row>
    <row r="18" spans="1:36" x14ac:dyDescent="0.35">
      <c r="A18" s="18">
        <v>12</v>
      </c>
      <c r="B18" s="3" t="s">
        <v>59</v>
      </c>
      <c r="C18" s="2">
        <v>5</v>
      </c>
      <c r="D18" s="2">
        <v>4</v>
      </c>
      <c r="E18" s="2">
        <v>4</v>
      </c>
      <c r="F18" s="2">
        <v>6</v>
      </c>
      <c r="G18" s="2">
        <v>4</v>
      </c>
      <c r="H18" s="2">
        <v>4</v>
      </c>
      <c r="I18" s="2">
        <v>4</v>
      </c>
      <c r="J18" s="2">
        <v>5</v>
      </c>
      <c r="K18" s="2">
        <v>3</v>
      </c>
      <c r="L18" s="2">
        <v>7</v>
      </c>
      <c r="M18" s="2">
        <v>5</v>
      </c>
      <c r="N18" s="2">
        <v>4</v>
      </c>
      <c r="O18" s="2">
        <v>5</v>
      </c>
      <c r="P18" s="2">
        <v>4</v>
      </c>
      <c r="Q18" s="2">
        <v>5</v>
      </c>
      <c r="R18" s="2">
        <v>5</v>
      </c>
      <c r="S18" s="2">
        <v>5</v>
      </c>
      <c r="T18" s="2">
        <v>3</v>
      </c>
      <c r="U18" s="9">
        <f t="shared" si="0"/>
        <v>82</v>
      </c>
      <c r="V18" s="47">
        <f t="shared" si="1"/>
        <v>10.1</v>
      </c>
      <c r="W18" s="9" t="s">
        <v>37</v>
      </c>
      <c r="X18" s="47">
        <v>18.5</v>
      </c>
      <c r="Y18" s="9" t="s">
        <v>36</v>
      </c>
      <c r="Z18" s="47">
        <v>34.799999999999997</v>
      </c>
      <c r="AA18" s="88">
        <f t="shared" si="5"/>
        <v>71.900000000000006</v>
      </c>
      <c r="AB18" s="60">
        <f t="shared" si="2"/>
        <v>1</v>
      </c>
      <c r="AC18" s="68">
        <f t="shared" si="3"/>
        <v>15</v>
      </c>
      <c r="AD18" s="68">
        <f t="shared" si="4"/>
        <v>32</v>
      </c>
      <c r="AE18" s="60"/>
      <c r="AF18" s="60"/>
      <c r="AG18" s="60"/>
      <c r="AH18" s="60"/>
      <c r="AI18" s="60"/>
      <c r="AJ18" s="60"/>
    </row>
    <row r="19" spans="1:36" x14ac:dyDescent="0.35">
      <c r="A19" s="18">
        <v>13</v>
      </c>
      <c r="B19" s="3" t="s">
        <v>60</v>
      </c>
      <c r="C19" s="2">
        <v>5</v>
      </c>
      <c r="D19" s="2">
        <v>3</v>
      </c>
      <c r="E19" s="2">
        <v>4</v>
      </c>
      <c r="F19" s="2">
        <v>4</v>
      </c>
      <c r="G19" s="2">
        <v>4</v>
      </c>
      <c r="H19" s="2">
        <v>4</v>
      </c>
      <c r="I19" s="2">
        <v>4</v>
      </c>
      <c r="J19" s="2">
        <v>5</v>
      </c>
      <c r="K19" s="2">
        <v>4</v>
      </c>
      <c r="L19" s="2">
        <v>5</v>
      </c>
      <c r="M19" s="2">
        <v>4</v>
      </c>
      <c r="N19" s="2">
        <v>3</v>
      </c>
      <c r="O19" s="2">
        <v>4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f t="shared" si="0"/>
        <v>74</v>
      </c>
      <c r="V19" s="47">
        <f t="shared" si="1"/>
        <v>10.7</v>
      </c>
      <c r="W19" s="9" t="s">
        <v>36</v>
      </c>
      <c r="X19" s="47">
        <v>23.6</v>
      </c>
      <c r="Y19" s="9" t="s">
        <v>37</v>
      </c>
      <c r="Z19" s="47">
        <v>26</v>
      </c>
      <c r="AA19" s="88">
        <f t="shared" si="5"/>
        <v>63.3</v>
      </c>
      <c r="AB19" s="60">
        <f t="shared" si="2"/>
        <v>1</v>
      </c>
      <c r="AC19" s="60">
        <f t="shared" si="3"/>
        <v>21</v>
      </c>
      <c r="AD19" s="60">
        <f t="shared" si="4"/>
        <v>22</v>
      </c>
      <c r="AE19" s="60"/>
      <c r="AF19" s="60"/>
      <c r="AG19" s="60"/>
      <c r="AH19" s="60"/>
      <c r="AI19" s="60"/>
      <c r="AJ19" s="60"/>
    </row>
    <row r="20" spans="1:36" x14ac:dyDescent="0.35">
      <c r="A20" s="18">
        <v>14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-1.5</v>
      </c>
      <c r="W20" s="9"/>
      <c r="X20" s="47"/>
      <c r="Y20" s="9"/>
      <c r="Z20" s="47"/>
      <c r="AA20" s="88">
        <f t="shared" si="5"/>
        <v>200</v>
      </c>
      <c r="AB20" s="60">
        <f t="shared" si="2"/>
        <v>0</v>
      </c>
      <c r="AC20" s="68">
        <f t="shared" si="3"/>
        <v>-3</v>
      </c>
      <c r="AD20" s="68">
        <f t="shared" si="4"/>
        <v>-3</v>
      </c>
      <c r="AE20" s="60"/>
      <c r="AF20" s="60"/>
      <c r="AG20" s="60"/>
      <c r="AH20" s="60"/>
      <c r="AI20" s="60"/>
      <c r="AJ20" s="60"/>
    </row>
    <row r="21" spans="1:36" x14ac:dyDescent="0.35">
      <c r="A21" s="18">
        <v>15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-1.5</v>
      </c>
      <c r="W21" s="9"/>
      <c r="X21" s="47"/>
      <c r="Y21" s="9"/>
      <c r="Z21" s="47"/>
      <c r="AA21" s="88">
        <f t="shared" si="5"/>
        <v>200</v>
      </c>
      <c r="AB21" s="60">
        <f t="shared" si="2"/>
        <v>0</v>
      </c>
      <c r="AC21" s="68">
        <f t="shared" si="3"/>
        <v>-3</v>
      </c>
      <c r="AD21" s="68">
        <f t="shared" si="4"/>
        <v>-3</v>
      </c>
      <c r="AE21" s="60"/>
      <c r="AF21" s="60"/>
      <c r="AG21" s="60"/>
      <c r="AH21" s="60"/>
      <c r="AI21" s="60"/>
      <c r="AJ21" s="60"/>
    </row>
    <row r="22" spans="1:36" x14ac:dyDescent="0.35">
      <c r="A22" s="18">
        <v>16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-1.5</v>
      </c>
      <c r="W22" s="9"/>
      <c r="X22" s="47"/>
      <c r="Y22" s="9"/>
      <c r="Z22" s="47"/>
      <c r="AA22" s="88">
        <f t="shared" si="5"/>
        <v>200</v>
      </c>
      <c r="AB22" s="60">
        <f t="shared" si="2"/>
        <v>0</v>
      </c>
      <c r="AC22" s="68">
        <f t="shared" si="3"/>
        <v>-3</v>
      </c>
      <c r="AD22" s="68">
        <f t="shared" si="4"/>
        <v>-3</v>
      </c>
      <c r="AE22" s="60"/>
      <c r="AF22" s="60"/>
      <c r="AG22" s="60"/>
      <c r="AH22" s="60"/>
      <c r="AI22" s="60"/>
      <c r="AJ22" s="60"/>
    </row>
    <row r="23" spans="1:36" x14ac:dyDescent="0.35">
      <c r="A23" s="18">
        <v>17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-1.5</v>
      </c>
      <c r="W23" s="9"/>
      <c r="X23" s="47"/>
      <c r="Y23" s="9"/>
      <c r="Z23" s="47"/>
      <c r="AA23" s="88">
        <f t="shared" si="5"/>
        <v>200</v>
      </c>
      <c r="AB23" s="60">
        <f t="shared" si="2"/>
        <v>0</v>
      </c>
      <c r="AC23" s="60">
        <f t="shared" si="3"/>
        <v>-3</v>
      </c>
      <c r="AD23" s="60">
        <f t="shared" si="4"/>
        <v>-3</v>
      </c>
      <c r="AE23" s="60"/>
      <c r="AF23" s="60"/>
      <c r="AG23" s="60"/>
      <c r="AH23" s="60"/>
      <c r="AI23" s="60"/>
      <c r="AJ23" s="60"/>
    </row>
    <row r="24" spans="1:36" x14ac:dyDescent="0.35">
      <c r="A24" s="18">
        <v>18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-1.5</v>
      </c>
      <c r="W24" s="9"/>
      <c r="X24" s="47"/>
      <c r="Y24" s="9"/>
      <c r="Z24" s="47"/>
      <c r="AA24" s="88">
        <f t="shared" si="5"/>
        <v>200</v>
      </c>
      <c r="AB24" s="60">
        <f t="shared" si="2"/>
        <v>0</v>
      </c>
      <c r="AC24" s="60">
        <f t="shared" si="3"/>
        <v>-3</v>
      </c>
      <c r="AD24" s="68">
        <f t="shared" si="4"/>
        <v>-3</v>
      </c>
      <c r="AE24" s="60"/>
      <c r="AF24" s="60"/>
      <c r="AG24" s="60"/>
      <c r="AH24" s="60"/>
      <c r="AI24" s="60"/>
      <c r="AJ24" s="60"/>
    </row>
    <row r="25" spans="1:36" x14ac:dyDescent="0.35">
      <c r="A25" s="18">
        <v>19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-1.5</v>
      </c>
      <c r="W25" s="9"/>
      <c r="X25" s="47"/>
      <c r="Y25" s="9"/>
      <c r="Z25" s="47"/>
      <c r="AA25" s="88">
        <f t="shared" si="5"/>
        <v>200</v>
      </c>
      <c r="AB25" s="60">
        <f t="shared" si="2"/>
        <v>0</v>
      </c>
      <c r="AC25" s="60">
        <f t="shared" si="3"/>
        <v>-3</v>
      </c>
      <c r="AD25" s="68">
        <f t="shared" si="4"/>
        <v>-3</v>
      </c>
      <c r="AE25" s="60"/>
      <c r="AF25" s="60"/>
      <c r="AG25" s="60"/>
      <c r="AH25" s="60"/>
      <c r="AI25" s="60"/>
      <c r="AJ25" s="60"/>
    </row>
    <row r="26" spans="1:36" x14ac:dyDescent="0.35">
      <c r="A26" s="18">
        <v>20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-1.5</v>
      </c>
      <c r="W26" s="9"/>
      <c r="X26" s="47"/>
      <c r="Y26" s="9"/>
      <c r="Z26" s="47"/>
      <c r="AA26" s="88">
        <f t="shared" si="5"/>
        <v>200</v>
      </c>
      <c r="AB26" s="60">
        <f t="shared" si="2"/>
        <v>0</v>
      </c>
      <c r="AC26" s="60">
        <f t="shared" si="3"/>
        <v>-3</v>
      </c>
      <c r="AD26" s="68">
        <f t="shared" si="4"/>
        <v>-3</v>
      </c>
      <c r="AE26" s="60"/>
      <c r="AF26" s="60"/>
      <c r="AG26" s="60"/>
      <c r="AH26" s="60"/>
      <c r="AI26" s="60"/>
      <c r="AJ26" s="60"/>
    </row>
    <row r="27" spans="1:36" x14ac:dyDescent="0.35">
      <c r="A27" s="18">
        <v>21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-1.5</v>
      </c>
      <c r="W27" s="9"/>
      <c r="X27" s="47"/>
      <c r="Y27" s="9"/>
      <c r="Z27" s="47"/>
      <c r="AA27" s="88">
        <f t="shared" si="5"/>
        <v>200</v>
      </c>
      <c r="AB27" s="60">
        <f t="shared" si="2"/>
        <v>0</v>
      </c>
      <c r="AC27" s="60">
        <f t="shared" si="3"/>
        <v>-3</v>
      </c>
      <c r="AD27" s="60">
        <f t="shared" si="4"/>
        <v>-3</v>
      </c>
      <c r="AE27" s="60"/>
      <c r="AF27" s="60"/>
      <c r="AG27" s="60"/>
      <c r="AH27" s="60"/>
      <c r="AI27" s="60"/>
      <c r="AJ27" s="60"/>
    </row>
    <row r="28" spans="1:36" x14ac:dyDescent="0.35">
      <c r="A28" s="18">
        <v>22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-1.5</v>
      </c>
      <c r="W28" s="9"/>
      <c r="X28" s="47"/>
      <c r="Y28" s="9"/>
      <c r="Z28" s="47"/>
      <c r="AA28" s="88">
        <f t="shared" si="5"/>
        <v>200</v>
      </c>
      <c r="AB28" s="60">
        <f t="shared" si="2"/>
        <v>0</v>
      </c>
      <c r="AC28" s="60">
        <f t="shared" si="3"/>
        <v>-3</v>
      </c>
      <c r="AD28" s="68">
        <f t="shared" si="4"/>
        <v>-3</v>
      </c>
      <c r="AE28" s="60"/>
      <c r="AF28" s="60"/>
      <c r="AG28" s="60"/>
      <c r="AH28" s="60"/>
      <c r="AI28" s="60"/>
      <c r="AJ28" s="60"/>
    </row>
    <row r="29" spans="1:36" x14ac:dyDescent="0.35">
      <c r="A29" s="18">
        <v>23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-1.5</v>
      </c>
      <c r="W29" s="9"/>
      <c r="X29" s="47"/>
      <c r="Y29" s="9"/>
      <c r="Z29" s="47"/>
      <c r="AA29" s="88">
        <f t="shared" si="5"/>
        <v>200</v>
      </c>
      <c r="AB29" s="60">
        <f t="shared" si="2"/>
        <v>0</v>
      </c>
      <c r="AC29" s="68">
        <f t="shared" si="3"/>
        <v>-3</v>
      </c>
      <c r="AD29" s="68">
        <f t="shared" si="4"/>
        <v>-3</v>
      </c>
      <c r="AE29" s="60"/>
      <c r="AF29" s="60"/>
      <c r="AG29" s="60"/>
      <c r="AH29" s="60"/>
      <c r="AI29" s="60"/>
      <c r="AJ29" s="60"/>
    </row>
    <row r="30" spans="1:36" x14ac:dyDescent="0.35">
      <c r="A30" s="18">
        <v>24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-1.5</v>
      </c>
      <c r="W30" s="9"/>
      <c r="X30" s="47"/>
      <c r="Y30" s="9"/>
      <c r="Z30" s="47"/>
      <c r="AA30" s="88">
        <f t="shared" si="5"/>
        <v>200</v>
      </c>
      <c r="AB30" s="60">
        <f t="shared" si="2"/>
        <v>0</v>
      </c>
      <c r="AC30" s="68">
        <f t="shared" si="3"/>
        <v>-3</v>
      </c>
      <c r="AD30" s="68">
        <f t="shared" si="4"/>
        <v>-3</v>
      </c>
      <c r="AE30" s="60"/>
      <c r="AF30" s="60"/>
      <c r="AG30" s="60"/>
      <c r="AH30" s="60"/>
      <c r="AI30" s="60"/>
      <c r="AJ30" s="60"/>
    </row>
    <row r="31" spans="1:36" x14ac:dyDescent="0.35">
      <c r="A31" s="18">
        <v>25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ref="U31:U60" si="6">SUM(C31:T31)</f>
        <v>0</v>
      </c>
      <c r="V31" s="47">
        <f t="shared" ref="V31:V38" si="7">ROUND(0.35*MIN(AC31,AD31)+0.15*MAX(AC31,AD31),1)</f>
        <v>-1.5</v>
      </c>
      <c r="W31" s="9"/>
      <c r="X31" s="47"/>
      <c r="Y31" s="9"/>
      <c r="Z31" s="47"/>
      <c r="AA31" s="88">
        <f t="shared" si="5"/>
        <v>200</v>
      </c>
      <c r="AB31" s="60">
        <f t="shared" ref="AB31:AB71" si="8">IF(B31&lt;&gt;"",1,0)</f>
        <v>0</v>
      </c>
      <c r="AC31" s="60">
        <f t="shared" ref="AC31:AC38" si="9">ROUND(IF(W31="m",(X31*$AC$4/113+$AD$4-$AE$4),(X31*$AC$2/113+$AD$2-$AE$2)),0)</f>
        <v>-3</v>
      </c>
      <c r="AD31" s="60">
        <f t="shared" ref="AD31:AD38" si="10">ROUND(IF(Y31="m",(Z31*$AC$4/113+$AD$4-$AE$4),(Z31*$AC$2/113+$AD$2-$AE$2)),0)</f>
        <v>-3</v>
      </c>
      <c r="AE31" s="60"/>
      <c r="AF31" s="60"/>
      <c r="AG31" s="60"/>
      <c r="AH31" s="60"/>
      <c r="AI31" s="60"/>
      <c r="AJ31" s="60"/>
    </row>
    <row r="32" spans="1:36" hidden="1" x14ac:dyDescent="0.35">
      <c r="A32" s="18">
        <v>26</v>
      </c>
      <c r="B32" s="75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9">
        <f t="shared" si="6"/>
        <v>0</v>
      </c>
      <c r="V32" s="47">
        <f t="shared" si="7"/>
        <v>-1.5</v>
      </c>
      <c r="W32" s="76"/>
      <c r="X32" s="76"/>
      <c r="Y32" s="76"/>
      <c r="Z32" s="82"/>
      <c r="AA32" s="88">
        <f t="shared" si="5"/>
        <v>200</v>
      </c>
      <c r="AB32" s="60">
        <f t="shared" si="8"/>
        <v>0</v>
      </c>
      <c r="AC32" s="60">
        <f t="shared" si="9"/>
        <v>-3</v>
      </c>
      <c r="AD32" s="60">
        <f t="shared" si="10"/>
        <v>-3</v>
      </c>
      <c r="AE32" s="60"/>
      <c r="AF32" s="60"/>
      <c r="AG32" s="60"/>
      <c r="AH32" s="60"/>
      <c r="AI32" s="60"/>
      <c r="AJ32" s="60"/>
    </row>
    <row r="33" spans="1:36" hidden="1" x14ac:dyDescent="0.35">
      <c r="A33" s="18">
        <v>27</v>
      </c>
      <c r="B33" s="75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9">
        <f t="shared" si="6"/>
        <v>0</v>
      </c>
      <c r="V33" s="47">
        <f t="shared" si="7"/>
        <v>-1.5</v>
      </c>
      <c r="W33" s="76"/>
      <c r="X33" s="76"/>
      <c r="Y33" s="76"/>
      <c r="Z33" s="82"/>
      <c r="AA33" s="88">
        <f t="shared" si="5"/>
        <v>200</v>
      </c>
      <c r="AB33" s="60">
        <f t="shared" si="8"/>
        <v>0</v>
      </c>
      <c r="AC33" s="60">
        <f t="shared" si="9"/>
        <v>-3</v>
      </c>
      <c r="AD33" s="60">
        <f t="shared" si="10"/>
        <v>-3</v>
      </c>
      <c r="AE33" s="60"/>
      <c r="AF33" s="60"/>
      <c r="AG33" s="60"/>
      <c r="AH33" s="60"/>
      <c r="AI33" s="60"/>
      <c r="AJ33" s="60"/>
    </row>
    <row r="34" spans="1:36" hidden="1" x14ac:dyDescent="0.35">
      <c r="A34" s="18">
        <v>28</v>
      </c>
      <c r="B34" s="75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9">
        <f t="shared" si="6"/>
        <v>0</v>
      </c>
      <c r="V34" s="47">
        <f t="shared" si="7"/>
        <v>-1.5</v>
      </c>
      <c r="W34" s="76"/>
      <c r="X34" s="76"/>
      <c r="Y34" s="76"/>
      <c r="Z34" s="82"/>
      <c r="AA34" s="88">
        <f t="shared" si="5"/>
        <v>200</v>
      </c>
      <c r="AB34" s="60">
        <f t="shared" si="8"/>
        <v>0</v>
      </c>
      <c r="AC34" s="60">
        <f t="shared" si="9"/>
        <v>-3</v>
      </c>
      <c r="AD34" s="60">
        <f t="shared" si="10"/>
        <v>-3</v>
      </c>
      <c r="AE34" s="60"/>
      <c r="AF34" s="60"/>
      <c r="AG34" s="60"/>
      <c r="AH34" s="60"/>
      <c r="AI34" s="60"/>
      <c r="AJ34" s="60"/>
    </row>
    <row r="35" spans="1:36" hidden="1" x14ac:dyDescent="0.35">
      <c r="A35" s="18">
        <v>29</v>
      </c>
      <c r="B35" s="75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9">
        <f t="shared" si="6"/>
        <v>0</v>
      </c>
      <c r="V35" s="47">
        <f t="shared" si="7"/>
        <v>-1.5</v>
      </c>
      <c r="W35" s="76"/>
      <c r="X35" s="76"/>
      <c r="Y35" s="76"/>
      <c r="Z35" s="82"/>
      <c r="AA35" s="88">
        <f t="shared" si="5"/>
        <v>200</v>
      </c>
      <c r="AB35" s="60">
        <f t="shared" si="8"/>
        <v>0</v>
      </c>
      <c r="AC35" s="60">
        <f t="shared" si="9"/>
        <v>-3</v>
      </c>
      <c r="AD35" s="60">
        <f t="shared" si="10"/>
        <v>-3</v>
      </c>
      <c r="AE35" s="60"/>
      <c r="AF35" s="60"/>
      <c r="AG35" s="60"/>
      <c r="AH35" s="60"/>
      <c r="AI35" s="60"/>
      <c r="AJ35" s="60"/>
    </row>
    <row r="36" spans="1:36" hidden="1" x14ac:dyDescent="0.35">
      <c r="A36" s="18">
        <v>30</v>
      </c>
      <c r="B36" s="75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9">
        <f t="shared" si="6"/>
        <v>0</v>
      </c>
      <c r="V36" s="47">
        <f t="shared" si="7"/>
        <v>-1.5</v>
      </c>
      <c r="W36" s="76"/>
      <c r="X36" s="76"/>
      <c r="Y36" s="76"/>
      <c r="Z36" s="82"/>
      <c r="AA36" s="88">
        <f t="shared" si="5"/>
        <v>200</v>
      </c>
      <c r="AB36" s="60">
        <f t="shared" si="8"/>
        <v>0</v>
      </c>
      <c r="AC36" s="60">
        <f t="shared" si="9"/>
        <v>-3</v>
      </c>
      <c r="AD36" s="60">
        <f t="shared" si="10"/>
        <v>-3</v>
      </c>
      <c r="AE36" s="60"/>
      <c r="AF36" s="60"/>
      <c r="AG36" s="60"/>
      <c r="AH36" s="60"/>
      <c r="AI36" s="60"/>
      <c r="AJ36" s="60"/>
    </row>
    <row r="37" spans="1:36" hidden="1" x14ac:dyDescent="0.35">
      <c r="A37" s="18">
        <v>31</v>
      </c>
      <c r="B37" s="75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9">
        <f t="shared" si="6"/>
        <v>0</v>
      </c>
      <c r="V37" s="47">
        <f t="shared" si="7"/>
        <v>-1.5</v>
      </c>
      <c r="W37" s="76"/>
      <c r="X37" s="76"/>
      <c r="Y37" s="76"/>
      <c r="Z37" s="82"/>
      <c r="AA37" s="88">
        <f t="shared" si="5"/>
        <v>200</v>
      </c>
      <c r="AB37" s="60">
        <f t="shared" si="8"/>
        <v>0</v>
      </c>
      <c r="AC37" s="60">
        <f t="shared" si="9"/>
        <v>-3</v>
      </c>
      <c r="AD37" s="60">
        <f t="shared" si="10"/>
        <v>-3</v>
      </c>
      <c r="AE37" s="60"/>
      <c r="AF37" s="60"/>
      <c r="AG37" s="60"/>
      <c r="AH37" s="60"/>
      <c r="AI37" s="60"/>
      <c r="AJ37" s="60"/>
    </row>
    <row r="38" spans="1:36" hidden="1" x14ac:dyDescent="0.35">
      <c r="A38" s="18">
        <v>32</v>
      </c>
      <c r="B38" s="75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9">
        <f t="shared" si="6"/>
        <v>0</v>
      </c>
      <c r="V38" s="47">
        <f t="shared" si="7"/>
        <v>-1.5</v>
      </c>
      <c r="W38" s="76"/>
      <c r="X38" s="76"/>
      <c r="Y38" s="76"/>
      <c r="Z38" s="82"/>
      <c r="AA38" s="88">
        <f t="shared" si="5"/>
        <v>200</v>
      </c>
      <c r="AB38" s="60">
        <f t="shared" si="8"/>
        <v>0</v>
      </c>
      <c r="AC38" s="60">
        <f t="shared" si="9"/>
        <v>-3</v>
      </c>
      <c r="AD38" s="60">
        <f t="shared" si="10"/>
        <v>-3</v>
      </c>
      <c r="AE38" s="60"/>
      <c r="AF38" s="60"/>
      <c r="AG38" s="60"/>
      <c r="AH38" s="60"/>
      <c r="AI38" s="60"/>
      <c r="AJ38" s="60"/>
    </row>
    <row r="39" spans="1:36" hidden="1" x14ac:dyDescent="0.35">
      <c r="A39" s="18">
        <v>33</v>
      </c>
      <c r="B39" s="7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6"/>
        <v>0</v>
      </c>
      <c r="V39" s="47"/>
      <c r="W39" s="76"/>
      <c r="X39" s="76"/>
      <c r="Y39" s="76"/>
      <c r="Z39" s="82"/>
      <c r="AA39" s="88">
        <f t="shared" si="5"/>
        <v>200</v>
      </c>
      <c r="AB39" s="60">
        <f t="shared" si="8"/>
        <v>0</v>
      </c>
      <c r="AC39" s="60"/>
      <c r="AD39" s="60"/>
      <c r="AE39" s="60"/>
      <c r="AF39" s="60"/>
      <c r="AG39" s="60"/>
      <c r="AH39" s="60"/>
      <c r="AI39" s="60"/>
      <c r="AJ39" s="60"/>
    </row>
    <row r="40" spans="1:36" hidden="1" x14ac:dyDescent="0.35">
      <c r="A40" s="18">
        <v>34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/>
      <c r="W40" s="9"/>
      <c r="X40" s="9"/>
      <c r="Y40" s="9"/>
      <c r="Z40" s="47"/>
      <c r="AA40" s="88">
        <f t="shared" si="5"/>
        <v>200</v>
      </c>
      <c r="AB40" s="60">
        <f t="shared" si="8"/>
        <v>0</v>
      </c>
      <c r="AC40" s="60"/>
      <c r="AD40" s="60"/>
      <c r="AE40" s="60"/>
      <c r="AF40" s="60"/>
      <c r="AG40" s="60"/>
      <c r="AH40" s="60"/>
      <c r="AI40" s="60"/>
      <c r="AJ40" s="60"/>
    </row>
    <row r="41" spans="1:36" hidden="1" x14ac:dyDescent="0.35">
      <c r="A41" s="18">
        <v>35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/>
      <c r="W41" s="9"/>
      <c r="X41" s="9"/>
      <c r="Y41" s="9"/>
      <c r="Z41" s="47"/>
      <c r="AA41" s="88">
        <f t="shared" si="5"/>
        <v>200</v>
      </c>
      <c r="AB41" s="60">
        <f t="shared" si="8"/>
        <v>0</v>
      </c>
      <c r="AC41" s="60"/>
      <c r="AD41" s="60"/>
      <c r="AE41" s="60"/>
      <c r="AF41" s="60"/>
      <c r="AG41" s="60"/>
      <c r="AH41" s="60"/>
      <c r="AI41" s="60"/>
      <c r="AJ41" s="60"/>
    </row>
    <row r="42" spans="1:36" hidden="1" x14ac:dyDescent="0.35">
      <c r="A42" s="18">
        <v>36</v>
      </c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/>
      <c r="W42" s="9"/>
      <c r="X42" s="9"/>
      <c r="Y42" s="9"/>
      <c r="Z42" s="47"/>
      <c r="AA42" s="88">
        <f t="shared" si="5"/>
        <v>200</v>
      </c>
      <c r="AB42" s="60">
        <f t="shared" si="8"/>
        <v>0</v>
      </c>
      <c r="AC42" s="60"/>
      <c r="AD42" s="60"/>
      <c r="AE42" s="60"/>
      <c r="AF42" s="60"/>
      <c r="AG42" s="60"/>
      <c r="AH42" s="60"/>
      <c r="AI42" s="60"/>
      <c r="AJ42" s="60"/>
    </row>
    <row r="43" spans="1:36" hidden="1" x14ac:dyDescent="0.35">
      <c r="A43" s="18">
        <v>37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/>
      <c r="W43" s="9"/>
      <c r="X43" s="9"/>
      <c r="Y43" s="9"/>
      <c r="Z43" s="47"/>
      <c r="AA43" s="88">
        <f t="shared" si="5"/>
        <v>200</v>
      </c>
      <c r="AB43" s="60">
        <f t="shared" si="8"/>
        <v>0</v>
      </c>
      <c r="AC43" s="60"/>
      <c r="AD43" s="60"/>
      <c r="AE43" s="60"/>
      <c r="AF43" s="60"/>
      <c r="AG43" s="60"/>
      <c r="AH43" s="60"/>
      <c r="AI43" s="60"/>
      <c r="AJ43" s="60"/>
    </row>
    <row r="44" spans="1:36" hidden="1" x14ac:dyDescent="0.35">
      <c r="A44" s="18">
        <v>38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/>
      <c r="W44" s="9"/>
      <c r="X44" s="9"/>
      <c r="Y44" s="9"/>
      <c r="Z44" s="47"/>
      <c r="AA44" s="88">
        <f t="shared" si="5"/>
        <v>200</v>
      </c>
      <c r="AB44" s="60">
        <f t="shared" si="8"/>
        <v>0</v>
      </c>
      <c r="AC44" s="60"/>
      <c r="AD44" s="60"/>
      <c r="AE44" s="60"/>
      <c r="AF44" s="60"/>
      <c r="AG44" s="60"/>
      <c r="AH44" s="60"/>
      <c r="AI44" s="60"/>
      <c r="AJ44" s="60"/>
    </row>
    <row r="45" spans="1:36" hidden="1" x14ac:dyDescent="0.35">
      <c r="A45" s="18">
        <v>39</v>
      </c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/>
      <c r="W45" s="9"/>
      <c r="X45" s="9"/>
      <c r="Y45" s="9"/>
      <c r="Z45" s="47"/>
      <c r="AA45" s="88">
        <f t="shared" si="5"/>
        <v>200</v>
      </c>
      <c r="AB45" s="60">
        <f t="shared" si="8"/>
        <v>0</v>
      </c>
      <c r="AC45" s="60"/>
      <c r="AD45" s="60"/>
      <c r="AE45" s="60"/>
      <c r="AF45" s="60"/>
      <c r="AG45" s="60"/>
      <c r="AH45" s="60"/>
      <c r="AI45" s="60"/>
      <c r="AJ45" s="60"/>
    </row>
    <row r="46" spans="1:36" hidden="1" x14ac:dyDescent="0.35">
      <c r="A46" s="18">
        <v>40</v>
      </c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/>
      <c r="W46" s="9"/>
      <c r="X46" s="9"/>
      <c r="Y46" s="9"/>
      <c r="Z46" s="47"/>
      <c r="AA46" s="88">
        <f t="shared" si="5"/>
        <v>200</v>
      </c>
      <c r="AB46" s="60">
        <f t="shared" si="8"/>
        <v>0</v>
      </c>
      <c r="AC46" s="60"/>
      <c r="AD46" s="60"/>
      <c r="AE46" s="60"/>
      <c r="AF46" s="60"/>
      <c r="AG46" s="60"/>
      <c r="AH46" s="60"/>
      <c r="AI46" s="60"/>
      <c r="AJ46" s="60"/>
    </row>
    <row r="47" spans="1:36" hidden="1" x14ac:dyDescent="0.35">
      <c r="A47" s="18">
        <v>41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6"/>
        <v>0</v>
      </c>
      <c r="V47" s="47"/>
      <c r="W47" s="9"/>
      <c r="X47" s="9"/>
      <c r="Y47" s="9"/>
      <c r="Z47" s="47"/>
      <c r="AA47" s="88">
        <f t="shared" si="5"/>
        <v>200</v>
      </c>
      <c r="AB47" s="60">
        <f t="shared" si="8"/>
        <v>0</v>
      </c>
      <c r="AC47" s="60"/>
      <c r="AD47" s="60"/>
      <c r="AE47" s="60"/>
      <c r="AF47" s="60"/>
      <c r="AG47" s="60"/>
      <c r="AH47" s="60"/>
      <c r="AI47" s="60"/>
      <c r="AJ47" s="60"/>
    </row>
    <row r="48" spans="1:36" hidden="1" x14ac:dyDescent="0.35">
      <c r="A48" s="18">
        <v>42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6"/>
        <v>0</v>
      </c>
      <c r="V48" s="47"/>
      <c r="W48" s="9"/>
      <c r="X48" s="9"/>
      <c r="Y48" s="9"/>
      <c r="Z48" s="47"/>
      <c r="AA48" s="88">
        <f t="shared" si="5"/>
        <v>200</v>
      </c>
      <c r="AB48" s="60">
        <f t="shared" si="8"/>
        <v>0</v>
      </c>
      <c r="AC48" s="60"/>
      <c r="AD48" s="60"/>
      <c r="AE48" s="60"/>
      <c r="AF48" s="60"/>
      <c r="AG48" s="60"/>
      <c r="AH48" s="60"/>
      <c r="AI48" s="60"/>
      <c r="AJ48" s="60"/>
    </row>
    <row r="49" spans="1:36" hidden="1" x14ac:dyDescent="0.35">
      <c r="A49" s="18">
        <v>43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6"/>
        <v>0</v>
      </c>
      <c r="V49" s="47"/>
      <c r="W49" s="9"/>
      <c r="X49" s="9"/>
      <c r="Y49" s="9"/>
      <c r="Z49" s="47"/>
      <c r="AA49" s="88">
        <f t="shared" si="5"/>
        <v>200</v>
      </c>
      <c r="AB49" s="60">
        <f t="shared" si="8"/>
        <v>0</v>
      </c>
      <c r="AC49" s="60"/>
      <c r="AD49" s="60"/>
      <c r="AE49" s="60"/>
      <c r="AF49" s="60"/>
      <c r="AG49" s="60"/>
      <c r="AH49" s="60"/>
      <c r="AI49" s="60"/>
      <c r="AJ49" s="60"/>
    </row>
    <row r="50" spans="1:36" hidden="1" x14ac:dyDescent="0.35">
      <c r="A50" s="18">
        <v>44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6"/>
        <v>0</v>
      </c>
      <c r="V50" s="47"/>
      <c r="W50" s="9"/>
      <c r="X50" s="9"/>
      <c r="Y50" s="9"/>
      <c r="Z50" s="47"/>
      <c r="AA50" s="88">
        <f t="shared" si="5"/>
        <v>200</v>
      </c>
      <c r="AB50" s="60">
        <f t="shared" si="8"/>
        <v>0</v>
      </c>
      <c r="AC50" s="60"/>
      <c r="AD50" s="60"/>
      <c r="AE50" s="60"/>
      <c r="AF50" s="60"/>
      <c r="AG50" s="60"/>
      <c r="AH50" s="60"/>
      <c r="AI50" s="60"/>
      <c r="AJ50" s="60"/>
    </row>
    <row r="51" spans="1:36" hidden="1" x14ac:dyDescent="0.35">
      <c r="A51" s="18">
        <v>45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6"/>
        <v>0</v>
      </c>
      <c r="V51" s="47"/>
      <c r="W51" s="9"/>
      <c r="X51" s="9"/>
      <c r="Y51" s="9"/>
      <c r="Z51" s="47"/>
      <c r="AA51" s="88">
        <f t="shared" si="5"/>
        <v>200</v>
      </c>
      <c r="AB51" s="60">
        <f t="shared" si="8"/>
        <v>0</v>
      </c>
      <c r="AC51" s="60"/>
      <c r="AD51" s="60"/>
      <c r="AE51" s="60"/>
      <c r="AF51" s="60"/>
      <c r="AG51" s="60"/>
      <c r="AH51" s="60"/>
      <c r="AI51" s="60"/>
      <c r="AJ51" s="60"/>
    </row>
    <row r="52" spans="1:36" hidden="1" x14ac:dyDescent="0.35">
      <c r="A52" s="18">
        <v>46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6"/>
        <v>0</v>
      </c>
      <c r="V52" s="47"/>
      <c r="W52" s="9"/>
      <c r="X52" s="9"/>
      <c r="Y52" s="9"/>
      <c r="Z52" s="47"/>
      <c r="AA52" s="88">
        <f t="shared" si="5"/>
        <v>200</v>
      </c>
      <c r="AB52" s="60">
        <f t="shared" si="8"/>
        <v>0</v>
      </c>
      <c r="AC52" s="60"/>
      <c r="AD52" s="60"/>
      <c r="AE52" s="60"/>
      <c r="AF52" s="60"/>
      <c r="AG52" s="60"/>
      <c r="AH52" s="60"/>
      <c r="AI52" s="60"/>
      <c r="AJ52" s="60"/>
    </row>
    <row r="53" spans="1:36" hidden="1" x14ac:dyDescent="0.35">
      <c r="A53" s="18">
        <v>47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6"/>
        <v>0</v>
      </c>
      <c r="V53" s="47"/>
      <c r="W53" s="9"/>
      <c r="X53" s="9"/>
      <c r="Y53" s="9"/>
      <c r="Z53" s="47"/>
      <c r="AA53" s="88">
        <f t="shared" si="5"/>
        <v>200</v>
      </c>
      <c r="AB53" s="60">
        <f t="shared" si="8"/>
        <v>0</v>
      </c>
      <c r="AC53" s="60"/>
      <c r="AD53" s="60"/>
      <c r="AE53" s="60"/>
      <c r="AF53" s="60"/>
      <c r="AG53" s="60"/>
      <c r="AH53" s="60"/>
      <c r="AI53" s="60"/>
      <c r="AJ53" s="60"/>
    </row>
    <row r="54" spans="1:36" hidden="1" x14ac:dyDescent="0.35">
      <c r="A54" s="18">
        <v>48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6"/>
        <v>0</v>
      </c>
      <c r="V54" s="47"/>
      <c r="W54" s="9"/>
      <c r="X54" s="9"/>
      <c r="Y54" s="9"/>
      <c r="Z54" s="47"/>
      <c r="AA54" s="88">
        <f t="shared" si="5"/>
        <v>200</v>
      </c>
      <c r="AB54" s="60">
        <f t="shared" si="8"/>
        <v>0</v>
      </c>
      <c r="AC54" s="60"/>
      <c r="AD54" s="60"/>
      <c r="AE54" s="60"/>
      <c r="AF54" s="60"/>
      <c r="AG54" s="60"/>
      <c r="AH54" s="60"/>
      <c r="AI54" s="60"/>
      <c r="AJ54" s="60"/>
    </row>
    <row r="55" spans="1:36" hidden="1" x14ac:dyDescent="0.35">
      <c r="A55" s="18">
        <v>49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6"/>
        <v>0</v>
      </c>
      <c r="V55" s="47"/>
      <c r="W55" s="9"/>
      <c r="X55" s="9"/>
      <c r="Y55" s="9"/>
      <c r="Z55" s="47"/>
      <c r="AA55" s="88">
        <f t="shared" si="5"/>
        <v>200</v>
      </c>
      <c r="AB55" s="60">
        <f t="shared" si="8"/>
        <v>0</v>
      </c>
      <c r="AC55" s="60"/>
      <c r="AD55" s="60"/>
      <c r="AE55" s="60"/>
      <c r="AF55" s="60"/>
      <c r="AG55" s="60"/>
      <c r="AH55" s="60"/>
      <c r="AI55" s="60"/>
      <c r="AJ55" s="60"/>
    </row>
    <row r="56" spans="1:36" hidden="1" x14ac:dyDescent="0.35">
      <c r="A56" s="18">
        <v>50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6"/>
        <v>0</v>
      </c>
      <c r="V56" s="47"/>
      <c r="W56" s="9"/>
      <c r="X56" s="9"/>
      <c r="Y56" s="9"/>
      <c r="Z56" s="47"/>
      <c r="AA56" s="88">
        <f t="shared" si="5"/>
        <v>200</v>
      </c>
      <c r="AB56" s="60">
        <f t="shared" si="8"/>
        <v>0</v>
      </c>
      <c r="AC56" s="60"/>
      <c r="AD56" s="60"/>
      <c r="AE56" s="60"/>
      <c r="AF56" s="60"/>
      <c r="AG56" s="60"/>
      <c r="AH56" s="60"/>
      <c r="AI56" s="60"/>
      <c r="AJ56" s="60"/>
    </row>
    <row r="57" spans="1:36" hidden="1" x14ac:dyDescent="0.35">
      <c r="A57" s="18">
        <v>51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6"/>
        <v>0</v>
      </c>
      <c r="V57" s="47"/>
      <c r="W57" s="9"/>
      <c r="X57" s="9"/>
      <c r="Y57" s="9"/>
      <c r="Z57" s="47"/>
      <c r="AA57" s="88">
        <f t="shared" si="5"/>
        <v>200</v>
      </c>
      <c r="AB57" s="60">
        <f>IF(B57&lt;&gt;"",1,0)</f>
        <v>0</v>
      </c>
      <c r="AC57" s="60"/>
      <c r="AD57" s="60"/>
      <c r="AE57" s="60"/>
      <c r="AF57" s="60"/>
      <c r="AG57" s="60"/>
      <c r="AH57" s="60"/>
      <c r="AI57" s="60"/>
      <c r="AJ57" s="60"/>
    </row>
    <row r="58" spans="1:36" hidden="1" x14ac:dyDescent="0.35">
      <c r="A58" s="18">
        <v>52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6"/>
        <v>0</v>
      </c>
      <c r="V58" s="47"/>
      <c r="W58" s="9"/>
      <c r="X58" s="9"/>
      <c r="Y58" s="9"/>
      <c r="Z58" s="47"/>
      <c r="AA58" s="88">
        <f t="shared" si="5"/>
        <v>200</v>
      </c>
      <c r="AB58" s="60">
        <f t="shared" si="8"/>
        <v>0</v>
      </c>
      <c r="AC58" s="60"/>
      <c r="AD58" s="60"/>
      <c r="AE58" s="60"/>
      <c r="AF58" s="60"/>
      <c r="AG58" s="60"/>
      <c r="AH58" s="60"/>
      <c r="AI58" s="60"/>
      <c r="AJ58" s="60"/>
    </row>
    <row r="59" spans="1:36" hidden="1" x14ac:dyDescent="0.35">
      <c r="A59" s="18">
        <v>53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6"/>
        <v>0</v>
      </c>
      <c r="V59" s="47"/>
      <c r="W59" s="9"/>
      <c r="X59" s="9"/>
      <c r="Y59" s="9"/>
      <c r="Z59" s="47"/>
      <c r="AA59" s="88">
        <f t="shared" si="5"/>
        <v>200</v>
      </c>
      <c r="AB59" s="60">
        <f t="shared" si="8"/>
        <v>0</v>
      </c>
      <c r="AC59" s="60"/>
      <c r="AD59" s="60"/>
      <c r="AE59" s="60"/>
      <c r="AF59" s="60"/>
      <c r="AG59" s="60"/>
      <c r="AH59" s="60"/>
      <c r="AI59" s="60"/>
      <c r="AJ59" s="60"/>
    </row>
    <row r="60" spans="1:36" hidden="1" x14ac:dyDescent="0.35">
      <c r="A60" s="18">
        <v>54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6"/>
        <v>0</v>
      </c>
      <c r="V60" s="47"/>
      <c r="W60" s="9"/>
      <c r="X60" s="9"/>
      <c r="Y60" s="9"/>
      <c r="Z60" s="47"/>
      <c r="AA60" s="88">
        <f t="shared" si="5"/>
        <v>200</v>
      </c>
      <c r="AB60" s="60">
        <f t="shared" si="8"/>
        <v>0</v>
      </c>
      <c r="AC60" s="60"/>
      <c r="AD60" s="60"/>
      <c r="AE60" s="60"/>
      <c r="AF60" s="60"/>
      <c r="AG60" s="60"/>
      <c r="AH60" s="60"/>
      <c r="AI60" s="60"/>
      <c r="AJ60" s="60"/>
    </row>
    <row r="61" spans="1:36" hidden="1" x14ac:dyDescent="0.35">
      <c r="A61" s="18">
        <v>55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ref="U61:U76" si="11">SUM(C61:T61)</f>
        <v>0</v>
      </c>
      <c r="V61" s="47"/>
      <c r="W61" s="9"/>
      <c r="X61" s="9"/>
      <c r="Y61" s="9"/>
      <c r="Z61" s="47"/>
      <c r="AA61" s="88">
        <f t="shared" si="5"/>
        <v>200</v>
      </c>
      <c r="AB61" s="60">
        <f t="shared" si="8"/>
        <v>0</v>
      </c>
      <c r="AC61" s="60"/>
      <c r="AD61" s="60"/>
      <c r="AE61" s="60"/>
      <c r="AF61" s="60"/>
      <c r="AG61" s="60"/>
      <c r="AH61" s="60"/>
      <c r="AI61" s="60"/>
      <c r="AJ61" s="60"/>
    </row>
    <row r="62" spans="1:36" hidden="1" x14ac:dyDescent="0.35">
      <c r="A62" s="18">
        <v>56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11"/>
        <v>0</v>
      </c>
      <c r="V62" s="47"/>
      <c r="W62" s="9"/>
      <c r="X62" s="9"/>
      <c r="Y62" s="9"/>
      <c r="Z62" s="47"/>
      <c r="AA62" s="88">
        <f t="shared" si="5"/>
        <v>200</v>
      </c>
      <c r="AB62" s="60">
        <f t="shared" si="8"/>
        <v>0</v>
      </c>
      <c r="AC62" s="60"/>
      <c r="AD62" s="60"/>
      <c r="AE62" s="60"/>
      <c r="AF62" s="60"/>
      <c r="AG62" s="60"/>
      <c r="AH62" s="60"/>
      <c r="AI62" s="60"/>
      <c r="AJ62" s="60"/>
    </row>
    <row r="63" spans="1:36" hidden="1" x14ac:dyDescent="0.35">
      <c r="A63" s="18">
        <v>57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11"/>
        <v>0</v>
      </c>
      <c r="V63" s="47"/>
      <c r="W63" s="9"/>
      <c r="X63" s="9"/>
      <c r="Y63" s="9"/>
      <c r="Z63" s="47"/>
      <c r="AA63" s="88">
        <f t="shared" si="5"/>
        <v>200</v>
      </c>
      <c r="AB63" s="60">
        <f t="shared" si="8"/>
        <v>0</v>
      </c>
      <c r="AC63" s="60"/>
      <c r="AD63" s="60"/>
      <c r="AE63" s="60"/>
      <c r="AF63" s="60"/>
      <c r="AG63" s="60"/>
      <c r="AH63" s="60"/>
      <c r="AI63" s="60"/>
      <c r="AJ63" s="60"/>
    </row>
    <row r="64" spans="1:36" hidden="1" x14ac:dyDescent="0.35">
      <c r="A64" s="18">
        <v>58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11"/>
        <v>0</v>
      </c>
      <c r="V64" s="47"/>
      <c r="W64" s="9"/>
      <c r="X64" s="9"/>
      <c r="Y64" s="9"/>
      <c r="Z64" s="47"/>
      <c r="AA64" s="88">
        <f t="shared" si="5"/>
        <v>200</v>
      </c>
      <c r="AB64" s="60">
        <f t="shared" si="8"/>
        <v>0</v>
      </c>
      <c r="AC64" s="60"/>
      <c r="AD64" s="60"/>
      <c r="AE64" s="60"/>
      <c r="AF64" s="60"/>
      <c r="AG64" s="60"/>
      <c r="AH64" s="60"/>
      <c r="AI64" s="60"/>
      <c r="AJ64" s="60"/>
    </row>
    <row r="65" spans="1:36" hidden="1" x14ac:dyDescent="0.35">
      <c r="A65" s="18">
        <v>59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11"/>
        <v>0</v>
      </c>
      <c r="V65" s="47"/>
      <c r="W65" s="9"/>
      <c r="X65" s="9"/>
      <c r="Y65" s="9"/>
      <c r="Z65" s="47"/>
      <c r="AA65" s="88">
        <f t="shared" si="5"/>
        <v>200</v>
      </c>
      <c r="AB65" s="60">
        <f t="shared" si="8"/>
        <v>0</v>
      </c>
      <c r="AC65" s="60"/>
      <c r="AD65" s="60"/>
      <c r="AE65" s="60"/>
      <c r="AF65" s="60"/>
      <c r="AG65" s="60"/>
      <c r="AH65" s="60"/>
      <c r="AI65" s="60"/>
      <c r="AJ65" s="60"/>
    </row>
    <row r="66" spans="1:36" hidden="1" x14ac:dyDescent="0.35">
      <c r="A66" s="18">
        <v>60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11"/>
        <v>0</v>
      </c>
      <c r="V66" s="47"/>
      <c r="W66" s="9"/>
      <c r="X66" s="9"/>
      <c r="Y66" s="9"/>
      <c r="Z66" s="47"/>
      <c r="AA66" s="88">
        <f t="shared" si="5"/>
        <v>200</v>
      </c>
      <c r="AB66" s="60">
        <f t="shared" si="8"/>
        <v>0</v>
      </c>
      <c r="AC66" s="60"/>
      <c r="AD66" s="60"/>
      <c r="AE66" s="60"/>
      <c r="AF66" s="60"/>
      <c r="AG66" s="60"/>
      <c r="AH66" s="60"/>
      <c r="AI66" s="60"/>
      <c r="AJ66" s="60"/>
    </row>
    <row r="67" spans="1:36" hidden="1" x14ac:dyDescent="0.35">
      <c r="A67" s="18">
        <v>61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11"/>
        <v>0</v>
      </c>
      <c r="V67" s="47"/>
      <c r="W67" s="9"/>
      <c r="X67" s="9"/>
      <c r="Y67" s="9"/>
      <c r="Z67" s="47"/>
      <c r="AA67" s="88">
        <f t="shared" si="5"/>
        <v>200</v>
      </c>
      <c r="AB67" s="60">
        <f t="shared" si="8"/>
        <v>0</v>
      </c>
      <c r="AC67" s="60"/>
      <c r="AD67" s="60"/>
      <c r="AE67" s="60"/>
      <c r="AF67" s="60"/>
      <c r="AG67" s="60"/>
      <c r="AH67" s="60"/>
      <c r="AI67" s="60"/>
      <c r="AJ67" s="60"/>
    </row>
    <row r="68" spans="1:36" hidden="1" x14ac:dyDescent="0.35">
      <c r="A68" s="18">
        <v>62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11"/>
        <v>0</v>
      </c>
      <c r="V68" s="47"/>
      <c r="W68" s="9"/>
      <c r="X68" s="9"/>
      <c r="Y68" s="9"/>
      <c r="Z68" s="47"/>
      <c r="AA68" s="88">
        <f t="shared" si="5"/>
        <v>200</v>
      </c>
      <c r="AB68" s="60">
        <f t="shared" si="8"/>
        <v>0</v>
      </c>
      <c r="AC68" s="60"/>
      <c r="AD68" s="60"/>
      <c r="AE68" s="60"/>
      <c r="AF68" s="60"/>
      <c r="AG68" s="60"/>
      <c r="AH68" s="60"/>
      <c r="AI68" s="60"/>
      <c r="AJ68" s="60"/>
    </row>
    <row r="69" spans="1:36" hidden="1" x14ac:dyDescent="0.35">
      <c r="A69" s="18">
        <v>63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11"/>
        <v>0</v>
      </c>
      <c r="V69" s="47"/>
      <c r="W69" s="9"/>
      <c r="X69" s="9"/>
      <c r="Y69" s="9"/>
      <c r="Z69" s="47"/>
      <c r="AA69" s="88">
        <f t="shared" si="5"/>
        <v>200</v>
      </c>
      <c r="AB69" s="60">
        <f t="shared" si="8"/>
        <v>0</v>
      </c>
      <c r="AC69" s="60"/>
      <c r="AD69" s="60"/>
      <c r="AE69" s="60"/>
      <c r="AF69" s="60"/>
      <c r="AG69" s="60"/>
      <c r="AH69" s="60"/>
      <c r="AI69" s="60"/>
      <c r="AJ69" s="60"/>
    </row>
    <row r="70" spans="1:36" hidden="1" x14ac:dyDescent="0.35">
      <c r="A70" s="18">
        <v>64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11"/>
        <v>0</v>
      </c>
      <c r="V70" s="47"/>
      <c r="W70" s="9"/>
      <c r="X70" s="9"/>
      <c r="Y70" s="9"/>
      <c r="Z70" s="47"/>
      <c r="AA70" s="88">
        <f t="shared" si="5"/>
        <v>200</v>
      </c>
      <c r="AB70" s="60">
        <f t="shared" si="8"/>
        <v>0</v>
      </c>
      <c r="AC70" s="60"/>
      <c r="AD70" s="60"/>
      <c r="AE70" s="60"/>
      <c r="AF70" s="60"/>
      <c r="AG70" s="60"/>
      <c r="AH70" s="60"/>
      <c r="AI70" s="60"/>
      <c r="AJ70" s="60"/>
    </row>
    <row r="71" spans="1:36" hidden="1" x14ac:dyDescent="0.35">
      <c r="A71" s="18">
        <v>65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11"/>
        <v>0</v>
      </c>
      <c r="V71" s="47"/>
      <c r="W71" s="9"/>
      <c r="X71" s="9"/>
      <c r="Y71" s="9"/>
      <c r="Z71" s="47"/>
      <c r="AA71" s="88">
        <f t="shared" si="5"/>
        <v>200</v>
      </c>
      <c r="AB71" s="60">
        <f t="shared" si="8"/>
        <v>0</v>
      </c>
      <c r="AC71" s="60"/>
      <c r="AD71" s="60"/>
      <c r="AE71" s="60"/>
      <c r="AF71" s="60"/>
      <c r="AG71" s="60"/>
      <c r="AH71" s="60"/>
      <c r="AI71" s="60"/>
      <c r="AJ71" s="60"/>
    </row>
    <row r="72" spans="1:36" hidden="1" x14ac:dyDescent="0.35">
      <c r="A72" s="18">
        <v>66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/>
      <c r="W72" s="9"/>
      <c r="X72" s="9"/>
      <c r="Y72" s="9"/>
      <c r="Z72" s="47"/>
      <c r="AA72" s="88">
        <f t="shared" ref="AA72:AA135" si="12">IF(U72=0,200,U72-V72)</f>
        <v>200</v>
      </c>
      <c r="AB72" s="60">
        <f t="shared" ref="AB72:AB135" si="13">IF(B72&lt;&gt;"",1,0)</f>
        <v>0</v>
      </c>
      <c r="AC72" s="60"/>
      <c r="AD72" s="60"/>
      <c r="AE72" s="60"/>
      <c r="AF72" s="60"/>
      <c r="AG72" s="60"/>
      <c r="AH72" s="60"/>
      <c r="AI72" s="60"/>
      <c r="AJ72" s="60"/>
    </row>
    <row r="73" spans="1:36" hidden="1" x14ac:dyDescent="0.35">
      <c r="A73" s="18">
        <v>67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/>
      <c r="W73" s="9"/>
      <c r="X73" s="9"/>
      <c r="Y73" s="9"/>
      <c r="Z73" s="47"/>
      <c r="AA73" s="88">
        <f t="shared" si="12"/>
        <v>200</v>
      </c>
      <c r="AB73" s="60">
        <f t="shared" si="13"/>
        <v>0</v>
      </c>
      <c r="AC73" s="60"/>
      <c r="AD73" s="60"/>
      <c r="AE73" s="60"/>
      <c r="AF73" s="60"/>
      <c r="AG73" s="60"/>
      <c r="AH73" s="60"/>
      <c r="AI73" s="60"/>
      <c r="AJ73" s="60"/>
    </row>
    <row r="74" spans="1:36" hidden="1" x14ac:dyDescent="0.35">
      <c r="A74" s="18">
        <v>68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/>
      <c r="W74" s="9"/>
      <c r="X74" s="9"/>
      <c r="Y74" s="9"/>
      <c r="Z74" s="47"/>
      <c r="AA74" s="88">
        <f t="shared" si="12"/>
        <v>200</v>
      </c>
      <c r="AB74" s="60">
        <f t="shared" si="13"/>
        <v>0</v>
      </c>
      <c r="AC74" s="60"/>
      <c r="AD74" s="60"/>
      <c r="AE74" s="60"/>
      <c r="AF74" s="60"/>
      <c r="AG74" s="60"/>
      <c r="AH74" s="60"/>
      <c r="AI74" s="60"/>
      <c r="AJ74" s="60"/>
    </row>
    <row r="75" spans="1:36" hidden="1" x14ac:dyDescent="0.35">
      <c r="A75" s="18">
        <v>69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/>
      <c r="W75" s="9"/>
      <c r="X75" s="9"/>
      <c r="Y75" s="9"/>
      <c r="Z75" s="47"/>
      <c r="AA75" s="88">
        <f t="shared" si="12"/>
        <v>200</v>
      </c>
      <c r="AB75" s="60">
        <f t="shared" si="13"/>
        <v>0</v>
      </c>
      <c r="AC75" s="60"/>
      <c r="AD75" s="60"/>
      <c r="AE75" s="60"/>
      <c r="AF75" s="60"/>
      <c r="AG75" s="60"/>
      <c r="AH75" s="60"/>
      <c r="AI75" s="60"/>
      <c r="AJ75" s="60"/>
    </row>
    <row r="76" spans="1:36" hidden="1" x14ac:dyDescent="0.35">
      <c r="A76" s="18">
        <v>70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/>
      <c r="W76" s="9"/>
      <c r="X76" s="9"/>
      <c r="Y76" s="9"/>
      <c r="Z76" s="47"/>
      <c r="AA76" s="88">
        <f t="shared" si="12"/>
        <v>200</v>
      </c>
      <c r="AB76" s="60">
        <f t="shared" si="13"/>
        <v>0</v>
      </c>
      <c r="AC76" s="60"/>
      <c r="AD76" s="60"/>
      <c r="AE76" s="60"/>
      <c r="AF76" s="60"/>
      <c r="AG76" s="60"/>
      <c r="AH76" s="60"/>
      <c r="AI76" s="60"/>
      <c r="AJ76" s="60"/>
    </row>
    <row r="77" spans="1:36" hidden="1" x14ac:dyDescent="0.35">
      <c r="A77" s="18">
        <v>71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ref="U77:U125" si="14">SUM(C77:T77)</f>
        <v>0</v>
      </c>
      <c r="V77" s="47"/>
      <c r="W77" s="9"/>
      <c r="X77" s="9"/>
      <c r="Y77" s="9"/>
      <c r="Z77" s="47"/>
      <c r="AA77" s="88">
        <f t="shared" si="12"/>
        <v>200</v>
      </c>
      <c r="AB77" s="60">
        <f t="shared" si="13"/>
        <v>0</v>
      </c>
      <c r="AC77" s="60"/>
      <c r="AD77" s="60"/>
      <c r="AE77" s="60"/>
      <c r="AF77" s="60"/>
      <c r="AG77" s="60"/>
      <c r="AH77" s="60"/>
      <c r="AI77" s="60"/>
      <c r="AJ77" s="60"/>
    </row>
    <row r="78" spans="1:36" hidden="1" x14ac:dyDescent="0.35">
      <c r="A78" s="18">
        <v>72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4"/>
        <v>0</v>
      </c>
      <c r="V78" s="47"/>
      <c r="W78" s="9"/>
      <c r="X78" s="9"/>
      <c r="Y78" s="9"/>
      <c r="Z78" s="47"/>
      <c r="AA78" s="88">
        <f t="shared" si="12"/>
        <v>200</v>
      </c>
      <c r="AB78" s="60">
        <f t="shared" si="13"/>
        <v>0</v>
      </c>
      <c r="AC78" s="60"/>
      <c r="AD78" s="60"/>
      <c r="AE78" s="60"/>
      <c r="AF78" s="60"/>
      <c r="AG78" s="60"/>
      <c r="AH78" s="60"/>
      <c r="AI78" s="60"/>
      <c r="AJ78" s="60"/>
    </row>
    <row r="79" spans="1:36" hidden="1" x14ac:dyDescent="0.35">
      <c r="A79" s="18">
        <v>73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4"/>
        <v>0</v>
      </c>
      <c r="V79" s="47"/>
      <c r="W79" s="9"/>
      <c r="X79" s="9"/>
      <c r="Y79" s="9"/>
      <c r="Z79" s="47"/>
      <c r="AA79" s="88">
        <f t="shared" si="12"/>
        <v>200</v>
      </c>
      <c r="AB79" s="60">
        <f t="shared" si="13"/>
        <v>0</v>
      </c>
      <c r="AC79" s="60"/>
      <c r="AD79" s="60"/>
      <c r="AE79" s="60"/>
      <c r="AF79" s="60"/>
      <c r="AG79" s="60"/>
      <c r="AH79" s="60"/>
      <c r="AI79" s="60"/>
      <c r="AJ79" s="60"/>
    </row>
    <row r="80" spans="1:36" hidden="1" x14ac:dyDescent="0.35">
      <c r="A80" s="18">
        <v>74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4"/>
        <v>0</v>
      </c>
      <c r="V80" s="47"/>
      <c r="W80" s="9"/>
      <c r="X80" s="9"/>
      <c r="Y80" s="9"/>
      <c r="Z80" s="47"/>
      <c r="AA80" s="88">
        <f t="shared" si="12"/>
        <v>200</v>
      </c>
      <c r="AB80" s="60">
        <f t="shared" si="13"/>
        <v>0</v>
      </c>
      <c r="AC80" s="60"/>
      <c r="AD80" s="60"/>
      <c r="AE80" s="60"/>
      <c r="AF80" s="60"/>
      <c r="AG80" s="60"/>
      <c r="AH80" s="60"/>
      <c r="AI80" s="60"/>
      <c r="AJ80" s="60"/>
    </row>
    <row r="81" spans="1:36" hidden="1" x14ac:dyDescent="0.35">
      <c r="A81" s="18">
        <v>75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4"/>
        <v>0</v>
      </c>
      <c r="V81" s="47"/>
      <c r="W81" s="9"/>
      <c r="X81" s="9"/>
      <c r="Y81" s="9"/>
      <c r="Z81" s="47"/>
      <c r="AA81" s="88">
        <f t="shared" si="12"/>
        <v>200</v>
      </c>
      <c r="AB81" s="60">
        <f t="shared" si="13"/>
        <v>0</v>
      </c>
      <c r="AC81" s="60"/>
      <c r="AD81" s="60"/>
      <c r="AE81" s="60"/>
      <c r="AF81" s="60"/>
      <c r="AG81" s="60"/>
      <c r="AH81" s="60"/>
      <c r="AI81" s="60"/>
      <c r="AJ81" s="60"/>
    </row>
    <row r="82" spans="1:36" hidden="1" x14ac:dyDescent="0.35">
      <c r="A82" s="18">
        <v>76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4"/>
        <v>0</v>
      </c>
      <c r="V82" s="47"/>
      <c r="W82" s="9"/>
      <c r="X82" s="9"/>
      <c r="Y82" s="9"/>
      <c r="Z82" s="47"/>
      <c r="AA82" s="88">
        <f t="shared" si="12"/>
        <v>200</v>
      </c>
      <c r="AB82" s="60">
        <f t="shared" si="13"/>
        <v>0</v>
      </c>
      <c r="AC82" s="60"/>
      <c r="AD82" s="60"/>
      <c r="AE82" s="60"/>
      <c r="AF82" s="60"/>
      <c r="AG82" s="60"/>
      <c r="AH82" s="60"/>
      <c r="AI82" s="60"/>
      <c r="AJ82" s="60"/>
    </row>
    <row r="83" spans="1:36" hidden="1" x14ac:dyDescent="0.35">
      <c r="A83" s="18">
        <v>77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4"/>
        <v>0</v>
      </c>
      <c r="V83" s="47"/>
      <c r="W83" s="9"/>
      <c r="X83" s="9"/>
      <c r="Y83" s="9"/>
      <c r="Z83" s="47"/>
      <c r="AA83" s="88">
        <f t="shared" si="12"/>
        <v>200</v>
      </c>
      <c r="AB83" s="60">
        <f t="shared" si="13"/>
        <v>0</v>
      </c>
      <c r="AC83" s="60"/>
      <c r="AD83" s="60"/>
      <c r="AE83" s="60"/>
      <c r="AF83" s="60"/>
      <c r="AG83" s="60"/>
      <c r="AH83" s="60"/>
      <c r="AI83" s="60"/>
      <c r="AJ83" s="60"/>
    </row>
    <row r="84" spans="1:36" hidden="1" x14ac:dyDescent="0.35">
      <c r="A84" s="18">
        <v>78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4"/>
        <v>0</v>
      </c>
      <c r="V84" s="47"/>
      <c r="W84" s="9"/>
      <c r="X84" s="9"/>
      <c r="Y84" s="9"/>
      <c r="Z84" s="47"/>
      <c r="AA84" s="88">
        <f t="shared" si="12"/>
        <v>200</v>
      </c>
      <c r="AB84" s="60">
        <f t="shared" si="13"/>
        <v>0</v>
      </c>
      <c r="AC84" s="60"/>
      <c r="AD84" s="60"/>
      <c r="AE84" s="60"/>
      <c r="AF84" s="60"/>
      <c r="AG84" s="60"/>
      <c r="AH84" s="60"/>
      <c r="AI84" s="60"/>
      <c r="AJ84" s="60"/>
    </row>
    <row r="85" spans="1:36" hidden="1" x14ac:dyDescent="0.35">
      <c r="A85" s="18">
        <v>79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4"/>
        <v>0</v>
      </c>
      <c r="V85" s="47"/>
      <c r="W85" s="9"/>
      <c r="X85" s="9"/>
      <c r="Y85" s="9"/>
      <c r="Z85" s="47"/>
      <c r="AA85" s="88">
        <f t="shared" si="12"/>
        <v>200</v>
      </c>
      <c r="AB85" s="60">
        <f t="shared" si="13"/>
        <v>0</v>
      </c>
      <c r="AC85" s="60"/>
      <c r="AD85" s="60"/>
      <c r="AE85" s="60"/>
      <c r="AF85" s="60"/>
      <c r="AG85" s="60"/>
      <c r="AH85" s="60"/>
      <c r="AI85" s="60"/>
      <c r="AJ85" s="60"/>
    </row>
    <row r="86" spans="1:36" hidden="1" x14ac:dyDescent="0.35">
      <c r="A86" s="18">
        <v>80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4"/>
        <v>0</v>
      </c>
      <c r="V86" s="47"/>
      <c r="W86" s="9"/>
      <c r="X86" s="9"/>
      <c r="Y86" s="9"/>
      <c r="Z86" s="47"/>
      <c r="AA86" s="88">
        <f t="shared" si="12"/>
        <v>200</v>
      </c>
      <c r="AB86" s="60">
        <f t="shared" si="13"/>
        <v>0</v>
      </c>
      <c r="AC86" s="60"/>
      <c r="AD86" s="60"/>
      <c r="AE86" s="60"/>
      <c r="AF86" s="60"/>
      <c r="AG86" s="60"/>
      <c r="AH86" s="60"/>
      <c r="AI86" s="60"/>
      <c r="AJ86" s="60"/>
    </row>
    <row r="87" spans="1:36" hidden="1" x14ac:dyDescent="0.35">
      <c r="A87" s="18">
        <v>81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4"/>
        <v>0</v>
      </c>
      <c r="V87" s="47"/>
      <c r="W87" s="9"/>
      <c r="X87" s="9"/>
      <c r="Y87" s="9"/>
      <c r="Z87" s="47"/>
      <c r="AA87" s="88">
        <f t="shared" si="12"/>
        <v>200</v>
      </c>
      <c r="AB87" s="60">
        <f t="shared" si="13"/>
        <v>0</v>
      </c>
      <c r="AC87" s="60"/>
      <c r="AD87" s="60"/>
      <c r="AE87" s="60"/>
      <c r="AF87" s="60"/>
      <c r="AG87" s="60"/>
      <c r="AH87" s="60"/>
      <c r="AI87" s="60"/>
      <c r="AJ87" s="60"/>
    </row>
    <row r="88" spans="1:36" hidden="1" x14ac:dyDescent="0.35">
      <c r="A88" s="18">
        <v>82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4"/>
        <v>0</v>
      </c>
      <c r="V88" s="47"/>
      <c r="W88" s="9"/>
      <c r="X88" s="9"/>
      <c r="Y88" s="9"/>
      <c r="Z88" s="47"/>
      <c r="AA88" s="88">
        <f t="shared" si="12"/>
        <v>200</v>
      </c>
      <c r="AB88" s="60">
        <f t="shared" si="13"/>
        <v>0</v>
      </c>
      <c r="AC88" s="60"/>
      <c r="AD88" s="60"/>
      <c r="AE88" s="60"/>
      <c r="AF88" s="60"/>
      <c r="AG88" s="60"/>
      <c r="AH88" s="60"/>
      <c r="AI88" s="60"/>
      <c r="AJ88" s="60"/>
    </row>
    <row r="89" spans="1:36" hidden="1" x14ac:dyDescent="0.35">
      <c r="A89" s="18">
        <v>83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4"/>
        <v>0</v>
      </c>
      <c r="V89" s="47"/>
      <c r="W89" s="9"/>
      <c r="X89" s="9"/>
      <c r="Y89" s="9"/>
      <c r="Z89" s="47"/>
      <c r="AA89" s="88">
        <f t="shared" si="12"/>
        <v>200</v>
      </c>
      <c r="AB89" s="60">
        <f t="shared" si="13"/>
        <v>0</v>
      </c>
      <c r="AC89" s="60"/>
      <c r="AD89" s="60"/>
      <c r="AE89" s="60"/>
      <c r="AF89" s="60"/>
      <c r="AG89" s="60"/>
      <c r="AH89" s="60"/>
      <c r="AI89" s="60"/>
      <c r="AJ89" s="60"/>
    </row>
    <row r="90" spans="1:36" hidden="1" x14ac:dyDescent="0.35">
      <c r="A90" s="18">
        <v>84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4"/>
        <v>0</v>
      </c>
      <c r="V90" s="47"/>
      <c r="W90" s="9"/>
      <c r="X90" s="9"/>
      <c r="Y90" s="9"/>
      <c r="Z90" s="47"/>
      <c r="AA90" s="88">
        <f t="shared" si="12"/>
        <v>200</v>
      </c>
      <c r="AB90" s="60">
        <f t="shared" si="13"/>
        <v>0</v>
      </c>
      <c r="AC90" s="60"/>
      <c r="AD90" s="60"/>
      <c r="AE90" s="60"/>
      <c r="AF90" s="60"/>
      <c r="AG90" s="60"/>
      <c r="AH90" s="60"/>
      <c r="AI90" s="60"/>
      <c r="AJ90" s="60"/>
    </row>
    <row r="91" spans="1:36" hidden="1" x14ac:dyDescent="0.35">
      <c r="A91" s="18">
        <v>85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4"/>
        <v>0</v>
      </c>
      <c r="V91" s="47"/>
      <c r="W91" s="9"/>
      <c r="X91" s="9"/>
      <c r="Y91" s="9"/>
      <c r="Z91" s="47"/>
      <c r="AA91" s="88">
        <f t="shared" si="12"/>
        <v>200</v>
      </c>
      <c r="AB91" s="60">
        <f t="shared" si="13"/>
        <v>0</v>
      </c>
      <c r="AC91" s="60"/>
      <c r="AD91" s="60"/>
      <c r="AE91" s="60"/>
      <c r="AF91" s="60"/>
      <c r="AG91" s="60"/>
      <c r="AH91" s="60"/>
      <c r="AI91" s="60"/>
      <c r="AJ91" s="60"/>
    </row>
    <row r="92" spans="1:36" hidden="1" x14ac:dyDescent="0.35">
      <c r="A92" s="18">
        <v>86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4"/>
        <v>0</v>
      </c>
      <c r="V92" s="47"/>
      <c r="W92" s="9"/>
      <c r="X92" s="9"/>
      <c r="Y92" s="9"/>
      <c r="Z92" s="47"/>
      <c r="AA92" s="88">
        <f t="shared" si="12"/>
        <v>200</v>
      </c>
      <c r="AB92" s="60">
        <f t="shared" si="13"/>
        <v>0</v>
      </c>
      <c r="AC92" s="60"/>
      <c r="AD92" s="60"/>
      <c r="AE92" s="60"/>
      <c r="AF92" s="60"/>
      <c r="AG92" s="60"/>
      <c r="AH92" s="60"/>
      <c r="AI92" s="60"/>
      <c r="AJ92" s="60"/>
    </row>
    <row r="93" spans="1:36" hidden="1" x14ac:dyDescent="0.35">
      <c r="A93" s="18">
        <v>87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4"/>
        <v>0</v>
      </c>
      <c r="V93" s="47"/>
      <c r="W93" s="9"/>
      <c r="X93" s="9"/>
      <c r="Y93" s="9"/>
      <c r="Z93" s="47"/>
      <c r="AA93" s="88">
        <f t="shared" si="12"/>
        <v>200</v>
      </c>
      <c r="AB93" s="60">
        <f t="shared" si="13"/>
        <v>0</v>
      </c>
      <c r="AC93" s="60"/>
      <c r="AD93" s="60"/>
      <c r="AE93" s="60"/>
      <c r="AF93" s="60"/>
      <c r="AG93" s="60"/>
      <c r="AH93" s="60"/>
      <c r="AI93" s="60"/>
      <c r="AJ93" s="60"/>
    </row>
    <row r="94" spans="1:36" hidden="1" x14ac:dyDescent="0.35">
      <c r="A94" s="18">
        <v>88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4"/>
        <v>0</v>
      </c>
      <c r="V94" s="47"/>
      <c r="W94" s="9"/>
      <c r="X94" s="9"/>
      <c r="Y94" s="9"/>
      <c r="Z94" s="47"/>
      <c r="AA94" s="88">
        <f t="shared" si="12"/>
        <v>200</v>
      </c>
      <c r="AB94" s="60">
        <f t="shared" si="13"/>
        <v>0</v>
      </c>
      <c r="AC94" s="60"/>
      <c r="AD94" s="60"/>
      <c r="AE94" s="60"/>
      <c r="AF94" s="60"/>
      <c r="AG94" s="60"/>
      <c r="AH94" s="60"/>
      <c r="AI94" s="60"/>
      <c r="AJ94" s="60"/>
    </row>
    <row r="95" spans="1:36" hidden="1" x14ac:dyDescent="0.35">
      <c r="A95" s="18">
        <v>89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4"/>
        <v>0</v>
      </c>
      <c r="V95" s="47"/>
      <c r="W95" s="9"/>
      <c r="X95" s="9"/>
      <c r="Y95" s="9"/>
      <c r="Z95" s="47"/>
      <c r="AA95" s="88">
        <f t="shared" si="12"/>
        <v>200</v>
      </c>
      <c r="AB95" s="60">
        <f t="shared" si="13"/>
        <v>0</v>
      </c>
      <c r="AC95" s="60"/>
      <c r="AD95" s="60"/>
      <c r="AE95" s="60"/>
      <c r="AF95" s="60"/>
      <c r="AG95" s="60"/>
      <c r="AH95" s="60"/>
      <c r="AI95" s="60"/>
      <c r="AJ95" s="60"/>
    </row>
    <row r="96" spans="1:36" hidden="1" x14ac:dyDescent="0.35">
      <c r="A96" s="18">
        <v>90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4"/>
        <v>0</v>
      </c>
      <c r="V96" s="47"/>
      <c r="W96" s="9"/>
      <c r="X96" s="9"/>
      <c r="Y96" s="9"/>
      <c r="Z96" s="47"/>
      <c r="AA96" s="88">
        <f t="shared" si="12"/>
        <v>200</v>
      </c>
      <c r="AB96" s="60">
        <f t="shared" si="13"/>
        <v>0</v>
      </c>
      <c r="AC96" s="60"/>
      <c r="AD96" s="60"/>
      <c r="AE96" s="60"/>
      <c r="AF96" s="60"/>
      <c r="AG96" s="60"/>
      <c r="AH96" s="60"/>
      <c r="AI96" s="60"/>
      <c r="AJ96" s="60"/>
    </row>
    <row r="97" spans="1:36" hidden="1" x14ac:dyDescent="0.35">
      <c r="A97" s="18">
        <v>91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4"/>
        <v>0</v>
      </c>
      <c r="V97" s="47"/>
      <c r="W97" s="9"/>
      <c r="X97" s="9"/>
      <c r="Y97" s="9"/>
      <c r="Z97" s="47"/>
      <c r="AA97" s="88">
        <f t="shared" si="12"/>
        <v>200</v>
      </c>
      <c r="AB97" s="60">
        <f t="shared" si="13"/>
        <v>0</v>
      </c>
      <c r="AC97" s="60"/>
      <c r="AD97" s="60"/>
      <c r="AE97" s="60"/>
      <c r="AF97" s="60"/>
      <c r="AG97" s="60"/>
      <c r="AH97" s="60"/>
      <c r="AI97" s="60"/>
      <c r="AJ97" s="60"/>
    </row>
    <row r="98" spans="1:36" hidden="1" x14ac:dyDescent="0.35">
      <c r="A98" s="18">
        <v>92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4"/>
        <v>0</v>
      </c>
      <c r="V98" s="47"/>
      <c r="W98" s="9"/>
      <c r="X98" s="9"/>
      <c r="Y98" s="9"/>
      <c r="Z98" s="47"/>
      <c r="AA98" s="88">
        <f t="shared" si="12"/>
        <v>200</v>
      </c>
      <c r="AB98" s="60">
        <f t="shared" si="13"/>
        <v>0</v>
      </c>
      <c r="AC98" s="60"/>
      <c r="AD98" s="60"/>
      <c r="AE98" s="60"/>
      <c r="AF98" s="60"/>
      <c r="AG98" s="60"/>
      <c r="AH98" s="60"/>
      <c r="AI98" s="60"/>
      <c r="AJ98" s="60"/>
    </row>
    <row r="99" spans="1:36" hidden="1" x14ac:dyDescent="0.35">
      <c r="A99" s="18">
        <v>93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4"/>
        <v>0</v>
      </c>
      <c r="V99" s="47"/>
      <c r="W99" s="9"/>
      <c r="X99" s="9"/>
      <c r="Y99" s="9"/>
      <c r="Z99" s="47"/>
      <c r="AA99" s="88">
        <f t="shared" si="12"/>
        <v>200</v>
      </c>
      <c r="AB99" s="60">
        <f t="shared" si="13"/>
        <v>0</v>
      </c>
      <c r="AC99" s="60"/>
      <c r="AD99" s="60"/>
      <c r="AE99" s="60"/>
      <c r="AF99" s="60"/>
      <c r="AG99" s="60"/>
      <c r="AH99" s="60"/>
      <c r="AI99" s="60"/>
      <c r="AJ99" s="60"/>
    </row>
    <row r="100" spans="1:36" hidden="1" x14ac:dyDescent="0.35">
      <c r="A100" s="18">
        <v>94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4"/>
        <v>0</v>
      </c>
      <c r="V100" s="47"/>
      <c r="W100" s="9"/>
      <c r="X100" s="9"/>
      <c r="Y100" s="9"/>
      <c r="Z100" s="47"/>
      <c r="AA100" s="88">
        <f t="shared" si="12"/>
        <v>200</v>
      </c>
      <c r="AB100" s="60">
        <f t="shared" si="13"/>
        <v>0</v>
      </c>
      <c r="AC100" s="60"/>
      <c r="AD100" s="60"/>
      <c r="AE100" s="60"/>
      <c r="AF100" s="60"/>
      <c r="AG100" s="60"/>
      <c r="AH100" s="60"/>
      <c r="AI100" s="60"/>
      <c r="AJ100" s="60"/>
    </row>
    <row r="101" spans="1:36" hidden="1" x14ac:dyDescent="0.35">
      <c r="A101" s="18">
        <v>95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4"/>
        <v>0</v>
      </c>
      <c r="V101" s="47"/>
      <c r="W101" s="9"/>
      <c r="X101" s="9"/>
      <c r="Y101" s="9"/>
      <c r="Z101" s="47"/>
      <c r="AA101" s="88">
        <f t="shared" si="12"/>
        <v>200</v>
      </c>
      <c r="AB101" s="60">
        <f t="shared" si="13"/>
        <v>0</v>
      </c>
      <c r="AC101" s="60"/>
      <c r="AD101" s="60"/>
      <c r="AE101" s="60"/>
      <c r="AF101" s="60"/>
      <c r="AG101" s="60"/>
      <c r="AH101" s="60"/>
      <c r="AI101" s="60"/>
      <c r="AJ101" s="60"/>
    </row>
    <row r="102" spans="1:36" hidden="1" x14ac:dyDescent="0.35">
      <c r="A102" s="18">
        <v>96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4"/>
        <v>0</v>
      </c>
      <c r="V102" s="47"/>
      <c r="W102" s="9"/>
      <c r="X102" s="9"/>
      <c r="Y102" s="9"/>
      <c r="Z102" s="47"/>
      <c r="AA102" s="88">
        <f t="shared" si="12"/>
        <v>200</v>
      </c>
      <c r="AB102" s="60">
        <f t="shared" si="13"/>
        <v>0</v>
      </c>
      <c r="AC102" s="60"/>
      <c r="AD102" s="60"/>
      <c r="AE102" s="60"/>
      <c r="AF102" s="60"/>
      <c r="AG102" s="60"/>
      <c r="AH102" s="60"/>
      <c r="AI102" s="60"/>
      <c r="AJ102" s="60"/>
    </row>
    <row r="103" spans="1:36" hidden="1" x14ac:dyDescent="0.35">
      <c r="A103" s="18">
        <v>97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4"/>
        <v>0</v>
      </c>
      <c r="V103" s="47"/>
      <c r="W103" s="9"/>
      <c r="X103" s="9"/>
      <c r="Y103" s="9"/>
      <c r="Z103" s="47"/>
      <c r="AA103" s="88">
        <f t="shared" si="12"/>
        <v>200</v>
      </c>
      <c r="AB103" s="60">
        <f t="shared" si="13"/>
        <v>0</v>
      </c>
      <c r="AC103" s="60"/>
      <c r="AD103" s="60"/>
      <c r="AE103" s="60"/>
      <c r="AF103" s="60"/>
      <c r="AG103" s="60"/>
      <c r="AH103" s="60"/>
      <c r="AI103" s="60"/>
      <c r="AJ103" s="60"/>
    </row>
    <row r="104" spans="1:36" hidden="1" x14ac:dyDescent="0.35">
      <c r="A104" s="18">
        <v>98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4"/>
        <v>0</v>
      </c>
      <c r="V104" s="47"/>
      <c r="W104" s="9"/>
      <c r="X104" s="9"/>
      <c r="Y104" s="9"/>
      <c r="Z104" s="47"/>
      <c r="AA104" s="88">
        <f t="shared" si="12"/>
        <v>200</v>
      </c>
      <c r="AB104" s="60">
        <f t="shared" si="13"/>
        <v>0</v>
      </c>
      <c r="AC104" s="60"/>
      <c r="AD104" s="60"/>
      <c r="AE104" s="60"/>
      <c r="AF104" s="60"/>
      <c r="AG104" s="60"/>
      <c r="AH104" s="60"/>
      <c r="AI104" s="60"/>
      <c r="AJ104" s="60"/>
    </row>
    <row r="105" spans="1:36" hidden="1" x14ac:dyDescent="0.35">
      <c r="A105" s="18">
        <v>99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4"/>
        <v>0</v>
      </c>
      <c r="V105" s="47"/>
      <c r="W105" s="9"/>
      <c r="X105" s="9"/>
      <c r="Y105" s="9"/>
      <c r="Z105" s="47"/>
      <c r="AA105" s="88">
        <f t="shared" si="12"/>
        <v>200</v>
      </c>
      <c r="AB105" s="60">
        <f t="shared" si="13"/>
        <v>0</v>
      </c>
      <c r="AC105" s="60"/>
      <c r="AD105" s="60"/>
      <c r="AE105" s="60"/>
      <c r="AF105" s="60"/>
      <c r="AG105" s="60"/>
      <c r="AH105" s="60"/>
      <c r="AI105" s="60"/>
      <c r="AJ105" s="60"/>
    </row>
    <row r="106" spans="1:36" hidden="1" x14ac:dyDescent="0.35">
      <c r="A106" s="18">
        <v>100</v>
      </c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4"/>
        <v>0</v>
      </c>
      <c r="V106" s="47"/>
      <c r="W106" s="9"/>
      <c r="X106" s="9"/>
      <c r="Y106" s="9"/>
      <c r="Z106" s="47"/>
      <c r="AA106" s="88">
        <f t="shared" si="12"/>
        <v>200</v>
      </c>
      <c r="AB106" s="60">
        <f t="shared" si="13"/>
        <v>0</v>
      </c>
      <c r="AC106" s="60"/>
      <c r="AD106" s="60"/>
      <c r="AE106" s="60"/>
      <c r="AF106" s="60"/>
      <c r="AG106" s="60"/>
      <c r="AH106" s="60"/>
      <c r="AI106" s="60"/>
      <c r="AJ106" s="60"/>
    </row>
    <row r="107" spans="1:36" hidden="1" x14ac:dyDescent="0.35">
      <c r="A107" s="18">
        <v>101</v>
      </c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4"/>
        <v>0</v>
      </c>
      <c r="V107" s="47"/>
      <c r="W107" s="9"/>
      <c r="X107" s="9"/>
      <c r="Y107" s="9"/>
      <c r="Z107" s="47"/>
      <c r="AA107" s="88">
        <f t="shared" si="12"/>
        <v>200</v>
      </c>
      <c r="AB107" s="60">
        <f t="shared" si="13"/>
        <v>0</v>
      </c>
      <c r="AC107" s="60"/>
      <c r="AD107" s="60"/>
      <c r="AE107" s="60"/>
      <c r="AF107" s="60"/>
      <c r="AG107" s="60"/>
      <c r="AH107" s="60"/>
      <c r="AI107" s="60"/>
      <c r="AJ107" s="60"/>
    </row>
    <row r="108" spans="1:36" hidden="1" x14ac:dyDescent="0.35">
      <c r="A108" s="18">
        <v>102</v>
      </c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4"/>
        <v>0</v>
      </c>
      <c r="V108" s="47"/>
      <c r="W108" s="9"/>
      <c r="X108" s="9"/>
      <c r="Y108" s="9"/>
      <c r="Z108" s="47"/>
      <c r="AA108" s="88">
        <f t="shared" si="12"/>
        <v>200</v>
      </c>
      <c r="AB108" s="60">
        <f t="shared" si="13"/>
        <v>0</v>
      </c>
      <c r="AC108" s="60"/>
      <c r="AD108" s="60"/>
      <c r="AE108" s="60"/>
      <c r="AF108" s="60"/>
      <c r="AG108" s="60"/>
      <c r="AH108" s="60"/>
      <c r="AI108" s="60"/>
      <c r="AJ108" s="60"/>
    </row>
    <row r="109" spans="1:36" hidden="1" x14ac:dyDescent="0.35">
      <c r="A109" s="18">
        <v>103</v>
      </c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4"/>
        <v>0</v>
      </c>
      <c r="V109" s="47"/>
      <c r="W109" s="9"/>
      <c r="X109" s="9"/>
      <c r="Y109" s="9"/>
      <c r="Z109" s="47"/>
      <c r="AA109" s="88">
        <f t="shared" si="12"/>
        <v>200</v>
      </c>
      <c r="AB109" s="60">
        <f t="shared" si="13"/>
        <v>0</v>
      </c>
      <c r="AC109" s="60"/>
      <c r="AD109" s="60"/>
      <c r="AE109" s="60"/>
      <c r="AF109" s="60"/>
      <c r="AG109" s="60"/>
      <c r="AH109" s="60"/>
      <c r="AI109" s="60"/>
      <c r="AJ109" s="60"/>
    </row>
    <row r="110" spans="1:36" hidden="1" x14ac:dyDescent="0.35">
      <c r="A110" s="18">
        <v>104</v>
      </c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4"/>
        <v>0</v>
      </c>
      <c r="V110" s="47"/>
      <c r="W110" s="9"/>
      <c r="X110" s="9"/>
      <c r="Y110" s="9"/>
      <c r="Z110" s="47"/>
      <c r="AA110" s="88">
        <f t="shared" si="12"/>
        <v>200</v>
      </c>
      <c r="AB110" s="60">
        <f t="shared" si="13"/>
        <v>0</v>
      </c>
      <c r="AC110" s="60"/>
      <c r="AD110" s="60"/>
      <c r="AE110" s="60"/>
      <c r="AF110" s="60"/>
      <c r="AG110" s="60"/>
      <c r="AH110" s="60"/>
      <c r="AI110" s="60"/>
      <c r="AJ110" s="60"/>
    </row>
    <row r="111" spans="1:36" hidden="1" x14ac:dyDescent="0.35">
      <c r="A111" s="18">
        <v>105</v>
      </c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4"/>
        <v>0</v>
      </c>
      <c r="V111" s="47"/>
      <c r="W111" s="9"/>
      <c r="X111" s="9"/>
      <c r="Y111" s="9"/>
      <c r="Z111" s="47"/>
      <c r="AA111" s="88">
        <f t="shared" si="12"/>
        <v>200</v>
      </c>
      <c r="AB111" s="60">
        <f t="shared" si="13"/>
        <v>0</v>
      </c>
      <c r="AC111" s="60"/>
      <c r="AD111" s="60"/>
      <c r="AE111" s="60"/>
      <c r="AF111" s="60"/>
      <c r="AG111" s="60"/>
      <c r="AH111" s="60"/>
      <c r="AI111" s="60"/>
      <c r="AJ111" s="60"/>
    </row>
    <row r="112" spans="1:36" hidden="1" x14ac:dyDescent="0.35">
      <c r="A112" s="18">
        <v>106</v>
      </c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4"/>
        <v>0</v>
      </c>
      <c r="V112" s="47"/>
      <c r="W112" s="9"/>
      <c r="X112" s="9"/>
      <c r="Y112" s="9"/>
      <c r="Z112" s="47"/>
      <c r="AA112" s="88">
        <f t="shared" si="12"/>
        <v>200</v>
      </c>
      <c r="AB112" s="60">
        <f t="shared" si="13"/>
        <v>0</v>
      </c>
      <c r="AC112" s="60"/>
      <c r="AD112" s="60"/>
      <c r="AE112" s="60"/>
      <c r="AF112" s="60"/>
      <c r="AG112" s="60"/>
      <c r="AH112" s="60"/>
      <c r="AI112" s="60"/>
      <c r="AJ112" s="60"/>
    </row>
    <row r="113" spans="1:36" hidden="1" x14ac:dyDescent="0.35">
      <c r="A113" s="18">
        <v>107</v>
      </c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4"/>
        <v>0</v>
      </c>
      <c r="V113" s="47"/>
      <c r="W113" s="9"/>
      <c r="X113" s="9"/>
      <c r="Y113" s="9"/>
      <c r="Z113" s="47"/>
      <c r="AA113" s="88">
        <f t="shared" si="12"/>
        <v>200</v>
      </c>
      <c r="AB113" s="60">
        <f t="shared" si="13"/>
        <v>0</v>
      </c>
      <c r="AC113" s="60"/>
      <c r="AD113" s="60"/>
      <c r="AE113" s="60"/>
      <c r="AF113" s="60"/>
      <c r="AG113" s="60"/>
      <c r="AH113" s="60"/>
      <c r="AI113" s="60"/>
      <c r="AJ113" s="60"/>
    </row>
    <row r="114" spans="1:36" hidden="1" x14ac:dyDescent="0.35">
      <c r="A114" s="18">
        <v>108</v>
      </c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/>
      <c r="W114" s="9"/>
      <c r="X114" s="9"/>
      <c r="Y114" s="9"/>
      <c r="Z114" s="47"/>
      <c r="AA114" s="88">
        <f t="shared" si="12"/>
        <v>200</v>
      </c>
      <c r="AB114" s="60">
        <f t="shared" si="13"/>
        <v>0</v>
      </c>
      <c r="AC114" s="60"/>
      <c r="AD114" s="60"/>
      <c r="AE114" s="60"/>
      <c r="AF114" s="60"/>
      <c r="AG114" s="60"/>
      <c r="AH114" s="60"/>
      <c r="AI114" s="60"/>
      <c r="AJ114" s="60"/>
    </row>
    <row r="115" spans="1:36" hidden="1" x14ac:dyDescent="0.35">
      <c r="A115" s="18">
        <v>109</v>
      </c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/>
      <c r="W115" s="9"/>
      <c r="X115" s="9"/>
      <c r="Y115" s="9"/>
      <c r="Z115" s="47"/>
      <c r="AA115" s="88">
        <f t="shared" si="12"/>
        <v>200</v>
      </c>
      <c r="AB115" s="60">
        <f t="shared" si="13"/>
        <v>0</v>
      </c>
      <c r="AC115" s="60"/>
      <c r="AD115" s="60"/>
      <c r="AE115" s="60"/>
      <c r="AF115" s="60"/>
      <c r="AG115" s="60"/>
      <c r="AH115" s="60"/>
      <c r="AI115" s="60"/>
      <c r="AJ115" s="60"/>
    </row>
    <row r="116" spans="1:36" hidden="1" x14ac:dyDescent="0.35">
      <c r="A116" s="18">
        <v>110</v>
      </c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/>
      <c r="W116" s="9"/>
      <c r="X116" s="9"/>
      <c r="Y116" s="9"/>
      <c r="Z116" s="47"/>
      <c r="AA116" s="88">
        <f t="shared" si="12"/>
        <v>200</v>
      </c>
      <c r="AB116" s="60">
        <f t="shared" si="13"/>
        <v>0</v>
      </c>
      <c r="AC116" s="60"/>
      <c r="AD116" s="60"/>
      <c r="AE116" s="60"/>
      <c r="AF116" s="60"/>
      <c r="AG116" s="60"/>
      <c r="AH116" s="60"/>
      <c r="AI116" s="60"/>
      <c r="AJ116" s="60"/>
    </row>
    <row r="117" spans="1:36" hidden="1" x14ac:dyDescent="0.35">
      <c r="A117" s="18">
        <v>111</v>
      </c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/>
      <c r="W117" s="9"/>
      <c r="X117" s="9"/>
      <c r="Y117" s="9"/>
      <c r="Z117" s="47"/>
      <c r="AA117" s="88">
        <f t="shared" si="12"/>
        <v>200</v>
      </c>
      <c r="AB117" s="60">
        <f t="shared" si="13"/>
        <v>0</v>
      </c>
      <c r="AC117" s="60"/>
      <c r="AD117" s="60"/>
      <c r="AE117" s="60"/>
      <c r="AF117" s="60"/>
      <c r="AG117" s="60"/>
      <c r="AH117" s="60"/>
      <c r="AI117" s="60"/>
      <c r="AJ117" s="60"/>
    </row>
    <row r="118" spans="1:36" hidden="1" x14ac:dyDescent="0.35">
      <c r="A118" s="18">
        <v>112</v>
      </c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/>
      <c r="W118" s="9"/>
      <c r="X118" s="9"/>
      <c r="Y118" s="9"/>
      <c r="Z118" s="47"/>
      <c r="AA118" s="88">
        <f t="shared" si="12"/>
        <v>200</v>
      </c>
      <c r="AB118" s="60">
        <f t="shared" si="13"/>
        <v>0</v>
      </c>
      <c r="AC118" s="60"/>
      <c r="AD118" s="60"/>
      <c r="AE118" s="60"/>
      <c r="AF118" s="60"/>
      <c r="AG118" s="60"/>
      <c r="AH118" s="60"/>
      <c r="AI118" s="60"/>
      <c r="AJ118" s="60"/>
    </row>
    <row r="119" spans="1:36" hidden="1" x14ac:dyDescent="0.35">
      <c r="A119" s="18">
        <v>113</v>
      </c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/>
      <c r="W119" s="9"/>
      <c r="X119" s="9"/>
      <c r="Y119" s="9"/>
      <c r="Z119" s="47"/>
      <c r="AA119" s="88">
        <f t="shared" si="12"/>
        <v>200</v>
      </c>
      <c r="AB119" s="60">
        <f t="shared" si="13"/>
        <v>0</v>
      </c>
      <c r="AC119" s="60"/>
      <c r="AD119" s="60"/>
      <c r="AE119" s="60"/>
      <c r="AF119" s="60"/>
      <c r="AG119" s="60"/>
      <c r="AH119" s="60"/>
      <c r="AI119" s="60"/>
      <c r="AJ119" s="60"/>
    </row>
    <row r="120" spans="1:36" hidden="1" x14ac:dyDescent="0.35">
      <c r="A120" s="18">
        <v>114</v>
      </c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/>
      <c r="W120" s="9"/>
      <c r="X120" s="9"/>
      <c r="Y120" s="9"/>
      <c r="Z120" s="47"/>
      <c r="AA120" s="88">
        <f t="shared" si="12"/>
        <v>200</v>
      </c>
      <c r="AB120" s="60">
        <f t="shared" si="13"/>
        <v>0</v>
      </c>
      <c r="AC120" s="60"/>
      <c r="AD120" s="60"/>
      <c r="AE120" s="60"/>
      <c r="AF120" s="60"/>
      <c r="AG120" s="60"/>
      <c r="AH120" s="60"/>
      <c r="AI120" s="60"/>
      <c r="AJ120" s="60"/>
    </row>
    <row r="121" spans="1:36" hidden="1" x14ac:dyDescent="0.35">
      <c r="A121" s="18">
        <v>115</v>
      </c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/>
      <c r="W121" s="9"/>
      <c r="X121" s="9"/>
      <c r="Y121" s="9"/>
      <c r="Z121" s="47"/>
      <c r="AA121" s="88">
        <f t="shared" si="12"/>
        <v>200</v>
      </c>
      <c r="AB121" s="60">
        <f t="shared" si="13"/>
        <v>0</v>
      </c>
      <c r="AC121" s="60"/>
      <c r="AD121" s="60"/>
      <c r="AE121" s="60"/>
      <c r="AF121" s="60"/>
      <c r="AG121" s="60"/>
      <c r="AH121" s="60"/>
      <c r="AI121" s="60"/>
      <c r="AJ121" s="60"/>
    </row>
    <row r="122" spans="1:36" hidden="1" x14ac:dyDescent="0.35">
      <c r="A122" s="18">
        <v>116</v>
      </c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/>
      <c r="W122" s="9"/>
      <c r="X122" s="9"/>
      <c r="Y122" s="9"/>
      <c r="Z122" s="47"/>
      <c r="AA122" s="88">
        <f t="shared" si="12"/>
        <v>200</v>
      </c>
      <c r="AB122" s="60">
        <f t="shared" si="13"/>
        <v>0</v>
      </c>
      <c r="AC122" s="60"/>
      <c r="AD122" s="60"/>
      <c r="AE122" s="60"/>
      <c r="AF122" s="60"/>
      <c r="AG122" s="60"/>
      <c r="AH122" s="60"/>
      <c r="AI122" s="60"/>
      <c r="AJ122" s="60"/>
    </row>
    <row r="123" spans="1:36" hidden="1" x14ac:dyDescent="0.35">
      <c r="A123" s="18">
        <v>117</v>
      </c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/>
      <c r="W123" s="9"/>
      <c r="X123" s="9"/>
      <c r="Y123" s="9"/>
      <c r="Z123" s="47"/>
      <c r="AA123" s="88">
        <f t="shared" si="12"/>
        <v>200</v>
      </c>
      <c r="AB123" s="60">
        <f t="shared" si="13"/>
        <v>0</v>
      </c>
      <c r="AC123" s="60"/>
      <c r="AD123" s="60"/>
      <c r="AE123" s="60"/>
      <c r="AF123" s="60"/>
      <c r="AG123" s="60"/>
      <c r="AH123" s="60"/>
      <c r="AI123" s="60"/>
      <c r="AJ123" s="60"/>
    </row>
    <row r="124" spans="1:36" hidden="1" x14ac:dyDescent="0.35">
      <c r="A124" s="18">
        <v>118</v>
      </c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/>
      <c r="W124" s="9"/>
      <c r="X124" s="9"/>
      <c r="Y124" s="9"/>
      <c r="Z124" s="47"/>
      <c r="AA124" s="88">
        <f t="shared" si="12"/>
        <v>200</v>
      </c>
      <c r="AB124" s="60">
        <f t="shared" si="13"/>
        <v>0</v>
      </c>
      <c r="AC124" s="60"/>
      <c r="AD124" s="60"/>
      <c r="AE124" s="60"/>
      <c r="AF124" s="60"/>
      <c r="AG124" s="60"/>
      <c r="AH124" s="60"/>
      <c r="AI124" s="60"/>
      <c r="AJ124" s="60"/>
    </row>
    <row r="125" spans="1:36" hidden="1" x14ac:dyDescent="0.35">
      <c r="A125" s="18">
        <v>119</v>
      </c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/>
      <c r="W125" s="9"/>
      <c r="X125" s="9"/>
      <c r="Y125" s="9"/>
      <c r="Z125" s="47"/>
      <c r="AA125" s="88">
        <f t="shared" si="12"/>
        <v>200</v>
      </c>
      <c r="AB125" s="60">
        <f t="shared" si="13"/>
        <v>0</v>
      </c>
      <c r="AC125" s="60"/>
      <c r="AD125" s="60"/>
      <c r="AE125" s="60"/>
      <c r="AF125" s="60"/>
      <c r="AG125" s="60"/>
      <c r="AH125" s="60"/>
      <c r="AI125" s="60"/>
      <c r="AJ125" s="60"/>
    </row>
    <row r="126" spans="1:36" hidden="1" x14ac:dyDescent="0.35">
      <c r="A126" s="18">
        <v>120</v>
      </c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/>
      <c r="W126" s="9"/>
      <c r="X126" s="9"/>
      <c r="Y126" s="9"/>
      <c r="Z126" s="47"/>
      <c r="AA126" s="88">
        <f t="shared" si="12"/>
        <v>200</v>
      </c>
      <c r="AB126" s="60">
        <f t="shared" si="13"/>
        <v>0</v>
      </c>
      <c r="AC126" s="60"/>
      <c r="AD126" s="60"/>
      <c r="AE126" s="60"/>
      <c r="AF126" s="60"/>
      <c r="AG126" s="60"/>
      <c r="AH126" s="60"/>
      <c r="AI126" s="60"/>
      <c r="AJ126" s="60"/>
    </row>
    <row r="127" spans="1:36" ht="15" hidden="1" customHeight="1" x14ac:dyDescent="0.35">
      <c r="A127" s="18">
        <v>121</v>
      </c>
      <c r="B127" s="5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/>
      <c r="W127" s="9"/>
      <c r="X127" s="9"/>
      <c r="Y127" s="9"/>
      <c r="Z127" s="47"/>
      <c r="AA127" s="88">
        <f t="shared" si="12"/>
        <v>200</v>
      </c>
      <c r="AB127" s="60">
        <f t="shared" si="13"/>
        <v>0</v>
      </c>
      <c r="AC127" s="60"/>
      <c r="AD127" s="60"/>
      <c r="AE127" s="60"/>
      <c r="AF127" s="60"/>
      <c r="AG127" s="60"/>
      <c r="AH127" s="60"/>
      <c r="AI127" s="60"/>
      <c r="AJ127" s="60"/>
    </row>
    <row r="128" spans="1:36" hidden="1" x14ac:dyDescent="0.35">
      <c r="A128" s="18">
        <v>122</v>
      </c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/>
      <c r="W128" s="9"/>
      <c r="X128" s="9"/>
      <c r="Y128" s="9"/>
      <c r="Z128" s="47"/>
      <c r="AA128" s="88">
        <f t="shared" si="12"/>
        <v>200</v>
      </c>
      <c r="AB128" s="60">
        <f t="shared" si="13"/>
        <v>0</v>
      </c>
      <c r="AC128" s="60"/>
      <c r="AD128" s="60"/>
      <c r="AE128" s="60"/>
      <c r="AF128" s="60"/>
      <c r="AG128" s="60"/>
      <c r="AH128" s="60"/>
      <c r="AI128" s="60"/>
      <c r="AJ128" s="60"/>
    </row>
    <row r="129" spans="1:36" hidden="1" x14ac:dyDescent="0.35">
      <c r="A129" s="18">
        <v>123</v>
      </c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/>
      <c r="W129" s="9"/>
      <c r="X129" s="9"/>
      <c r="Y129" s="9"/>
      <c r="Z129" s="47"/>
      <c r="AA129" s="88">
        <f t="shared" si="12"/>
        <v>200</v>
      </c>
      <c r="AB129" s="60">
        <f t="shared" si="13"/>
        <v>0</v>
      </c>
      <c r="AC129" s="60"/>
      <c r="AD129" s="60"/>
      <c r="AE129" s="60"/>
      <c r="AF129" s="60"/>
      <c r="AG129" s="60"/>
      <c r="AH129" s="60"/>
      <c r="AI129" s="60"/>
      <c r="AJ129" s="60"/>
    </row>
    <row r="130" spans="1:36" hidden="1" x14ac:dyDescent="0.35">
      <c r="A130" s="18">
        <v>124</v>
      </c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/>
      <c r="W130" s="9"/>
      <c r="X130" s="9"/>
      <c r="Y130" s="9"/>
      <c r="Z130" s="47"/>
      <c r="AA130" s="88">
        <f t="shared" si="12"/>
        <v>200</v>
      </c>
      <c r="AB130" s="60">
        <f t="shared" si="13"/>
        <v>0</v>
      </c>
      <c r="AC130" s="60"/>
      <c r="AD130" s="60"/>
      <c r="AE130" s="60"/>
      <c r="AF130" s="60"/>
      <c r="AG130" s="60"/>
      <c r="AH130" s="60"/>
      <c r="AI130" s="60"/>
      <c r="AJ130" s="60"/>
    </row>
    <row r="131" spans="1:36" hidden="1" x14ac:dyDescent="0.35">
      <c r="A131" s="18">
        <v>125</v>
      </c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/>
      <c r="W131" s="9"/>
      <c r="X131" s="9"/>
      <c r="Y131" s="9"/>
      <c r="Z131" s="47"/>
      <c r="AA131" s="88">
        <f t="shared" si="12"/>
        <v>200</v>
      </c>
      <c r="AB131" s="60">
        <f t="shared" si="13"/>
        <v>0</v>
      </c>
      <c r="AC131" s="60"/>
      <c r="AD131" s="60"/>
      <c r="AE131" s="60"/>
      <c r="AF131" s="60"/>
      <c r="AG131" s="60"/>
      <c r="AH131" s="60"/>
      <c r="AI131" s="60"/>
      <c r="AJ131" s="60"/>
    </row>
    <row r="132" spans="1:36" hidden="1" x14ac:dyDescent="0.35">
      <c r="A132" s="18">
        <v>126</v>
      </c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/>
      <c r="W132" s="9"/>
      <c r="X132" s="9"/>
      <c r="Y132" s="9"/>
      <c r="Z132" s="47"/>
      <c r="AA132" s="88">
        <f t="shared" si="12"/>
        <v>200</v>
      </c>
      <c r="AB132" s="60">
        <f t="shared" si="13"/>
        <v>0</v>
      </c>
      <c r="AC132" s="60"/>
      <c r="AD132" s="60"/>
      <c r="AE132" s="60"/>
      <c r="AF132" s="60"/>
      <c r="AG132" s="60"/>
      <c r="AH132" s="60"/>
      <c r="AI132" s="60"/>
      <c r="AJ132" s="60"/>
    </row>
    <row r="133" spans="1:36" hidden="1" x14ac:dyDescent="0.35">
      <c r="A133" s="18">
        <v>127</v>
      </c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/>
      <c r="W133" s="9"/>
      <c r="X133" s="9"/>
      <c r="Y133" s="9"/>
      <c r="Z133" s="47"/>
      <c r="AA133" s="88">
        <f t="shared" si="12"/>
        <v>200</v>
      </c>
      <c r="AB133" s="60">
        <f t="shared" si="13"/>
        <v>0</v>
      </c>
      <c r="AC133" s="60"/>
      <c r="AD133" s="60"/>
      <c r="AE133" s="60"/>
      <c r="AF133" s="60"/>
      <c r="AG133" s="60"/>
      <c r="AH133" s="60"/>
      <c r="AI133" s="60"/>
      <c r="AJ133" s="60"/>
    </row>
    <row r="134" spans="1:36" hidden="1" x14ac:dyDescent="0.35">
      <c r="A134" s="18">
        <v>128</v>
      </c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/>
      <c r="W134" s="9"/>
      <c r="X134" s="9"/>
      <c r="Y134" s="9"/>
      <c r="Z134" s="47"/>
      <c r="AA134" s="88">
        <f t="shared" si="12"/>
        <v>200</v>
      </c>
      <c r="AB134" s="60">
        <f t="shared" si="13"/>
        <v>0</v>
      </c>
      <c r="AC134" s="60"/>
      <c r="AD134" s="60"/>
      <c r="AE134" s="60"/>
      <c r="AF134" s="60"/>
      <c r="AG134" s="60"/>
      <c r="AH134" s="60"/>
      <c r="AI134" s="60"/>
      <c r="AJ134" s="60"/>
    </row>
    <row r="135" spans="1:36" hidden="1" x14ac:dyDescent="0.35">
      <c r="A135" s="18">
        <v>129</v>
      </c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/>
      <c r="W135" s="9"/>
      <c r="X135" s="9"/>
      <c r="Y135" s="9"/>
      <c r="Z135" s="47"/>
      <c r="AA135" s="88">
        <f t="shared" si="12"/>
        <v>200</v>
      </c>
      <c r="AB135" s="60">
        <f t="shared" si="13"/>
        <v>0</v>
      </c>
      <c r="AC135" s="60"/>
      <c r="AD135" s="60"/>
      <c r="AE135" s="60"/>
      <c r="AF135" s="60"/>
      <c r="AG135" s="60"/>
      <c r="AH135" s="60"/>
      <c r="AI135" s="60"/>
      <c r="AJ135" s="60"/>
    </row>
    <row r="136" spans="1:36" hidden="1" x14ac:dyDescent="0.35">
      <c r="A136" s="18">
        <v>130</v>
      </c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/>
      <c r="W136" s="9"/>
      <c r="X136" s="9"/>
      <c r="Y136" s="9"/>
      <c r="Z136" s="47"/>
      <c r="AA136" s="88">
        <f t="shared" ref="AA136:AA147" si="16">IF(U136=0,200,U136-V136)</f>
        <v>200</v>
      </c>
      <c r="AB136" s="60">
        <f t="shared" ref="AB136:AB146" si="17">IF(B136&lt;&gt;"",1,0)</f>
        <v>0</v>
      </c>
      <c r="AC136" s="60"/>
      <c r="AD136" s="60"/>
      <c r="AE136" s="60"/>
      <c r="AF136" s="60"/>
      <c r="AG136" s="60"/>
      <c r="AH136" s="60"/>
      <c r="AI136" s="60"/>
      <c r="AJ136" s="60"/>
    </row>
    <row r="137" spans="1:36" hidden="1" x14ac:dyDescent="0.35">
      <c r="A137" s="18">
        <v>131</v>
      </c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/>
      <c r="W137" s="9"/>
      <c r="X137" s="9"/>
      <c r="Y137" s="9"/>
      <c r="Z137" s="47"/>
      <c r="AA137" s="88">
        <f t="shared" si="16"/>
        <v>200</v>
      </c>
      <c r="AB137" s="60">
        <f t="shared" si="17"/>
        <v>0</v>
      </c>
      <c r="AC137" s="60"/>
      <c r="AD137" s="60"/>
      <c r="AE137" s="60"/>
      <c r="AF137" s="60"/>
      <c r="AG137" s="60"/>
      <c r="AH137" s="60"/>
      <c r="AI137" s="60"/>
      <c r="AJ137" s="60"/>
    </row>
    <row r="138" spans="1:36" hidden="1" x14ac:dyDescent="0.35">
      <c r="A138" s="18">
        <v>132</v>
      </c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/>
      <c r="W138" s="9"/>
      <c r="X138" s="9"/>
      <c r="Y138" s="9"/>
      <c r="Z138" s="47"/>
      <c r="AA138" s="88">
        <f t="shared" si="16"/>
        <v>200</v>
      </c>
      <c r="AB138" s="60">
        <f t="shared" si="17"/>
        <v>0</v>
      </c>
      <c r="AC138" s="60"/>
      <c r="AD138" s="60"/>
      <c r="AE138" s="60"/>
      <c r="AF138" s="60"/>
      <c r="AG138" s="60"/>
      <c r="AH138" s="60"/>
      <c r="AI138" s="60"/>
      <c r="AJ138" s="60"/>
    </row>
    <row r="139" spans="1:36" hidden="1" x14ac:dyDescent="0.35">
      <c r="A139" s="18">
        <v>133</v>
      </c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/>
      <c r="W139" s="9"/>
      <c r="X139" s="9"/>
      <c r="Y139" s="9"/>
      <c r="Z139" s="47"/>
      <c r="AA139" s="88">
        <f t="shared" si="16"/>
        <v>200</v>
      </c>
      <c r="AB139" s="60">
        <f t="shared" si="17"/>
        <v>0</v>
      </c>
      <c r="AC139" s="60"/>
      <c r="AD139" s="60"/>
      <c r="AE139" s="60"/>
      <c r="AF139" s="60"/>
      <c r="AG139" s="60"/>
      <c r="AH139" s="60"/>
      <c r="AI139" s="60"/>
      <c r="AJ139" s="60"/>
    </row>
    <row r="140" spans="1:36" hidden="1" x14ac:dyDescent="0.35">
      <c r="A140" s="18">
        <v>134</v>
      </c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/>
      <c r="W140" s="9"/>
      <c r="X140" s="9"/>
      <c r="Y140" s="9"/>
      <c r="Z140" s="47"/>
      <c r="AA140" s="88">
        <f t="shared" si="16"/>
        <v>200</v>
      </c>
      <c r="AB140" s="60">
        <f t="shared" si="17"/>
        <v>0</v>
      </c>
      <c r="AC140" s="60"/>
      <c r="AD140" s="60"/>
      <c r="AE140" s="60"/>
      <c r="AF140" s="60"/>
      <c r="AG140" s="60"/>
      <c r="AH140" s="60"/>
      <c r="AI140" s="60"/>
      <c r="AJ140" s="60"/>
    </row>
    <row r="141" spans="1:36" hidden="1" x14ac:dyDescent="0.35">
      <c r="A141" s="18">
        <v>135</v>
      </c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/>
      <c r="W141" s="9"/>
      <c r="X141" s="9"/>
      <c r="Y141" s="9"/>
      <c r="Z141" s="47"/>
      <c r="AA141" s="88">
        <f t="shared" si="16"/>
        <v>200</v>
      </c>
      <c r="AB141" s="60">
        <f t="shared" si="17"/>
        <v>0</v>
      </c>
      <c r="AC141" s="60"/>
      <c r="AD141" s="60"/>
      <c r="AE141" s="60"/>
      <c r="AF141" s="60"/>
      <c r="AG141" s="60"/>
      <c r="AH141" s="60"/>
      <c r="AI141" s="60"/>
      <c r="AJ141" s="60"/>
    </row>
    <row r="142" spans="1:36" hidden="1" x14ac:dyDescent="0.35">
      <c r="A142" s="18">
        <v>136</v>
      </c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/>
      <c r="W142" s="9"/>
      <c r="X142" s="9"/>
      <c r="Y142" s="9"/>
      <c r="Z142" s="47"/>
      <c r="AA142" s="88">
        <f t="shared" si="16"/>
        <v>200</v>
      </c>
      <c r="AB142" s="60">
        <f t="shared" si="17"/>
        <v>0</v>
      </c>
      <c r="AC142" s="60"/>
      <c r="AD142" s="60"/>
      <c r="AE142" s="60"/>
      <c r="AF142" s="60"/>
      <c r="AG142" s="60"/>
      <c r="AH142" s="60"/>
      <c r="AI142" s="60"/>
      <c r="AJ142" s="60"/>
    </row>
    <row r="143" spans="1:36" hidden="1" x14ac:dyDescent="0.35">
      <c r="A143" s="18">
        <v>137</v>
      </c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/>
      <c r="W143" s="9"/>
      <c r="X143" s="9"/>
      <c r="Y143" s="9"/>
      <c r="Z143" s="47"/>
      <c r="AA143" s="88">
        <f t="shared" si="16"/>
        <v>200</v>
      </c>
      <c r="AB143" s="60">
        <f t="shared" si="17"/>
        <v>0</v>
      </c>
      <c r="AC143" s="60"/>
      <c r="AD143" s="60"/>
      <c r="AE143" s="60"/>
      <c r="AF143" s="60"/>
      <c r="AG143" s="60"/>
      <c r="AH143" s="60"/>
      <c r="AI143" s="60"/>
      <c r="AJ143" s="60"/>
    </row>
    <row r="144" spans="1:36" hidden="1" x14ac:dyDescent="0.35">
      <c r="A144" s="18">
        <v>138</v>
      </c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/>
      <c r="W144" s="9"/>
      <c r="X144" s="9"/>
      <c r="Y144" s="9"/>
      <c r="Z144" s="47"/>
      <c r="AA144" s="88">
        <f t="shared" si="16"/>
        <v>200</v>
      </c>
      <c r="AB144" s="60">
        <f t="shared" si="17"/>
        <v>0</v>
      </c>
      <c r="AC144" s="60"/>
      <c r="AD144" s="60"/>
      <c r="AE144" s="60"/>
      <c r="AF144" s="60"/>
      <c r="AG144" s="60"/>
      <c r="AH144" s="60"/>
      <c r="AI144" s="60"/>
      <c r="AJ144" s="60"/>
    </row>
    <row r="145" spans="1:36" hidden="1" x14ac:dyDescent="0.35">
      <c r="A145" s="18">
        <v>139</v>
      </c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/>
      <c r="W145" s="9"/>
      <c r="X145" s="9"/>
      <c r="Y145" s="9"/>
      <c r="Z145" s="47"/>
      <c r="AA145" s="88">
        <f t="shared" si="16"/>
        <v>200</v>
      </c>
      <c r="AB145" s="60">
        <f t="shared" si="17"/>
        <v>0</v>
      </c>
      <c r="AC145" s="60"/>
      <c r="AD145" s="60"/>
      <c r="AE145" s="60"/>
      <c r="AF145" s="60"/>
      <c r="AG145" s="60"/>
      <c r="AH145" s="60"/>
      <c r="AI145" s="60"/>
      <c r="AJ145" s="60"/>
    </row>
    <row r="146" spans="1:36" ht="15" hidden="1" thickBot="1" x14ac:dyDescent="0.4">
      <c r="A146" s="18">
        <v>140</v>
      </c>
      <c r="B146" s="4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/>
      <c r="W146" s="9"/>
      <c r="X146" s="9"/>
      <c r="Y146" s="9"/>
      <c r="Z146" s="47"/>
      <c r="AA146" s="88">
        <f t="shared" si="16"/>
        <v>200</v>
      </c>
      <c r="AB146" s="60">
        <f t="shared" si="17"/>
        <v>0</v>
      </c>
      <c r="AC146" s="60"/>
      <c r="AD146" s="60"/>
      <c r="AE146" s="60"/>
      <c r="AF146" s="60"/>
      <c r="AG146" s="60"/>
      <c r="AH146" s="60"/>
      <c r="AI146" s="60"/>
      <c r="AJ146" s="60"/>
    </row>
    <row r="147" spans="1:36" ht="15.5" x14ac:dyDescent="0.35">
      <c r="B147" s="7" t="s">
        <v>7</v>
      </c>
      <c r="C147" s="5">
        <f>score!H$147</f>
        <v>4</v>
      </c>
      <c r="D147" s="5">
        <f>score!I$147</f>
        <v>3</v>
      </c>
      <c r="E147" s="5">
        <f>score!J$147</f>
        <v>3</v>
      </c>
      <c r="F147" s="5">
        <f>score!K$147</f>
        <v>4</v>
      </c>
      <c r="G147" s="5">
        <f>score!L$147</f>
        <v>4</v>
      </c>
      <c r="H147" s="5">
        <f>score!M$147</f>
        <v>4</v>
      </c>
      <c r="I147" s="5">
        <f>score!N$147</f>
        <v>3</v>
      </c>
      <c r="J147" s="5">
        <f>score!O$147</f>
        <v>4</v>
      </c>
      <c r="K147" s="5">
        <f>score!P$147</f>
        <v>3</v>
      </c>
      <c r="L147" s="5">
        <f>score!Q$147</f>
        <v>4</v>
      </c>
      <c r="M147" s="5">
        <f>score!R$147</f>
        <v>3</v>
      </c>
      <c r="N147" s="5">
        <f>score!S$147</f>
        <v>3</v>
      </c>
      <c r="O147" s="5">
        <f>score!T$147</f>
        <v>4</v>
      </c>
      <c r="P147" s="5">
        <f>score!U$147</f>
        <v>4</v>
      </c>
      <c r="Q147" s="5">
        <f>score!V$147</f>
        <v>4</v>
      </c>
      <c r="R147" s="5">
        <f>score!W$147</f>
        <v>3</v>
      </c>
      <c r="S147" s="5">
        <f>score!X$147</f>
        <v>4</v>
      </c>
      <c r="T147" s="5">
        <f>score!Y$147</f>
        <v>3</v>
      </c>
      <c r="U147" s="6">
        <f>SUM(C147:T147)</f>
        <v>64</v>
      </c>
      <c r="Z147" s="66"/>
      <c r="AA147" s="88">
        <f t="shared" si="16"/>
        <v>64</v>
      </c>
    </row>
  </sheetData>
  <sheetProtection algorithmName="SHA-512" hashValue="CvokIy1BuEFekpKUe1Z8zWn6FfkjwPUofHtkFH8uuxEaw52GTZMKmycTT12UKj5Bfceqt8ukiXU1NiuKHhplYw==" saltValue="axo/hpm9BQAl5Ee+9JtA4Q==" spinCount="100000" sheet="1" objects="1" scenarios="1"/>
  <sortState xmlns:xlrd2="http://schemas.microsoft.com/office/spreadsheetml/2017/richdata2" ref="B7:AI30">
    <sortCondition ref="V7:V30"/>
  </sortState>
  <mergeCells count="25"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  <mergeCell ref="B5:B6"/>
    <mergeCell ref="C5:C6"/>
    <mergeCell ref="D5:D6"/>
    <mergeCell ref="E5:E6"/>
    <mergeCell ref="F5:F6"/>
  </mergeCells>
  <conditionalFormatting sqref="C7:C146">
    <cfRule type="cellIs" dxfId="377" priority="6" operator="greaterThan">
      <formula>$C$147+1</formula>
    </cfRule>
    <cfRule type="cellIs" dxfId="376" priority="7" operator="equal">
      <formula>$C$147+1</formula>
    </cfRule>
    <cfRule type="cellIs" dxfId="375" priority="8" operator="equal">
      <formula>$C$147-1</formula>
    </cfRule>
    <cfRule type="cellIs" dxfId="374" priority="9" operator="equal">
      <formula>$C$147-2</formula>
    </cfRule>
  </conditionalFormatting>
  <conditionalFormatting sqref="D7:T146">
    <cfRule type="cellIs" dxfId="373" priority="2" operator="greaterThan">
      <formula>D$147+1</formula>
    </cfRule>
    <cfRule type="cellIs" dxfId="372" priority="3" operator="equal">
      <formula>D$147+1</formula>
    </cfRule>
    <cfRule type="cellIs" dxfId="371" priority="4" operator="equal">
      <formula>D$147-1</formula>
    </cfRule>
    <cfRule type="cellIs" dxfId="370" priority="5" operator="equal">
      <formula>D$147-2</formula>
    </cfRule>
  </conditionalFormatting>
  <conditionalFormatting sqref="U7:U146">
    <cfRule type="cellIs" dxfId="369" priority="88" operator="equal">
      <formula>0</formula>
    </cfRule>
  </conditionalFormatting>
  <conditionalFormatting sqref="V7:V59">
    <cfRule type="cellIs" dxfId="368" priority="30" operator="equal">
      <formula>-1.5</formula>
    </cfRule>
  </conditionalFormatting>
  <conditionalFormatting sqref="AA7:AA147">
    <cfRule type="cellIs" dxfId="367" priority="1" operator="equal">
      <formula>0</formula>
    </cfRule>
  </conditionalFormatting>
  <conditionalFormatting sqref="AB7:AB146">
    <cfRule type="cellIs" dxfId="366" priority="528" operator="equal">
      <formula>0</formula>
    </cfRule>
  </conditionalFormatting>
  <pageMargins left="0.12" right="0.84" top="0.75" bottom="0.48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E5C3-552C-40C0-BAA2-76E78F461D36}">
  <sheetPr>
    <tabColor rgb="FFFFC000"/>
  </sheetPr>
  <dimension ref="A1:AM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30" width="7.7265625" style="60" hidden="1" customWidth="1"/>
    <col min="31" max="31" width="8.453125" style="60" hidden="1" customWidth="1"/>
    <col min="32" max="32" width="7.7265625" style="60" hidden="1" customWidth="1"/>
    <col min="33" max="33" width="9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59" t="str">
        <f>score!H2</f>
        <v>Barovška liga - pari 2026 - Golf klub Kranjska Gora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A4" s="83"/>
      <c r="B4" s="78" t="str">
        <f>'1stR'!B4&amp;" "&amp;" - NETO"</f>
        <v>1. krog - 19.4.26  - NETO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43</v>
      </c>
      <c r="V5" s="163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164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56"/>
      <c r="W6" s="42" t="s">
        <v>37</v>
      </c>
      <c r="X6" s="148"/>
      <c r="Y6" s="42" t="s">
        <v>37</v>
      </c>
      <c r="Z6" s="148"/>
      <c r="AA6" s="148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31">_xlfn._xlws.SORT('1stR'!B7:AA31,26)</f>
        <v>Jan Pintar Verhunc&amp;Matic Zibelnik</v>
      </c>
      <c r="C7" s="2">
        <v>5</v>
      </c>
      <c r="D7" s="2">
        <v>2</v>
      </c>
      <c r="E7" s="2">
        <v>2</v>
      </c>
      <c r="F7" s="2">
        <v>4</v>
      </c>
      <c r="G7" s="2">
        <v>4</v>
      </c>
      <c r="H7" s="2">
        <v>4</v>
      </c>
      <c r="I7" s="2">
        <v>4</v>
      </c>
      <c r="J7" s="2">
        <v>5</v>
      </c>
      <c r="K7" s="2">
        <v>3</v>
      </c>
      <c r="L7" s="2">
        <v>4</v>
      </c>
      <c r="M7" s="2">
        <v>4</v>
      </c>
      <c r="N7" s="2">
        <v>2</v>
      </c>
      <c r="O7" s="2">
        <v>8</v>
      </c>
      <c r="P7" s="2">
        <v>4</v>
      </c>
      <c r="Q7" s="2">
        <v>5</v>
      </c>
      <c r="R7" s="2">
        <v>4</v>
      </c>
      <c r="S7" s="2">
        <v>4</v>
      </c>
      <c r="T7" s="2">
        <v>3</v>
      </c>
      <c r="U7" s="9">
        <v>71</v>
      </c>
      <c r="V7" s="47">
        <v>21.5</v>
      </c>
      <c r="W7" s="47" t="str">
        <v>m</v>
      </c>
      <c r="X7" s="47">
        <v>43.9</v>
      </c>
      <c r="Y7" s="47" t="str">
        <v>m</v>
      </c>
      <c r="Z7" s="90">
        <v>54</v>
      </c>
      <c r="AA7" s="47">
        <v>49.5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2">
        <f>IF(AA8=AA7,A7,AB8)</f>
        <v>2</v>
      </c>
      <c r="B8" s="3" t="str">
        <v>Janez Saje&amp;Miloš Torbič</v>
      </c>
      <c r="C8" s="2">
        <v>4</v>
      </c>
      <c r="D8" s="2">
        <v>3</v>
      </c>
      <c r="E8" s="2">
        <v>3</v>
      </c>
      <c r="F8" s="2">
        <v>4</v>
      </c>
      <c r="G8" s="2">
        <v>3</v>
      </c>
      <c r="H8" s="2">
        <v>4</v>
      </c>
      <c r="I8" s="2">
        <v>4</v>
      </c>
      <c r="J8" s="2">
        <v>4</v>
      </c>
      <c r="K8" s="2">
        <v>3</v>
      </c>
      <c r="L8" s="2">
        <v>4</v>
      </c>
      <c r="M8" s="2">
        <v>3</v>
      </c>
      <c r="N8" s="2">
        <v>2</v>
      </c>
      <c r="O8" s="2">
        <v>4</v>
      </c>
      <c r="P8" s="2">
        <v>5</v>
      </c>
      <c r="Q8" s="2">
        <v>3</v>
      </c>
      <c r="R8" s="2">
        <v>3</v>
      </c>
      <c r="S8" s="2">
        <v>4</v>
      </c>
      <c r="T8" s="2">
        <v>3</v>
      </c>
      <c r="U8" s="9">
        <v>63</v>
      </c>
      <c r="V8" s="47">
        <v>9</v>
      </c>
      <c r="W8" s="47" t="str">
        <v>m</v>
      </c>
      <c r="X8" s="47">
        <v>18.399999999999999</v>
      </c>
      <c r="Y8" s="47" t="str">
        <v>m</v>
      </c>
      <c r="Z8" s="90">
        <v>28.8</v>
      </c>
      <c r="AA8" s="47">
        <v>54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15</v>
      </c>
      <c r="AF8" s="68">
        <f t="shared" si="1"/>
        <v>25</v>
      </c>
    </row>
    <row r="9" spans="1:33" ht="18.5" x14ac:dyDescent="0.45">
      <c r="A9" s="92">
        <f t="shared" ref="A9:A72" si="2">IF(AA9=AA8,A8,AB9)</f>
        <v>3</v>
      </c>
      <c r="B9" s="3" t="str">
        <v>Marina Ravnikar&amp;Tomaž Andolšek</v>
      </c>
      <c r="C9" s="2">
        <v>4</v>
      </c>
      <c r="D9" s="2">
        <v>2</v>
      </c>
      <c r="E9" s="2">
        <v>2</v>
      </c>
      <c r="F9" s="2">
        <v>4</v>
      </c>
      <c r="G9" s="2">
        <v>4</v>
      </c>
      <c r="H9" s="2">
        <v>5</v>
      </c>
      <c r="I9" s="2">
        <v>4</v>
      </c>
      <c r="J9" s="2">
        <v>4</v>
      </c>
      <c r="K9" s="2">
        <v>3</v>
      </c>
      <c r="L9" s="2">
        <v>5</v>
      </c>
      <c r="M9" s="2">
        <v>3</v>
      </c>
      <c r="N9" s="2">
        <v>3</v>
      </c>
      <c r="O9" s="2">
        <v>5</v>
      </c>
      <c r="P9" s="2">
        <v>5</v>
      </c>
      <c r="Q9" s="2">
        <v>3</v>
      </c>
      <c r="R9" s="2">
        <v>3</v>
      </c>
      <c r="S9" s="2">
        <v>5</v>
      </c>
      <c r="T9" s="2">
        <v>4</v>
      </c>
      <c r="U9" s="9">
        <v>68</v>
      </c>
      <c r="V9" s="47">
        <v>8.8000000000000007</v>
      </c>
      <c r="W9" s="47" t="str">
        <v>d</v>
      </c>
      <c r="X9" s="47">
        <v>20</v>
      </c>
      <c r="Y9" s="47" t="str">
        <v>m</v>
      </c>
      <c r="Z9" s="90">
        <v>22.8</v>
      </c>
      <c r="AA9" s="47">
        <v>59.2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17</v>
      </c>
      <c r="AF9" s="68">
        <f t="shared" si="1"/>
        <v>19</v>
      </c>
    </row>
    <row r="10" spans="1:33" ht="18.5" x14ac:dyDescent="0.45">
      <c r="A10" s="92">
        <f t="shared" si="2"/>
        <v>4</v>
      </c>
      <c r="B10" s="3" t="str">
        <v>Cvetka Burja&amp;Simon Žgavec</v>
      </c>
      <c r="C10" s="2">
        <v>4</v>
      </c>
      <c r="D10" s="2">
        <v>4</v>
      </c>
      <c r="E10" s="2">
        <v>3</v>
      </c>
      <c r="F10" s="2">
        <v>4</v>
      </c>
      <c r="G10" s="2">
        <v>5</v>
      </c>
      <c r="H10" s="2">
        <v>5</v>
      </c>
      <c r="I10" s="2">
        <v>3</v>
      </c>
      <c r="J10" s="2">
        <v>5</v>
      </c>
      <c r="K10" s="2">
        <v>4</v>
      </c>
      <c r="L10" s="2">
        <v>5</v>
      </c>
      <c r="M10" s="2">
        <v>3</v>
      </c>
      <c r="N10" s="2">
        <v>4</v>
      </c>
      <c r="O10" s="2">
        <v>4</v>
      </c>
      <c r="P10" s="2">
        <v>6</v>
      </c>
      <c r="Q10" s="2">
        <v>5</v>
      </c>
      <c r="R10" s="2">
        <v>3</v>
      </c>
      <c r="S10" s="2">
        <v>7</v>
      </c>
      <c r="T10" s="2">
        <v>3</v>
      </c>
      <c r="U10" s="9">
        <v>77</v>
      </c>
      <c r="V10" s="47">
        <v>15.4</v>
      </c>
      <c r="W10" s="47" t="str">
        <v>d</v>
      </c>
      <c r="X10" s="47">
        <v>32.4</v>
      </c>
      <c r="Y10" s="47" t="str">
        <v>m</v>
      </c>
      <c r="Z10" s="90">
        <v>39.299999999999997</v>
      </c>
      <c r="AA10" s="47">
        <v>61.6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29</v>
      </c>
      <c r="AF10" s="68">
        <f t="shared" si="1"/>
        <v>35</v>
      </c>
    </row>
    <row r="11" spans="1:33" ht="18.5" x14ac:dyDescent="0.45">
      <c r="A11" s="92">
        <f t="shared" si="2"/>
        <v>5</v>
      </c>
      <c r="B11" s="3" t="str">
        <v>Ani&amp;Zoran Klemenčič</v>
      </c>
      <c r="C11" s="2">
        <v>5</v>
      </c>
      <c r="D11" s="2">
        <v>4</v>
      </c>
      <c r="E11" s="2">
        <v>5</v>
      </c>
      <c r="F11" s="2">
        <v>4</v>
      </c>
      <c r="G11" s="2">
        <v>6</v>
      </c>
      <c r="H11" s="2">
        <v>4</v>
      </c>
      <c r="I11" s="2">
        <v>4</v>
      </c>
      <c r="J11" s="2">
        <v>4</v>
      </c>
      <c r="K11" s="2">
        <v>3</v>
      </c>
      <c r="L11" s="2">
        <v>4</v>
      </c>
      <c r="M11" s="2">
        <v>3</v>
      </c>
      <c r="N11" s="2">
        <v>3</v>
      </c>
      <c r="O11" s="2">
        <v>5</v>
      </c>
      <c r="P11" s="2">
        <v>4</v>
      </c>
      <c r="Q11" s="2">
        <v>5</v>
      </c>
      <c r="R11" s="2">
        <v>3</v>
      </c>
      <c r="S11" s="2">
        <v>4</v>
      </c>
      <c r="T11" s="2">
        <v>6</v>
      </c>
      <c r="U11" s="9">
        <v>76</v>
      </c>
      <c r="V11" s="47">
        <v>13.3</v>
      </c>
      <c r="W11" s="47" t="str">
        <v>d</v>
      </c>
      <c r="X11" s="47">
        <v>54</v>
      </c>
      <c r="Y11" s="47" t="str">
        <v>m</v>
      </c>
      <c r="Z11" s="90">
        <v>19.8</v>
      </c>
      <c r="AA11" s="47">
        <v>62.7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51</v>
      </c>
      <c r="AF11" s="68">
        <f t="shared" si="1"/>
        <v>16</v>
      </c>
    </row>
    <row r="12" spans="1:33" ht="18.5" x14ac:dyDescent="0.45">
      <c r="A12" s="92">
        <f t="shared" si="2"/>
        <v>6</v>
      </c>
      <c r="B12" s="3" t="str">
        <v>Breda &amp; Jani Konte</v>
      </c>
      <c r="C12" s="2">
        <v>5</v>
      </c>
      <c r="D12" s="2">
        <v>3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2">
        <v>5</v>
      </c>
      <c r="K12" s="2">
        <v>4</v>
      </c>
      <c r="L12" s="2">
        <v>5</v>
      </c>
      <c r="M12" s="2">
        <v>4</v>
      </c>
      <c r="N12" s="2">
        <v>3</v>
      </c>
      <c r="O12" s="2">
        <v>4</v>
      </c>
      <c r="P12" s="2">
        <v>5</v>
      </c>
      <c r="Q12" s="2">
        <v>5</v>
      </c>
      <c r="R12" s="2">
        <v>3</v>
      </c>
      <c r="S12" s="2">
        <v>5</v>
      </c>
      <c r="T12" s="2">
        <v>3</v>
      </c>
      <c r="U12" s="9">
        <v>74</v>
      </c>
      <c r="V12" s="47">
        <v>10.7</v>
      </c>
      <c r="W12" s="47" t="str">
        <v>d</v>
      </c>
      <c r="X12" s="47">
        <v>23.6</v>
      </c>
      <c r="Y12" s="47" t="str">
        <v>m</v>
      </c>
      <c r="Z12" s="90">
        <v>26</v>
      </c>
      <c r="AA12" s="47">
        <v>63.3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21</v>
      </c>
      <c r="AF12" s="68">
        <f t="shared" si="1"/>
        <v>22</v>
      </c>
    </row>
    <row r="13" spans="1:33" ht="18.5" x14ac:dyDescent="0.45">
      <c r="A13" s="92">
        <f t="shared" si="2"/>
        <v>7</v>
      </c>
      <c r="B13" s="3" t="str">
        <v>Gal Grudnik&amp;Janez Ločniškar</v>
      </c>
      <c r="C13" s="2">
        <v>4</v>
      </c>
      <c r="D13" s="2">
        <v>2</v>
      </c>
      <c r="E13" s="2">
        <v>4</v>
      </c>
      <c r="F13" s="2">
        <v>4</v>
      </c>
      <c r="G13" s="2">
        <v>5</v>
      </c>
      <c r="H13" s="2">
        <v>4</v>
      </c>
      <c r="I13" s="2">
        <v>3</v>
      </c>
      <c r="J13" s="2">
        <v>6</v>
      </c>
      <c r="K13" s="2">
        <v>4</v>
      </c>
      <c r="L13" s="2">
        <v>4</v>
      </c>
      <c r="M13" s="2">
        <v>3</v>
      </c>
      <c r="N13" s="2">
        <v>4</v>
      </c>
      <c r="O13" s="2">
        <v>4</v>
      </c>
      <c r="P13" s="2">
        <v>4</v>
      </c>
      <c r="Q13" s="2">
        <v>4</v>
      </c>
      <c r="R13" s="2">
        <v>4</v>
      </c>
      <c r="S13" s="2">
        <v>5</v>
      </c>
      <c r="T13" s="2">
        <v>4</v>
      </c>
      <c r="U13" s="9">
        <v>72</v>
      </c>
      <c r="V13" s="47">
        <v>8.1999999999999993</v>
      </c>
      <c r="W13" s="47" t="str">
        <v>m</v>
      </c>
      <c r="X13" s="47">
        <v>19.899999999999999</v>
      </c>
      <c r="Y13" s="47" t="str">
        <v>m</v>
      </c>
      <c r="Z13" s="90">
        <v>20.399999999999999</v>
      </c>
      <c r="AA13" s="47">
        <v>63.8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16</v>
      </c>
      <c r="AF13" s="68">
        <f t="shared" si="1"/>
        <v>17</v>
      </c>
    </row>
    <row r="14" spans="1:33" ht="18.5" x14ac:dyDescent="0.45">
      <c r="A14" s="92">
        <f t="shared" si="2"/>
        <v>8</v>
      </c>
      <c r="B14" s="3" t="str">
        <v>Nina Zidanič&amp;Miha Gregorčič</v>
      </c>
      <c r="C14" s="2">
        <v>5</v>
      </c>
      <c r="D14" s="2">
        <v>3</v>
      </c>
      <c r="E14" s="2">
        <v>3</v>
      </c>
      <c r="F14" s="2">
        <v>5</v>
      </c>
      <c r="G14" s="2">
        <v>4</v>
      </c>
      <c r="H14" s="2">
        <v>3</v>
      </c>
      <c r="I14" s="2">
        <v>5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5</v>
      </c>
      <c r="P14" s="2">
        <v>7</v>
      </c>
      <c r="Q14" s="2">
        <v>4</v>
      </c>
      <c r="R14" s="2">
        <v>4</v>
      </c>
      <c r="S14" s="2">
        <v>5</v>
      </c>
      <c r="T14" s="2">
        <v>3</v>
      </c>
      <c r="U14" s="9">
        <v>77</v>
      </c>
      <c r="V14" s="47">
        <v>12.4</v>
      </c>
      <c r="W14" s="47" t="str">
        <v>d</v>
      </c>
      <c r="X14" s="47">
        <v>53.5</v>
      </c>
      <c r="Y14" s="47" t="str">
        <v>m</v>
      </c>
      <c r="Z14" s="90">
        <v>17.399999999999999</v>
      </c>
      <c r="AA14" s="47">
        <v>64.599999999999994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50</v>
      </c>
      <c r="AF14" s="68">
        <f t="shared" si="1"/>
        <v>14</v>
      </c>
    </row>
    <row r="15" spans="1:33" ht="18.5" x14ac:dyDescent="0.45">
      <c r="A15" s="92">
        <f t="shared" si="2"/>
        <v>9</v>
      </c>
      <c r="B15" s="3" t="str">
        <v>Majda&amp;Bojan Lazar</v>
      </c>
      <c r="C15" s="2">
        <v>5</v>
      </c>
      <c r="D15" s="2">
        <v>3</v>
      </c>
      <c r="E15" s="2">
        <v>3</v>
      </c>
      <c r="F15" s="2">
        <v>4</v>
      </c>
      <c r="G15" s="2">
        <v>4</v>
      </c>
      <c r="H15" s="2">
        <v>4</v>
      </c>
      <c r="I15" s="2">
        <v>4</v>
      </c>
      <c r="J15" s="2">
        <v>6</v>
      </c>
      <c r="K15" s="2">
        <v>4</v>
      </c>
      <c r="L15" s="2">
        <v>5</v>
      </c>
      <c r="M15" s="2">
        <v>5</v>
      </c>
      <c r="N15" s="2">
        <v>3</v>
      </c>
      <c r="O15" s="2">
        <v>5</v>
      </c>
      <c r="P15" s="2">
        <v>5</v>
      </c>
      <c r="Q15" s="2">
        <v>5</v>
      </c>
      <c r="R15" s="2">
        <v>4</v>
      </c>
      <c r="S15" s="2">
        <v>4</v>
      </c>
      <c r="T15" s="2">
        <v>4</v>
      </c>
      <c r="U15" s="9">
        <v>77</v>
      </c>
      <c r="V15" s="47">
        <v>10.8</v>
      </c>
      <c r="W15" s="47" t="str">
        <v>d</v>
      </c>
      <c r="X15" s="47">
        <v>28.3</v>
      </c>
      <c r="Y15" s="47" t="str">
        <v>m</v>
      </c>
      <c r="Z15" s="90">
        <v>23.7</v>
      </c>
      <c r="AA15" s="47">
        <v>66.2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25</v>
      </c>
      <c r="AF15" s="68">
        <f t="shared" si="1"/>
        <v>20</v>
      </c>
    </row>
    <row r="16" spans="1:33" ht="18.5" x14ac:dyDescent="0.45">
      <c r="A16" s="92">
        <f t="shared" si="2"/>
        <v>10</v>
      </c>
      <c r="B16" s="3" t="str">
        <v>Vito &amp; Nada Šmit</v>
      </c>
      <c r="C16" s="2">
        <v>5</v>
      </c>
      <c r="D16" s="2">
        <v>4</v>
      </c>
      <c r="E16" s="2">
        <v>4</v>
      </c>
      <c r="F16" s="2">
        <v>6</v>
      </c>
      <c r="G16" s="2">
        <v>4</v>
      </c>
      <c r="H16" s="2">
        <v>4</v>
      </c>
      <c r="I16" s="2">
        <v>4</v>
      </c>
      <c r="J16" s="2">
        <v>5</v>
      </c>
      <c r="K16" s="2">
        <v>3</v>
      </c>
      <c r="L16" s="2">
        <v>7</v>
      </c>
      <c r="M16" s="2">
        <v>5</v>
      </c>
      <c r="N16" s="2">
        <v>4</v>
      </c>
      <c r="O16" s="2">
        <v>5</v>
      </c>
      <c r="P16" s="2">
        <v>4</v>
      </c>
      <c r="Q16" s="2">
        <v>5</v>
      </c>
      <c r="R16" s="2">
        <v>5</v>
      </c>
      <c r="S16" s="2">
        <v>5</v>
      </c>
      <c r="T16" s="2">
        <v>3</v>
      </c>
      <c r="U16" s="9">
        <v>82</v>
      </c>
      <c r="V16" s="47">
        <v>10.1</v>
      </c>
      <c r="W16" s="47" t="str">
        <v>m</v>
      </c>
      <c r="X16" s="47">
        <v>18.5</v>
      </c>
      <c r="Y16" s="47" t="str">
        <v>d</v>
      </c>
      <c r="Z16" s="90">
        <v>34.799999999999997</v>
      </c>
      <c r="AA16" s="47">
        <v>71.900000000000006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15</v>
      </c>
      <c r="AF16" s="68">
        <f t="shared" si="1"/>
        <v>32</v>
      </c>
    </row>
    <row r="17" spans="1:32" ht="18.5" x14ac:dyDescent="0.45">
      <c r="A17" s="92">
        <f t="shared" si="2"/>
        <v>11</v>
      </c>
      <c r="B17" s="3" t="str">
        <v>Grega &amp; Tevž Košir</v>
      </c>
      <c r="C17" s="2">
        <v>7</v>
      </c>
      <c r="D17" s="2">
        <v>5</v>
      </c>
      <c r="E17" s="2">
        <v>4</v>
      </c>
      <c r="F17" s="2">
        <v>5</v>
      </c>
      <c r="G17" s="2">
        <v>5</v>
      </c>
      <c r="H17" s="2">
        <v>7</v>
      </c>
      <c r="I17" s="2">
        <v>4</v>
      </c>
      <c r="J17" s="2">
        <v>5</v>
      </c>
      <c r="K17" s="2">
        <v>5</v>
      </c>
      <c r="L17" s="2">
        <v>6</v>
      </c>
      <c r="M17" s="2">
        <v>4</v>
      </c>
      <c r="N17" s="2">
        <v>4</v>
      </c>
      <c r="O17" s="2">
        <v>6</v>
      </c>
      <c r="P17" s="2">
        <v>8</v>
      </c>
      <c r="Q17" s="2">
        <v>7</v>
      </c>
      <c r="R17" s="2">
        <v>4</v>
      </c>
      <c r="S17" s="2">
        <v>6</v>
      </c>
      <c r="T17" s="2">
        <v>5</v>
      </c>
      <c r="U17" s="9">
        <v>97</v>
      </c>
      <c r="V17" s="47">
        <v>25</v>
      </c>
      <c r="W17" s="47" t="str">
        <v>m</v>
      </c>
      <c r="X17" s="47">
        <v>54</v>
      </c>
      <c r="Y17" s="47" t="str">
        <v>m</v>
      </c>
      <c r="Z17" s="90">
        <v>54</v>
      </c>
      <c r="AA17" s="47">
        <v>72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50</v>
      </c>
      <c r="AF17" s="68">
        <f t="shared" si="1"/>
        <v>50</v>
      </c>
    </row>
    <row r="18" spans="1:32" ht="18.5" x14ac:dyDescent="0.45">
      <c r="A18" s="92">
        <f t="shared" si="2"/>
        <v>12</v>
      </c>
      <c r="B18" s="3" t="str">
        <v>Rade Narančič&amp;Franci Kunšič</v>
      </c>
      <c r="C18" s="2">
        <v>6</v>
      </c>
      <c r="D18" s="2">
        <v>5</v>
      </c>
      <c r="E18" s="2">
        <v>5</v>
      </c>
      <c r="F18" s="2">
        <v>4</v>
      </c>
      <c r="G18" s="2">
        <v>5</v>
      </c>
      <c r="H18" s="2">
        <v>4</v>
      </c>
      <c r="I18" s="2">
        <v>3</v>
      </c>
      <c r="J18" s="2">
        <v>5</v>
      </c>
      <c r="K18" s="2">
        <v>3</v>
      </c>
      <c r="L18" s="2">
        <v>4</v>
      </c>
      <c r="M18" s="2">
        <v>4</v>
      </c>
      <c r="N18" s="2">
        <v>4</v>
      </c>
      <c r="O18" s="2">
        <v>9</v>
      </c>
      <c r="P18" s="2">
        <v>5</v>
      </c>
      <c r="Q18" s="2">
        <v>5</v>
      </c>
      <c r="R18" s="2">
        <v>4</v>
      </c>
      <c r="S18" s="2">
        <v>8</v>
      </c>
      <c r="T18" s="2">
        <v>4</v>
      </c>
      <c r="U18" s="9">
        <v>87</v>
      </c>
      <c r="V18" s="47">
        <v>12.3</v>
      </c>
      <c r="W18" s="47" t="str">
        <v>m</v>
      </c>
      <c r="X18" s="47">
        <v>31.5</v>
      </c>
      <c r="Y18" s="47" t="str">
        <v>m</v>
      </c>
      <c r="Z18" s="90">
        <v>27.1</v>
      </c>
      <c r="AA18" s="47">
        <v>74.7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28</v>
      </c>
      <c r="AF18" s="68">
        <f t="shared" si="1"/>
        <v>23</v>
      </c>
    </row>
    <row r="19" spans="1:32" ht="18.5" x14ac:dyDescent="0.45">
      <c r="A19" s="92">
        <f t="shared" si="2"/>
        <v>13</v>
      </c>
      <c r="B19" s="3" t="str">
        <v>Breda Jericijo&amp;Boris Debevec</v>
      </c>
      <c r="C19" s="2">
        <v>5</v>
      </c>
      <c r="D19" s="2">
        <v>3</v>
      </c>
      <c r="E19" s="2">
        <v>5</v>
      </c>
      <c r="F19" s="2">
        <v>4</v>
      </c>
      <c r="G19" s="2">
        <v>5</v>
      </c>
      <c r="H19" s="2">
        <v>5</v>
      </c>
      <c r="I19" s="2">
        <v>5</v>
      </c>
      <c r="J19" s="2">
        <v>9</v>
      </c>
      <c r="K19" s="2">
        <v>5</v>
      </c>
      <c r="L19" s="2">
        <v>7</v>
      </c>
      <c r="M19" s="2">
        <v>5</v>
      </c>
      <c r="N19" s="2">
        <v>4</v>
      </c>
      <c r="O19" s="2">
        <v>6</v>
      </c>
      <c r="P19" s="2">
        <v>6</v>
      </c>
      <c r="Q19" s="2">
        <v>6</v>
      </c>
      <c r="R19" s="2">
        <v>4</v>
      </c>
      <c r="S19" s="2">
        <v>5</v>
      </c>
      <c r="T19" s="2">
        <v>4</v>
      </c>
      <c r="U19" s="9">
        <v>93</v>
      </c>
      <c r="V19" s="47">
        <v>15</v>
      </c>
      <c r="W19" s="47" t="str">
        <v>d</v>
      </c>
      <c r="X19" s="47">
        <v>54</v>
      </c>
      <c r="Y19" s="47" t="str">
        <v>m</v>
      </c>
      <c r="Z19" s="90">
        <v>24.7</v>
      </c>
      <c r="AA19" s="47">
        <v>78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51</v>
      </c>
      <c r="AF19" s="68">
        <f t="shared" si="1"/>
        <v>21</v>
      </c>
    </row>
    <row r="20" spans="1:32" ht="18.5" x14ac:dyDescent="0.45">
      <c r="A20" s="92">
        <f t="shared" si="2"/>
        <v>14</v>
      </c>
      <c r="B20" s="3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-1.5</v>
      </c>
      <c r="W20" s="47">
        <v>0</v>
      </c>
      <c r="X20" s="47">
        <v>0</v>
      </c>
      <c r="Y20" s="47">
        <v>0</v>
      </c>
      <c r="Z20" s="90">
        <v>0</v>
      </c>
      <c r="AA20" s="47">
        <v>200</v>
      </c>
      <c r="AB20" s="60">
        <v>14</v>
      </c>
      <c r="AC20" s="60">
        <f>IF(B20&lt;&gt;"",'1stR'!AB20+AD20,0)</f>
        <v>0</v>
      </c>
      <c r="AD20" s="60">
        <f t="shared" si="3"/>
        <v>0</v>
      </c>
      <c r="AE20" s="68">
        <f t="shared" si="0"/>
        <v>-3</v>
      </c>
      <c r="AF20" s="68">
        <f t="shared" si="1"/>
        <v>-3</v>
      </c>
    </row>
    <row r="21" spans="1:32" ht="18.5" x14ac:dyDescent="0.45">
      <c r="A21" s="92">
        <f t="shared" si="2"/>
        <v>14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-1.5</v>
      </c>
      <c r="W21" s="47">
        <v>0</v>
      </c>
      <c r="X21" s="47">
        <v>0</v>
      </c>
      <c r="Y21" s="47">
        <v>0</v>
      </c>
      <c r="Z21" s="90">
        <v>0</v>
      </c>
      <c r="AA21" s="47">
        <v>200</v>
      </c>
      <c r="AB21" s="60">
        <v>15</v>
      </c>
      <c r="AC21" s="60">
        <f>IF(B21&lt;&gt;"",'1stR'!AB21+AD21,0)</f>
        <v>0</v>
      </c>
      <c r="AD21" s="60">
        <f t="shared" si="3"/>
        <v>0</v>
      </c>
      <c r="AE21" s="68">
        <f t="shared" si="0"/>
        <v>-3</v>
      </c>
      <c r="AF21" s="68">
        <f t="shared" si="1"/>
        <v>-3</v>
      </c>
    </row>
    <row r="22" spans="1:32" ht="18.5" x14ac:dyDescent="0.45">
      <c r="A22" s="92">
        <f t="shared" si="2"/>
        <v>14</v>
      </c>
      <c r="B22" s="3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-1.5</v>
      </c>
      <c r="W22" s="47">
        <v>0</v>
      </c>
      <c r="X22" s="47">
        <v>0</v>
      </c>
      <c r="Y22" s="47">
        <v>0</v>
      </c>
      <c r="Z22" s="90">
        <v>0</v>
      </c>
      <c r="AA22" s="47">
        <v>200</v>
      </c>
      <c r="AB22" s="60">
        <v>16</v>
      </c>
      <c r="AC22" s="60">
        <f>IF(B22&lt;&gt;"",'1stR'!AB22+AD22,0)</f>
        <v>0</v>
      </c>
      <c r="AD22" s="60">
        <f t="shared" si="3"/>
        <v>0</v>
      </c>
      <c r="AE22" s="68">
        <f t="shared" si="0"/>
        <v>-3</v>
      </c>
      <c r="AF22" s="68">
        <f t="shared" si="1"/>
        <v>-3</v>
      </c>
    </row>
    <row r="23" spans="1:32" ht="18.5" x14ac:dyDescent="0.45">
      <c r="A23" s="92">
        <f t="shared" si="2"/>
        <v>14</v>
      </c>
      <c r="B23" s="3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-1.5</v>
      </c>
      <c r="W23" s="47">
        <v>0</v>
      </c>
      <c r="X23" s="47">
        <v>0</v>
      </c>
      <c r="Y23" s="47">
        <v>0</v>
      </c>
      <c r="Z23" s="90">
        <v>0</v>
      </c>
      <c r="AA23" s="47">
        <v>200</v>
      </c>
      <c r="AB23" s="60">
        <v>17</v>
      </c>
      <c r="AC23" s="60">
        <f>IF(B23&lt;&gt;"",'1stR'!AB23+AD23,0)</f>
        <v>0</v>
      </c>
      <c r="AD23" s="60">
        <f t="shared" si="3"/>
        <v>0</v>
      </c>
      <c r="AE23" s="68">
        <f t="shared" si="0"/>
        <v>-3</v>
      </c>
      <c r="AF23" s="68">
        <f t="shared" si="1"/>
        <v>-3</v>
      </c>
    </row>
    <row r="24" spans="1:32" ht="18.5" x14ac:dyDescent="0.45">
      <c r="A24" s="92">
        <f t="shared" si="2"/>
        <v>14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-1.5</v>
      </c>
      <c r="W24" s="47">
        <v>0</v>
      </c>
      <c r="X24" s="47">
        <v>0</v>
      </c>
      <c r="Y24" s="47">
        <v>0</v>
      </c>
      <c r="Z24" s="90">
        <v>0</v>
      </c>
      <c r="AA24" s="47">
        <v>200</v>
      </c>
      <c r="AB24" s="60">
        <v>18</v>
      </c>
      <c r="AC24" s="60">
        <f>IF(B24&lt;&gt;"",'1stR'!AB24+AD24,0)</f>
        <v>0</v>
      </c>
      <c r="AD24" s="60">
        <f t="shared" si="3"/>
        <v>0</v>
      </c>
      <c r="AE24" s="68">
        <f t="shared" si="0"/>
        <v>-3</v>
      </c>
      <c r="AF24" s="68">
        <f t="shared" si="1"/>
        <v>-3</v>
      </c>
    </row>
    <row r="25" spans="1:32" ht="18.5" x14ac:dyDescent="0.45">
      <c r="A25" s="92">
        <f t="shared" si="2"/>
        <v>14</v>
      </c>
      <c r="B25" s="3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-1.5</v>
      </c>
      <c r="W25" s="47">
        <v>0</v>
      </c>
      <c r="X25" s="47">
        <v>0</v>
      </c>
      <c r="Y25" s="47">
        <v>0</v>
      </c>
      <c r="Z25" s="90">
        <v>0</v>
      </c>
      <c r="AA25" s="4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-3</v>
      </c>
      <c r="AF25" s="68">
        <f t="shared" si="1"/>
        <v>-3</v>
      </c>
    </row>
    <row r="26" spans="1:32" ht="18.5" x14ac:dyDescent="0.45">
      <c r="A26" s="92">
        <f t="shared" si="2"/>
        <v>14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-1.5</v>
      </c>
      <c r="W26" s="47">
        <v>0</v>
      </c>
      <c r="X26" s="47">
        <v>0</v>
      </c>
      <c r="Y26" s="47">
        <v>0</v>
      </c>
      <c r="Z26" s="90">
        <v>0</v>
      </c>
      <c r="AA26" s="4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-3</v>
      </c>
      <c r="AF26" s="68">
        <f t="shared" si="1"/>
        <v>-3</v>
      </c>
    </row>
    <row r="27" spans="1:32" ht="18.5" x14ac:dyDescent="0.45">
      <c r="A27" s="92">
        <f t="shared" si="2"/>
        <v>14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-1.5</v>
      </c>
      <c r="W27" s="47">
        <v>0</v>
      </c>
      <c r="X27" s="47">
        <v>0</v>
      </c>
      <c r="Y27" s="47">
        <v>0</v>
      </c>
      <c r="Z27" s="90">
        <v>0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-3</v>
      </c>
      <c r="AF27" s="68">
        <f t="shared" si="1"/>
        <v>-3</v>
      </c>
    </row>
    <row r="28" spans="1:32" ht="18.5" x14ac:dyDescent="0.45">
      <c r="A28" s="92">
        <f t="shared" si="2"/>
        <v>14</v>
      </c>
      <c r="B28" s="3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-1.5</v>
      </c>
      <c r="W28" s="47">
        <v>0</v>
      </c>
      <c r="X28" s="47">
        <v>0</v>
      </c>
      <c r="Y28" s="47">
        <v>0</v>
      </c>
      <c r="Z28" s="90">
        <v>0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-3</v>
      </c>
      <c r="AF28" s="68">
        <f t="shared" si="1"/>
        <v>-3</v>
      </c>
    </row>
    <row r="29" spans="1:32" ht="18.5" x14ac:dyDescent="0.45">
      <c r="A29" s="92">
        <f t="shared" si="2"/>
        <v>14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-1.5</v>
      </c>
      <c r="W29" s="47">
        <v>0</v>
      </c>
      <c r="X29" s="47">
        <v>0</v>
      </c>
      <c r="Y29" s="47">
        <v>0</v>
      </c>
      <c r="Z29" s="90">
        <v>0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-3</v>
      </c>
      <c r="AF29" s="68">
        <f t="shared" si="1"/>
        <v>-3</v>
      </c>
    </row>
    <row r="30" spans="1:32" ht="18.5" x14ac:dyDescent="0.45">
      <c r="A30" s="92">
        <f t="shared" si="2"/>
        <v>14</v>
      </c>
      <c r="B30" s="3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-1.5</v>
      </c>
      <c r="W30" s="47">
        <v>0</v>
      </c>
      <c r="X30" s="47">
        <v>0</v>
      </c>
      <c r="Y30" s="47">
        <v>0</v>
      </c>
      <c r="Z30" s="90">
        <v>0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-3</v>
      </c>
      <c r="AF30" s="68">
        <f t="shared" si="1"/>
        <v>-3</v>
      </c>
    </row>
    <row r="31" spans="1:32" ht="18.5" x14ac:dyDescent="0.45">
      <c r="A31" s="92">
        <f t="shared" si="2"/>
        <v>14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-1.5</v>
      </c>
      <c r="W31" s="47">
        <v>0</v>
      </c>
      <c r="X31" s="47">
        <v>0</v>
      </c>
      <c r="Y31" s="47">
        <v>0</v>
      </c>
      <c r="Z31" s="90">
        <v>0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2">
        <f t="shared" si="2"/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ref="U32:U48" si="4">SUM(C32:T32)</f>
        <v>0</v>
      </c>
      <c r="V32" s="47">
        <f t="shared" ref="V32:V95" si="5">ROUND(0.35*MIN(AE32,AF32)+0.15*MAX(AE32,AF32),1)</f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90">
        <f>'1stR'!Z32</f>
        <v>0</v>
      </c>
      <c r="AA32" s="47">
        <f t="shared" ref="AA32:AA95" si="6">U32-V32</f>
        <v>1.5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2">
        <f t="shared" si="2"/>
        <v>26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4"/>
        <v>0</v>
      </c>
      <c r="V33" s="47">
        <f t="shared" si="5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90">
        <f>'1stR'!Z33</f>
        <v>0</v>
      </c>
      <c r="AA33" s="47">
        <f t="shared" si="6"/>
        <v>1.5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2">
        <f t="shared" si="2"/>
        <v>26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4"/>
        <v>0</v>
      </c>
      <c r="V34" s="47">
        <f t="shared" si="5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90">
        <f>'1stR'!Z34</f>
        <v>0</v>
      </c>
      <c r="AA34" s="47">
        <f t="shared" si="6"/>
        <v>1.5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2">
        <f t="shared" si="2"/>
        <v>26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4"/>
        <v>0</v>
      </c>
      <c r="V35" s="47">
        <f t="shared" si="5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90">
        <f>'1stR'!Z35</f>
        <v>0</v>
      </c>
      <c r="AA35" s="47">
        <f t="shared" si="6"/>
        <v>1.5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2">
        <f t="shared" si="2"/>
        <v>26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4"/>
        <v>0</v>
      </c>
      <c r="V36" s="47">
        <f t="shared" si="5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90">
        <f>'1stR'!Z36</f>
        <v>0</v>
      </c>
      <c r="AA36" s="47">
        <f t="shared" si="6"/>
        <v>1.5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2">
        <f t="shared" si="2"/>
        <v>26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4"/>
        <v>0</v>
      </c>
      <c r="V37" s="47">
        <f t="shared" si="5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90">
        <f>'1stR'!Z37</f>
        <v>0</v>
      </c>
      <c r="AA37" s="47">
        <f t="shared" si="6"/>
        <v>1.5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2">
        <f t="shared" si="2"/>
        <v>26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4"/>
        <v>0</v>
      </c>
      <c r="V38" s="47">
        <f t="shared" si="5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90">
        <f>'1stR'!Z38</f>
        <v>0</v>
      </c>
      <c r="AA38" s="47">
        <f t="shared" si="6"/>
        <v>1.5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2">
        <f t="shared" si="2"/>
        <v>26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4"/>
        <v>0</v>
      </c>
      <c r="V39" s="47">
        <f t="shared" si="5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90">
        <f>'1stR'!Z39</f>
        <v>0</v>
      </c>
      <c r="AA39" s="47">
        <f t="shared" si="6"/>
        <v>1.5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2">
        <f t="shared" si="2"/>
        <v>26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4"/>
        <v>0</v>
      </c>
      <c r="V40" s="47">
        <f t="shared" si="5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90">
        <f>'1stR'!Z40</f>
        <v>0</v>
      </c>
      <c r="AA40" s="47">
        <f t="shared" si="6"/>
        <v>1.5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2">
        <f t="shared" si="2"/>
        <v>26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4"/>
        <v>0</v>
      </c>
      <c r="V41" s="47">
        <f t="shared" si="5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90">
        <f>'1stR'!Z41</f>
        <v>0</v>
      </c>
      <c r="AA41" s="47">
        <f t="shared" si="6"/>
        <v>1.5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26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4"/>
        <v>0</v>
      </c>
      <c r="V42" s="47">
        <f t="shared" si="5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si="6"/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26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26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26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26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26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26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26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26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26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26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26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26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26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26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26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26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26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26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26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26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26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26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26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26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26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26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26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26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26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26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si="5"/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si="6"/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0">IF(AA73=AA72,A72,AB73)</f>
        <v>26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5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6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0"/>
        <v>26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5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6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0"/>
        <v>26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5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6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0"/>
        <v>26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5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6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0"/>
        <v>26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5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6"/>
        <v>1.5</v>
      </c>
      <c r="AB77" s="60">
        <v>71</v>
      </c>
      <c r="AC77" s="60">
        <f>IF(B77&lt;&gt;"",'1stR'!AB77+AD77,0)</f>
        <v>0</v>
      </c>
      <c r="AD77" s="60">
        <f t="shared" ref="AD77:AD125" si="11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0"/>
        <v>26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5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6"/>
        <v>1.5</v>
      </c>
      <c r="AB78" s="60">
        <v>72</v>
      </c>
      <c r="AC78" s="60">
        <f>IF(B78&lt;&gt;"",'1stR'!AB78+AD78,0)</f>
        <v>0</v>
      </c>
      <c r="AD78" s="60">
        <f t="shared" si="11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0"/>
        <v>26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5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6"/>
        <v>1.5</v>
      </c>
      <c r="AB79" s="60">
        <v>73</v>
      </c>
      <c r="AC79" s="60">
        <f>IF(B79&lt;&gt;"",'1stR'!AB79+AD79,0)</f>
        <v>0</v>
      </c>
      <c r="AD79" s="60">
        <f t="shared" si="11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0"/>
        <v>26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5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6"/>
        <v>1.5</v>
      </c>
      <c r="AB80" s="60">
        <v>74</v>
      </c>
      <c r="AC80" s="60">
        <f>IF(B80&lt;&gt;"",'1stR'!AB80+AD80,0)</f>
        <v>0</v>
      </c>
      <c r="AD80" s="60">
        <f t="shared" si="11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0"/>
        <v>26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5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6"/>
        <v>1.5</v>
      </c>
      <c r="AB81" s="60">
        <v>75</v>
      </c>
      <c r="AC81" s="60">
        <f>IF(B81&lt;&gt;"",'1stR'!AB81+AD81,0)</f>
        <v>0</v>
      </c>
      <c r="AD81" s="60">
        <f t="shared" si="11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0"/>
        <v>26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5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6"/>
        <v>1.5</v>
      </c>
      <c r="AB82" s="60">
        <v>76</v>
      </c>
      <c r="AC82" s="60">
        <f>IF(B82&lt;&gt;"",'1stR'!AB82+AD82,0)</f>
        <v>0</v>
      </c>
      <c r="AD82" s="60">
        <f t="shared" si="11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0"/>
        <v>26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5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6"/>
        <v>1.5</v>
      </c>
      <c r="AB83" s="60">
        <v>77</v>
      </c>
      <c r="AC83" s="60">
        <f>IF(B83&lt;&gt;"",'1stR'!AB83+AD83,0)</f>
        <v>0</v>
      </c>
      <c r="AD83" s="60">
        <f t="shared" si="11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0"/>
        <v>26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5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6"/>
        <v>1.5</v>
      </c>
      <c r="AB84" s="60">
        <v>78</v>
      </c>
      <c r="AC84" s="60">
        <f>IF(B84&lt;&gt;"",'1stR'!AB84+AD84,0)</f>
        <v>0</v>
      </c>
      <c r="AD84" s="60">
        <f t="shared" si="11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0"/>
        <v>26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5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6"/>
        <v>1.5</v>
      </c>
      <c r="AB85" s="60">
        <v>79</v>
      </c>
      <c r="AC85" s="60">
        <f>IF(B85&lt;&gt;"",'1stR'!AB85+AD85,0)</f>
        <v>0</v>
      </c>
      <c r="AD85" s="60">
        <f t="shared" si="11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0"/>
        <v>26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5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6"/>
        <v>1.5</v>
      </c>
      <c r="AB86" s="60">
        <v>80</v>
      </c>
      <c r="AC86" s="60">
        <f>IF(B86&lt;&gt;"",'1stR'!AB86+AD86,0)</f>
        <v>0</v>
      </c>
      <c r="AD86" s="60">
        <f t="shared" si="11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0"/>
        <v>26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5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6"/>
        <v>1.5</v>
      </c>
      <c r="AB87" s="60">
        <v>81</v>
      </c>
      <c r="AC87" s="60">
        <f>IF(B87&lt;&gt;"",'1stR'!AB87+AD87,0)</f>
        <v>0</v>
      </c>
      <c r="AD87" s="60">
        <f t="shared" si="11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0"/>
        <v>26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5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6"/>
        <v>1.5</v>
      </c>
      <c r="AB88" s="60">
        <v>82</v>
      </c>
      <c r="AC88" s="60">
        <f>IF(B88&lt;&gt;"",'1stR'!AB88+AD88,0)</f>
        <v>0</v>
      </c>
      <c r="AD88" s="60">
        <f t="shared" si="11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0"/>
        <v>26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5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6"/>
        <v>1.5</v>
      </c>
      <c r="AB89" s="60">
        <v>83</v>
      </c>
      <c r="AC89" s="60">
        <f>IF(B89&lt;&gt;"",'1stR'!AB89+AD89,0)</f>
        <v>0</v>
      </c>
      <c r="AD89" s="60">
        <f t="shared" si="11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0"/>
        <v>26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5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6"/>
        <v>1.5</v>
      </c>
      <c r="AB90" s="60">
        <v>84</v>
      </c>
      <c r="AC90" s="60">
        <f>IF(B90&lt;&gt;"",'1stR'!AB90+AD90,0)</f>
        <v>0</v>
      </c>
      <c r="AD90" s="60">
        <f t="shared" si="11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0"/>
        <v>26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5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6"/>
        <v>1.5</v>
      </c>
      <c r="AB91" s="60">
        <v>85</v>
      </c>
      <c r="AC91" s="60">
        <f>IF(B91&lt;&gt;"",'1stR'!AB91+AD91,0)</f>
        <v>0</v>
      </c>
      <c r="AD91" s="60">
        <f t="shared" si="11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0"/>
        <v>26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5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6"/>
        <v>1.5</v>
      </c>
      <c r="AB92" s="60">
        <v>86</v>
      </c>
      <c r="AC92" s="60">
        <f>IF(B92&lt;&gt;"",'1stR'!AB92+AD92,0)</f>
        <v>0</v>
      </c>
      <c r="AD92" s="60">
        <f t="shared" si="11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0"/>
        <v>26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5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6"/>
        <v>1.5</v>
      </c>
      <c r="AB93" s="60">
        <v>87</v>
      </c>
      <c r="AC93" s="60">
        <f>IF(B93&lt;&gt;"",'1stR'!AB93+AD93,0)</f>
        <v>0</v>
      </c>
      <c r="AD93" s="60">
        <f t="shared" si="11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0"/>
        <v>26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5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6"/>
        <v>1.5</v>
      </c>
      <c r="AB94" s="60">
        <v>88</v>
      </c>
      <c r="AC94" s="60">
        <f>IF(B94&lt;&gt;"",'1stR'!AB94+AD94,0)</f>
        <v>0</v>
      </c>
      <c r="AD94" s="60">
        <f t="shared" si="11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0"/>
        <v>26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5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6"/>
        <v>1.5</v>
      </c>
      <c r="AB95" s="60">
        <v>89</v>
      </c>
      <c r="AC95" s="60">
        <f>IF(B95&lt;&gt;"",'1stR'!AB95+AD95,0)</f>
        <v>0</v>
      </c>
      <c r="AD95" s="60">
        <f t="shared" si="11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0"/>
        <v>26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ref="V96:V146" si="12">ROUND(0.35*MIN(AE96,AF96)+0.15*MAX(AE96,AF96),1)</f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ref="AA96:AA147" si="13">U96-V96</f>
        <v>1.5</v>
      </c>
      <c r="AB96" s="60">
        <v>90</v>
      </c>
      <c r="AC96" s="60">
        <f>IF(B96&lt;&gt;"",'1stR'!AB96+AD96,0)</f>
        <v>0</v>
      </c>
      <c r="AD96" s="60">
        <f t="shared" si="11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0"/>
        <v>26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3"/>
        <v>1.5</v>
      </c>
      <c r="AB97" s="60">
        <v>91</v>
      </c>
      <c r="AC97" s="60">
        <f>IF(B97&lt;&gt;"",'1stR'!AB97+AD97,0)</f>
        <v>0</v>
      </c>
      <c r="AD97" s="60">
        <f t="shared" si="11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0"/>
        <v>26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3"/>
        <v>1.5</v>
      </c>
      <c r="AB98" s="60">
        <v>92</v>
      </c>
      <c r="AC98" s="60">
        <f>IF(B98&lt;&gt;"",'1stR'!AB98+AD98,0)</f>
        <v>0</v>
      </c>
      <c r="AD98" s="60">
        <f t="shared" si="11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0"/>
        <v>26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3"/>
        <v>1.5</v>
      </c>
      <c r="AB99" s="60">
        <v>93</v>
      </c>
      <c r="AC99" s="60">
        <f>IF(B99&lt;&gt;"",'1stR'!AB99+AD99,0)</f>
        <v>0</v>
      </c>
      <c r="AD99" s="60">
        <f t="shared" si="11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0"/>
        <v>26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3"/>
        <v>1.5</v>
      </c>
      <c r="AB100" s="60">
        <v>94</v>
      </c>
      <c r="AC100" s="60">
        <f>IF(B100&lt;&gt;"",'1stR'!AB100+AD100,0)</f>
        <v>0</v>
      </c>
      <c r="AD100" s="60">
        <f t="shared" si="11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0"/>
        <v>26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3"/>
        <v>1.5</v>
      </c>
      <c r="AB101" s="60">
        <v>95</v>
      </c>
      <c r="AC101" s="60">
        <f>IF(B101&lt;&gt;"",'1stR'!AB101+AD101,0)</f>
        <v>0</v>
      </c>
      <c r="AD101" s="60">
        <f t="shared" si="11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0"/>
        <v>26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3"/>
        <v>1.5</v>
      </c>
      <c r="AB102" s="60">
        <v>96</v>
      </c>
      <c r="AC102" s="60">
        <f>IF(B102&lt;&gt;"",'1stR'!AB102+AD102,0)</f>
        <v>0</v>
      </c>
      <c r="AD102" s="60">
        <f t="shared" si="11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0"/>
        <v>26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3"/>
        <v>1.5</v>
      </c>
      <c r="AB103" s="60">
        <v>97</v>
      </c>
      <c r="AC103" s="60">
        <f>IF(B103&lt;&gt;"",'1stR'!AB103+AD103,0)</f>
        <v>0</v>
      </c>
      <c r="AD103" s="60">
        <f t="shared" si="11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0"/>
        <v>26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3"/>
        <v>1.5</v>
      </c>
      <c r="AB104" s="60">
        <v>98</v>
      </c>
      <c r="AC104" s="60">
        <f>IF(B104&lt;&gt;"",'1stR'!AB104+AD104,0)</f>
        <v>0</v>
      </c>
      <c r="AD104" s="60">
        <f t="shared" si="11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0"/>
        <v>26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3"/>
        <v>1.5</v>
      </c>
      <c r="AB105" s="60">
        <v>99</v>
      </c>
      <c r="AC105" s="60">
        <f>IF(B105&lt;&gt;"",'1stR'!AB105+AD105,0)</f>
        <v>0</v>
      </c>
      <c r="AD105" s="60">
        <f t="shared" si="11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0"/>
        <v>26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3"/>
        <v>1.5</v>
      </c>
      <c r="AB106" s="60">
        <v>100</v>
      </c>
      <c r="AC106" s="60">
        <f>IF(B106&lt;&gt;"",'1stR'!AB106+AD106,0)</f>
        <v>0</v>
      </c>
      <c r="AD106" s="60">
        <f t="shared" si="11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0"/>
        <v>26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3"/>
        <v>1.5</v>
      </c>
      <c r="AB107" s="60">
        <v>101</v>
      </c>
      <c r="AC107" s="60">
        <f>IF(B107&lt;&gt;"",'1stR'!AB107+AD107,0)</f>
        <v>0</v>
      </c>
      <c r="AD107" s="60">
        <f t="shared" si="11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0"/>
        <v>26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3"/>
        <v>1.5</v>
      </c>
      <c r="AB108" s="60">
        <v>102</v>
      </c>
      <c r="AC108" s="60">
        <f>IF(B108&lt;&gt;"",'1stR'!AB108+AD108,0)</f>
        <v>0</v>
      </c>
      <c r="AD108" s="60">
        <f t="shared" si="11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0"/>
        <v>26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3"/>
        <v>1.5</v>
      </c>
      <c r="AB109" s="60">
        <v>103</v>
      </c>
      <c r="AC109" s="60">
        <f>IF(B109&lt;&gt;"",'1stR'!AB109+AD109,0)</f>
        <v>0</v>
      </c>
      <c r="AD109" s="60">
        <f t="shared" si="11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0"/>
        <v>26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3"/>
        <v>1.5</v>
      </c>
      <c r="AB110" s="60">
        <v>104</v>
      </c>
      <c r="AC110" s="60">
        <f>IF(B110&lt;&gt;"",'1stR'!AB110+AD110,0)</f>
        <v>0</v>
      </c>
      <c r="AD110" s="60">
        <f t="shared" si="11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0"/>
        <v>26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3"/>
        <v>1.5</v>
      </c>
      <c r="AB111" s="60">
        <v>105</v>
      </c>
      <c r="AC111" s="60">
        <f>IF(B111&lt;&gt;"",'1stR'!AB111+AD111,0)</f>
        <v>0</v>
      </c>
      <c r="AD111" s="60">
        <f t="shared" si="11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0"/>
        <v>26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3"/>
        <v>1.5</v>
      </c>
      <c r="AB112" s="60">
        <v>106</v>
      </c>
      <c r="AC112" s="60">
        <f>IF(B112&lt;&gt;"",'1stR'!AB112+AD112,0)</f>
        <v>0</v>
      </c>
      <c r="AD112" s="60">
        <f t="shared" si="11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0"/>
        <v>26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3"/>
        <v>1.5</v>
      </c>
      <c r="AB113" s="60">
        <v>107</v>
      </c>
      <c r="AC113" s="60">
        <f>IF(B113&lt;&gt;"",'1stR'!AB113+AD113,0)</f>
        <v>0</v>
      </c>
      <c r="AD113" s="60">
        <f t="shared" si="11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0"/>
        <v>26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3"/>
        <v>1.5</v>
      </c>
      <c r="AB114" s="60">
        <v>108</v>
      </c>
      <c r="AC114" s="60">
        <f>IF(B114&lt;&gt;"",'1stR'!AB114+AD114,0)</f>
        <v>0</v>
      </c>
      <c r="AD114" s="60">
        <f t="shared" si="11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0"/>
        <v>26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3"/>
        <v>1.5</v>
      </c>
      <c r="AB115" s="60">
        <v>109</v>
      </c>
      <c r="AC115" s="60">
        <f>IF(B115&lt;&gt;"",'1stR'!AB115+AD115,0)</f>
        <v>0</v>
      </c>
      <c r="AD115" s="60">
        <f t="shared" si="11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0"/>
        <v>26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3"/>
        <v>1.5</v>
      </c>
      <c r="AB116" s="60">
        <v>110</v>
      </c>
      <c r="AC116" s="60">
        <f>IF(B116&lt;&gt;"",'1stR'!AB116+AD116,0)</f>
        <v>0</v>
      </c>
      <c r="AD116" s="60">
        <f t="shared" si="11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0"/>
        <v>26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3"/>
        <v>1.5</v>
      </c>
      <c r="AB117" s="60">
        <v>111</v>
      </c>
      <c r="AC117" s="60">
        <f>IF(B117&lt;&gt;"",'1stR'!AB117+AD117,0)</f>
        <v>0</v>
      </c>
      <c r="AD117" s="60">
        <f t="shared" si="11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0"/>
        <v>26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3"/>
        <v>1.5</v>
      </c>
      <c r="AB118" s="60">
        <v>112</v>
      </c>
      <c r="AC118" s="60">
        <f>IF(B118&lt;&gt;"",'1stR'!AB118+AD118,0)</f>
        <v>0</v>
      </c>
      <c r="AD118" s="60">
        <f t="shared" si="11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0"/>
        <v>26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3"/>
        <v>1.5</v>
      </c>
      <c r="AB119" s="60">
        <v>113</v>
      </c>
      <c r="AC119" s="60">
        <f>IF(B119&lt;&gt;"",'1stR'!AB119+AD119,0)</f>
        <v>0</v>
      </c>
      <c r="AD119" s="60">
        <f t="shared" si="11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0"/>
        <v>26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3"/>
        <v>1.5</v>
      </c>
      <c r="AB120" s="60">
        <v>114</v>
      </c>
      <c r="AC120" s="60">
        <f>IF(B120&lt;&gt;"",'1stR'!AB120+AD120,0)</f>
        <v>0</v>
      </c>
      <c r="AD120" s="60">
        <f t="shared" si="11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0"/>
        <v>26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3"/>
        <v>1.5</v>
      </c>
      <c r="AB121" s="60">
        <v>115</v>
      </c>
      <c r="AC121" s="60">
        <f>IF(B121&lt;&gt;"",'1stR'!AB121+AD121,0)</f>
        <v>0</v>
      </c>
      <c r="AD121" s="60">
        <f t="shared" si="11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0"/>
        <v>26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3"/>
        <v>1.5</v>
      </c>
      <c r="AB122" s="60">
        <v>116</v>
      </c>
      <c r="AC122" s="60">
        <f>IF(B122&lt;&gt;"",'1stR'!AB122+AD122,0)</f>
        <v>0</v>
      </c>
      <c r="AD122" s="60">
        <f t="shared" si="11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0"/>
        <v>26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3"/>
        <v>1.5</v>
      </c>
      <c r="AB123" s="60">
        <v>117</v>
      </c>
      <c r="AC123" s="60">
        <f>IF(B123&lt;&gt;"",'1stR'!AB123+AD123,0)</f>
        <v>0</v>
      </c>
      <c r="AD123" s="60">
        <f t="shared" si="11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0"/>
        <v>26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3"/>
        <v>1.5</v>
      </c>
      <c r="AB124" s="60">
        <v>118</v>
      </c>
      <c r="AC124" s="60">
        <f>IF(B124&lt;&gt;"",'1stR'!AB124+AD124,0)</f>
        <v>0</v>
      </c>
      <c r="AD124" s="60">
        <f t="shared" si="11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0"/>
        <v>26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3"/>
        <v>1.5</v>
      </c>
      <c r="AB125" s="60">
        <v>119</v>
      </c>
      <c r="AC125" s="60">
        <f>IF(B125&lt;&gt;"",'1stR'!AB125+AD125,0)</f>
        <v>0</v>
      </c>
      <c r="AD125" s="60">
        <f t="shared" si="11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0"/>
        <v>26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3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0"/>
        <v>26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3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0"/>
        <v>26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3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0"/>
        <v>26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3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0"/>
        <v>26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3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0"/>
        <v>26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3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0"/>
        <v>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3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0"/>
        <v>26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3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0"/>
        <v>26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3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0"/>
        <v>26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3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0"/>
        <v>26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si="12"/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si="13"/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19">IF(AA137=AA136,A136,AB137)</f>
        <v>26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13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19"/>
        <v>26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13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19"/>
        <v>26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13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19"/>
        <v>26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13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19"/>
        <v>26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13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19"/>
        <v>26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13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19"/>
        <v>26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13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19"/>
        <v>26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13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19"/>
        <v>26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13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customHeight="1" thickBot="1" x14ac:dyDescent="0.5">
      <c r="A146" s="92">
        <f t="shared" si="19"/>
        <v>26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13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A147" s="83"/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50">
        <f>SUM(C147:T147)</f>
        <v>64</v>
      </c>
      <c r="AA147" s="47">
        <f t="shared" si="13"/>
        <v>64</v>
      </c>
    </row>
  </sheetData>
  <sheetProtection algorithmName="SHA-512" hashValue="E+rsxXnjGczAVzbi/NRcMM6IgeyX3j8YrsujgkUtU5TYiuNKp8sMgOstLaMexN0Btgw4Pr4O3oVam890fJHUXQ==" saltValue="VbNfbBFIi+mL5mwVl+XQFw==" spinCount="100000" sheet="1" objects="1" scenarios="1"/>
  <mergeCells count="26"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365" priority="111" operator="equal">
      <formula>3</formula>
    </cfRule>
    <cfRule type="cellIs" dxfId="364" priority="112" operator="equal">
      <formula>2</formula>
    </cfRule>
    <cfRule type="cellIs" dxfId="363" priority="113" operator="equal">
      <formula>1</formula>
    </cfRule>
  </conditionalFormatting>
  <conditionalFormatting sqref="B7:B146">
    <cfRule type="cellIs" dxfId="362" priority="123" operator="equal">
      <formula>0</formula>
    </cfRule>
  </conditionalFormatting>
  <conditionalFormatting sqref="C7:T146">
    <cfRule type="cellIs" dxfId="361" priority="1" operator="equal">
      <formula>0</formula>
    </cfRule>
    <cfRule type="cellIs" dxfId="360" priority="2" operator="greaterThan">
      <formula>C$147+1</formula>
    </cfRule>
    <cfRule type="cellIs" dxfId="359" priority="3" operator="equal">
      <formula>C$147+1</formula>
    </cfRule>
    <cfRule type="cellIs" dxfId="358" priority="4" operator="equal">
      <formula>C$147-1</formula>
    </cfRule>
    <cfRule type="cellIs" dxfId="357" priority="5" operator="equal">
      <formula>C$147-2</formula>
    </cfRule>
  </conditionalFormatting>
  <conditionalFormatting sqref="U7:U146">
    <cfRule type="cellIs" dxfId="356" priority="124" operator="equal">
      <formula>0</formula>
    </cfRule>
  </conditionalFormatting>
  <conditionalFormatting sqref="V7:V146">
    <cfRule type="cellIs" dxfId="355" priority="118" operator="equal">
      <formula>-1.5</formula>
    </cfRule>
  </conditionalFormatting>
  <conditionalFormatting sqref="W7:Z146">
    <cfRule type="cellIs" dxfId="354" priority="126" operator="equal">
      <formula>0</formula>
    </cfRule>
  </conditionalFormatting>
  <conditionalFormatting sqref="AA7:AA146">
    <cfRule type="cellIs" dxfId="353" priority="114" operator="equal">
      <formula>200</formula>
    </cfRule>
  </conditionalFormatting>
  <conditionalFormatting sqref="AA7:AA147">
    <cfRule type="cellIs" dxfId="352" priority="117" operator="equal">
      <formula>1.5</formula>
    </cfRule>
  </conditionalFormatting>
  <conditionalFormatting sqref="AB7:AC146">
    <cfRule type="cellIs" dxfId="351" priority="116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A1:AL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4.5429687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customWidth="1"/>
    <col min="24" max="24" width="6.7265625" style="40" customWidth="1"/>
    <col min="25" max="25" width="3.1796875" style="40" customWidth="1"/>
    <col min="26" max="26" width="6.7265625" style="40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  <col min="33" max="38" width="9.1796875" style="34"/>
  </cols>
  <sheetData>
    <row r="1" spans="1:32" ht="15" thickBot="1" x14ac:dyDescent="0.4"/>
    <row r="2" spans="1:32" ht="31" thickBot="1" x14ac:dyDescent="0.9">
      <c r="A2" s="83"/>
      <c r="B2" s="34"/>
      <c r="C2" s="165" t="str">
        <f>score!H2</f>
        <v>Barovška liga - pari 2026 - Golf klub Kranjska Gora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32" ht="21.75" customHeight="1" x14ac:dyDescent="0.5">
      <c r="A4" s="83"/>
      <c r="B4" s="78" t="s">
        <v>74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63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87"/>
      <c r="AB5" s="60" t="s">
        <v>10</v>
      </c>
      <c r="AD5" s="60" t="s">
        <v>33</v>
      </c>
      <c r="AE5" s="60" t="s">
        <v>33</v>
      </c>
    </row>
    <row r="6" spans="1:32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56"/>
      <c r="W6" s="42" t="s">
        <v>37</v>
      </c>
      <c r="X6" s="148"/>
      <c r="Y6" s="42" t="s">
        <v>37</v>
      </c>
      <c r="Z6" s="148"/>
      <c r="AA6" s="87"/>
      <c r="AD6" s="60" t="s">
        <v>28</v>
      </c>
      <c r="AE6" s="60" t="s">
        <v>29</v>
      </c>
    </row>
    <row r="7" spans="1:32" x14ac:dyDescent="0.35">
      <c r="A7" s="83">
        <v>1</v>
      </c>
      <c r="B7" s="3" t="str">
        <f>'1stR'!B7</f>
        <v>Rade Narančič&amp;Franci Kunšič</v>
      </c>
      <c r="C7" s="2">
        <v>6</v>
      </c>
      <c r="D7" s="2">
        <v>3</v>
      </c>
      <c r="E7" s="2">
        <v>4</v>
      </c>
      <c r="F7" s="2">
        <v>5</v>
      </c>
      <c r="G7" s="2">
        <v>5</v>
      </c>
      <c r="H7" s="2">
        <v>6</v>
      </c>
      <c r="I7" s="2">
        <v>6</v>
      </c>
      <c r="J7" s="2">
        <v>8</v>
      </c>
      <c r="K7" s="2">
        <v>3</v>
      </c>
      <c r="L7" s="2">
        <v>5</v>
      </c>
      <c r="M7" s="2">
        <v>3</v>
      </c>
      <c r="N7" s="2">
        <v>4</v>
      </c>
      <c r="O7" s="2">
        <v>4</v>
      </c>
      <c r="P7" s="2">
        <v>4</v>
      </c>
      <c r="Q7" s="2">
        <v>4</v>
      </c>
      <c r="R7" s="2">
        <v>4</v>
      </c>
      <c r="S7" s="2">
        <v>5</v>
      </c>
      <c r="T7" s="2">
        <v>3</v>
      </c>
      <c r="U7" s="9">
        <f t="shared" ref="U7:U48" si="0">SUM(C7:T7)</f>
        <v>82</v>
      </c>
      <c r="V7" s="47">
        <f>ROUND(0.35*MIN(AD7,AE7)+0.15*MAX(AD7,AE7),1)</f>
        <v>12.3</v>
      </c>
      <c r="W7" s="47" t="str">
        <f>'1stR'!W7</f>
        <v>m</v>
      </c>
      <c r="X7" s="47">
        <f>'1stR'!X7</f>
        <v>31.5</v>
      </c>
      <c r="Y7" s="47" t="str">
        <f>'1stR'!Y7</f>
        <v>m</v>
      </c>
      <c r="Z7" s="47">
        <f>'1stR'!Z7</f>
        <v>27.1</v>
      </c>
      <c r="AA7" s="88">
        <f>IF(U7=0,200,U7-V7)</f>
        <v>69.7</v>
      </c>
      <c r="AB7" s="60">
        <f>IF(B7&lt;&gt;"",'1stR'!AB7+AC7,0)</f>
        <v>2</v>
      </c>
      <c r="AC7" s="60">
        <f>IF(U7&gt;0,1,0)</f>
        <v>1</v>
      </c>
      <c r="AD7" s="68">
        <f t="shared" ref="AD7:AD38" si="1">ROUND(IF(W7="m",(X7*$AD$4/113+$AE$4-$AF$4),(X7*$AD$2/113+$AE$2-$AF$2)),0)</f>
        <v>28</v>
      </c>
      <c r="AE7" s="68">
        <f t="shared" ref="AE7:AE38" si="2">ROUND(IF(Y7="m",(Z7*$AD$4/113+$AE$4-$AF$4),(Z7*$AD$2/113+$AE$2-$AF$2)),0)</f>
        <v>23</v>
      </c>
    </row>
    <row r="8" spans="1:32" x14ac:dyDescent="0.35">
      <c r="A8" s="83">
        <v>2</v>
      </c>
      <c r="B8" s="3" t="str">
        <f>'1stR'!B8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ref="V8:V71" si="3">ROUND(0.35*MIN(AD8,AE8)+0.15*MAX(AD8,AE8),1)</f>
        <v>21.5</v>
      </c>
      <c r="W8" s="47" t="str">
        <f>'1stR'!W8</f>
        <v>m</v>
      </c>
      <c r="X8" s="47">
        <f>'1stR'!X8</f>
        <v>43.9</v>
      </c>
      <c r="Y8" s="47" t="str">
        <f>'1stR'!Y8</f>
        <v>m</v>
      </c>
      <c r="Z8" s="47">
        <f>'1stR'!Z8</f>
        <v>54</v>
      </c>
      <c r="AA8" s="88">
        <f t="shared" ref="AA8:AA71" si="4">IF(U8=0,200,U8-V8)</f>
        <v>200</v>
      </c>
      <c r="AB8" s="60">
        <f>IF(B8&lt;&gt;"",'1stR'!AB8+AC8,0)</f>
        <v>1</v>
      </c>
      <c r="AC8" s="60">
        <f>IF(U8&gt;0,1,0)</f>
        <v>0</v>
      </c>
      <c r="AD8" s="68">
        <f>ROUND(IF(W8="m",(X8*$AD$4/113+$AE$4-$AF$4),(X8*$AD$2/113+$AE$2-$AF$2)),0)</f>
        <v>40</v>
      </c>
      <c r="AE8" s="68">
        <f t="shared" si="2"/>
        <v>50</v>
      </c>
    </row>
    <row r="9" spans="1:32" x14ac:dyDescent="0.35">
      <c r="A9" s="83">
        <v>3</v>
      </c>
      <c r="B9" s="3" t="str">
        <f>'1stR'!B9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3"/>
        <v>8.8000000000000007</v>
      </c>
      <c r="W9" s="47" t="str">
        <f>'1stR'!W9</f>
        <v>d</v>
      </c>
      <c r="X9" s="47">
        <f>'1stR'!X9</f>
        <v>20</v>
      </c>
      <c r="Y9" s="47" t="str">
        <f>'1stR'!Y9</f>
        <v>m</v>
      </c>
      <c r="Z9" s="47">
        <f>'1stR'!Z9</f>
        <v>22.8</v>
      </c>
      <c r="AA9" s="88">
        <f t="shared" si="4"/>
        <v>200</v>
      </c>
      <c r="AB9" s="60">
        <f>IF(B9&lt;&gt;"",'1stR'!AB9+AC9,0)</f>
        <v>1</v>
      </c>
      <c r="AC9" s="60">
        <f>IF(U9&gt;0,1,0)</f>
        <v>0</v>
      </c>
      <c r="AD9" s="68">
        <f t="shared" si="1"/>
        <v>17</v>
      </c>
      <c r="AE9" s="68">
        <f t="shared" si="2"/>
        <v>19</v>
      </c>
    </row>
    <row r="10" spans="1:32" x14ac:dyDescent="0.35">
      <c r="A10" s="83">
        <v>4</v>
      </c>
      <c r="B10" s="3" t="str">
        <f>'1stR'!B10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3"/>
        <v>8.1999999999999993</v>
      </c>
      <c r="W10" s="47" t="str">
        <f>'1stR'!W10</f>
        <v>m</v>
      </c>
      <c r="X10" s="47">
        <f>'1stR'!X10</f>
        <v>19.899999999999999</v>
      </c>
      <c r="Y10" s="47" t="str">
        <f>'1stR'!Y10</f>
        <v>m</v>
      </c>
      <c r="Z10" s="47">
        <f>'1stR'!Z10</f>
        <v>20.399999999999999</v>
      </c>
      <c r="AA10" s="88">
        <f t="shared" si="4"/>
        <v>200</v>
      </c>
      <c r="AB10" s="60">
        <f>IF(B10&lt;&gt;"",'1stR'!AB10+AC10,0)</f>
        <v>1</v>
      </c>
      <c r="AC10" s="60">
        <f t="shared" ref="AC10:AC73" si="5">IF(U10&gt;0,1,0)</f>
        <v>0</v>
      </c>
      <c r="AD10" s="68">
        <f t="shared" si="1"/>
        <v>16</v>
      </c>
      <c r="AE10" s="68">
        <f t="shared" si="2"/>
        <v>17</v>
      </c>
    </row>
    <row r="11" spans="1:32" x14ac:dyDescent="0.35">
      <c r="A11" s="83">
        <v>5</v>
      </c>
      <c r="B11" s="3" t="str">
        <f>'1stR'!B11</f>
        <v>Cvetka Burja&amp;Simon Žgavec</v>
      </c>
      <c r="C11" s="2">
        <v>8</v>
      </c>
      <c r="D11" s="2">
        <v>5</v>
      </c>
      <c r="E11" s="2">
        <v>5</v>
      </c>
      <c r="F11" s="2">
        <v>4</v>
      </c>
      <c r="G11" s="2">
        <v>5</v>
      </c>
      <c r="H11" s="2">
        <v>5</v>
      </c>
      <c r="I11" s="2">
        <v>5</v>
      </c>
      <c r="J11" s="2">
        <v>7</v>
      </c>
      <c r="K11" s="2">
        <v>4</v>
      </c>
      <c r="L11" s="2">
        <v>5</v>
      </c>
      <c r="M11" s="2">
        <v>6</v>
      </c>
      <c r="N11" s="2">
        <v>5</v>
      </c>
      <c r="O11" s="2">
        <v>6</v>
      </c>
      <c r="P11" s="2">
        <v>7</v>
      </c>
      <c r="Q11" s="2">
        <v>6</v>
      </c>
      <c r="R11" s="2">
        <v>5</v>
      </c>
      <c r="S11" s="2">
        <v>6</v>
      </c>
      <c r="T11" s="2">
        <v>3</v>
      </c>
      <c r="U11" s="9">
        <f t="shared" si="0"/>
        <v>97</v>
      </c>
      <c r="V11" s="47">
        <f t="shared" si="3"/>
        <v>15.4</v>
      </c>
      <c r="W11" s="47" t="str">
        <f>'1stR'!W11</f>
        <v>d</v>
      </c>
      <c r="X11" s="47">
        <f>'1stR'!X11</f>
        <v>32.4</v>
      </c>
      <c r="Y11" s="47" t="str">
        <f>'1stR'!Y11</f>
        <v>m</v>
      </c>
      <c r="Z11" s="47">
        <f>'1stR'!Z11</f>
        <v>39.299999999999997</v>
      </c>
      <c r="AA11" s="88">
        <f t="shared" si="4"/>
        <v>81.599999999999994</v>
      </c>
      <c r="AB11" s="60">
        <f>IF(B11&lt;&gt;"",'1stR'!AB11+AC11,0)</f>
        <v>2</v>
      </c>
      <c r="AC11" s="60">
        <f t="shared" si="5"/>
        <v>1</v>
      </c>
      <c r="AD11" s="68">
        <f t="shared" si="1"/>
        <v>29</v>
      </c>
      <c r="AE11" s="68">
        <f t="shared" si="2"/>
        <v>35</v>
      </c>
    </row>
    <row r="12" spans="1:32" x14ac:dyDescent="0.35">
      <c r="A12" s="83">
        <v>6</v>
      </c>
      <c r="B12" s="3" t="str">
        <f>'1stR'!B12</f>
        <v>Breda Jericijo&amp;Boris Debevec</v>
      </c>
      <c r="C12" s="2">
        <v>6</v>
      </c>
      <c r="D12" s="2">
        <v>3</v>
      </c>
      <c r="E12" s="2">
        <v>4</v>
      </c>
      <c r="F12" s="2">
        <v>6</v>
      </c>
      <c r="G12" s="2">
        <v>5</v>
      </c>
      <c r="H12" s="2">
        <v>5</v>
      </c>
      <c r="I12" s="2">
        <v>4</v>
      </c>
      <c r="J12" s="2">
        <v>9</v>
      </c>
      <c r="K12" s="2">
        <v>5</v>
      </c>
      <c r="L12" s="2">
        <v>4</v>
      </c>
      <c r="M12" s="2">
        <v>6</v>
      </c>
      <c r="N12" s="2">
        <v>4</v>
      </c>
      <c r="O12" s="2">
        <v>5</v>
      </c>
      <c r="P12" s="2">
        <v>6</v>
      </c>
      <c r="Q12" s="2">
        <v>6</v>
      </c>
      <c r="R12" s="2">
        <v>4</v>
      </c>
      <c r="S12" s="2">
        <v>6</v>
      </c>
      <c r="T12" s="2">
        <v>4</v>
      </c>
      <c r="U12" s="9">
        <f t="shared" si="0"/>
        <v>92</v>
      </c>
      <c r="V12" s="47">
        <f t="shared" si="3"/>
        <v>15</v>
      </c>
      <c r="W12" s="47" t="str">
        <f>'1stR'!W12</f>
        <v>d</v>
      </c>
      <c r="X12" s="47">
        <f>'1stR'!X12</f>
        <v>54</v>
      </c>
      <c r="Y12" s="47" t="str">
        <f>'1stR'!Y12</f>
        <v>m</v>
      </c>
      <c r="Z12" s="47">
        <f>'1stR'!Z12</f>
        <v>24.7</v>
      </c>
      <c r="AA12" s="88">
        <f t="shared" si="4"/>
        <v>77</v>
      </c>
      <c r="AB12" s="60">
        <f>IF(B12&lt;&gt;"",'1stR'!AB12+AC12,0)</f>
        <v>2</v>
      </c>
      <c r="AC12" s="60">
        <f t="shared" si="5"/>
        <v>1</v>
      </c>
      <c r="AD12" s="68">
        <f t="shared" si="1"/>
        <v>51</v>
      </c>
      <c r="AE12" s="68">
        <f t="shared" si="2"/>
        <v>21</v>
      </c>
    </row>
    <row r="13" spans="1:32" x14ac:dyDescent="0.35">
      <c r="A13" s="83">
        <v>7</v>
      </c>
      <c r="B13" s="3" t="str">
        <f>'1stR'!B13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3"/>
        <v>13.3</v>
      </c>
      <c r="W13" s="47" t="str">
        <f>'1stR'!W13</f>
        <v>d</v>
      </c>
      <c r="X13" s="47">
        <f>'1stR'!X13</f>
        <v>54</v>
      </c>
      <c r="Y13" s="47" t="str">
        <f>'1stR'!Y13</f>
        <v>m</v>
      </c>
      <c r="Z13" s="47">
        <f>'1stR'!Z13</f>
        <v>19.8</v>
      </c>
      <c r="AA13" s="88">
        <f t="shared" si="4"/>
        <v>200</v>
      </c>
      <c r="AB13" s="60">
        <f>IF(B13&lt;&gt;"",'1stR'!AB13+AC13,0)</f>
        <v>1</v>
      </c>
      <c r="AC13" s="60">
        <f t="shared" si="5"/>
        <v>0</v>
      </c>
      <c r="AD13" s="68">
        <f t="shared" si="1"/>
        <v>51</v>
      </c>
      <c r="AE13" s="68">
        <f t="shared" si="2"/>
        <v>16</v>
      </c>
    </row>
    <row r="14" spans="1:32" x14ac:dyDescent="0.35">
      <c r="A14" s="83">
        <v>8</v>
      </c>
      <c r="B14" s="3" t="str">
        <f>'1stR'!B14</f>
        <v>Nina Zidanič&amp;Miha Gregorčič</v>
      </c>
      <c r="C14" s="2">
        <v>4</v>
      </c>
      <c r="D14" s="2">
        <v>5</v>
      </c>
      <c r="E14" s="2">
        <v>4</v>
      </c>
      <c r="F14" s="2">
        <v>5</v>
      </c>
      <c r="G14" s="2">
        <v>4</v>
      </c>
      <c r="H14" s="2">
        <v>5</v>
      </c>
      <c r="I14" s="2">
        <v>3</v>
      </c>
      <c r="J14" s="2">
        <v>4</v>
      </c>
      <c r="K14" s="2">
        <v>4</v>
      </c>
      <c r="L14" s="2">
        <v>5</v>
      </c>
      <c r="M14" s="2">
        <v>3</v>
      </c>
      <c r="N14" s="2">
        <v>3</v>
      </c>
      <c r="O14" s="2">
        <v>4</v>
      </c>
      <c r="P14" s="2">
        <v>5</v>
      </c>
      <c r="Q14" s="2">
        <v>4</v>
      </c>
      <c r="R14" s="2">
        <v>4</v>
      </c>
      <c r="S14" s="2">
        <v>4</v>
      </c>
      <c r="T14" s="2">
        <v>3</v>
      </c>
      <c r="U14" s="9">
        <f t="shared" si="0"/>
        <v>73</v>
      </c>
      <c r="V14" s="47">
        <f t="shared" si="3"/>
        <v>12.4</v>
      </c>
      <c r="W14" s="47" t="str">
        <f>'1stR'!W14</f>
        <v>d</v>
      </c>
      <c r="X14" s="47">
        <f>'1stR'!X14</f>
        <v>53.5</v>
      </c>
      <c r="Y14" s="47" t="str">
        <f>'1stR'!Y14</f>
        <v>m</v>
      </c>
      <c r="Z14" s="47">
        <f>'1stR'!Z14</f>
        <v>17.399999999999999</v>
      </c>
      <c r="AA14" s="88">
        <f t="shared" si="4"/>
        <v>60.6</v>
      </c>
      <c r="AB14" s="60">
        <f>IF(B14&lt;&gt;"",'1stR'!AB14+AC14,0)</f>
        <v>2</v>
      </c>
      <c r="AC14" s="60">
        <f t="shared" si="5"/>
        <v>1</v>
      </c>
      <c r="AD14" s="68">
        <f t="shared" si="1"/>
        <v>50</v>
      </c>
      <c r="AE14" s="68">
        <f t="shared" si="2"/>
        <v>14</v>
      </c>
    </row>
    <row r="15" spans="1:32" x14ac:dyDescent="0.35">
      <c r="A15" s="83">
        <v>9</v>
      </c>
      <c r="B15" s="3" t="str">
        <f>'1stR'!B15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3"/>
        <v>9</v>
      </c>
      <c r="W15" s="47" t="str">
        <f>'1stR'!W15</f>
        <v>m</v>
      </c>
      <c r="X15" s="47">
        <f>'1stR'!X15</f>
        <v>18.399999999999999</v>
      </c>
      <c r="Y15" s="47" t="str">
        <f>'1stR'!Y15</f>
        <v>m</v>
      </c>
      <c r="Z15" s="47">
        <f>'1stR'!Z15</f>
        <v>28.8</v>
      </c>
      <c r="AA15" s="88">
        <f t="shared" si="4"/>
        <v>200</v>
      </c>
      <c r="AB15" s="60">
        <f>IF(B15&lt;&gt;"",'1stR'!AB15+AC15,0)</f>
        <v>1</v>
      </c>
      <c r="AC15" s="60">
        <f t="shared" si="5"/>
        <v>0</v>
      </c>
      <c r="AD15" s="68">
        <f t="shared" si="1"/>
        <v>15</v>
      </c>
      <c r="AE15" s="68">
        <f t="shared" si="2"/>
        <v>25</v>
      </c>
    </row>
    <row r="16" spans="1:32" x14ac:dyDescent="0.35">
      <c r="A16" s="83">
        <v>10</v>
      </c>
      <c r="B16" s="3" t="str">
        <f>'1stR'!B16</f>
        <v>Majda&amp;Bojan Lazar</v>
      </c>
      <c r="C16" s="2">
        <v>5</v>
      </c>
      <c r="D16" s="2">
        <v>5</v>
      </c>
      <c r="E16" s="2">
        <v>4</v>
      </c>
      <c r="F16" s="2">
        <v>6</v>
      </c>
      <c r="G16" s="2">
        <v>5</v>
      </c>
      <c r="H16" s="2">
        <v>4</v>
      </c>
      <c r="I16" s="2">
        <v>3</v>
      </c>
      <c r="J16" s="2">
        <v>4</v>
      </c>
      <c r="K16" s="2">
        <v>3</v>
      </c>
      <c r="L16" s="2">
        <v>4</v>
      </c>
      <c r="M16" s="2">
        <v>4</v>
      </c>
      <c r="N16" s="2">
        <v>3</v>
      </c>
      <c r="O16" s="2">
        <v>5</v>
      </c>
      <c r="P16" s="2">
        <v>5</v>
      </c>
      <c r="Q16" s="2">
        <v>5</v>
      </c>
      <c r="R16" s="2">
        <v>3</v>
      </c>
      <c r="S16" s="2">
        <v>5</v>
      </c>
      <c r="T16" s="2">
        <v>3</v>
      </c>
      <c r="U16" s="9">
        <f t="shared" si="0"/>
        <v>76</v>
      </c>
      <c r="V16" s="47">
        <f t="shared" si="3"/>
        <v>10.8</v>
      </c>
      <c r="W16" s="47" t="str">
        <f>'1stR'!W16</f>
        <v>d</v>
      </c>
      <c r="X16" s="47">
        <f>'1stR'!X16</f>
        <v>28.3</v>
      </c>
      <c r="Y16" s="47" t="str">
        <f>'1stR'!Y16</f>
        <v>m</v>
      </c>
      <c r="Z16" s="47">
        <f>'1stR'!Z16</f>
        <v>23.7</v>
      </c>
      <c r="AA16" s="88">
        <f t="shared" si="4"/>
        <v>65.2</v>
      </c>
      <c r="AB16" s="60">
        <f>IF(B16&lt;&gt;"",'1stR'!AB16+AC16,0)</f>
        <v>2</v>
      </c>
      <c r="AC16" s="60">
        <f t="shared" si="5"/>
        <v>1</v>
      </c>
      <c r="AD16" s="68">
        <f t="shared" si="1"/>
        <v>25</v>
      </c>
      <c r="AE16" s="68">
        <f t="shared" si="2"/>
        <v>20</v>
      </c>
    </row>
    <row r="17" spans="1:31" x14ac:dyDescent="0.35">
      <c r="A17" s="83">
        <v>11</v>
      </c>
      <c r="B17" s="3" t="str">
        <f>'1stR'!B17</f>
        <v>Grega &amp; Tevž Košir</v>
      </c>
      <c r="C17" s="2">
        <v>7</v>
      </c>
      <c r="D17" s="2">
        <v>5</v>
      </c>
      <c r="E17" s="2">
        <v>4</v>
      </c>
      <c r="F17" s="2">
        <v>5</v>
      </c>
      <c r="G17" s="2">
        <v>6</v>
      </c>
      <c r="H17" s="2">
        <v>6</v>
      </c>
      <c r="I17" s="2">
        <v>5</v>
      </c>
      <c r="J17" s="2">
        <v>4</v>
      </c>
      <c r="K17" s="2">
        <v>5</v>
      </c>
      <c r="L17" s="2">
        <v>7</v>
      </c>
      <c r="M17" s="2">
        <v>5</v>
      </c>
      <c r="N17" s="2">
        <v>4</v>
      </c>
      <c r="O17" s="2">
        <v>6</v>
      </c>
      <c r="P17" s="2">
        <v>7</v>
      </c>
      <c r="Q17" s="2">
        <v>4</v>
      </c>
      <c r="R17" s="2">
        <v>5</v>
      </c>
      <c r="S17" s="2">
        <v>6</v>
      </c>
      <c r="T17" s="2">
        <v>3</v>
      </c>
      <c r="U17" s="9">
        <f t="shared" si="0"/>
        <v>94</v>
      </c>
      <c r="V17" s="47">
        <f t="shared" si="3"/>
        <v>25</v>
      </c>
      <c r="W17" s="47" t="str">
        <f>'1stR'!W17</f>
        <v>m</v>
      </c>
      <c r="X17" s="47">
        <f>'1stR'!X17</f>
        <v>54</v>
      </c>
      <c r="Y17" s="47" t="str">
        <f>'1stR'!Y17</f>
        <v>m</v>
      </c>
      <c r="Z17" s="47">
        <f>'1stR'!Z17</f>
        <v>54</v>
      </c>
      <c r="AA17" s="88">
        <f t="shared" si="4"/>
        <v>69</v>
      </c>
      <c r="AB17" s="60">
        <f>IF(B17&lt;&gt;"",'1stR'!AB17+AC17,0)</f>
        <v>2</v>
      </c>
      <c r="AC17" s="60">
        <f t="shared" si="5"/>
        <v>1</v>
      </c>
      <c r="AD17" s="68">
        <f t="shared" si="1"/>
        <v>50</v>
      </c>
      <c r="AE17" s="68">
        <f t="shared" si="2"/>
        <v>50</v>
      </c>
    </row>
    <row r="18" spans="1:31" x14ac:dyDescent="0.35">
      <c r="A18" s="83">
        <v>12</v>
      </c>
      <c r="B18" s="3" t="str">
        <f>'1stR'!B18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3"/>
        <v>10.1</v>
      </c>
      <c r="W18" s="47" t="str">
        <f>'1stR'!W18</f>
        <v>m</v>
      </c>
      <c r="X18" s="47">
        <f>'1stR'!X18</f>
        <v>18.5</v>
      </c>
      <c r="Y18" s="47" t="str">
        <f>'1stR'!Y18</f>
        <v>d</v>
      </c>
      <c r="Z18" s="47">
        <f>'1stR'!Z18</f>
        <v>34.799999999999997</v>
      </c>
      <c r="AA18" s="88">
        <f t="shared" si="4"/>
        <v>200</v>
      </c>
      <c r="AB18" s="60">
        <f>IF(B18&lt;&gt;"",'1stR'!AB18+AC18,0)</f>
        <v>1</v>
      </c>
      <c r="AC18" s="60">
        <f t="shared" si="5"/>
        <v>0</v>
      </c>
      <c r="AD18" s="68">
        <f t="shared" si="1"/>
        <v>15</v>
      </c>
      <c r="AE18" s="68">
        <f t="shared" si="2"/>
        <v>32</v>
      </c>
    </row>
    <row r="19" spans="1:31" x14ac:dyDescent="0.35">
      <c r="A19" s="83">
        <v>13</v>
      </c>
      <c r="B19" s="3" t="str">
        <f>'1stR'!B19</f>
        <v>Breda &amp; Jani Konte</v>
      </c>
      <c r="C19" s="2">
        <v>5</v>
      </c>
      <c r="D19" s="2">
        <v>3</v>
      </c>
      <c r="E19" s="2">
        <v>5</v>
      </c>
      <c r="F19" s="2">
        <v>4</v>
      </c>
      <c r="G19" s="2">
        <v>4</v>
      </c>
      <c r="H19" s="2">
        <v>4</v>
      </c>
      <c r="I19" s="2">
        <v>3</v>
      </c>
      <c r="J19" s="2">
        <v>4</v>
      </c>
      <c r="K19" s="2">
        <v>3</v>
      </c>
      <c r="L19" s="2">
        <v>5</v>
      </c>
      <c r="M19" s="2">
        <v>4</v>
      </c>
      <c r="N19" s="2">
        <v>3</v>
      </c>
      <c r="O19" s="2">
        <v>5</v>
      </c>
      <c r="P19" s="2">
        <v>6</v>
      </c>
      <c r="Q19" s="2">
        <v>3</v>
      </c>
      <c r="R19" s="2">
        <v>3</v>
      </c>
      <c r="S19" s="2">
        <v>4</v>
      </c>
      <c r="T19" s="2">
        <v>2</v>
      </c>
      <c r="U19" s="9">
        <f t="shared" si="0"/>
        <v>70</v>
      </c>
      <c r="V19" s="47">
        <f t="shared" si="3"/>
        <v>10.7</v>
      </c>
      <c r="W19" s="47" t="str">
        <f>'1stR'!W19</f>
        <v>d</v>
      </c>
      <c r="X19" s="47">
        <f>'1stR'!X19</f>
        <v>23.6</v>
      </c>
      <c r="Y19" s="47" t="str">
        <f>'1stR'!Y19</f>
        <v>m</v>
      </c>
      <c r="Z19" s="47">
        <f>'1stR'!Z19</f>
        <v>26</v>
      </c>
      <c r="AA19" s="88">
        <f t="shared" si="4"/>
        <v>59.3</v>
      </c>
      <c r="AB19" s="60">
        <f>IF(B19&lt;&gt;"",'1stR'!AB19+AC19,0)</f>
        <v>2</v>
      </c>
      <c r="AC19" s="60">
        <f t="shared" si="5"/>
        <v>1</v>
      </c>
      <c r="AD19" s="68">
        <f t="shared" si="1"/>
        <v>21</v>
      </c>
      <c r="AE19" s="68">
        <f t="shared" si="2"/>
        <v>22</v>
      </c>
    </row>
    <row r="20" spans="1:31" x14ac:dyDescent="0.35">
      <c r="A20" s="83">
        <v>14</v>
      </c>
      <c r="B20" s="3" t="s">
        <v>62</v>
      </c>
      <c r="C20" s="2">
        <v>4</v>
      </c>
      <c r="D20" s="2">
        <v>3</v>
      </c>
      <c r="E20" s="2">
        <v>3</v>
      </c>
      <c r="F20" s="2">
        <v>4</v>
      </c>
      <c r="G20" s="2">
        <v>4</v>
      </c>
      <c r="H20" s="2">
        <v>4</v>
      </c>
      <c r="I20" s="2">
        <v>3</v>
      </c>
      <c r="J20" s="2">
        <v>4</v>
      </c>
      <c r="K20" s="2">
        <v>4</v>
      </c>
      <c r="L20" s="2">
        <v>5</v>
      </c>
      <c r="M20" s="2">
        <v>5</v>
      </c>
      <c r="N20" s="2">
        <v>4</v>
      </c>
      <c r="O20" s="2">
        <v>4</v>
      </c>
      <c r="P20" s="2">
        <v>4</v>
      </c>
      <c r="Q20" s="2">
        <v>4</v>
      </c>
      <c r="R20" s="2">
        <v>3</v>
      </c>
      <c r="S20" s="2">
        <v>5</v>
      </c>
      <c r="T20" s="2">
        <v>4</v>
      </c>
      <c r="U20" s="9">
        <f t="shared" si="0"/>
        <v>71</v>
      </c>
      <c r="V20" s="47">
        <f t="shared" si="3"/>
        <v>13.6</v>
      </c>
      <c r="W20" s="47" t="s">
        <v>36</v>
      </c>
      <c r="X20" s="47">
        <v>54</v>
      </c>
      <c r="Y20" s="47" t="s">
        <v>72</v>
      </c>
      <c r="Z20" s="47">
        <v>19.899999999999999</v>
      </c>
      <c r="AA20" s="88">
        <f t="shared" si="4"/>
        <v>57.4</v>
      </c>
      <c r="AB20" s="60">
        <f>IF(B20&lt;&gt;"",'1stR'!AB20+AC20,0)</f>
        <v>1</v>
      </c>
      <c r="AC20" s="60">
        <f t="shared" si="5"/>
        <v>1</v>
      </c>
      <c r="AD20" s="68">
        <f t="shared" si="1"/>
        <v>51</v>
      </c>
      <c r="AE20" s="68">
        <f t="shared" si="2"/>
        <v>17</v>
      </c>
    </row>
    <row r="21" spans="1:31" x14ac:dyDescent="0.35">
      <c r="A21" s="83">
        <v>15</v>
      </c>
      <c r="B21" s="3" t="s">
        <v>63</v>
      </c>
      <c r="C21" s="2">
        <v>5</v>
      </c>
      <c r="D21" s="2">
        <v>3</v>
      </c>
      <c r="E21" s="2">
        <v>3</v>
      </c>
      <c r="F21" s="2">
        <v>5</v>
      </c>
      <c r="G21" s="2">
        <v>5</v>
      </c>
      <c r="H21" s="2">
        <v>4</v>
      </c>
      <c r="I21" s="2">
        <v>3</v>
      </c>
      <c r="J21" s="2">
        <v>5</v>
      </c>
      <c r="K21" s="2">
        <v>3</v>
      </c>
      <c r="L21" s="2">
        <v>4</v>
      </c>
      <c r="M21" s="2">
        <v>4</v>
      </c>
      <c r="N21" s="2">
        <v>3</v>
      </c>
      <c r="O21" s="2">
        <v>4</v>
      </c>
      <c r="P21" s="2">
        <v>4</v>
      </c>
      <c r="Q21" s="2">
        <v>5</v>
      </c>
      <c r="R21" s="2">
        <v>4</v>
      </c>
      <c r="S21" s="2">
        <v>5</v>
      </c>
      <c r="T21" s="2">
        <v>3</v>
      </c>
      <c r="U21" s="9">
        <f t="shared" si="0"/>
        <v>72</v>
      </c>
      <c r="V21" s="47">
        <f t="shared" si="3"/>
        <v>7.7</v>
      </c>
      <c r="W21" s="47" t="s">
        <v>36</v>
      </c>
      <c r="X21" s="47">
        <v>26.3</v>
      </c>
      <c r="Y21" s="47" t="s">
        <v>37</v>
      </c>
      <c r="Z21" s="47">
        <v>15.1</v>
      </c>
      <c r="AA21" s="88">
        <f t="shared" si="4"/>
        <v>64.3</v>
      </c>
      <c r="AB21" s="60">
        <f>IF(B21&lt;&gt;"",'1stR'!AB21+AC21,0)</f>
        <v>1</v>
      </c>
      <c r="AC21" s="60">
        <f t="shared" si="5"/>
        <v>1</v>
      </c>
      <c r="AD21" s="68">
        <f t="shared" si="1"/>
        <v>23</v>
      </c>
      <c r="AE21" s="68">
        <f t="shared" si="2"/>
        <v>12</v>
      </c>
    </row>
    <row r="22" spans="1:31" x14ac:dyDescent="0.35">
      <c r="A22" s="83">
        <v>16</v>
      </c>
      <c r="B22" s="3" t="s">
        <v>64</v>
      </c>
      <c r="C22" s="2">
        <v>4</v>
      </c>
      <c r="D22" s="2">
        <v>3</v>
      </c>
      <c r="E22" s="2">
        <v>5</v>
      </c>
      <c r="F22" s="2">
        <v>4</v>
      </c>
      <c r="G22" s="2">
        <v>4</v>
      </c>
      <c r="H22" s="2">
        <v>5</v>
      </c>
      <c r="I22" s="2">
        <v>3</v>
      </c>
      <c r="J22" s="2">
        <v>4</v>
      </c>
      <c r="K22" s="2">
        <v>2</v>
      </c>
      <c r="L22" s="2">
        <v>4</v>
      </c>
      <c r="M22" s="2">
        <v>3</v>
      </c>
      <c r="N22" s="2">
        <v>5</v>
      </c>
      <c r="O22" s="2">
        <v>4</v>
      </c>
      <c r="P22" s="2">
        <v>4</v>
      </c>
      <c r="Q22" s="2">
        <v>4</v>
      </c>
      <c r="R22" s="2">
        <v>2</v>
      </c>
      <c r="S22" s="2">
        <v>4</v>
      </c>
      <c r="T22" s="2">
        <v>2</v>
      </c>
      <c r="U22" s="9">
        <f t="shared" si="0"/>
        <v>66</v>
      </c>
      <c r="V22" s="47">
        <f t="shared" si="3"/>
        <v>6.2</v>
      </c>
      <c r="W22" s="47" t="s">
        <v>36</v>
      </c>
      <c r="X22" s="47">
        <v>15.8</v>
      </c>
      <c r="Y22" s="47" t="s">
        <v>37</v>
      </c>
      <c r="Z22" s="47">
        <v>15.9</v>
      </c>
      <c r="AA22" s="88">
        <f t="shared" si="4"/>
        <v>59.8</v>
      </c>
      <c r="AB22" s="60">
        <f>IF(B22&lt;&gt;"",'1stR'!AB22+AC22,0)</f>
        <v>1</v>
      </c>
      <c r="AC22" s="60">
        <f t="shared" si="5"/>
        <v>1</v>
      </c>
      <c r="AD22" s="68">
        <f t="shared" si="1"/>
        <v>13</v>
      </c>
      <c r="AE22" s="68">
        <f t="shared" si="2"/>
        <v>12</v>
      </c>
    </row>
    <row r="23" spans="1:31" x14ac:dyDescent="0.35">
      <c r="A23" s="83">
        <v>17</v>
      </c>
      <c r="B23" s="3" t="s">
        <v>65</v>
      </c>
      <c r="C23" s="2">
        <v>5</v>
      </c>
      <c r="D23" s="2">
        <v>3</v>
      </c>
      <c r="E23" s="2">
        <v>4</v>
      </c>
      <c r="F23" s="2">
        <v>5</v>
      </c>
      <c r="G23" s="2">
        <v>6</v>
      </c>
      <c r="H23" s="2">
        <v>4</v>
      </c>
      <c r="I23" s="2">
        <v>3</v>
      </c>
      <c r="J23" s="2">
        <v>4</v>
      </c>
      <c r="K23" s="2">
        <v>3</v>
      </c>
      <c r="L23" s="2">
        <v>5</v>
      </c>
      <c r="M23" s="2">
        <v>3</v>
      </c>
      <c r="N23" s="2">
        <v>4</v>
      </c>
      <c r="O23" s="2">
        <v>4</v>
      </c>
      <c r="P23" s="2">
        <v>5</v>
      </c>
      <c r="Q23" s="2">
        <v>4</v>
      </c>
      <c r="R23" s="2">
        <v>3</v>
      </c>
      <c r="S23" s="2">
        <v>5</v>
      </c>
      <c r="T23" s="2">
        <v>3</v>
      </c>
      <c r="U23" s="9">
        <f t="shared" si="0"/>
        <v>73</v>
      </c>
      <c r="V23" s="47">
        <f t="shared" si="3"/>
        <v>11.2</v>
      </c>
      <c r="W23" s="47" t="s">
        <v>36</v>
      </c>
      <c r="X23" s="47">
        <v>37.9</v>
      </c>
      <c r="Y23" s="47" t="s">
        <v>37</v>
      </c>
      <c r="Z23" s="47">
        <v>20.100000000000001</v>
      </c>
      <c r="AA23" s="88">
        <f t="shared" si="4"/>
        <v>61.8</v>
      </c>
      <c r="AB23" s="60">
        <f>IF(B23&lt;&gt;"",'1stR'!AB23+AC23,0)</f>
        <v>1</v>
      </c>
      <c r="AC23" s="60">
        <f t="shared" si="5"/>
        <v>1</v>
      </c>
      <c r="AD23" s="68">
        <f t="shared" si="1"/>
        <v>35</v>
      </c>
      <c r="AE23" s="68">
        <f t="shared" si="2"/>
        <v>17</v>
      </c>
    </row>
    <row r="24" spans="1:31" x14ac:dyDescent="0.35">
      <c r="A24" s="83">
        <v>18</v>
      </c>
      <c r="B24" s="3" t="s">
        <v>66</v>
      </c>
      <c r="C24" s="2">
        <v>4</v>
      </c>
      <c r="D24" s="2">
        <v>5</v>
      </c>
      <c r="E24" s="2">
        <v>4</v>
      </c>
      <c r="F24" s="2">
        <v>4</v>
      </c>
      <c r="G24" s="2">
        <v>5</v>
      </c>
      <c r="H24" s="2">
        <v>4</v>
      </c>
      <c r="I24" s="2">
        <v>4</v>
      </c>
      <c r="J24" s="2">
        <v>5</v>
      </c>
      <c r="K24" s="2">
        <v>5</v>
      </c>
      <c r="L24" s="2">
        <v>6</v>
      </c>
      <c r="M24" s="2">
        <v>2</v>
      </c>
      <c r="N24" s="2">
        <v>4</v>
      </c>
      <c r="O24" s="2">
        <v>4</v>
      </c>
      <c r="P24" s="2">
        <v>6</v>
      </c>
      <c r="Q24" s="2">
        <v>4</v>
      </c>
      <c r="R24" s="2">
        <v>3</v>
      </c>
      <c r="S24" s="2">
        <v>7</v>
      </c>
      <c r="T24" s="2">
        <v>4</v>
      </c>
      <c r="U24" s="9">
        <f t="shared" si="0"/>
        <v>80</v>
      </c>
      <c r="V24" s="47">
        <f t="shared" si="3"/>
        <v>24.5</v>
      </c>
      <c r="W24" s="47" t="s">
        <v>36</v>
      </c>
      <c r="X24" s="47">
        <v>54</v>
      </c>
      <c r="Y24" s="47" t="s">
        <v>37</v>
      </c>
      <c r="Z24" s="47">
        <v>52.8</v>
      </c>
      <c r="AA24" s="88">
        <f t="shared" si="4"/>
        <v>55.5</v>
      </c>
      <c r="AB24" s="60">
        <f>IF(B24&lt;&gt;"",'1stR'!AB24+AC24,0)</f>
        <v>1</v>
      </c>
      <c r="AC24" s="60">
        <f t="shared" si="5"/>
        <v>1</v>
      </c>
      <c r="AD24" s="68">
        <f t="shared" si="1"/>
        <v>51</v>
      </c>
      <c r="AE24" s="68">
        <f t="shared" si="2"/>
        <v>48</v>
      </c>
    </row>
    <row r="25" spans="1:31" x14ac:dyDescent="0.35">
      <c r="A25" s="83">
        <v>19</v>
      </c>
      <c r="B25" s="3" t="s">
        <v>67</v>
      </c>
      <c r="C25" s="2">
        <v>4</v>
      </c>
      <c r="D25" s="2">
        <v>4</v>
      </c>
      <c r="E25" s="2">
        <v>3</v>
      </c>
      <c r="F25" s="2">
        <v>4</v>
      </c>
      <c r="G25" s="2">
        <v>4</v>
      </c>
      <c r="H25" s="2">
        <v>5</v>
      </c>
      <c r="I25" s="2">
        <v>2</v>
      </c>
      <c r="J25" s="2">
        <v>9</v>
      </c>
      <c r="K25" s="2">
        <v>3</v>
      </c>
      <c r="L25" s="2">
        <v>5</v>
      </c>
      <c r="M25" s="2">
        <v>2</v>
      </c>
      <c r="N25" s="2">
        <v>4</v>
      </c>
      <c r="O25" s="2">
        <v>6</v>
      </c>
      <c r="P25" s="2">
        <v>5</v>
      </c>
      <c r="Q25" s="2">
        <v>5</v>
      </c>
      <c r="R25" s="2">
        <v>3</v>
      </c>
      <c r="S25" s="2">
        <v>8</v>
      </c>
      <c r="T25" s="2">
        <v>5</v>
      </c>
      <c r="U25" s="9">
        <f t="shared" si="0"/>
        <v>81</v>
      </c>
      <c r="V25" s="47">
        <f t="shared" si="3"/>
        <v>18.2</v>
      </c>
      <c r="W25" s="47" t="s">
        <v>36</v>
      </c>
      <c r="X25" s="47">
        <v>54</v>
      </c>
      <c r="Y25" s="47" t="s">
        <v>72</v>
      </c>
      <c r="Z25" s="47">
        <v>33.4</v>
      </c>
      <c r="AA25" s="88">
        <f t="shared" si="4"/>
        <v>62.8</v>
      </c>
      <c r="AB25" s="60">
        <f>IF(B25&lt;&gt;"",'1stR'!AB25+AC25,0)</f>
        <v>1</v>
      </c>
      <c r="AC25" s="60">
        <f t="shared" si="5"/>
        <v>1</v>
      </c>
      <c r="AD25" s="68">
        <f t="shared" si="1"/>
        <v>51</v>
      </c>
      <c r="AE25" s="68">
        <f t="shared" si="2"/>
        <v>30</v>
      </c>
    </row>
    <row r="26" spans="1:31" x14ac:dyDescent="0.35">
      <c r="A26" s="83">
        <v>20</v>
      </c>
      <c r="B26" s="3" t="s">
        <v>68</v>
      </c>
      <c r="C26" s="2">
        <v>5</v>
      </c>
      <c r="D26" s="2">
        <v>5</v>
      </c>
      <c r="E26" s="2">
        <v>3</v>
      </c>
      <c r="F26" s="2">
        <v>5</v>
      </c>
      <c r="G26" s="2">
        <v>4</v>
      </c>
      <c r="H26" s="2">
        <v>4</v>
      </c>
      <c r="I26" s="2">
        <v>3</v>
      </c>
      <c r="J26" s="2">
        <v>5</v>
      </c>
      <c r="K26" s="2">
        <v>5</v>
      </c>
      <c r="L26" s="2">
        <v>5</v>
      </c>
      <c r="M26" s="2">
        <v>3</v>
      </c>
      <c r="N26" s="2">
        <v>3</v>
      </c>
      <c r="O26" s="2">
        <v>4</v>
      </c>
      <c r="P26" s="2">
        <v>4</v>
      </c>
      <c r="Q26" s="2">
        <v>5</v>
      </c>
      <c r="R26" s="2">
        <v>4</v>
      </c>
      <c r="S26" s="2">
        <v>4</v>
      </c>
      <c r="T26" s="2">
        <v>3</v>
      </c>
      <c r="U26" s="9">
        <f t="shared" si="0"/>
        <v>74</v>
      </c>
      <c r="V26" s="47">
        <f t="shared" si="3"/>
        <v>10.3</v>
      </c>
      <c r="W26" s="47" t="s">
        <v>36</v>
      </c>
      <c r="X26" s="47">
        <v>27.3</v>
      </c>
      <c r="Y26" s="47" t="s">
        <v>37</v>
      </c>
      <c r="Z26" s="47">
        <v>22.1</v>
      </c>
      <c r="AA26" s="88">
        <f t="shared" si="4"/>
        <v>63.7</v>
      </c>
      <c r="AB26" s="60">
        <f>IF(B26&lt;&gt;"",'1stR'!AB26+AC26,0)</f>
        <v>1</v>
      </c>
      <c r="AC26" s="60">
        <f t="shared" si="5"/>
        <v>1</v>
      </c>
      <c r="AD26" s="68">
        <f t="shared" si="1"/>
        <v>24</v>
      </c>
      <c r="AE26" s="68">
        <f t="shared" si="2"/>
        <v>19</v>
      </c>
    </row>
    <row r="27" spans="1:31" x14ac:dyDescent="0.35">
      <c r="A27" s="83">
        <v>21</v>
      </c>
      <c r="B27" s="3" t="s">
        <v>69</v>
      </c>
      <c r="C27" s="2">
        <v>3</v>
      </c>
      <c r="D27" s="2">
        <v>5</v>
      </c>
      <c r="E27" s="2">
        <v>4</v>
      </c>
      <c r="F27" s="2">
        <v>4</v>
      </c>
      <c r="G27" s="2">
        <v>5</v>
      </c>
      <c r="H27" s="2">
        <v>5</v>
      </c>
      <c r="I27" s="2">
        <v>3</v>
      </c>
      <c r="J27" s="2">
        <v>4</v>
      </c>
      <c r="K27" s="2">
        <v>3</v>
      </c>
      <c r="L27" s="2">
        <v>5</v>
      </c>
      <c r="M27" s="2">
        <v>5</v>
      </c>
      <c r="N27" s="2">
        <v>4</v>
      </c>
      <c r="O27" s="2">
        <v>4</v>
      </c>
      <c r="P27" s="2">
        <v>4</v>
      </c>
      <c r="Q27" s="2">
        <v>5</v>
      </c>
      <c r="R27" s="2">
        <v>4</v>
      </c>
      <c r="S27" s="2">
        <v>4</v>
      </c>
      <c r="T27" s="2">
        <v>3</v>
      </c>
      <c r="U27" s="9">
        <f t="shared" si="0"/>
        <v>74</v>
      </c>
      <c r="V27" s="47">
        <f t="shared" si="3"/>
        <v>13.5</v>
      </c>
      <c r="W27" s="47" t="s">
        <v>36</v>
      </c>
      <c r="X27" s="47">
        <v>36.700000000000003</v>
      </c>
      <c r="Y27" s="47" t="s">
        <v>37</v>
      </c>
      <c r="Z27" s="47">
        <v>27.9</v>
      </c>
      <c r="AA27" s="88">
        <f t="shared" si="4"/>
        <v>60.5</v>
      </c>
      <c r="AB27" s="60">
        <f>IF(B27&lt;&gt;"",'1stR'!AB27+AC27,0)</f>
        <v>1</v>
      </c>
      <c r="AC27" s="60">
        <f t="shared" si="5"/>
        <v>1</v>
      </c>
      <c r="AD27" s="68">
        <f t="shared" si="1"/>
        <v>34</v>
      </c>
      <c r="AE27" s="68">
        <f t="shared" si="2"/>
        <v>24</v>
      </c>
    </row>
    <row r="28" spans="1:31" x14ac:dyDescent="0.35">
      <c r="A28" s="83">
        <v>22</v>
      </c>
      <c r="B28" s="3" t="s">
        <v>70</v>
      </c>
      <c r="C28" s="2">
        <v>4</v>
      </c>
      <c r="D28" s="2">
        <v>3</v>
      </c>
      <c r="E28" s="2">
        <v>4</v>
      </c>
      <c r="F28" s="2">
        <v>3</v>
      </c>
      <c r="G28" s="2">
        <v>5</v>
      </c>
      <c r="H28" s="2">
        <v>4</v>
      </c>
      <c r="I28" s="2">
        <v>3</v>
      </c>
      <c r="J28" s="2">
        <v>5</v>
      </c>
      <c r="K28" s="2">
        <v>3</v>
      </c>
      <c r="L28" s="2">
        <v>3</v>
      </c>
      <c r="M28" s="2">
        <v>2</v>
      </c>
      <c r="N28" s="2">
        <v>4</v>
      </c>
      <c r="O28" s="2">
        <v>5</v>
      </c>
      <c r="P28" s="2">
        <v>4</v>
      </c>
      <c r="Q28" s="2">
        <v>4</v>
      </c>
      <c r="R28" s="2">
        <v>4</v>
      </c>
      <c r="S28" s="2">
        <v>4</v>
      </c>
      <c r="T28" s="2">
        <v>3</v>
      </c>
      <c r="U28" s="9">
        <f t="shared" si="0"/>
        <v>67</v>
      </c>
      <c r="V28" s="47">
        <f t="shared" si="3"/>
        <v>10</v>
      </c>
      <c r="W28" s="47" t="s">
        <v>36</v>
      </c>
      <c r="X28" s="47">
        <v>30</v>
      </c>
      <c r="Y28" s="47" t="s">
        <v>37</v>
      </c>
      <c r="Z28" s="47">
        <v>20.399999999999999</v>
      </c>
      <c r="AA28" s="88">
        <f t="shared" si="4"/>
        <v>57</v>
      </c>
      <c r="AB28" s="60">
        <f>IF(B28&lt;&gt;"",'1stR'!AB28+AC28,0)</f>
        <v>1</v>
      </c>
      <c r="AC28" s="60">
        <f t="shared" si="5"/>
        <v>1</v>
      </c>
      <c r="AD28" s="68">
        <f t="shared" si="1"/>
        <v>27</v>
      </c>
      <c r="AE28" s="68">
        <f t="shared" si="2"/>
        <v>17</v>
      </c>
    </row>
    <row r="29" spans="1:31" x14ac:dyDescent="0.35">
      <c r="A29" s="83">
        <v>23</v>
      </c>
      <c r="B29" s="3" t="s">
        <v>73</v>
      </c>
      <c r="C29" s="2">
        <v>6</v>
      </c>
      <c r="D29" s="2">
        <v>3</v>
      </c>
      <c r="E29" s="2">
        <v>3</v>
      </c>
      <c r="F29" s="2">
        <v>6</v>
      </c>
      <c r="G29" s="2">
        <v>5</v>
      </c>
      <c r="H29" s="2">
        <v>4</v>
      </c>
      <c r="I29" s="2">
        <v>4</v>
      </c>
      <c r="J29" s="2">
        <v>5</v>
      </c>
      <c r="K29" s="2">
        <v>4</v>
      </c>
      <c r="L29" s="2">
        <v>5</v>
      </c>
      <c r="M29" s="2">
        <v>3</v>
      </c>
      <c r="N29" s="2">
        <v>4</v>
      </c>
      <c r="O29" s="2">
        <v>5</v>
      </c>
      <c r="P29" s="2">
        <v>7</v>
      </c>
      <c r="Q29" s="2">
        <v>5</v>
      </c>
      <c r="R29" s="2">
        <v>4</v>
      </c>
      <c r="S29" s="2">
        <v>4</v>
      </c>
      <c r="T29" s="2">
        <v>3</v>
      </c>
      <c r="U29" s="9">
        <f t="shared" si="0"/>
        <v>80</v>
      </c>
      <c r="V29" s="47">
        <f t="shared" si="3"/>
        <v>9.5</v>
      </c>
      <c r="W29" s="47" t="s">
        <v>36</v>
      </c>
      <c r="X29" s="47">
        <v>44.7</v>
      </c>
      <c r="Y29" s="47" t="s">
        <v>37</v>
      </c>
      <c r="Z29" s="47">
        <v>12.1</v>
      </c>
      <c r="AA29" s="88">
        <f t="shared" si="4"/>
        <v>70.5</v>
      </c>
      <c r="AB29" s="60">
        <f>IF(B29&lt;&gt;"",'1stR'!AB29+AC29,0)</f>
        <v>1</v>
      </c>
      <c r="AC29" s="60">
        <f t="shared" si="5"/>
        <v>1</v>
      </c>
      <c r="AD29" s="68">
        <f t="shared" si="1"/>
        <v>42</v>
      </c>
      <c r="AE29" s="68">
        <f t="shared" si="2"/>
        <v>9</v>
      </c>
    </row>
    <row r="30" spans="1:31" x14ac:dyDescent="0.35">
      <c r="A30" s="83">
        <v>24</v>
      </c>
      <c r="B30" s="3" t="s">
        <v>71</v>
      </c>
      <c r="C30" s="2">
        <v>4</v>
      </c>
      <c r="D30" s="2">
        <v>4</v>
      </c>
      <c r="E30" s="2">
        <v>3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 s="2">
        <v>3</v>
      </c>
      <c r="L30" s="2">
        <v>5</v>
      </c>
      <c r="M30" s="2">
        <v>5</v>
      </c>
      <c r="N30" s="2">
        <v>4</v>
      </c>
      <c r="O30" s="2">
        <v>4</v>
      </c>
      <c r="P30" s="2">
        <v>4</v>
      </c>
      <c r="Q30" s="2">
        <v>4</v>
      </c>
      <c r="R30" s="2">
        <v>5</v>
      </c>
      <c r="S30" s="2">
        <v>4</v>
      </c>
      <c r="T30" s="2">
        <v>3</v>
      </c>
      <c r="U30" s="9">
        <f t="shared" si="0"/>
        <v>72</v>
      </c>
      <c r="V30" s="47">
        <f t="shared" si="3"/>
        <v>7.8</v>
      </c>
      <c r="W30" s="47" t="s">
        <v>36</v>
      </c>
      <c r="X30" s="47">
        <v>27.4</v>
      </c>
      <c r="Y30" s="47" t="s">
        <v>37</v>
      </c>
      <c r="Z30" s="47">
        <v>15.4</v>
      </c>
      <c r="AA30" s="88">
        <f t="shared" si="4"/>
        <v>64.2</v>
      </c>
      <c r="AB30" s="60">
        <f>IF(B30&lt;&gt;"",'1stR'!AB30+AC30,0)</f>
        <v>1</v>
      </c>
      <c r="AC30" s="60">
        <f t="shared" si="5"/>
        <v>1</v>
      </c>
      <c r="AD30" s="68">
        <f t="shared" si="1"/>
        <v>24</v>
      </c>
      <c r="AE30" s="68">
        <f t="shared" si="2"/>
        <v>12</v>
      </c>
    </row>
    <row r="31" spans="1:31" x14ac:dyDescent="0.35">
      <c r="A31" s="83">
        <v>25</v>
      </c>
      <c r="B31" s="3">
        <f>'1stR'!B31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3"/>
        <v>-1.5</v>
      </c>
      <c r="W31" s="47">
        <f>'1stR'!W31</f>
        <v>0</v>
      </c>
      <c r="X31" s="47">
        <f>'1stR'!X31</f>
        <v>0</v>
      </c>
      <c r="Y31" s="47">
        <f>'1stR'!Y31</f>
        <v>0</v>
      </c>
      <c r="Z31" s="47">
        <f>'1stR'!Z31</f>
        <v>0</v>
      </c>
      <c r="AA31" s="88">
        <f t="shared" si="4"/>
        <v>200</v>
      </c>
      <c r="AB31" s="60">
        <f>IF(B31&lt;&gt;"",'1stR'!AB31+AC31,0)</f>
        <v>0</v>
      </c>
      <c r="AC31" s="60">
        <f t="shared" si="5"/>
        <v>0</v>
      </c>
      <c r="AD31" s="68">
        <f t="shared" si="1"/>
        <v>-3</v>
      </c>
      <c r="AE31" s="68">
        <f t="shared" si="2"/>
        <v>-3</v>
      </c>
    </row>
    <row r="32" spans="1:31" hidden="1" x14ac:dyDescent="0.35">
      <c r="A32" s="18"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3"/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47">
        <f>'1stR'!Z32</f>
        <v>0</v>
      </c>
      <c r="AA32" s="88">
        <f t="shared" si="4"/>
        <v>200</v>
      </c>
      <c r="AB32" s="60">
        <f>IF(B32&lt;&gt;"",'1stR'!AB32+AC32,0)</f>
        <v>0</v>
      </c>
      <c r="AC32" s="60">
        <f t="shared" si="5"/>
        <v>0</v>
      </c>
      <c r="AD32" s="68">
        <f t="shared" si="1"/>
        <v>-3</v>
      </c>
      <c r="AE32" s="68">
        <f t="shared" si="2"/>
        <v>-3</v>
      </c>
    </row>
    <row r="33" spans="1:31" hidden="1" x14ac:dyDescent="0.35">
      <c r="A33" s="18">
        <v>27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3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47">
        <f>'1stR'!Z33</f>
        <v>0</v>
      </c>
      <c r="AA33" s="88">
        <f t="shared" si="4"/>
        <v>200</v>
      </c>
      <c r="AB33" s="60">
        <f>IF(B33&lt;&gt;"",'1stR'!AB33+AC33,0)</f>
        <v>0</v>
      </c>
      <c r="AC33" s="60">
        <f t="shared" si="5"/>
        <v>0</v>
      </c>
      <c r="AD33" s="68">
        <f t="shared" si="1"/>
        <v>-3</v>
      </c>
      <c r="AE33" s="68">
        <f t="shared" si="2"/>
        <v>-3</v>
      </c>
    </row>
    <row r="34" spans="1:31" hidden="1" x14ac:dyDescent="0.35">
      <c r="A34" s="18">
        <v>28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3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47">
        <f>'1stR'!Z34</f>
        <v>0</v>
      </c>
      <c r="AA34" s="88">
        <f t="shared" si="4"/>
        <v>200</v>
      </c>
      <c r="AB34" s="60">
        <f>IF(B34&lt;&gt;"",'1stR'!AB34+AC34,0)</f>
        <v>0</v>
      </c>
      <c r="AC34" s="60">
        <f t="shared" si="5"/>
        <v>0</v>
      </c>
      <c r="AD34" s="68">
        <f t="shared" si="1"/>
        <v>-3</v>
      </c>
      <c r="AE34" s="68">
        <f t="shared" si="2"/>
        <v>-3</v>
      </c>
    </row>
    <row r="35" spans="1:31" hidden="1" x14ac:dyDescent="0.35">
      <c r="A35" s="18">
        <v>29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3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47">
        <f>'1stR'!Z35</f>
        <v>0</v>
      </c>
      <c r="AA35" s="88">
        <f t="shared" si="4"/>
        <v>200</v>
      </c>
      <c r="AB35" s="60">
        <f>IF(B35&lt;&gt;"",'1stR'!AB35+AC35,0)</f>
        <v>0</v>
      </c>
      <c r="AC35" s="60">
        <f t="shared" si="5"/>
        <v>0</v>
      </c>
      <c r="AD35" s="68">
        <f t="shared" si="1"/>
        <v>-3</v>
      </c>
      <c r="AE35" s="68">
        <f t="shared" si="2"/>
        <v>-3</v>
      </c>
    </row>
    <row r="36" spans="1:31" hidden="1" x14ac:dyDescent="0.35">
      <c r="A36" s="18">
        <v>30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3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47">
        <f>'1stR'!Z36</f>
        <v>0</v>
      </c>
      <c r="AA36" s="88">
        <f t="shared" si="4"/>
        <v>200</v>
      </c>
      <c r="AB36" s="60">
        <f>IF(B36&lt;&gt;"",'1stR'!AB36+AC36,0)</f>
        <v>0</v>
      </c>
      <c r="AC36" s="60">
        <f t="shared" si="5"/>
        <v>0</v>
      </c>
      <c r="AD36" s="68">
        <f t="shared" si="1"/>
        <v>-3</v>
      </c>
      <c r="AE36" s="68">
        <f t="shared" si="2"/>
        <v>-3</v>
      </c>
    </row>
    <row r="37" spans="1:31" hidden="1" x14ac:dyDescent="0.35">
      <c r="A37" s="18">
        <v>31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3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47">
        <f>'1stR'!Z37</f>
        <v>0</v>
      </c>
      <c r="AA37" s="88">
        <f t="shared" si="4"/>
        <v>200</v>
      </c>
      <c r="AB37" s="60">
        <f>IF(B37&lt;&gt;"",'1stR'!AB37+AC37,0)</f>
        <v>0</v>
      </c>
      <c r="AC37" s="60">
        <f t="shared" si="5"/>
        <v>0</v>
      </c>
      <c r="AD37" s="68">
        <f t="shared" si="1"/>
        <v>-3</v>
      </c>
      <c r="AE37" s="68">
        <f t="shared" si="2"/>
        <v>-3</v>
      </c>
    </row>
    <row r="38" spans="1:31" hidden="1" x14ac:dyDescent="0.35">
      <c r="A38" s="18">
        <v>32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3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47">
        <f>'1stR'!Z38</f>
        <v>0</v>
      </c>
      <c r="AA38" s="88">
        <f t="shared" si="4"/>
        <v>200</v>
      </c>
      <c r="AB38" s="60">
        <f>IF(B38&lt;&gt;"",'1stR'!AB38+AC38,0)</f>
        <v>0</v>
      </c>
      <c r="AC38" s="60">
        <f t="shared" si="5"/>
        <v>0</v>
      </c>
      <c r="AD38" s="68">
        <f t="shared" si="1"/>
        <v>-3</v>
      </c>
      <c r="AE38" s="68">
        <f t="shared" si="2"/>
        <v>-3</v>
      </c>
    </row>
    <row r="39" spans="1:31" hidden="1" x14ac:dyDescent="0.35">
      <c r="A39" s="18">
        <v>33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0"/>
        <v>0</v>
      </c>
      <c r="V39" s="47">
        <f t="shared" si="3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47">
        <f>'1stR'!Z39</f>
        <v>0</v>
      </c>
      <c r="AA39" s="88">
        <f t="shared" si="4"/>
        <v>200</v>
      </c>
      <c r="AB39" s="60">
        <f>IF(B39&lt;&gt;"",'1stR'!AB39+AC39,0)</f>
        <v>0</v>
      </c>
      <c r="AC39" s="60">
        <f t="shared" si="5"/>
        <v>0</v>
      </c>
      <c r="AD39" s="68">
        <f t="shared" ref="AD39:AD70" si="6">ROUND(IF(W39="m",(X39*$AD$4/113+$AE$4-$AF$4),(X39*$AD$2/113+$AE$2-$AF$2)),0)</f>
        <v>-3</v>
      </c>
      <c r="AE39" s="68">
        <f t="shared" ref="AE39:AE70" si="7">ROUND(IF(Y39="m",(Z39*$AD$4/113+$AE$4-$AF$4),(Z39*$AD$2/113+$AE$2-$AF$2)),0)</f>
        <v>-3</v>
      </c>
    </row>
    <row r="40" spans="1:31" hidden="1" x14ac:dyDescent="0.35">
      <c r="A40" s="18">
        <v>34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0"/>
        <v>0</v>
      </c>
      <c r="V40" s="47">
        <f t="shared" si="3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47">
        <f>'1stR'!Z40</f>
        <v>0</v>
      </c>
      <c r="AA40" s="88">
        <f t="shared" si="4"/>
        <v>200</v>
      </c>
      <c r="AB40" s="60">
        <f>IF(B40&lt;&gt;"",'1stR'!AB40+AC40,0)</f>
        <v>0</v>
      </c>
      <c r="AC40" s="60">
        <f t="shared" si="5"/>
        <v>0</v>
      </c>
      <c r="AD40" s="68">
        <f t="shared" si="6"/>
        <v>-3</v>
      </c>
      <c r="AE40" s="68">
        <f t="shared" si="7"/>
        <v>-3</v>
      </c>
    </row>
    <row r="41" spans="1:31" hidden="1" x14ac:dyDescent="0.35">
      <c r="A41" s="18">
        <v>35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0"/>
        <v>0</v>
      </c>
      <c r="V41" s="47">
        <f t="shared" si="3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47">
        <f>'1stR'!Z41</f>
        <v>0</v>
      </c>
      <c r="AA41" s="88">
        <f t="shared" si="4"/>
        <v>200</v>
      </c>
      <c r="AB41" s="60">
        <f>IF(B41&lt;&gt;"",'1stR'!AB41+AC41,0)</f>
        <v>0</v>
      </c>
      <c r="AC41" s="60">
        <f t="shared" si="5"/>
        <v>0</v>
      </c>
      <c r="AD41" s="68">
        <f t="shared" si="6"/>
        <v>-3</v>
      </c>
      <c r="AE41" s="68">
        <f t="shared" si="7"/>
        <v>-3</v>
      </c>
    </row>
    <row r="42" spans="1:31" hidden="1" x14ac:dyDescent="0.35">
      <c r="A42" s="18">
        <v>36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0"/>
        <v>0</v>
      </c>
      <c r="V42" s="47">
        <f t="shared" si="3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47">
        <f>'1stR'!Z42</f>
        <v>0</v>
      </c>
      <c r="AA42" s="88">
        <f t="shared" si="4"/>
        <v>200</v>
      </c>
      <c r="AB42" s="60">
        <f>IF(B42&lt;&gt;"",'1stR'!AB42+AC42,0)</f>
        <v>0</v>
      </c>
      <c r="AC42" s="60">
        <f t="shared" si="5"/>
        <v>0</v>
      </c>
      <c r="AD42" s="68">
        <f t="shared" si="6"/>
        <v>-3</v>
      </c>
      <c r="AE42" s="68">
        <f t="shared" si="7"/>
        <v>-3</v>
      </c>
    </row>
    <row r="43" spans="1:31" hidden="1" x14ac:dyDescent="0.35">
      <c r="A43" s="18">
        <v>37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0"/>
        <v>0</v>
      </c>
      <c r="V43" s="47">
        <f t="shared" si="3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47">
        <f>'1stR'!Z43</f>
        <v>0</v>
      </c>
      <c r="AA43" s="88">
        <f t="shared" si="4"/>
        <v>200</v>
      </c>
      <c r="AB43" s="60">
        <f>IF(B43&lt;&gt;"",'1stR'!AB43+AC43,0)</f>
        <v>0</v>
      </c>
      <c r="AC43" s="60">
        <f t="shared" si="5"/>
        <v>0</v>
      </c>
      <c r="AD43" s="68">
        <f t="shared" si="6"/>
        <v>-3</v>
      </c>
      <c r="AE43" s="68">
        <f t="shared" si="7"/>
        <v>-3</v>
      </c>
    </row>
    <row r="44" spans="1:31" hidden="1" x14ac:dyDescent="0.35">
      <c r="A44" s="18">
        <v>38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0"/>
        <v>0</v>
      </c>
      <c r="V44" s="47">
        <f t="shared" si="3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47">
        <f>'1stR'!Z44</f>
        <v>0</v>
      </c>
      <c r="AA44" s="88">
        <f t="shared" si="4"/>
        <v>200</v>
      </c>
      <c r="AB44" s="60">
        <f>IF(B44&lt;&gt;"",'1stR'!AB44+AC44,0)</f>
        <v>0</v>
      </c>
      <c r="AC44" s="60">
        <f t="shared" si="5"/>
        <v>0</v>
      </c>
      <c r="AD44" s="68">
        <f t="shared" si="6"/>
        <v>-3</v>
      </c>
      <c r="AE44" s="68">
        <f t="shared" si="7"/>
        <v>-3</v>
      </c>
    </row>
    <row r="45" spans="1:31" hidden="1" x14ac:dyDescent="0.35">
      <c r="A45" s="18">
        <v>39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0"/>
        <v>0</v>
      </c>
      <c r="V45" s="47">
        <f t="shared" si="3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47">
        <f>'1stR'!Z45</f>
        <v>0</v>
      </c>
      <c r="AA45" s="88">
        <f t="shared" si="4"/>
        <v>200</v>
      </c>
      <c r="AB45" s="60">
        <f>IF(B45&lt;&gt;"",'1stR'!AB45+AC45,0)</f>
        <v>0</v>
      </c>
      <c r="AC45" s="60">
        <f t="shared" si="5"/>
        <v>0</v>
      </c>
      <c r="AD45" s="68">
        <f t="shared" si="6"/>
        <v>-3</v>
      </c>
      <c r="AE45" s="68">
        <f t="shared" si="7"/>
        <v>-3</v>
      </c>
    </row>
    <row r="46" spans="1:31" hidden="1" x14ac:dyDescent="0.35">
      <c r="A46" s="18">
        <v>40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0"/>
        <v>0</v>
      </c>
      <c r="V46" s="47">
        <f t="shared" si="3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47">
        <f>'1stR'!Z46</f>
        <v>0</v>
      </c>
      <c r="AA46" s="88">
        <f t="shared" si="4"/>
        <v>200</v>
      </c>
      <c r="AB46" s="60">
        <f>IF(B46&lt;&gt;"",'1stR'!AB46+AC46,0)</f>
        <v>0</v>
      </c>
      <c r="AC46" s="60">
        <f t="shared" si="5"/>
        <v>0</v>
      </c>
      <c r="AD46" s="68">
        <f t="shared" si="6"/>
        <v>-3</v>
      </c>
      <c r="AE46" s="68">
        <f t="shared" si="7"/>
        <v>-3</v>
      </c>
    </row>
    <row r="47" spans="1:31" hidden="1" x14ac:dyDescent="0.35">
      <c r="A47" s="18">
        <v>41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0"/>
        <v>0</v>
      </c>
      <c r="V47" s="47">
        <f t="shared" si="3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47">
        <f>'1stR'!Z47</f>
        <v>0</v>
      </c>
      <c r="AA47" s="88">
        <f t="shared" si="4"/>
        <v>200</v>
      </c>
      <c r="AB47" s="60">
        <f>IF(B47&lt;&gt;"",'1stR'!AB47+AC47,0)</f>
        <v>0</v>
      </c>
      <c r="AC47" s="60">
        <f t="shared" si="5"/>
        <v>0</v>
      </c>
      <c r="AD47" s="68">
        <f t="shared" si="6"/>
        <v>-3</v>
      </c>
      <c r="AE47" s="68">
        <f t="shared" si="7"/>
        <v>-3</v>
      </c>
    </row>
    <row r="48" spans="1:31" hidden="1" x14ac:dyDescent="0.35">
      <c r="A48" s="18">
        <v>42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0"/>
        <v>0</v>
      </c>
      <c r="V48" s="47">
        <f t="shared" si="3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47">
        <f>'1stR'!Z48</f>
        <v>0</v>
      </c>
      <c r="AA48" s="88">
        <f t="shared" si="4"/>
        <v>200</v>
      </c>
      <c r="AB48" s="60">
        <f>IF(B48&lt;&gt;"",'1stR'!AB48+AC48,0)</f>
        <v>0</v>
      </c>
      <c r="AC48" s="60">
        <f t="shared" si="5"/>
        <v>0</v>
      </c>
      <c r="AD48" s="68">
        <f t="shared" si="6"/>
        <v>-3</v>
      </c>
      <c r="AE48" s="68">
        <f t="shared" si="7"/>
        <v>-3</v>
      </c>
    </row>
    <row r="49" spans="1:31" hidden="1" x14ac:dyDescent="0.35">
      <c r="A49" s="18">
        <v>43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70" si="8">SUM(C49:T49)</f>
        <v>0</v>
      </c>
      <c r="V49" s="47">
        <f t="shared" si="3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47">
        <f>'1stR'!Z49</f>
        <v>0</v>
      </c>
      <c r="AA49" s="88">
        <f t="shared" si="4"/>
        <v>200</v>
      </c>
      <c r="AB49" s="60">
        <f>IF(B49&lt;&gt;"",'1stR'!AB49+AC49,0)</f>
        <v>0</v>
      </c>
      <c r="AC49" s="60">
        <f t="shared" si="5"/>
        <v>0</v>
      </c>
      <c r="AD49" s="68">
        <f t="shared" si="6"/>
        <v>-3</v>
      </c>
      <c r="AE49" s="68">
        <f t="shared" si="7"/>
        <v>-3</v>
      </c>
    </row>
    <row r="50" spans="1:31" hidden="1" x14ac:dyDescent="0.35">
      <c r="A50" s="18">
        <v>44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8"/>
        <v>0</v>
      </c>
      <c r="V50" s="47">
        <f t="shared" si="3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47">
        <f>'1stR'!Z50</f>
        <v>0</v>
      </c>
      <c r="AA50" s="88">
        <f t="shared" si="4"/>
        <v>200</v>
      </c>
      <c r="AB50" s="60">
        <f>IF(B50&lt;&gt;"",'1stR'!AB50+AC50,0)</f>
        <v>0</v>
      </c>
      <c r="AC50" s="60">
        <f t="shared" si="5"/>
        <v>0</v>
      </c>
      <c r="AD50" s="68">
        <f t="shared" si="6"/>
        <v>-3</v>
      </c>
      <c r="AE50" s="68">
        <f t="shared" si="7"/>
        <v>-3</v>
      </c>
    </row>
    <row r="51" spans="1:31" hidden="1" x14ac:dyDescent="0.35">
      <c r="A51" s="18">
        <v>45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8"/>
        <v>0</v>
      </c>
      <c r="V51" s="47">
        <f t="shared" si="3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47">
        <f>'1stR'!Z51</f>
        <v>0</v>
      </c>
      <c r="AA51" s="88">
        <f t="shared" si="4"/>
        <v>200</v>
      </c>
      <c r="AB51" s="60">
        <f>IF(B51&lt;&gt;"",'1stR'!AB51+AC51,0)</f>
        <v>0</v>
      </c>
      <c r="AC51" s="60">
        <f t="shared" si="5"/>
        <v>0</v>
      </c>
      <c r="AD51" s="68">
        <f t="shared" si="6"/>
        <v>-3</v>
      </c>
      <c r="AE51" s="68">
        <f t="shared" si="7"/>
        <v>-3</v>
      </c>
    </row>
    <row r="52" spans="1:31" hidden="1" x14ac:dyDescent="0.35">
      <c r="A52" s="18">
        <v>46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8"/>
        <v>0</v>
      </c>
      <c r="V52" s="47">
        <f t="shared" si="3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47">
        <f>'1stR'!Z52</f>
        <v>0</v>
      </c>
      <c r="AA52" s="88">
        <f t="shared" si="4"/>
        <v>200</v>
      </c>
      <c r="AB52" s="60">
        <f>IF(B52&lt;&gt;"",'1stR'!AB52+AC52,0)</f>
        <v>0</v>
      </c>
      <c r="AC52" s="60">
        <f t="shared" si="5"/>
        <v>0</v>
      </c>
      <c r="AD52" s="68">
        <f t="shared" si="6"/>
        <v>-3</v>
      </c>
      <c r="AE52" s="68">
        <f t="shared" si="7"/>
        <v>-3</v>
      </c>
    </row>
    <row r="53" spans="1:31" hidden="1" x14ac:dyDescent="0.35">
      <c r="A53" s="18">
        <v>47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8"/>
        <v>0</v>
      </c>
      <c r="V53" s="47">
        <f t="shared" si="3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47">
        <f>'1stR'!Z53</f>
        <v>0</v>
      </c>
      <c r="AA53" s="88">
        <f t="shared" si="4"/>
        <v>200</v>
      </c>
      <c r="AB53" s="60">
        <f>IF(B53&lt;&gt;"",'1stR'!AB53+AC53,0)</f>
        <v>0</v>
      </c>
      <c r="AC53" s="60">
        <f t="shared" si="5"/>
        <v>0</v>
      </c>
      <c r="AD53" s="68">
        <f t="shared" si="6"/>
        <v>-3</v>
      </c>
      <c r="AE53" s="68">
        <f t="shared" si="7"/>
        <v>-3</v>
      </c>
    </row>
    <row r="54" spans="1:31" hidden="1" x14ac:dyDescent="0.35">
      <c r="A54" s="18">
        <v>48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8"/>
        <v>0</v>
      </c>
      <c r="V54" s="47">
        <f t="shared" si="3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47">
        <f>'1stR'!Z54</f>
        <v>0</v>
      </c>
      <c r="AA54" s="88">
        <f t="shared" si="4"/>
        <v>200</v>
      </c>
      <c r="AB54" s="60">
        <f>IF(B54&lt;&gt;"",'1stR'!AB54+AC54,0)</f>
        <v>0</v>
      </c>
      <c r="AC54" s="60">
        <f t="shared" si="5"/>
        <v>0</v>
      </c>
      <c r="AD54" s="68">
        <f t="shared" si="6"/>
        <v>-3</v>
      </c>
      <c r="AE54" s="68">
        <f t="shared" si="7"/>
        <v>-3</v>
      </c>
    </row>
    <row r="55" spans="1:31" hidden="1" x14ac:dyDescent="0.35">
      <c r="A55" s="18">
        <v>49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8"/>
        <v>0</v>
      </c>
      <c r="V55" s="47">
        <f t="shared" si="3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47">
        <f>'1stR'!Z55</f>
        <v>0</v>
      </c>
      <c r="AA55" s="88">
        <f t="shared" si="4"/>
        <v>200</v>
      </c>
      <c r="AB55" s="60">
        <f>IF(B55&lt;&gt;"",'1stR'!AB55+AC55,0)</f>
        <v>0</v>
      </c>
      <c r="AC55" s="60">
        <f t="shared" si="5"/>
        <v>0</v>
      </c>
      <c r="AD55" s="68">
        <f t="shared" si="6"/>
        <v>-3</v>
      </c>
      <c r="AE55" s="68">
        <f t="shared" si="7"/>
        <v>-3</v>
      </c>
    </row>
    <row r="56" spans="1:31" hidden="1" x14ac:dyDescent="0.35">
      <c r="A56" s="18">
        <v>50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8"/>
        <v>0</v>
      </c>
      <c r="V56" s="47">
        <f t="shared" si="3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47">
        <f>'1stR'!Z56</f>
        <v>0</v>
      </c>
      <c r="AA56" s="88">
        <f t="shared" si="4"/>
        <v>200</v>
      </c>
      <c r="AB56" s="60">
        <f>IF(B56&lt;&gt;"",'1stR'!AB56+AC56,0)</f>
        <v>0</v>
      </c>
      <c r="AC56" s="60">
        <f t="shared" si="5"/>
        <v>0</v>
      </c>
      <c r="AD56" s="68">
        <f t="shared" si="6"/>
        <v>-3</v>
      </c>
      <c r="AE56" s="68">
        <f t="shared" si="7"/>
        <v>-3</v>
      </c>
    </row>
    <row r="57" spans="1:31" hidden="1" x14ac:dyDescent="0.35">
      <c r="A57" s="18">
        <v>51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8"/>
        <v>0</v>
      </c>
      <c r="V57" s="47">
        <f t="shared" si="3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47">
        <f>'1stR'!Z57</f>
        <v>0</v>
      </c>
      <c r="AA57" s="88">
        <f t="shared" si="4"/>
        <v>200</v>
      </c>
      <c r="AB57" s="60">
        <f>IF(B57&lt;&gt;"",'1stR'!AB57+AC57,0)</f>
        <v>0</v>
      </c>
      <c r="AC57" s="60">
        <f t="shared" si="5"/>
        <v>0</v>
      </c>
      <c r="AD57" s="68">
        <f t="shared" si="6"/>
        <v>-3</v>
      </c>
      <c r="AE57" s="68">
        <f t="shared" si="7"/>
        <v>-3</v>
      </c>
    </row>
    <row r="58" spans="1:31" hidden="1" x14ac:dyDescent="0.35">
      <c r="A58" s="18">
        <v>52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8"/>
        <v>0</v>
      </c>
      <c r="V58" s="47">
        <f t="shared" si="3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47">
        <f>'1stR'!Z58</f>
        <v>0</v>
      </c>
      <c r="AA58" s="88">
        <f t="shared" si="4"/>
        <v>200</v>
      </c>
      <c r="AB58" s="60">
        <f>IF(B58&lt;&gt;"",'1stR'!AB58+AC58,0)</f>
        <v>0</v>
      </c>
      <c r="AC58" s="60">
        <f t="shared" si="5"/>
        <v>0</v>
      </c>
      <c r="AD58" s="68">
        <f t="shared" si="6"/>
        <v>-3</v>
      </c>
      <c r="AE58" s="68">
        <f t="shared" si="7"/>
        <v>-3</v>
      </c>
    </row>
    <row r="59" spans="1:31" hidden="1" x14ac:dyDescent="0.35">
      <c r="A59" s="18">
        <v>53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8"/>
        <v>0</v>
      </c>
      <c r="V59" s="47">
        <f t="shared" si="3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47">
        <f>'1stR'!Z59</f>
        <v>0</v>
      </c>
      <c r="AA59" s="88">
        <f t="shared" si="4"/>
        <v>200</v>
      </c>
      <c r="AB59" s="60">
        <f>IF(B59&lt;&gt;"",'1stR'!AB59+AC59,0)</f>
        <v>0</v>
      </c>
      <c r="AC59" s="60">
        <f t="shared" si="5"/>
        <v>0</v>
      </c>
      <c r="AD59" s="68">
        <f t="shared" si="6"/>
        <v>-3</v>
      </c>
      <c r="AE59" s="68">
        <f t="shared" si="7"/>
        <v>-3</v>
      </c>
    </row>
    <row r="60" spans="1:31" hidden="1" x14ac:dyDescent="0.35">
      <c r="A60" s="18">
        <v>54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8"/>
        <v>0</v>
      </c>
      <c r="V60" s="47">
        <f t="shared" si="3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47">
        <f>'1stR'!Z60</f>
        <v>0</v>
      </c>
      <c r="AA60" s="88">
        <f t="shared" si="4"/>
        <v>200</v>
      </c>
      <c r="AB60" s="60">
        <f>IF(B60&lt;&gt;"",'1stR'!AB60+AC60,0)</f>
        <v>0</v>
      </c>
      <c r="AC60" s="60">
        <f t="shared" si="5"/>
        <v>0</v>
      </c>
      <c r="AD60" s="68">
        <f t="shared" si="6"/>
        <v>-3</v>
      </c>
      <c r="AE60" s="68">
        <f t="shared" si="7"/>
        <v>-3</v>
      </c>
    </row>
    <row r="61" spans="1:31" hidden="1" x14ac:dyDescent="0.35">
      <c r="A61" s="18">
        <v>55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8"/>
        <v>0</v>
      </c>
      <c r="V61" s="47">
        <f t="shared" si="3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47">
        <f>'1stR'!Z61</f>
        <v>0</v>
      </c>
      <c r="AA61" s="88">
        <f t="shared" si="4"/>
        <v>200</v>
      </c>
      <c r="AB61" s="60">
        <f>IF(B61&lt;&gt;"",'1stR'!AB61+AC61,0)</f>
        <v>0</v>
      </c>
      <c r="AC61" s="60">
        <f t="shared" si="5"/>
        <v>0</v>
      </c>
      <c r="AD61" s="68">
        <f t="shared" si="6"/>
        <v>-3</v>
      </c>
      <c r="AE61" s="68">
        <f t="shared" si="7"/>
        <v>-3</v>
      </c>
    </row>
    <row r="62" spans="1:31" hidden="1" x14ac:dyDescent="0.35">
      <c r="A62" s="18">
        <v>56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8"/>
        <v>0</v>
      </c>
      <c r="V62" s="47">
        <f t="shared" si="3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47">
        <f>'1stR'!Z62</f>
        <v>0</v>
      </c>
      <c r="AA62" s="88">
        <f t="shared" si="4"/>
        <v>200</v>
      </c>
      <c r="AB62" s="60">
        <f>IF(B62&lt;&gt;"",'1stR'!AB62+AC62,0)</f>
        <v>0</v>
      </c>
      <c r="AC62" s="60">
        <f t="shared" si="5"/>
        <v>0</v>
      </c>
      <c r="AD62" s="68">
        <f t="shared" si="6"/>
        <v>-3</v>
      </c>
      <c r="AE62" s="68">
        <f t="shared" si="7"/>
        <v>-3</v>
      </c>
    </row>
    <row r="63" spans="1:31" hidden="1" x14ac:dyDescent="0.35">
      <c r="A63" s="18">
        <v>57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8"/>
        <v>0</v>
      </c>
      <c r="V63" s="47">
        <f t="shared" si="3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47">
        <f>'1stR'!Z63</f>
        <v>0</v>
      </c>
      <c r="AA63" s="88">
        <f t="shared" si="4"/>
        <v>200</v>
      </c>
      <c r="AB63" s="60">
        <f>IF(B63&lt;&gt;"",'1stR'!AB63+AC63,0)</f>
        <v>0</v>
      </c>
      <c r="AC63" s="60">
        <f t="shared" si="5"/>
        <v>0</v>
      </c>
      <c r="AD63" s="68">
        <f t="shared" si="6"/>
        <v>-3</v>
      </c>
      <c r="AE63" s="68">
        <f t="shared" si="7"/>
        <v>-3</v>
      </c>
    </row>
    <row r="64" spans="1:31" hidden="1" x14ac:dyDescent="0.35">
      <c r="A64" s="18">
        <v>58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8"/>
        <v>0</v>
      </c>
      <c r="V64" s="47">
        <f t="shared" si="3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47">
        <f>'1stR'!Z64</f>
        <v>0</v>
      </c>
      <c r="AA64" s="88">
        <f t="shared" si="4"/>
        <v>200</v>
      </c>
      <c r="AB64" s="60">
        <f>IF(B64&lt;&gt;"",'1stR'!AB64+AC64,0)</f>
        <v>0</v>
      </c>
      <c r="AC64" s="60">
        <f t="shared" si="5"/>
        <v>0</v>
      </c>
      <c r="AD64" s="68">
        <f t="shared" si="6"/>
        <v>-3</v>
      </c>
      <c r="AE64" s="68">
        <f t="shared" si="7"/>
        <v>-3</v>
      </c>
    </row>
    <row r="65" spans="1:31" hidden="1" x14ac:dyDescent="0.35">
      <c r="A65" s="18">
        <v>59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8"/>
        <v>0</v>
      </c>
      <c r="V65" s="47">
        <f t="shared" si="3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47">
        <f>'1stR'!Z65</f>
        <v>0</v>
      </c>
      <c r="AA65" s="88">
        <f t="shared" si="4"/>
        <v>200</v>
      </c>
      <c r="AB65" s="60">
        <f>IF(B65&lt;&gt;"",'1stR'!AB65+AC65,0)</f>
        <v>0</v>
      </c>
      <c r="AC65" s="60">
        <f t="shared" si="5"/>
        <v>0</v>
      </c>
      <c r="AD65" s="68">
        <f t="shared" si="6"/>
        <v>-3</v>
      </c>
      <c r="AE65" s="68">
        <f t="shared" si="7"/>
        <v>-3</v>
      </c>
    </row>
    <row r="66" spans="1:31" hidden="1" x14ac:dyDescent="0.35">
      <c r="A66" s="18">
        <v>60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8"/>
        <v>0</v>
      </c>
      <c r="V66" s="47">
        <f t="shared" si="3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47">
        <f>'1stR'!Z66</f>
        <v>0</v>
      </c>
      <c r="AA66" s="88">
        <f t="shared" si="4"/>
        <v>200</v>
      </c>
      <c r="AB66" s="60">
        <f>IF(B66&lt;&gt;"",'1stR'!AB66+AC66,0)</f>
        <v>0</v>
      </c>
      <c r="AC66" s="60">
        <f t="shared" si="5"/>
        <v>0</v>
      </c>
      <c r="AD66" s="68">
        <f t="shared" si="6"/>
        <v>-3</v>
      </c>
      <c r="AE66" s="68">
        <f t="shared" si="7"/>
        <v>-3</v>
      </c>
    </row>
    <row r="67" spans="1:31" hidden="1" x14ac:dyDescent="0.35">
      <c r="A67" s="18">
        <v>61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8"/>
        <v>0</v>
      </c>
      <c r="V67" s="47">
        <f t="shared" si="3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47">
        <f>'1stR'!Z67</f>
        <v>0</v>
      </c>
      <c r="AA67" s="88">
        <f t="shared" si="4"/>
        <v>200</v>
      </c>
      <c r="AB67" s="60">
        <f>IF(B67&lt;&gt;"",'1stR'!AB67+AC67,0)</f>
        <v>0</v>
      </c>
      <c r="AC67" s="60">
        <f t="shared" si="5"/>
        <v>0</v>
      </c>
      <c r="AD67" s="68">
        <f t="shared" si="6"/>
        <v>-3</v>
      </c>
      <c r="AE67" s="68">
        <f t="shared" si="7"/>
        <v>-3</v>
      </c>
    </row>
    <row r="68" spans="1:31" hidden="1" x14ac:dyDescent="0.35">
      <c r="A68" s="18">
        <v>62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8"/>
        <v>0</v>
      </c>
      <c r="V68" s="47">
        <f t="shared" si="3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47">
        <f>'1stR'!Z68</f>
        <v>0</v>
      </c>
      <c r="AA68" s="88">
        <f t="shared" si="4"/>
        <v>200</v>
      </c>
      <c r="AB68" s="60">
        <f>IF(B68&lt;&gt;"",'1stR'!AB68+AC68,0)</f>
        <v>0</v>
      </c>
      <c r="AC68" s="60">
        <f t="shared" si="5"/>
        <v>0</v>
      </c>
      <c r="AD68" s="68">
        <f t="shared" si="6"/>
        <v>-3</v>
      </c>
      <c r="AE68" s="68">
        <f t="shared" si="7"/>
        <v>-3</v>
      </c>
    </row>
    <row r="69" spans="1:31" hidden="1" x14ac:dyDescent="0.35">
      <c r="A69" s="18">
        <v>63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8"/>
        <v>0</v>
      </c>
      <c r="V69" s="47">
        <f t="shared" si="3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47">
        <f>'1stR'!Z69</f>
        <v>0</v>
      </c>
      <c r="AA69" s="88">
        <f t="shared" si="4"/>
        <v>200</v>
      </c>
      <c r="AB69" s="60">
        <f>IF(B69&lt;&gt;"",'1stR'!AB69+AC69,0)</f>
        <v>0</v>
      </c>
      <c r="AC69" s="60">
        <f t="shared" si="5"/>
        <v>0</v>
      </c>
      <c r="AD69" s="68">
        <f t="shared" si="6"/>
        <v>-3</v>
      </c>
      <c r="AE69" s="68">
        <f t="shared" si="7"/>
        <v>-3</v>
      </c>
    </row>
    <row r="70" spans="1:31" hidden="1" x14ac:dyDescent="0.35">
      <c r="A70" s="18">
        <v>64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8"/>
        <v>0</v>
      </c>
      <c r="V70" s="47">
        <f t="shared" si="3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47">
        <f>'1stR'!Z70</f>
        <v>0</v>
      </c>
      <c r="AA70" s="88">
        <f t="shared" si="4"/>
        <v>200</v>
      </c>
      <c r="AB70" s="60">
        <f>IF(B70&lt;&gt;"",'1stR'!AB70+AC70,0)</f>
        <v>0</v>
      </c>
      <c r="AC70" s="60">
        <f t="shared" si="5"/>
        <v>0</v>
      </c>
      <c r="AD70" s="68">
        <f t="shared" si="6"/>
        <v>-3</v>
      </c>
      <c r="AE70" s="68">
        <f t="shared" si="7"/>
        <v>-3</v>
      </c>
    </row>
    <row r="71" spans="1:31" hidden="1" x14ac:dyDescent="0.35">
      <c r="A71" s="18">
        <v>65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76" si="9">SUM(C71:T71)</f>
        <v>0</v>
      </c>
      <c r="V71" s="47">
        <f t="shared" si="3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47">
        <f>'1stR'!Z71</f>
        <v>0</v>
      </c>
      <c r="AA71" s="88">
        <f t="shared" si="4"/>
        <v>200</v>
      </c>
      <c r="AB71" s="60">
        <f>IF(B71&lt;&gt;"",'1stR'!AB71+AC71,0)</f>
        <v>0</v>
      </c>
      <c r="AC71" s="60">
        <f t="shared" si="5"/>
        <v>0</v>
      </c>
      <c r="AD71" s="68">
        <f t="shared" ref="AD71:AD102" si="10">ROUND(IF(W71="m",(X71*$AD$4/113+$AE$4-$AF$4),(X71*$AD$2/113+$AE$2-$AF$2)),0)</f>
        <v>-3</v>
      </c>
      <c r="AE71" s="68">
        <f t="shared" ref="AE71:AE102" si="11">ROUND(IF(Y71="m",(Z71*$AD$4/113+$AE$4-$AF$4),(Z71*$AD$2/113+$AE$2-$AF$2)),0)</f>
        <v>-3</v>
      </c>
    </row>
    <row r="72" spans="1:31" hidden="1" x14ac:dyDescent="0.35">
      <c r="A72" s="18">
        <v>66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9"/>
        <v>0</v>
      </c>
      <c r="V72" s="47">
        <f t="shared" ref="V72:V135" si="12">ROUND(0.35*MIN(AD72,AE72)+0.15*MAX(AD72,AE72),1)</f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47">
        <f>'1stR'!Z72</f>
        <v>0</v>
      </c>
      <c r="AA72" s="88">
        <f t="shared" ref="AA72:AA135" si="13">IF(U72=0,200,U72-V72)</f>
        <v>200</v>
      </c>
      <c r="AB72" s="60">
        <f>IF(B72&lt;&gt;"",'1stR'!AB72+AC72,0)</f>
        <v>0</v>
      </c>
      <c r="AC72" s="60">
        <f t="shared" si="5"/>
        <v>0</v>
      </c>
      <c r="AD72" s="68">
        <f t="shared" si="10"/>
        <v>-3</v>
      </c>
      <c r="AE72" s="68">
        <f t="shared" si="11"/>
        <v>-3</v>
      </c>
    </row>
    <row r="73" spans="1:31" hidden="1" x14ac:dyDescent="0.35">
      <c r="A73" s="18">
        <v>67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9"/>
        <v>0</v>
      </c>
      <c r="V73" s="47">
        <f t="shared" si="12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47">
        <f>'1stR'!Z73</f>
        <v>0</v>
      </c>
      <c r="AA73" s="88">
        <f t="shared" si="13"/>
        <v>200</v>
      </c>
      <c r="AB73" s="60">
        <f>IF(B73&lt;&gt;"",'1stR'!AB73+AC73,0)</f>
        <v>0</v>
      </c>
      <c r="AC73" s="60">
        <f t="shared" si="5"/>
        <v>0</v>
      </c>
      <c r="AD73" s="68">
        <f t="shared" si="10"/>
        <v>-3</v>
      </c>
      <c r="AE73" s="68">
        <f t="shared" si="11"/>
        <v>-3</v>
      </c>
    </row>
    <row r="74" spans="1:31" hidden="1" x14ac:dyDescent="0.35">
      <c r="A74" s="18">
        <v>68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9"/>
        <v>0</v>
      </c>
      <c r="V74" s="47">
        <f t="shared" si="12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47">
        <f>'1stR'!Z74</f>
        <v>0</v>
      </c>
      <c r="AA74" s="88">
        <f t="shared" si="13"/>
        <v>200</v>
      </c>
      <c r="AB74" s="60">
        <f>IF(B74&lt;&gt;"",'1stR'!AB74+AC74,0)</f>
        <v>0</v>
      </c>
      <c r="AC74" s="60">
        <f>IF(U74&gt;0,1,0)</f>
        <v>0</v>
      </c>
      <c r="AD74" s="68">
        <f t="shared" si="10"/>
        <v>-3</v>
      </c>
      <c r="AE74" s="68">
        <f t="shared" si="11"/>
        <v>-3</v>
      </c>
    </row>
    <row r="75" spans="1:31" hidden="1" x14ac:dyDescent="0.35">
      <c r="A75" s="18">
        <v>69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9"/>
        <v>0</v>
      </c>
      <c r="V75" s="47">
        <f t="shared" si="12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47">
        <f>'1stR'!Z75</f>
        <v>0</v>
      </c>
      <c r="AA75" s="88">
        <f t="shared" si="13"/>
        <v>200</v>
      </c>
      <c r="AB75" s="60">
        <f>IF(B75&lt;&gt;"",'1stR'!AB75+AC75,0)</f>
        <v>0</v>
      </c>
      <c r="AC75" s="60">
        <f>IF(U75&gt;0,1,0)</f>
        <v>0</v>
      </c>
      <c r="AD75" s="68">
        <f t="shared" si="10"/>
        <v>-3</v>
      </c>
      <c r="AE75" s="68">
        <f t="shared" si="11"/>
        <v>-3</v>
      </c>
    </row>
    <row r="76" spans="1:31" hidden="1" x14ac:dyDescent="0.35">
      <c r="A76" s="18">
        <v>70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9"/>
        <v>0</v>
      </c>
      <c r="V76" s="47">
        <f t="shared" si="12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47">
        <f>'1stR'!Z76</f>
        <v>0</v>
      </c>
      <c r="AA76" s="88">
        <f t="shared" si="13"/>
        <v>200</v>
      </c>
      <c r="AB76" s="60">
        <f>IF(B76&lt;&gt;"",'1stR'!AB76+AC76,0)</f>
        <v>0</v>
      </c>
      <c r="AC76" s="60">
        <f>IF(U76&gt;0,1,0)</f>
        <v>0</v>
      </c>
      <c r="AD76" s="68">
        <f t="shared" si="10"/>
        <v>-3</v>
      </c>
      <c r="AE76" s="68">
        <f t="shared" si="11"/>
        <v>-3</v>
      </c>
    </row>
    <row r="77" spans="1:31" hidden="1" x14ac:dyDescent="0.35">
      <c r="A77" s="18">
        <v>71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ref="U77:U125" si="14">SUM(C77:T77)</f>
        <v>0</v>
      </c>
      <c r="V77" s="47">
        <f t="shared" si="12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47">
        <f>'1stR'!Z77</f>
        <v>0</v>
      </c>
      <c r="AA77" s="88">
        <f t="shared" si="13"/>
        <v>200</v>
      </c>
      <c r="AB77" s="60">
        <f>IF(B77&lt;&gt;"",'1stR'!AB77+AC77,0)</f>
        <v>0</v>
      </c>
      <c r="AC77" s="60">
        <f t="shared" ref="AC77:AC125" si="15">IF(U77&gt;0,1,0)</f>
        <v>0</v>
      </c>
      <c r="AD77" s="68">
        <f t="shared" si="10"/>
        <v>-3</v>
      </c>
      <c r="AE77" s="68">
        <f t="shared" si="11"/>
        <v>-3</v>
      </c>
    </row>
    <row r="78" spans="1:31" hidden="1" x14ac:dyDescent="0.35">
      <c r="A78" s="18">
        <v>72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4"/>
        <v>0</v>
      </c>
      <c r="V78" s="47">
        <f t="shared" si="12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47">
        <f>'1stR'!Z78</f>
        <v>0</v>
      </c>
      <c r="AA78" s="88">
        <f t="shared" si="13"/>
        <v>200</v>
      </c>
      <c r="AB78" s="60">
        <f>IF(B78&lt;&gt;"",'1stR'!AB78+AC78,0)</f>
        <v>0</v>
      </c>
      <c r="AC78" s="60">
        <f t="shared" si="15"/>
        <v>0</v>
      </c>
      <c r="AD78" s="68">
        <f t="shared" si="10"/>
        <v>-3</v>
      </c>
      <c r="AE78" s="68">
        <f t="shared" si="11"/>
        <v>-3</v>
      </c>
    </row>
    <row r="79" spans="1:31" hidden="1" x14ac:dyDescent="0.35">
      <c r="A79" s="18">
        <v>73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4"/>
        <v>0</v>
      </c>
      <c r="V79" s="47">
        <f t="shared" si="12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47">
        <f>'1stR'!Z79</f>
        <v>0</v>
      </c>
      <c r="AA79" s="88">
        <f t="shared" si="13"/>
        <v>200</v>
      </c>
      <c r="AB79" s="60">
        <f>IF(B79&lt;&gt;"",'1stR'!AB79+AC79,0)</f>
        <v>0</v>
      </c>
      <c r="AC79" s="60">
        <f t="shared" si="15"/>
        <v>0</v>
      </c>
      <c r="AD79" s="68">
        <f t="shared" si="10"/>
        <v>-3</v>
      </c>
      <c r="AE79" s="68">
        <f t="shared" si="11"/>
        <v>-3</v>
      </c>
    </row>
    <row r="80" spans="1:31" hidden="1" x14ac:dyDescent="0.35">
      <c r="A80" s="18">
        <v>74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4"/>
        <v>0</v>
      </c>
      <c r="V80" s="47">
        <f t="shared" si="12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47">
        <f>'1stR'!Z80</f>
        <v>0</v>
      </c>
      <c r="AA80" s="88">
        <f t="shared" si="13"/>
        <v>200</v>
      </c>
      <c r="AB80" s="60">
        <f>IF(B80&lt;&gt;"",'1stR'!AB80+AC80,0)</f>
        <v>0</v>
      </c>
      <c r="AC80" s="60">
        <f t="shared" si="15"/>
        <v>0</v>
      </c>
      <c r="AD80" s="68">
        <f t="shared" si="10"/>
        <v>-3</v>
      </c>
      <c r="AE80" s="68">
        <f t="shared" si="11"/>
        <v>-3</v>
      </c>
    </row>
    <row r="81" spans="1:31" hidden="1" x14ac:dyDescent="0.35">
      <c r="A81" s="18">
        <v>75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4"/>
        <v>0</v>
      </c>
      <c r="V81" s="47">
        <f t="shared" si="12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47">
        <f>'1stR'!Z81</f>
        <v>0</v>
      </c>
      <c r="AA81" s="88">
        <f t="shared" si="13"/>
        <v>200</v>
      </c>
      <c r="AB81" s="60">
        <f>IF(B81&lt;&gt;"",'1stR'!AB81+AC81,0)</f>
        <v>0</v>
      </c>
      <c r="AC81" s="60">
        <f t="shared" si="15"/>
        <v>0</v>
      </c>
      <c r="AD81" s="68">
        <f t="shared" si="10"/>
        <v>-3</v>
      </c>
      <c r="AE81" s="68">
        <f t="shared" si="11"/>
        <v>-3</v>
      </c>
    </row>
    <row r="82" spans="1:31" hidden="1" x14ac:dyDescent="0.35">
      <c r="A82" s="18">
        <v>76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4"/>
        <v>0</v>
      </c>
      <c r="V82" s="47">
        <f t="shared" si="12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47">
        <f>'1stR'!Z82</f>
        <v>0</v>
      </c>
      <c r="AA82" s="88">
        <f t="shared" si="13"/>
        <v>200</v>
      </c>
      <c r="AB82" s="60">
        <f>IF(B82&lt;&gt;"",'1stR'!AB82+AC82,0)</f>
        <v>0</v>
      </c>
      <c r="AC82" s="60">
        <f t="shared" si="15"/>
        <v>0</v>
      </c>
      <c r="AD82" s="68">
        <f t="shared" si="10"/>
        <v>-3</v>
      </c>
      <c r="AE82" s="68">
        <f t="shared" si="11"/>
        <v>-3</v>
      </c>
    </row>
    <row r="83" spans="1:31" hidden="1" x14ac:dyDescent="0.35">
      <c r="A83" s="18">
        <v>77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4"/>
        <v>0</v>
      </c>
      <c r="V83" s="47">
        <f t="shared" si="12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47">
        <f>'1stR'!Z83</f>
        <v>0</v>
      </c>
      <c r="AA83" s="88">
        <f t="shared" si="13"/>
        <v>200</v>
      </c>
      <c r="AB83" s="60">
        <f>IF(B83&lt;&gt;"",'1stR'!AB83+AC83,0)</f>
        <v>0</v>
      </c>
      <c r="AC83" s="60">
        <f t="shared" si="15"/>
        <v>0</v>
      </c>
      <c r="AD83" s="68">
        <f t="shared" si="10"/>
        <v>-3</v>
      </c>
      <c r="AE83" s="68">
        <f t="shared" si="11"/>
        <v>-3</v>
      </c>
    </row>
    <row r="84" spans="1:31" hidden="1" x14ac:dyDescent="0.35">
      <c r="A84" s="18">
        <v>78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4"/>
        <v>0</v>
      </c>
      <c r="V84" s="47">
        <f t="shared" si="12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47">
        <f>'1stR'!Z84</f>
        <v>0</v>
      </c>
      <c r="AA84" s="88">
        <f t="shared" si="13"/>
        <v>200</v>
      </c>
      <c r="AB84" s="60">
        <f>IF(B84&lt;&gt;"",'1stR'!AB84+AC84,0)</f>
        <v>0</v>
      </c>
      <c r="AC84" s="60">
        <f t="shared" si="15"/>
        <v>0</v>
      </c>
      <c r="AD84" s="68">
        <f t="shared" si="10"/>
        <v>-3</v>
      </c>
      <c r="AE84" s="68">
        <f t="shared" si="11"/>
        <v>-3</v>
      </c>
    </row>
    <row r="85" spans="1:31" hidden="1" x14ac:dyDescent="0.35">
      <c r="A85" s="18">
        <v>79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4"/>
        <v>0</v>
      </c>
      <c r="V85" s="47">
        <f t="shared" si="12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47">
        <f>'1stR'!Z85</f>
        <v>0</v>
      </c>
      <c r="AA85" s="88">
        <f t="shared" si="13"/>
        <v>200</v>
      </c>
      <c r="AB85" s="60">
        <f>IF(B85&lt;&gt;"",'1stR'!AB85+AC85,0)</f>
        <v>0</v>
      </c>
      <c r="AC85" s="60">
        <f t="shared" si="15"/>
        <v>0</v>
      </c>
      <c r="AD85" s="68">
        <f t="shared" si="10"/>
        <v>-3</v>
      </c>
      <c r="AE85" s="68">
        <f t="shared" si="11"/>
        <v>-3</v>
      </c>
    </row>
    <row r="86" spans="1:31" hidden="1" x14ac:dyDescent="0.35">
      <c r="A86" s="18">
        <v>80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4"/>
        <v>0</v>
      </c>
      <c r="V86" s="47">
        <f t="shared" si="12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47">
        <f>'1stR'!Z86</f>
        <v>0</v>
      </c>
      <c r="AA86" s="88">
        <f t="shared" si="13"/>
        <v>200</v>
      </c>
      <c r="AB86" s="60">
        <f>IF(B86&lt;&gt;"",'1stR'!AB86+AC86,0)</f>
        <v>0</v>
      </c>
      <c r="AC86" s="60">
        <f t="shared" si="15"/>
        <v>0</v>
      </c>
      <c r="AD86" s="68">
        <f t="shared" si="10"/>
        <v>-3</v>
      </c>
      <c r="AE86" s="68">
        <f t="shared" si="11"/>
        <v>-3</v>
      </c>
    </row>
    <row r="87" spans="1:31" hidden="1" x14ac:dyDescent="0.35">
      <c r="A87" s="18">
        <v>81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4"/>
        <v>0</v>
      </c>
      <c r="V87" s="47">
        <f t="shared" si="12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47">
        <f>'1stR'!Z87</f>
        <v>0</v>
      </c>
      <c r="AA87" s="88">
        <f t="shared" si="13"/>
        <v>200</v>
      </c>
      <c r="AB87" s="60">
        <f>IF(B87&lt;&gt;"",'1stR'!AB87+AC87,0)</f>
        <v>0</v>
      </c>
      <c r="AC87" s="60">
        <f t="shared" si="15"/>
        <v>0</v>
      </c>
      <c r="AD87" s="68">
        <f t="shared" si="10"/>
        <v>-3</v>
      </c>
      <c r="AE87" s="68">
        <f t="shared" si="11"/>
        <v>-3</v>
      </c>
    </row>
    <row r="88" spans="1:31" hidden="1" x14ac:dyDescent="0.35">
      <c r="A88" s="18">
        <v>82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4"/>
        <v>0</v>
      </c>
      <c r="V88" s="47">
        <f t="shared" si="12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47">
        <f>'1stR'!Z88</f>
        <v>0</v>
      </c>
      <c r="AA88" s="88">
        <f t="shared" si="13"/>
        <v>200</v>
      </c>
      <c r="AB88" s="60">
        <f>IF(B88&lt;&gt;"",'1stR'!AB88+AC88,0)</f>
        <v>0</v>
      </c>
      <c r="AC88" s="60">
        <f t="shared" si="15"/>
        <v>0</v>
      </c>
      <c r="AD88" s="68">
        <f t="shared" si="10"/>
        <v>-3</v>
      </c>
      <c r="AE88" s="68">
        <f t="shared" si="11"/>
        <v>-3</v>
      </c>
    </row>
    <row r="89" spans="1:31" hidden="1" x14ac:dyDescent="0.35">
      <c r="A89" s="18">
        <v>83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4"/>
        <v>0</v>
      </c>
      <c r="V89" s="47">
        <f t="shared" si="12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47">
        <f>'1stR'!Z89</f>
        <v>0</v>
      </c>
      <c r="AA89" s="88">
        <f t="shared" si="13"/>
        <v>200</v>
      </c>
      <c r="AB89" s="60">
        <f>IF(B89&lt;&gt;"",'1stR'!AB89+AC89,0)</f>
        <v>0</v>
      </c>
      <c r="AC89" s="60">
        <f t="shared" si="15"/>
        <v>0</v>
      </c>
      <c r="AD89" s="68">
        <f t="shared" si="10"/>
        <v>-3</v>
      </c>
      <c r="AE89" s="68">
        <f t="shared" si="11"/>
        <v>-3</v>
      </c>
    </row>
    <row r="90" spans="1:31" hidden="1" x14ac:dyDescent="0.35">
      <c r="A90" s="18">
        <v>84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4"/>
        <v>0</v>
      </c>
      <c r="V90" s="47">
        <f t="shared" si="12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47">
        <f>'1stR'!Z90</f>
        <v>0</v>
      </c>
      <c r="AA90" s="88">
        <f t="shared" si="13"/>
        <v>200</v>
      </c>
      <c r="AB90" s="60">
        <f>IF(B90&lt;&gt;"",'1stR'!AB90+AC90,0)</f>
        <v>0</v>
      </c>
      <c r="AC90" s="60">
        <f t="shared" si="15"/>
        <v>0</v>
      </c>
      <c r="AD90" s="68">
        <f t="shared" si="10"/>
        <v>-3</v>
      </c>
      <c r="AE90" s="68">
        <f t="shared" si="11"/>
        <v>-3</v>
      </c>
    </row>
    <row r="91" spans="1:31" hidden="1" x14ac:dyDescent="0.35">
      <c r="A91" s="18">
        <v>85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4"/>
        <v>0</v>
      </c>
      <c r="V91" s="47">
        <f t="shared" si="12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47">
        <f>'1stR'!Z91</f>
        <v>0</v>
      </c>
      <c r="AA91" s="88">
        <f t="shared" si="13"/>
        <v>200</v>
      </c>
      <c r="AB91" s="60">
        <f>IF(B91&lt;&gt;"",'1stR'!AB91+AC91,0)</f>
        <v>0</v>
      </c>
      <c r="AC91" s="60">
        <f t="shared" si="15"/>
        <v>0</v>
      </c>
      <c r="AD91" s="68">
        <f t="shared" si="10"/>
        <v>-3</v>
      </c>
      <c r="AE91" s="68">
        <f t="shared" si="11"/>
        <v>-3</v>
      </c>
    </row>
    <row r="92" spans="1:31" hidden="1" x14ac:dyDescent="0.35">
      <c r="A92" s="18">
        <v>86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4"/>
        <v>0</v>
      </c>
      <c r="V92" s="47">
        <f t="shared" si="12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47">
        <f>'1stR'!Z92</f>
        <v>0</v>
      </c>
      <c r="AA92" s="88">
        <f t="shared" si="13"/>
        <v>200</v>
      </c>
      <c r="AB92" s="60">
        <f>IF(B92&lt;&gt;"",'1stR'!AB92+AC92,0)</f>
        <v>0</v>
      </c>
      <c r="AC92" s="60">
        <f t="shared" si="15"/>
        <v>0</v>
      </c>
      <c r="AD92" s="68">
        <f t="shared" si="10"/>
        <v>-3</v>
      </c>
      <c r="AE92" s="68">
        <f t="shared" si="11"/>
        <v>-3</v>
      </c>
    </row>
    <row r="93" spans="1:31" hidden="1" x14ac:dyDescent="0.35">
      <c r="A93" s="18">
        <v>87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4"/>
        <v>0</v>
      </c>
      <c r="V93" s="47">
        <f t="shared" si="12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47">
        <f>'1stR'!Z93</f>
        <v>0</v>
      </c>
      <c r="AA93" s="88">
        <f t="shared" si="13"/>
        <v>200</v>
      </c>
      <c r="AB93" s="60">
        <f>IF(B93&lt;&gt;"",'1stR'!AB93+AC93,0)</f>
        <v>0</v>
      </c>
      <c r="AC93" s="60">
        <f t="shared" si="15"/>
        <v>0</v>
      </c>
      <c r="AD93" s="68">
        <f t="shared" si="10"/>
        <v>-3</v>
      </c>
      <c r="AE93" s="68">
        <f t="shared" si="11"/>
        <v>-3</v>
      </c>
    </row>
    <row r="94" spans="1:31" hidden="1" x14ac:dyDescent="0.35">
      <c r="A94" s="18">
        <v>88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4"/>
        <v>0</v>
      </c>
      <c r="V94" s="47">
        <f t="shared" si="12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47">
        <f>'1stR'!Z94</f>
        <v>0</v>
      </c>
      <c r="AA94" s="88">
        <f t="shared" si="13"/>
        <v>200</v>
      </c>
      <c r="AB94" s="60">
        <f>IF(B94&lt;&gt;"",'1stR'!AB94+AC94,0)</f>
        <v>0</v>
      </c>
      <c r="AC94" s="60">
        <f t="shared" si="15"/>
        <v>0</v>
      </c>
      <c r="AD94" s="68">
        <f t="shared" si="10"/>
        <v>-3</v>
      </c>
      <c r="AE94" s="68">
        <f t="shared" si="11"/>
        <v>-3</v>
      </c>
    </row>
    <row r="95" spans="1:31" hidden="1" x14ac:dyDescent="0.35">
      <c r="A95" s="18">
        <v>89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4"/>
        <v>0</v>
      </c>
      <c r="V95" s="47">
        <f t="shared" si="12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47">
        <f>'1stR'!Z95</f>
        <v>0</v>
      </c>
      <c r="AA95" s="88">
        <f t="shared" si="13"/>
        <v>200</v>
      </c>
      <c r="AB95" s="60">
        <f>IF(B95&lt;&gt;"",'1stR'!AB95+AC95,0)</f>
        <v>0</v>
      </c>
      <c r="AC95" s="60">
        <f t="shared" si="15"/>
        <v>0</v>
      </c>
      <c r="AD95" s="68">
        <f t="shared" si="10"/>
        <v>-3</v>
      </c>
      <c r="AE95" s="68">
        <f t="shared" si="11"/>
        <v>-3</v>
      </c>
    </row>
    <row r="96" spans="1:31" hidden="1" x14ac:dyDescent="0.35">
      <c r="A96" s="18">
        <v>90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4"/>
        <v>0</v>
      </c>
      <c r="V96" s="47">
        <f t="shared" si="12"/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47">
        <f>'1stR'!Z96</f>
        <v>0</v>
      </c>
      <c r="AA96" s="88">
        <f t="shared" si="13"/>
        <v>200</v>
      </c>
      <c r="AB96" s="60">
        <f>IF(B96&lt;&gt;"",'1stR'!AB96+AC96,0)</f>
        <v>0</v>
      </c>
      <c r="AC96" s="60">
        <f t="shared" si="15"/>
        <v>0</v>
      </c>
      <c r="AD96" s="68">
        <f t="shared" si="10"/>
        <v>-3</v>
      </c>
      <c r="AE96" s="68">
        <f t="shared" si="11"/>
        <v>-3</v>
      </c>
    </row>
    <row r="97" spans="1:31" hidden="1" x14ac:dyDescent="0.35">
      <c r="A97" s="18">
        <v>91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4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47">
        <f>'1stR'!Z97</f>
        <v>0</v>
      </c>
      <c r="AA97" s="88">
        <f t="shared" si="13"/>
        <v>200</v>
      </c>
      <c r="AB97" s="60">
        <f>IF(B97&lt;&gt;"",'1stR'!AB97+AC97,0)</f>
        <v>0</v>
      </c>
      <c r="AC97" s="60">
        <f t="shared" si="15"/>
        <v>0</v>
      </c>
      <c r="AD97" s="68">
        <f t="shared" si="10"/>
        <v>-3</v>
      </c>
      <c r="AE97" s="68">
        <f t="shared" si="11"/>
        <v>-3</v>
      </c>
    </row>
    <row r="98" spans="1:31" hidden="1" x14ac:dyDescent="0.35">
      <c r="A98" s="18">
        <v>92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4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47">
        <f>'1stR'!Z98</f>
        <v>0</v>
      </c>
      <c r="AA98" s="88">
        <f t="shared" si="13"/>
        <v>200</v>
      </c>
      <c r="AB98" s="60">
        <f>IF(B98&lt;&gt;"",'1stR'!AB98+AC98,0)</f>
        <v>0</v>
      </c>
      <c r="AC98" s="60">
        <f t="shared" si="15"/>
        <v>0</v>
      </c>
      <c r="AD98" s="68">
        <f t="shared" si="10"/>
        <v>-3</v>
      </c>
      <c r="AE98" s="68">
        <f t="shared" si="11"/>
        <v>-3</v>
      </c>
    </row>
    <row r="99" spans="1:31" hidden="1" x14ac:dyDescent="0.35">
      <c r="A99" s="18">
        <v>93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4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47">
        <f>'1stR'!Z99</f>
        <v>0</v>
      </c>
      <c r="AA99" s="88">
        <f t="shared" si="13"/>
        <v>200</v>
      </c>
      <c r="AB99" s="60">
        <f>IF(B99&lt;&gt;"",'1stR'!AB99+AC99,0)</f>
        <v>0</v>
      </c>
      <c r="AC99" s="60">
        <f t="shared" si="15"/>
        <v>0</v>
      </c>
      <c r="AD99" s="68">
        <f t="shared" si="10"/>
        <v>-3</v>
      </c>
      <c r="AE99" s="68">
        <f t="shared" si="11"/>
        <v>-3</v>
      </c>
    </row>
    <row r="100" spans="1:31" hidden="1" x14ac:dyDescent="0.35">
      <c r="A100" s="18">
        <v>94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4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47">
        <f>'1stR'!Z100</f>
        <v>0</v>
      </c>
      <c r="AA100" s="88">
        <f t="shared" si="13"/>
        <v>200</v>
      </c>
      <c r="AB100" s="60">
        <f>IF(B100&lt;&gt;"",'1stR'!AB100+AC100,0)</f>
        <v>0</v>
      </c>
      <c r="AC100" s="60">
        <f t="shared" si="15"/>
        <v>0</v>
      </c>
      <c r="AD100" s="68">
        <f t="shared" si="10"/>
        <v>-3</v>
      </c>
      <c r="AE100" s="68">
        <f t="shared" si="11"/>
        <v>-3</v>
      </c>
    </row>
    <row r="101" spans="1:31" hidden="1" x14ac:dyDescent="0.35">
      <c r="A101" s="18">
        <v>95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4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47">
        <f>'1stR'!Z101</f>
        <v>0</v>
      </c>
      <c r="AA101" s="88">
        <f t="shared" si="13"/>
        <v>200</v>
      </c>
      <c r="AB101" s="60">
        <f>IF(B101&lt;&gt;"",'1stR'!AB101+AC101,0)</f>
        <v>0</v>
      </c>
      <c r="AC101" s="60">
        <f t="shared" si="15"/>
        <v>0</v>
      </c>
      <c r="AD101" s="68">
        <f t="shared" si="10"/>
        <v>-3</v>
      </c>
      <c r="AE101" s="68">
        <f t="shared" si="11"/>
        <v>-3</v>
      </c>
    </row>
    <row r="102" spans="1:31" hidden="1" x14ac:dyDescent="0.35">
      <c r="A102" s="18">
        <v>96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4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47">
        <f>'1stR'!Z102</f>
        <v>0</v>
      </c>
      <c r="AA102" s="88">
        <f t="shared" si="13"/>
        <v>200</v>
      </c>
      <c r="AB102" s="60">
        <f>IF(B102&lt;&gt;"",'1stR'!AB102+AC102,0)</f>
        <v>0</v>
      </c>
      <c r="AC102" s="60">
        <f t="shared" si="15"/>
        <v>0</v>
      </c>
      <c r="AD102" s="68">
        <f t="shared" si="10"/>
        <v>-3</v>
      </c>
      <c r="AE102" s="68">
        <f t="shared" si="11"/>
        <v>-3</v>
      </c>
    </row>
    <row r="103" spans="1:31" hidden="1" x14ac:dyDescent="0.35">
      <c r="A103" s="18">
        <v>97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4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47">
        <f>'1stR'!Z103</f>
        <v>0</v>
      </c>
      <c r="AA103" s="88">
        <f t="shared" si="13"/>
        <v>200</v>
      </c>
      <c r="AB103" s="60">
        <f>IF(B103&lt;&gt;"",'1stR'!AB103+AC103,0)</f>
        <v>0</v>
      </c>
      <c r="AC103" s="60">
        <f t="shared" si="15"/>
        <v>0</v>
      </c>
      <c r="AD103" s="68">
        <f t="shared" ref="AD103:AD134" si="16">ROUND(IF(W103="m",(X103*$AD$4/113+$AE$4-$AF$4),(X103*$AD$2/113+$AE$2-$AF$2)),0)</f>
        <v>-3</v>
      </c>
      <c r="AE103" s="68">
        <f t="shared" ref="AE103:AE134" si="17">ROUND(IF(Y103="m",(Z103*$AD$4/113+$AE$4-$AF$4),(Z103*$AD$2/113+$AE$2-$AF$2)),0)</f>
        <v>-3</v>
      </c>
    </row>
    <row r="104" spans="1:31" hidden="1" x14ac:dyDescent="0.35">
      <c r="A104" s="18">
        <v>98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4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47">
        <f>'1stR'!Z104</f>
        <v>0</v>
      </c>
      <c r="AA104" s="88">
        <f t="shared" si="13"/>
        <v>200</v>
      </c>
      <c r="AB104" s="60">
        <f>IF(B104&lt;&gt;"",'1stR'!AB104+AC104,0)</f>
        <v>0</v>
      </c>
      <c r="AC104" s="60">
        <f t="shared" si="15"/>
        <v>0</v>
      </c>
      <c r="AD104" s="68">
        <f t="shared" si="16"/>
        <v>-3</v>
      </c>
      <c r="AE104" s="68">
        <f t="shared" si="17"/>
        <v>-3</v>
      </c>
    </row>
    <row r="105" spans="1:31" hidden="1" x14ac:dyDescent="0.35">
      <c r="A105" s="18">
        <v>99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4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47">
        <f>'1stR'!Z105</f>
        <v>0</v>
      </c>
      <c r="AA105" s="88">
        <f t="shared" si="13"/>
        <v>200</v>
      </c>
      <c r="AB105" s="60">
        <f>IF(B105&lt;&gt;"",'1stR'!AB105+AC105,0)</f>
        <v>0</v>
      </c>
      <c r="AC105" s="60">
        <f t="shared" si="15"/>
        <v>0</v>
      </c>
      <c r="AD105" s="68">
        <f t="shared" si="16"/>
        <v>-3</v>
      </c>
      <c r="AE105" s="68">
        <f t="shared" si="17"/>
        <v>-3</v>
      </c>
    </row>
    <row r="106" spans="1:31" hidden="1" x14ac:dyDescent="0.35">
      <c r="A106" s="18">
        <v>100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4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47">
        <f>'1stR'!Z106</f>
        <v>0</v>
      </c>
      <c r="AA106" s="88">
        <f t="shared" si="13"/>
        <v>200</v>
      </c>
      <c r="AB106" s="60">
        <f>IF(B106&lt;&gt;"",'1stR'!AB106+AC106,0)</f>
        <v>0</v>
      </c>
      <c r="AC106" s="60">
        <f t="shared" si="15"/>
        <v>0</v>
      </c>
      <c r="AD106" s="68">
        <f t="shared" si="16"/>
        <v>-3</v>
      </c>
      <c r="AE106" s="68">
        <f t="shared" si="17"/>
        <v>-3</v>
      </c>
    </row>
    <row r="107" spans="1:31" hidden="1" x14ac:dyDescent="0.35">
      <c r="A107" s="18">
        <v>101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4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47">
        <f>'1stR'!Z107</f>
        <v>0</v>
      </c>
      <c r="AA107" s="88">
        <f t="shared" si="13"/>
        <v>200</v>
      </c>
      <c r="AB107" s="60">
        <f>IF(B107&lt;&gt;"",'1stR'!AB107+AC107,0)</f>
        <v>0</v>
      </c>
      <c r="AC107" s="60">
        <f t="shared" si="15"/>
        <v>0</v>
      </c>
      <c r="AD107" s="68">
        <f t="shared" si="16"/>
        <v>-3</v>
      </c>
      <c r="AE107" s="68">
        <f t="shared" si="17"/>
        <v>-3</v>
      </c>
    </row>
    <row r="108" spans="1:31" hidden="1" x14ac:dyDescent="0.35">
      <c r="A108" s="18">
        <v>102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4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47">
        <f>'1stR'!Z108</f>
        <v>0</v>
      </c>
      <c r="AA108" s="88">
        <f t="shared" si="13"/>
        <v>200</v>
      </c>
      <c r="AB108" s="60">
        <f>IF(B108&lt;&gt;"",'1stR'!AB108+AC108,0)</f>
        <v>0</v>
      </c>
      <c r="AC108" s="60">
        <f t="shared" si="15"/>
        <v>0</v>
      </c>
      <c r="AD108" s="68">
        <f t="shared" si="16"/>
        <v>-3</v>
      </c>
      <c r="AE108" s="68">
        <f t="shared" si="17"/>
        <v>-3</v>
      </c>
    </row>
    <row r="109" spans="1:31" hidden="1" x14ac:dyDescent="0.35">
      <c r="A109" s="18">
        <v>103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4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47">
        <f>'1stR'!Z109</f>
        <v>0</v>
      </c>
      <c r="AA109" s="88">
        <f t="shared" si="13"/>
        <v>200</v>
      </c>
      <c r="AB109" s="60">
        <f>IF(B109&lt;&gt;"",'1stR'!AB109+AC109,0)</f>
        <v>0</v>
      </c>
      <c r="AC109" s="60">
        <f t="shared" si="15"/>
        <v>0</v>
      </c>
      <c r="AD109" s="68">
        <f t="shared" si="16"/>
        <v>-3</v>
      </c>
      <c r="AE109" s="68">
        <f t="shared" si="17"/>
        <v>-3</v>
      </c>
    </row>
    <row r="110" spans="1:31" hidden="1" x14ac:dyDescent="0.35">
      <c r="A110" s="18">
        <v>104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4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47">
        <f>'1stR'!Z110</f>
        <v>0</v>
      </c>
      <c r="AA110" s="88">
        <f t="shared" si="13"/>
        <v>200</v>
      </c>
      <c r="AB110" s="60">
        <f>IF(B110&lt;&gt;"",'1stR'!AB110+AC110,0)</f>
        <v>0</v>
      </c>
      <c r="AC110" s="60">
        <f t="shared" si="15"/>
        <v>0</v>
      </c>
      <c r="AD110" s="68">
        <f t="shared" si="16"/>
        <v>-3</v>
      </c>
      <c r="AE110" s="68">
        <f t="shared" si="17"/>
        <v>-3</v>
      </c>
    </row>
    <row r="111" spans="1:31" hidden="1" x14ac:dyDescent="0.35">
      <c r="A111" s="18">
        <v>105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4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47">
        <f>'1stR'!Z111</f>
        <v>0</v>
      </c>
      <c r="AA111" s="88">
        <f t="shared" si="13"/>
        <v>200</v>
      </c>
      <c r="AB111" s="60">
        <f>IF(B111&lt;&gt;"",'1stR'!AB111+AC111,0)</f>
        <v>0</v>
      </c>
      <c r="AC111" s="60">
        <f t="shared" si="15"/>
        <v>0</v>
      </c>
      <c r="AD111" s="68">
        <f t="shared" si="16"/>
        <v>-3</v>
      </c>
      <c r="AE111" s="68">
        <f t="shared" si="17"/>
        <v>-3</v>
      </c>
    </row>
    <row r="112" spans="1:31" hidden="1" x14ac:dyDescent="0.35">
      <c r="A112" s="18">
        <v>106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4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47">
        <f>'1stR'!Z112</f>
        <v>0</v>
      </c>
      <c r="AA112" s="88">
        <f t="shared" si="13"/>
        <v>200</v>
      </c>
      <c r="AB112" s="60">
        <f>IF(B112&lt;&gt;"",'1stR'!AB112+AC112,0)</f>
        <v>0</v>
      </c>
      <c r="AC112" s="60">
        <f t="shared" si="15"/>
        <v>0</v>
      </c>
      <c r="AD112" s="68">
        <f t="shared" si="16"/>
        <v>-3</v>
      </c>
      <c r="AE112" s="68">
        <f t="shared" si="17"/>
        <v>-3</v>
      </c>
    </row>
    <row r="113" spans="1:31" hidden="1" x14ac:dyDescent="0.35">
      <c r="A113" s="18">
        <v>107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4"/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47">
        <f>'1stR'!Z113</f>
        <v>0</v>
      </c>
      <c r="AA113" s="88">
        <f t="shared" si="13"/>
        <v>200</v>
      </c>
      <c r="AB113" s="60">
        <f>IF(B113&lt;&gt;"",'1stR'!AB113+AC113,0)</f>
        <v>0</v>
      </c>
      <c r="AC113" s="60">
        <f t="shared" si="15"/>
        <v>0</v>
      </c>
      <c r="AD113" s="68">
        <f t="shared" si="16"/>
        <v>-3</v>
      </c>
      <c r="AE113" s="68">
        <f t="shared" si="17"/>
        <v>-3</v>
      </c>
    </row>
    <row r="114" spans="1:31" hidden="1" x14ac:dyDescent="0.35">
      <c r="A114" s="18">
        <v>108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47">
        <f>'1stR'!Z114</f>
        <v>0</v>
      </c>
      <c r="AA114" s="88">
        <f t="shared" si="13"/>
        <v>200</v>
      </c>
      <c r="AB114" s="60">
        <f>IF(B114&lt;&gt;"",'1stR'!AB114+AC114,0)</f>
        <v>0</v>
      </c>
      <c r="AC114" s="60">
        <f t="shared" si="15"/>
        <v>0</v>
      </c>
      <c r="AD114" s="68">
        <f t="shared" si="16"/>
        <v>-3</v>
      </c>
      <c r="AE114" s="68">
        <f t="shared" si="17"/>
        <v>-3</v>
      </c>
    </row>
    <row r="115" spans="1:31" hidden="1" x14ac:dyDescent="0.35">
      <c r="A115" s="18">
        <v>109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47">
        <f>'1stR'!Z115</f>
        <v>0</v>
      </c>
      <c r="AA115" s="88">
        <f t="shared" si="13"/>
        <v>200</v>
      </c>
      <c r="AB115" s="60">
        <f>IF(B115&lt;&gt;"",'1stR'!AB115+AC115,0)</f>
        <v>0</v>
      </c>
      <c r="AC115" s="60">
        <f t="shared" si="15"/>
        <v>0</v>
      </c>
      <c r="AD115" s="68">
        <f t="shared" si="16"/>
        <v>-3</v>
      </c>
      <c r="AE115" s="68">
        <f t="shared" si="17"/>
        <v>-3</v>
      </c>
    </row>
    <row r="116" spans="1:31" hidden="1" x14ac:dyDescent="0.35">
      <c r="A116" s="18">
        <v>110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47">
        <f>'1stR'!Z116</f>
        <v>0</v>
      </c>
      <c r="AA116" s="88">
        <f t="shared" si="13"/>
        <v>200</v>
      </c>
      <c r="AB116" s="60">
        <f>IF(B116&lt;&gt;"",'1stR'!AB116+AC116,0)</f>
        <v>0</v>
      </c>
      <c r="AC116" s="60">
        <f t="shared" si="15"/>
        <v>0</v>
      </c>
      <c r="AD116" s="68">
        <f t="shared" si="16"/>
        <v>-3</v>
      </c>
      <c r="AE116" s="68">
        <f t="shared" si="17"/>
        <v>-3</v>
      </c>
    </row>
    <row r="117" spans="1:31" hidden="1" x14ac:dyDescent="0.35">
      <c r="A117" s="18">
        <v>111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47">
        <f>'1stR'!Z117</f>
        <v>0</v>
      </c>
      <c r="AA117" s="88">
        <f t="shared" si="13"/>
        <v>200</v>
      </c>
      <c r="AB117" s="60">
        <f>IF(B117&lt;&gt;"",'1stR'!AB117+AC117,0)</f>
        <v>0</v>
      </c>
      <c r="AC117" s="60">
        <f t="shared" si="15"/>
        <v>0</v>
      </c>
      <c r="AD117" s="68">
        <f t="shared" si="16"/>
        <v>-3</v>
      </c>
      <c r="AE117" s="68">
        <f t="shared" si="17"/>
        <v>-3</v>
      </c>
    </row>
    <row r="118" spans="1:31" hidden="1" x14ac:dyDescent="0.35">
      <c r="A118" s="18">
        <v>112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47">
        <f>'1stR'!Z118</f>
        <v>0</v>
      </c>
      <c r="AA118" s="88">
        <f t="shared" si="13"/>
        <v>200</v>
      </c>
      <c r="AB118" s="60">
        <f>IF(B118&lt;&gt;"",'1stR'!AB118+AC118,0)</f>
        <v>0</v>
      </c>
      <c r="AC118" s="60">
        <f t="shared" si="15"/>
        <v>0</v>
      </c>
      <c r="AD118" s="68">
        <f t="shared" si="16"/>
        <v>-3</v>
      </c>
      <c r="AE118" s="68">
        <f t="shared" si="17"/>
        <v>-3</v>
      </c>
    </row>
    <row r="119" spans="1:31" hidden="1" x14ac:dyDescent="0.35">
      <c r="A119" s="18">
        <v>113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47">
        <f>'1stR'!Z119</f>
        <v>0</v>
      </c>
      <c r="AA119" s="88">
        <f t="shared" si="13"/>
        <v>200</v>
      </c>
      <c r="AB119" s="60">
        <f>IF(B119&lt;&gt;"",'1stR'!AB119+AC119,0)</f>
        <v>0</v>
      </c>
      <c r="AC119" s="60">
        <f t="shared" si="15"/>
        <v>0</v>
      </c>
      <c r="AD119" s="68">
        <f t="shared" si="16"/>
        <v>-3</v>
      </c>
      <c r="AE119" s="68">
        <f t="shared" si="17"/>
        <v>-3</v>
      </c>
    </row>
    <row r="120" spans="1:31" hidden="1" x14ac:dyDescent="0.35">
      <c r="A120" s="18">
        <v>114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47">
        <f>'1stR'!Z120</f>
        <v>0</v>
      </c>
      <c r="AA120" s="88">
        <f t="shared" si="13"/>
        <v>200</v>
      </c>
      <c r="AB120" s="60">
        <f>IF(B120&lt;&gt;"",'1stR'!AB120+AC120,0)</f>
        <v>0</v>
      </c>
      <c r="AC120" s="60">
        <f t="shared" si="15"/>
        <v>0</v>
      </c>
      <c r="AD120" s="68">
        <f t="shared" si="16"/>
        <v>-3</v>
      </c>
      <c r="AE120" s="68">
        <f t="shared" si="17"/>
        <v>-3</v>
      </c>
    </row>
    <row r="121" spans="1:31" hidden="1" x14ac:dyDescent="0.35">
      <c r="A121" s="18">
        <v>115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47">
        <f>'1stR'!Z121</f>
        <v>0</v>
      </c>
      <c r="AA121" s="88">
        <f t="shared" si="13"/>
        <v>200</v>
      </c>
      <c r="AB121" s="60">
        <f>IF(B121&lt;&gt;"",'1stR'!AB121+AC121,0)</f>
        <v>0</v>
      </c>
      <c r="AC121" s="60">
        <f t="shared" si="15"/>
        <v>0</v>
      </c>
      <c r="AD121" s="68">
        <f t="shared" si="16"/>
        <v>-3</v>
      </c>
      <c r="AE121" s="68">
        <f t="shared" si="17"/>
        <v>-3</v>
      </c>
    </row>
    <row r="122" spans="1:31" hidden="1" x14ac:dyDescent="0.35">
      <c r="A122" s="18">
        <v>116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47">
        <f>'1stR'!Z122</f>
        <v>0</v>
      </c>
      <c r="AA122" s="88">
        <f t="shared" si="13"/>
        <v>200</v>
      </c>
      <c r="AB122" s="60">
        <f>IF(B122&lt;&gt;"",'1stR'!AB122+AC122,0)</f>
        <v>0</v>
      </c>
      <c r="AC122" s="60">
        <f t="shared" si="15"/>
        <v>0</v>
      </c>
      <c r="AD122" s="68">
        <f t="shared" si="16"/>
        <v>-3</v>
      </c>
      <c r="AE122" s="68">
        <f t="shared" si="17"/>
        <v>-3</v>
      </c>
    </row>
    <row r="123" spans="1:31" hidden="1" x14ac:dyDescent="0.35">
      <c r="A123" s="18">
        <v>117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47">
        <f>'1stR'!Z123</f>
        <v>0</v>
      </c>
      <c r="AA123" s="88">
        <f t="shared" si="13"/>
        <v>200</v>
      </c>
      <c r="AB123" s="60">
        <f>IF(B123&lt;&gt;"",'1stR'!AB123+AC123,0)</f>
        <v>0</v>
      </c>
      <c r="AC123" s="60">
        <f t="shared" si="15"/>
        <v>0</v>
      </c>
      <c r="AD123" s="68">
        <f t="shared" si="16"/>
        <v>-3</v>
      </c>
      <c r="AE123" s="68">
        <f t="shared" si="17"/>
        <v>-3</v>
      </c>
    </row>
    <row r="124" spans="1:31" hidden="1" x14ac:dyDescent="0.35">
      <c r="A124" s="18">
        <v>118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47">
        <f>'1stR'!Z124</f>
        <v>0</v>
      </c>
      <c r="AA124" s="88">
        <f t="shared" si="13"/>
        <v>200</v>
      </c>
      <c r="AB124" s="60">
        <f>IF(B124&lt;&gt;"",'1stR'!AB124+AC124,0)</f>
        <v>0</v>
      </c>
      <c r="AC124" s="60">
        <f t="shared" si="15"/>
        <v>0</v>
      </c>
      <c r="AD124" s="68">
        <f t="shared" si="16"/>
        <v>-3</v>
      </c>
      <c r="AE124" s="68">
        <f t="shared" si="17"/>
        <v>-3</v>
      </c>
    </row>
    <row r="125" spans="1:31" hidden="1" x14ac:dyDescent="0.35">
      <c r="A125" s="18">
        <v>119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47">
        <f>'1stR'!Z125</f>
        <v>0</v>
      </c>
      <c r="AA125" s="88">
        <f t="shared" si="13"/>
        <v>200</v>
      </c>
      <c r="AB125" s="60">
        <f>IF(B125&lt;&gt;"",'1stR'!AB125+AC125,0)</f>
        <v>0</v>
      </c>
      <c r="AC125" s="60">
        <f t="shared" si="15"/>
        <v>0</v>
      </c>
      <c r="AD125" s="68">
        <f t="shared" si="16"/>
        <v>-3</v>
      </c>
      <c r="AE125" s="68">
        <f t="shared" si="17"/>
        <v>-3</v>
      </c>
    </row>
    <row r="126" spans="1:31" hidden="1" x14ac:dyDescent="0.35">
      <c r="A126" s="18">
        <v>120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47">
        <f>'1stR'!Z126</f>
        <v>0</v>
      </c>
      <c r="AA126" s="88">
        <f t="shared" si="13"/>
        <v>200</v>
      </c>
      <c r="AB126" s="60">
        <f>IF(B126&lt;&gt;"",'1stR'!AB126+AC126,0)</f>
        <v>0</v>
      </c>
      <c r="AC126" s="60">
        <f>IF(U126&gt;0,1,0)</f>
        <v>0</v>
      </c>
      <c r="AD126" s="68">
        <f t="shared" si="16"/>
        <v>-3</v>
      </c>
      <c r="AE126" s="68">
        <f t="shared" si="17"/>
        <v>-3</v>
      </c>
    </row>
    <row r="127" spans="1:31" ht="15" hidden="1" customHeight="1" x14ac:dyDescent="0.35">
      <c r="A127" s="18">
        <v>121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8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47">
        <f>'1stR'!Z127</f>
        <v>0</v>
      </c>
      <c r="AA127" s="88">
        <f t="shared" si="13"/>
        <v>200</v>
      </c>
      <c r="AB127" s="60">
        <f>IF(B127&lt;&gt;"",'1stR'!AB127+AC127,0)</f>
        <v>0</v>
      </c>
      <c r="AC127" s="60">
        <f t="shared" ref="AC127:AC146" si="19">IF(U127&gt;0,1,0)</f>
        <v>0</v>
      </c>
      <c r="AD127" s="68">
        <f t="shared" si="16"/>
        <v>-3</v>
      </c>
      <c r="AE127" s="68">
        <f t="shared" si="17"/>
        <v>-3</v>
      </c>
    </row>
    <row r="128" spans="1:31" hidden="1" x14ac:dyDescent="0.35">
      <c r="A128" s="18">
        <v>122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8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47">
        <f>'1stR'!Z128</f>
        <v>0</v>
      </c>
      <c r="AA128" s="88">
        <f t="shared" si="13"/>
        <v>200</v>
      </c>
      <c r="AB128" s="60">
        <f>IF(B128&lt;&gt;"",'1stR'!AB128+AC128,0)</f>
        <v>0</v>
      </c>
      <c r="AC128" s="60">
        <f t="shared" si="19"/>
        <v>0</v>
      </c>
      <c r="AD128" s="68">
        <f t="shared" si="16"/>
        <v>-3</v>
      </c>
      <c r="AE128" s="68">
        <f t="shared" si="17"/>
        <v>-3</v>
      </c>
    </row>
    <row r="129" spans="1:31" hidden="1" x14ac:dyDescent="0.35">
      <c r="A129" s="18">
        <v>123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8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47">
        <f>'1stR'!Z129</f>
        <v>0</v>
      </c>
      <c r="AA129" s="88">
        <f t="shared" si="13"/>
        <v>200</v>
      </c>
      <c r="AB129" s="60">
        <f>IF(B129&lt;&gt;"",'1stR'!AB129+AC129,0)</f>
        <v>0</v>
      </c>
      <c r="AC129" s="60">
        <f t="shared" si="19"/>
        <v>0</v>
      </c>
      <c r="AD129" s="68">
        <f t="shared" si="16"/>
        <v>-3</v>
      </c>
      <c r="AE129" s="68">
        <f t="shared" si="17"/>
        <v>-3</v>
      </c>
    </row>
    <row r="130" spans="1:31" hidden="1" x14ac:dyDescent="0.35">
      <c r="A130" s="18">
        <v>124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8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47">
        <f>'1stR'!Z130</f>
        <v>0</v>
      </c>
      <c r="AA130" s="88">
        <f t="shared" si="13"/>
        <v>200</v>
      </c>
      <c r="AB130" s="60">
        <f>IF(B130&lt;&gt;"",'1stR'!AB130+AC130,0)</f>
        <v>0</v>
      </c>
      <c r="AC130" s="60">
        <f t="shared" si="19"/>
        <v>0</v>
      </c>
      <c r="AD130" s="68">
        <f t="shared" si="16"/>
        <v>-3</v>
      </c>
      <c r="AE130" s="68">
        <f t="shared" si="17"/>
        <v>-3</v>
      </c>
    </row>
    <row r="131" spans="1:31" hidden="1" x14ac:dyDescent="0.35">
      <c r="A131" s="18">
        <v>125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8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47">
        <f>'1stR'!Z131</f>
        <v>0</v>
      </c>
      <c r="AA131" s="88">
        <f t="shared" si="13"/>
        <v>200</v>
      </c>
      <c r="AB131" s="60">
        <f>IF(B131&lt;&gt;"",'1stR'!AB131+AC131,0)</f>
        <v>0</v>
      </c>
      <c r="AC131" s="60">
        <f t="shared" si="19"/>
        <v>0</v>
      </c>
      <c r="AD131" s="68">
        <f t="shared" si="16"/>
        <v>-3</v>
      </c>
      <c r="AE131" s="68">
        <f t="shared" si="17"/>
        <v>-3</v>
      </c>
    </row>
    <row r="132" spans="1:31" hidden="1" x14ac:dyDescent="0.35">
      <c r="A132" s="18">
        <v>126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8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47">
        <f>'1stR'!Z132</f>
        <v>0</v>
      </c>
      <c r="AA132" s="88">
        <f t="shared" si="13"/>
        <v>200</v>
      </c>
      <c r="AB132" s="60">
        <f>IF(B132&lt;&gt;"",'1stR'!AB132+AC132,0)</f>
        <v>0</v>
      </c>
      <c r="AC132" s="60">
        <f t="shared" si="19"/>
        <v>0</v>
      </c>
      <c r="AD132" s="68">
        <f t="shared" si="16"/>
        <v>-3</v>
      </c>
      <c r="AE132" s="68">
        <f t="shared" si="17"/>
        <v>-3</v>
      </c>
    </row>
    <row r="133" spans="1:31" hidden="1" x14ac:dyDescent="0.35">
      <c r="A133" s="18">
        <v>127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8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47">
        <f>'1stR'!Z133</f>
        <v>0</v>
      </c>
      <c r="AA133" s="88">
        <f t="shared" si="13"/>
        <v>200</v>
      </c>
      <c r="AB133" s="60">
        <f>IF(B133&lt;&gt;"",'1stR'!AB133+AC133,0)</f>
        <v>0</v>
      </c>
      <c r="AC133" s="60">
        <f t="shared" si="19"/>
        <v>0</v>
      </c>
      <c r="AD133" s="68">
        <f t="shared" si="16"/>
        <v>-3</v>
      </c>
      <c r="AE133" s="68">
        <f t="shared" si="17"/>
        <v>-3</v>
      </c>
    </row>
    <row r="134" spans="1:31" hidden="1" x14ac:dyDescent="0.35">
      <c r="A134" s="18">
        <v>128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8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47">
        <f>'1stR'!Z134</f>
        <v>0</v>
      </c>
      <c r="AA134" s="88">
        <f t="shared" si="13"/>
        <v>200</v>
      </c>
      <c r="AB134" s="60">
        <f>IF(B134&lt;&gt;"",'1stR'!AB134+AC134,0)</f>
        <v>0</v>
      </c>
      <c r="AC134" s="60">
        <f t="shared" si="19"/>
        <v>0</v>
      </c>
      <c r="AD134" s="68">
        <f t="shared" si="16"/>
        <v>-3</v>
      </c>
      <c r="AE134" s="68">
        <f t="shared" si="17"/>
        <v>-3</v>
      </c>
    </row>
    <row r="135" spans="1:31" hidden="1" x14ac:dyDescent="0.35">
      <c r="A135" s="18">
        <v>129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8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47">
        <f>'1stR'!Z135</f>
        <v>0</v>
      </c>
      <c r="AA135" s="88">
        <f t="shared" si="13"/>
        <v>200</v>
      </c>
      <c r="AB135" s="60">
        <f>IF(B135&lt;&gt;"",'1stR'!AB135+AC135,0)</f>
        <v>0</v>
      </c>
      <c r="AC135" s="60">
        <f t="shared" si="19"/>
        <v>0</v>
      </c>
      <c r="AD135" s="68">
        <f t="shared" ref="AD135:AD146" si="20">ROUND(IF(W135="m",(X135*$AD$4/113+$AE$4-$AF$4),(X135*$AD$2/113+$AE$2-$AF$2)),0)</f>
        <v>-3</v>
      </c>
      <c r="AE135" s="68">
        <f t="shared" ref="AE135:AE146" si="21">ROUND(IF(Y135="m",(Z135*$AD$4/113+$AE$4-$AF$4),(Z135*$AD$2/113+$AE$2-$AF$2)),0)</f>
        <v>-3</v>
      </c>
    </row>
    <row r="136" spans="1:31" hidden="1" x14ac:dyDescent="0.35">
      <c r="A136" s="18">
        <v>130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8"/>
        <v>0</v>
      </c>
      <c r="V136" s="47">
        <f t="shared" ref="V136:V146" si="22">ROUND(0.35*MIN(AD136,AE136)+0.15*MAX(AD136,AE136),1)</f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47">
        <f>'1stR'!Z136</f>
        <v>0</v>
      </c>
      <c r="AA136" s="88">
        <f t="shared" ref="AA136:AA147" si="23">IF(U136=0,200,U136-V136)</f>
        <v>200</v>
      </c>
      <c r="AB136" s="60">
        <f>IF(B136&lt;&gt;"",'1stR'!AB136+AC136,0)</f>
        <v>0</v>
      </c>
      <c r="AC136" s="60">
        <f t="shared" si="19"/>
        <v>0</v>
      </c>
      <c r="AD136" s="68">
        <f t="shared" si="20"/>
        <v>-3</v>
      </c>
      <c r="AE136" s="68">
        <f t="shared" si="21"/>
        <v>-3</v>
      </c>
    </row>
    <row r="137" spans="1:31" hidden="1" x14ac:dyDescent="0.35">
      <c r="A137" s="18">
        <v>131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8"/>
        <v>0</v>
      </c>
      <c r="V137" s="47">
        <f t="shared" si="2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47">
        <f>'1stR'!Z137</f>
        <v>0</v>
      </c>
      <c r="AA137" s="88">
        <f t="shared" si="23"/>
        <v>200</v>
      </c>
      <c r="AB137" s="60">
        <f>IF(B137&lt;&gt;"",'1stR'!AB137+AC137,0)</f>
        <v>0</v>
      </c>
      <c r="AC137" s="60">
        <f t="shared" si="19"/>
        <v>0</v>
      </c>
      <c r="AD137" s="68">
        <f t="shared" si="20"/>
        <v>-3</v>
      </c>
      <c r="AE137" s="68">
        <f t="shared" si="21"/>
        <v>-3</v>
      </c>
    </row>
    <row r="138" spans="1:31" hidden="1" x14ac:dyDescent="0.35">
      <c r="A138" s="18">
        <v>132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8"/>
        <v>0</v>
      </c>
      <c r="V138" s="47">
        <f t="shared" si="2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47">
        <f>'1stR'!Z138</f>
        <v>0</v>
      </c>
      <c r="AA138" s="88">
        <f t="shared" si="23"/>
        <v>200</v>
      </c>
      <c r="AB138" s="60">
        <f>IF(B138&lt;&gt;"",'1stR'!AB138+AC138,0)</f>
        <v>0</v>
      </c>
      <c r="AC138" s="60">
        <f t="shared" si="19"/>
        <v>0</v>
      </c>
      <c r="AD138" s="68">
        <f t="shared" si="20"/>
        <v>-3</v>
      </c>
      <c r="AE138" s="68">
        <f t="shared" si="21"/>
        <v>-3</v>
      </c>
    </row>
    <row r="139" spans="1:31" hidden="1" x14ac:dyDescent="0.35">
      <c r="A139" s="18">
        <v>133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8"/>
        <v>0</v>
      </c>
      <c r="V139" s="47">
        <f t="shared" si="2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47">
        <f>'1stR'!Z139</f>
        <v>0</v>
      </c>
      <c r="AA139" s="88">
        <f t="shared" si="23"/>
        <v>200</v>
      </c>
      <c r="AB139" s="60">
        <f>IF(B139&lt;&gt;"",'1stR'!AB139+AC139,0)</f>
        <v>0</v>
      </c>
      <c r="AC139" s="60">
        <f t="shared" si="19"/>
        <v>0</v>
      </c>
      <c r="AD139" s="68">
        <f t="shared" si="20"/>
        <v>-3</v>
      </c>
      <c r="AE139" s="68">
        <f t="shared" si="21"/>
        <v>-3</v>
      </c>
    </row>
    <row r="140" spans="1:31" hidden="1" x14ac:dyDescent="0.35">
      <c r="A140" s="18">
        <v>134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8"/>
        <v>0</v>
      </c>
      <c r="V140" s="47">
        <f t="shared" si="2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47">
        <f>'1stR'!Z140</f>
        <v>0</v>
      </c>
      <c r="AA140" s="88">
        <f t="shared" si="23"/>
        <v>200</v>
      </c>
      <c r="AB140" s="60">
        <f>IF(B140&lt;&gt;"",'1stR'!AB140+AC140,0)</f>
        <v>0</v>
      </c>
      <c r="AC140" s="60">
        <f t="shared" si="19"/>
        <v>0</v>
      </c>
      <c r="AD140" s="68">
        <f t="shared" si="20"/>
        <v>-3</v>
      </c>
      <c r="AE140" s="68">
        <f t="shared" si="21"/>
        <v>-3</v>
      </c>
    </row>
    <row r="141" spans="1:31" hidden="1" x14ac:dyDescent="0.35">
      <c r="A141" s="18">
        <v>135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8"/>
        <v>0</v>
      </c>
      <c r="V141" s="47">
        <f t="shared" si="2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47">
        <f>'1stR'!Z141</f>
        <v>0</v>
      </c>
      <c r="AA141" s="88">
        <f t="shared" si="23"/>
        <v>200</v>
      </c>
      <c r="AB141" s="60">
        <f>IF(B141&lt;&gt;"",'1stR'!AB141+AC141,0)</f>
        <v>0</v>
      </c>
      <c r="AC141" s="60">
        <f t="shared" si="19"/>
        <v>0</v>
      </c>
      <c r="AD141" s="68">
        <f t="shared" si="20"/>
        <v>-3</v>
      </c>
      <c r="AE141" s="68">
        <f t="shared" si="21"/>
        <v>-3</v>
      </c>
    </row>
    <row r="142" spans="1:31" hidden="1" x14ac:dyDescent="0.35">
      <c r="A142" s="18">
        <v>136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8"/>
        <v>0</v>
      </c>
      <c r="V142" s="47">
        <f t="shared" si="2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47">
        <f>'1stR'!Z142</f>
        <v>0</v>
      </c>
      <c r="AA142" s="88">
        <f t="shared" si="23"/>
        <v>200</v>
      </c>
      <c r="AB142" s="60">
        <f>IF(B142&lt;&gt;"",'1stR'!AB142+AC142,0)</f>
        <v>0</v>
      </c>
      <c r="AC142" s="60">
        <f t="shared" si="19"/>
        <v>0</v>
      </c>
      <c r="AD142" s="68">
        <f t="shared" si="20"/>
        <v>-3</v>
      </c>
      <c r="AE142" s="68">
        <f t="shared" si="21"/>
        <v>-3</v>
      </c>
    </row>
    <row r="143" spans="1:31" hidden="1" x14ac:dyDescent="0.35">
      <c r="A143" s="18">
        <v>137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8"/>
        <v>0</v>
      </c>
      <c r="V143" s="47">
        <f t="shared" si="2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47">
        <f>'1stR'!Z143</f>
        <v>0</v>
      </c>
      <c r="AA143" s="88">
        <f t="shared" si="23"/>
        <v>200</v>
      </c>
      <c r="AB143" s="60">
        <f>IF(B143&lt;&gt;"",'1stR'!AB143+AC143,0)</f>
        <v>0</v>
      </c>
      <c r="AC143" s="60">
        <f t="shared" si="19"/>
        <v>0</v>
      </c>
      <c r="AD143" s="68">
        <f t="shared" si="20"/>
        <v>-3</v>
      </c>
      <c r="AE143" s="68">
        <f t="shared" si="21"/>
        <v>-3</v>
      </c>
    </row>
    <row r="144" spans="1:31" hidden="1" x14ac:dyDescent="0.35">
      <c r="A144" s="18">
        <v>138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8"/>
        <v>0</v>
      </c>
      <c r="V144" s="47">
        <f t="shared" si="2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47">
        <f>'1stR'!Z144</f>
        <v>0</v>
      </c>
      <c r="AA144" s="88">
        <f t="shared" si="23"/>
        <v>200</v>
      </c>
      <c r="AB144" s="60">
        <f>IF(B144&lt;&gt;"",'1stR'!AB144+AC144,0)</f>
        <v>0</v>
      </c>
      <c r="AC144" s="60">
        <f t="shared" si="19"/>
        <v>0</v>
      </c>
      <c r="AD144" s="68">
        <f t="shared" si="20"/>
        <v>-3</v>
      </c>
      <c r="AE144" s="68">
        <f t="shared" si="21"/>
        <v>-3</v>
      </c>
    </row>
    <row r="145" spans="1:31" hidden="1" x14ac:dyDescent="0.35">
      <c r="A145" s="18">
        <v>139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8"/>
        <v>0</v>
      </c>
      <c r="V145" s="47">
        <f t="shared" si="2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47">
        <f>'1stR'!Z145</f>
        <v>0</v>
      </c>
      <c r="AA145" s="88">
        <f t="shared" si="23"/>
        <v>200</v>
      </c>
      <c r="AB145" s="60">
        <f>IF(B145&lt;&gt;"",'1stR'!AB145+AC145,0)</f>
        <v>0</v>
      </c>
      <c r="AC145" s="60">
        <f t="shared" si="19"/>
        <v>0</v>
      </c>
      <c r="AD145" s="68">
        <f t="shared" si="20"/>
        <v>-3</v>
      </c>
      <c r="AE145" s="68">
        <f t="shared" si="21"/>
        <v>-3</v>
      </c>
    </row>
    <row r="146" spans="1:31" ht="15" hidden="1" thickBot="1" x14ac:dyDescent="0.4">
      <c r="A146" s="18">
        <v>140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2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47">
        <f>'1stR'!Z146</f>
        <v>0</v>
      </c>
      <c r="AA146" s="88">
        <f t="shared" si="23"/>
        <v>200</v>
      </c>
      <c r="AB146" s="60">
        <f>IF(B146&lt;&gt;"",'1stR'!AB146+AC146,0)</f>
        <v>0</v>
      </c>
      <c r="AC146" s="60">
        <f t="shared" si="19"/>
        <v>0</v>
      </c>
      <c r="AD146" s="68">
        <f t="shared" si="20"/>
        <v>-3</v>
      </c>
      <c r="AE146" s="68">
        <f t="shared" si="21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88">
        <f t="shared" si="23"/>
        <v>64</v>
      </c>
    </row>
  </sheetData>
  <sheetProtection algorithmName="SHA-512" hashValue="cMzTiu63jvz09gj7DVoIsXnLda6wq5VDHil54TYXsL3HArklMU4/NAL7iDnnpfEnm+2PYTQwd7Abe7WkmfHEaA==" saltValue="gAXs5oONQEBgKNhgHbEsug==" spinCount="100000" sheet="1" objects="1" scenarios="1"/>
  <sortState xmlns:xlrd2="http://schemas.microsoft.com/office/spreadsheetml/2017/richdata2" ref="A7:V48">
    <sortCondition ref="A7:A48"/>
  </sortState>
  <mergeCells count="25">
    <mergeCell ref="X5:X6"/>
    <mergeCell ref="Z5:Z6"/>
    <mergeCell ref="B5:B6"/>
    <mergeCell ref="C5:C6"/>
    <mergeCell ref="D5:D6"/>
    <mergeCell ref="E5:E6"/>
    <mergeCell ref="F5:F6"/>
    <mergeCell ref="V5:V6"/>
    <mergeCell ref="U5:U6"/>
    <mergeCell ref="O5:O6"/>
    <mergeCell ref="T5:T6"/>
    <mergeCell ref="N5:N6"/>
    <mergeCell ref="R5:R6"/>
    <mergeCell ref="S5:S6"/>
    <mergeCell ref="P5:P6"/>
    <mergeCell ref="C2:T2"/>
    <mergeCell ref="C4:T4"/>
    <mergeCell ref="G5:G6"/>
    <mergeCell ref="H5:H6"/>
    <mergeCell ref="I5:I6"/>
    <mergeCell ref="J5:J6"/>
    <mergeCell ref="K5:K6"/>
    <mergeCell ref="Q5:Q6"/>
    <mergeCell ref="M5:M6"/>
    <mergeCell ref="L5:L6"/>
  </mergeCells>
  <conditionalFormatting sqref="B7:B146">
    <cfRule type="cellIs" dxfId="350" priority="43" operator="equal">
      <formula>0</formula>
    </cfRule>
  </conditionalFormatting>
  <conditionalFormatting sqref="C7:C146">
    <cfRule type="cellIs" dxfId="349" priority="38" operator="greaterThan">
      <formula>$C$147+1</formula>
    </cfRule>
    <cfRule type="cellIs" dxfId="348" priority="39" operator="equal">
      <formula>$C$147+1</formula>
    </cfRule>
    <cfRule type="cellIs" dxfId="347" priority="40" operator="equal">
      <formula>$C$147-1</formula>
    </cfRule>
    <cfRule type="cellIs" dxfId="346" priority="41" operator="equal">
      <formula>$C$147-2</formula>
    </cfRule>
  </conditionalFormatting>
  <conditionalFormatting sqref="D7:T146">
    <cfRule type="cellIs" dxfId="345" priority="22" operator="greaterThan">
      <formula>D$147+1</formula>
    </cfRule>
    <cfRule type="cellIs" dxfId="344" priority="23" operator="equal">
      <formula>D$147+1</formula>
    </cfRule>
    <cfRule type="cellIs" dxfId="343" priority="24" operator="equal">
      <formula>D$147-1</formula>
    </cfRule>
    <cfRule type="cellIs" dxfId="342" priority="25" operator="equal">
      <formula>D$147-2</formula>
    </cfRule>
  </conditionalFormatting>
  <conditionalFormatting sqref="U7:U146">
    <cfRule type="cellIs" dxfId="341" priority="44" operator="equal">
      <formula>0</formula>
    </cfRule>
  </conditionalFormatting>
  <conditionalFormatting sqref="V7:V146">
    <cfRule type="cellIs" dxfId="340" priority="21" operator="equal">
      <formula>-1.5</formula>
    </cfRule>
  </conditionalFormatting>
  <conditionalFormatting sqref="W7:AA7 W8:Z146 AA8:AA147">
    <cfRule type="cellIs" dxfId="339" priority="663" operator="equal">
      <formula>0</formula>
    </cfRule>
  </conditionalFormatting>
  <conditionalFormatting sqref="AB7:AB146">
    <cfRule type="cellIs" dxfId="338" priority="631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4667-8CCF-4D73-894E-1F5BA7BFFA29}">
  <sheetPr>
    <tabColor theme="9" tint="0.59999389629810485"/>
    <pageSetUpPr fitToPage="1"/>
  </sheetPr>
  <dimension ref="A1:AM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30" width="7.7265625" style="60" hidden="1" customWidth="1"/>
    <col min="31" max="31" width="8.453125" style="60" hidden="1" customWidth="1"/>
    <col min="32" max="32" width="7.7265625" style="60" hidden="1" customWidth="1"/>
    <col min="33" max="33" width="9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A2" s="83"/>
      <c r="B2" s="34"/>
      <c r="C2" s="165" t="str">
        <f>score!H2</f>
        <v>Barovška liga - pari 2026 - Golf klub Kranjska Gora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33" ht="21.75" customHeight="1" x14ac:dyDescent="0.5">
      <c r="A4" s="83"/>
      <c r="B4" s="78" t="str">
        <f>'2ndR'!B4&amp;" "&amp;"NETO"</f>
        <v>2. krog - 3.5.26 NETO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A5" s="83"/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43</v>
      </c>
      <c r="V5" s="163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164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83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56"/>
      <c r="W6" s="42" t="s">
        <v>37</v>
      </c>
      <c r="X6" s="148"/>
      <c r="Y6" s="42" t="s">
        <v>37</v>
      </c>
      <c r="Z6" s="148"/>
      <c r="AA6" s="148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31">_xlfn._xlws.SORT('2ndR'!B7:AA31,26)</f>
        <v>Tanja&amp;Andrej Košir</v>
      </c>
      <c r="C7" s="2">
        <v>4</v>
      </c>
      <c r="D7" s="2">
        <v>5</v>
      </c>
      <c r="E7" s="2">
        <v>4</v>
      </c>
      <c r="F7" s="2">
        <v>4</v>
      </c>
      <c r="G7" s="2">
        <v>5</v>
      </c>
      <c r="H7" s="2">
        <v>4</v>
      </c>
      <c r="I7" s="2">
        <v>4</v>
      </c>
      <c r="J7" s="2">
        <v>5</v>
      </c>
      <c r="K7" s="2">
        <v>5</v>
      </c>
      <c r="L7" s="2">
        <v>6</v>
      </c>
      <c r="M7" s="2">
        <v>2</v>
      </c>
      <c r="N7" s="2">
        <v>4</v>
      </c>
      <c r="O7" s="2">
        <v>4</v>
      </c>
      <c r="P7" s="2">
        <v>6</v>
      </c>
      <c r="Q7" s="2">
        <v>4</v>
      </c>
      <c r="R7" s="2">
        <v>3</v>
      </c>
      <c r="S7" s="2">
        <v>7</v>
      </c>
      <c r="T7" s="2">
        <v>4</v>
      </c>
      <c r="U7" s="9">
        <v>80</v>
      </c>
      <c r="V7" s="47">
        <v>24.5</v>
      </c>
      <c r="W7" s="47" t="str">
        <v>d</v>
      </c>
      <c r="X7" s="47">
        <v>54</v>
      </c>
      <c r="Y7" s="47" t="str">
        <v>m</v>
      </c>
      <c r="Z7" s="90">
        <v>52.8</v>
      </c>
      <c r="AA7" s="47">
        <v>55.5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51</v>
      </c>
      <c r="AF7" s="68">
        <f t="shared" ref="AF7:AF70" si="1">ROUND(IF(Y7="m",(Z7*$AE$4/113+$AF$4-$AG$4),(Z7*$AE$2/113+$AF$2-$AG$2)),0)</f>
        <v>48</v>
      </c>
    </row>
    <row r="8" spans="1:33" ht="18.5" x14ac:dyDescent="0.45">
      <c r="A8" s="92">
        <f>IF(AA8=AA7,A7,AB8)</f>
        <v>2</v>
      </c>
      <c r="B8" s="3" t="str">
        <v>Helena&amp;Bojan Vrabec</v>
      </c>
      <c r="C8" s="2">
        <v>4</v>
      </c>
      <c r="D8" s="2">
        <v>3</v>
      </c>
      <c r="E8" s="2">
        <v>4</v>
      </c>
      <c r="F8" s="2">
        <v>3</v>
      </c>
      <c r="G8" s="2">
        <v>5</v>
      </c>
      <c r="H8" s="2">
        <v>4</v>
      </c>
      <c r="I8" s="2">
        <v>3</v>
      </c>
      <c r="J8" s="2">
        <v>5</v>
      </c>
      <c r="K8" s="2">
        <v>3</v>
      </c>
      <c r="L8" s="2">
        <v>3</v>
      </c>
      <c r="M8" s="2">
        <v>2</v>
      </c>
      <c r="N8" s="2">
        <v>4</v>
      </c>
      <c r="O8" s="2">
        <v>5</v>
      </c>
      <c r="P8" s="2">
        <v>4</v>
      </c>
      <c r="Q8" s="2">
        <v>4</v>
      </c>
      <c r="R8" s="2">
        <v>4</v>
      </c>
      <c r="S8" s="2">
        <v>4</v>
      </c>
      <c r="T8" s="2">
        <v>3</v>
      </c>
      <c r="U8" s="9">
        <v>67</v>
      </c>
      <c r="V8" s="47">
        <v>10</v>
      </c>
      <c r="W8" s="47" t="str">
        <v>d</v>
      </c>
      <c r="X8" s="47">
        <v>30</v>
      </c>
      <c r="Y8" s="47" t="str">
        <v>m</v>
      </c>
      <c r="Z8" s="90">
        <v>20.399999999999999</v>
      </c>
      <c r="AA8" s="47">
        <v>57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27</v>
      </c>
      <c r="AF8" s="68">
        <f t="shared" si="1"/>
        <v>17</v>
      </c>
    </row>
    <row r="9" spans="1:33" ht="18.5" x14ac:dyDescent="0.45">
      <c r="A9" s="92">
        <f t="shared" ref="A9:A72" si="2">IF(AA9=AA8,A8,AB9)</f>
        <v>3</v>
      </c>
      <c r="B9" s="3" t="str">
        <v>Meta Škufca&amp;Gal Grudnik</v>
      </c>
      <c r="C9" s="2">
        <v>4</v>
      </c>
      <c r="D9" s="2">
        <v>3</v>
      </c>
      <c r="E9" s="2">
        <v>3</v>
      </c>
      <c r="F9" s="2">
        <v>4</v>
      </c>
      <c r="G9" s="2">
        <v>4</v>
      </c>
      <c r="H9" s="2">
        <v>4</v>
      </c>
      <c r="I9" s="2">
        <v>3</v>
      </c>
      <c r="J9" s="2">
        <v>4</v>
      </c>
      <c r="K9" s="2">
        <v>4</v>
      </c>
      <c r="L9" s="2">
        <v>5</v>
      </c>
      <c r="M9" s="2">
        <v>5</v>
      </c>
      <c r="N9" s="2">
        <v>4</v>
      </c>
      <c r="O9" s="2">
        <v>4</v>
      </c>
      <c r="P9" s="2">
        <v>4</v>
      </c>
      <c r="Q9" s="2">
        <v>4</v>
      </c>
      <c r="R9" s="2">
        <v>3</v>
      </c>
      <c r="S9" s="2">
        <v>5</v>
      </c>
      <c r="T9" s="2">
        <v>4</v>
      </c>
      <c r="U9" s="9">
        <v>71</v>
      </c>
      <c r="V9" s="47">
        <v>13.6</v>
      </c>
      <c r="W9" s="47" t="str">
        <v>d</v>
      </c>
      <c r="X9" s="47">
        <v>54</v>
      </c>
      <c r="Y9" s="47" t="str">
        <v xml:space="preserve">m </v>
      </c>
      <c r="Z9" s="90">
        <v>19.899999999999999</v>
      </c>
      <c r="AA9" s="47">
        <v>57.4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51</v>
      </c>
      <c r="AF9" s="68">
        <f t="shared" si="1"/>
        <v>17</v>
      </c>
    </row>
    <row r="10" spans="1:33" ht="18.5" x14ac:dyDescent="0.45">
      <c r="A10" s="92">
        <f t="shared" si="2"/>
        <v>4</v>
      </c>
      <c r="B10" s="3" t="str">
        <v>Breda &amp; Jani Konte</v>
      </c>
      <c r="C10" s="2">
        <v>5</v>
      </c>
      <c r="D10" s="2">
        <v>3</v>
      </c>
      <c r="E10" s="2">
        <v>5</v>
      </c>
      <c r="F10" s="2">
        <v>4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5</v>
      </c>
      <c r="M10" s="2">
        <v>4</v>
      </c>
      <c r="N10" s="2">
        <v>3</v>
      </c>
      <c r="O10" s="2">
        <v>5</v>
      </c>
      <c r="P10" s="2">
        <v>6</v>
      </c>
      <c r="Q10" s="2">
        <v>3</v>
      </c>
      <c r="R10" s="2">
        <v>3</v>
      </c>
      <c r="S10" s="2">
        <v>4</v>
      </c>
      <c r="T10" s="2">
        <v>2</v>
      </c>
      <c r="U10" s="9">
        <v>70</v>
      </c>
      <c r="V10" s="47">
        <v>10.7</v>
      </c>
      <c r="W10" s="47" t="str">
        <v>d</v>
      </c>
      <c r="X10" s="47">
        <v>23.6</v>
      </c>
      <c r="Y10" s="47" t="str">
        <v>m</v>
      </c>
      <c r="Z10" s="90">
        <v>26</v>
      </c>
      <c r="AA10" s="47">
        <v>59.3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21</v>
      </c>
      <c r="AF10" s="68">
        <f t="shared" si="1"/>
        <v>22</v>
      </c>
    </row>
    <row r="11" spans="1:33" ht="18.5" x14ac:dyDescent="0.45">
      <c r="A11" s="92">
        <f t="shared" si="2"/>
        <v>5</v>
      </c>
      <c r="B11" s="3" t="str">
        <v>Mirjana &amp;Grega Benedik</v>
      </c>
      <c r="C11" s="2">
        <v>4</v>
      </c>
      <c r="D11" s="2">
        <v>3</v>
      </c>
      <c r="E11" s="2">
        <v>5</v>
      </c>
      <c r="F11" s="2">
        <v>4</v>
      </c>
      <c r="G11" s="2">
        <v>4</v>
      </c>
      <c r="H11" s="2">
        <v>5</v>
      </c>
      <c r="I11" s="2">
        <v>3</v>
      </c>
      <c r="J11" s="2">
        <v>4</v>
      </c>
      <c r="K11" s="2">
        <v>2</v>
      </c>
      <c r="L11" s="2">
        <v>4</v>
      </c>
      <c r="M11" s="2">
        <v>3</v>
      </c>
      <c r="N11" s="2">
        <v>5</v>
      </c>
      <c r="O11" s="2">
        <v>4</v>
      </c>
      <c r="P11" s="2">
        <v>4</v>
      </c>
      <c r="Q11" s="2">
        <v>4</v>
      </c>
      <c r="R11" s="2">
        <v>2</v>
      </c>
      <c r="S11" s="2">
        <v>4</v>
      </c>
      <c r="T11" s="2">
        <v>2</v>
      </c>
      <c r="U11" s="9">
        <v>66</v>
      </c>
      <c r="V11" s="47">
        <v>6.2</v>
      </c>
      <c r="W11" s="47" t="str">
        <v>d</v>
      </c>
      <c r="X11" s="47">
        <v>15.8</v>
      </c>
      <c r="Y11" s="47" t="str">
        <v>m</v>
      </c>
      <c r="Z11" s="90">
        <v>15.9</v>
      </c>
      <c r="AA11" s="47">
        <v>59.8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13</v>
      </c>
      <c r="AF11" s="68">
        <f t="shared" si="1"/>
        <v>12</v>
      </c>
    </row>
    <row r="12" spans="1:33" ht="18.5" x14ac:dyDescent="0.45">
      <c r="A12" s="92">
        <f t="shared" si="2"/>
        <v>6</v>
      </c>
      <c r="B12" s="3" t="str">
        <v>Irena Muster&amp;Vladimir Gurov</v>
      </c>
      <c r="C12" s="2">
        <v>3</v>
      </c>
      <c r="D12" s="2">
        <v>5</v>
      </c>
      <c r="E12" s="2">
        <v>4</v>
      </c>
      <c r="F12" s="2">
        <v>4</v>
      </c>
      <c r="G12" s="2">
        <v>5</v>
      </c>
      <c r="H12" s="2">
        <v>5</v>
      </c>
      <c r="I12" s="2">
        <v>3</v>
      </c>
      <c r="J12" s="2">
        <v>4</v>
      </c>
      <c r="K12" s="2">
        <v>3</v>
      </c>
      <c r="L12" s="2">
        <v>5</v>
      </c>
      <c r="M12" s="2">
        <v>5</v>
      </c>
      <c r="N12" s="2">
        <v>4</v>
      </c>
      <c r="O12" s="2">
        <v>4</v>
      </c>
      <c r="P12" s="2">
        <v>4</v>
      </c>
      <c r="Q12" s="2">
        <v>5</v>
      </c>
      <c r="R12" s="2">
        <v>4</v>
      </c>
      <c r="S12" s="2">
        <v>4</v>
      </c>
      <c r="T12" s="2">
        <v>3</v>
      </c>
      <c r="U12" s="9">
        <v>74</v>
      </c>
      <c r="V12" s="47">
        <v>13.5</v>
      </c>
      <c r="W12" s="47" t="str">
        <v>d</v>
      </c>
      <c r="X12" s="47">
        <v>36.700000000000003</v>
      </c>
      <c r="Y12" s="47" t="str">
        <v>m</v>
      </c>
      <c r="Z12" s="90">
        <v>27.9</v>
      </c>
      <c r="AA12" s="47">
        <v>60.5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34</v>
      </c>
      <c r="AF12" s="68">
        <f t="shared" si="1"/>
        <v>24</v>
      </c>
    </row>
    <row r="13" spans="1:33" ht="18.5" x14ac:dyDescent="0.45">
      <c r="A13" s="92">
        <f t="shared" si="2"/>
        <v>7</v>
      </c>
      <c r="B13" s="3" t="str">
        <v>Nina Zidanič&amp;Miha Gregorčič</v>
      </c>
      <c r="C13" s="2">
        <v>4</v>
      </c>
      <c r="D13" s="2">
        <v>5</v>
      </c>
      <c r="E13" s="2">
        <v>4</v>
      </c>
      <c r="F13" s="2">
        <v>5</v>
      </c>
      <c r="G13" s="2">
        <v>4</v>
      </c>
      <c r="H13" s="2">
        <v>5</v>
      </c>
      <c r="I13" s="2">
        <v>3</v>
      </c>
      <c r="J13" s="2">
        <v>4</v>
      </c>
      <c r="K13" s="2">
        <v>4</v>
      </c>
      <c r="L13" s="2">
        <v>5</v>
      </c>
      <c r="M13" s="2">
        <v>3</v>
      </c>
      <c r="N13" s="2">
        <v>3</v>
      </c>
      <c r="O13" s="2">
        <v>4</v>
      </c>
      <c r="P13" s="2">
        <v>5</v>
      </c>
      <c r="Q13" s="2">
        <v>4</v>
      </c>
      <c r="R13" s="2">
        <v>4</v>
      </c>
      <c r="S13" s="2">
        <v>4</v>
      </c>
      <c r="T13" s="2">
        <v>3</v>
      </c>
      <c r="U13" s="9">
        <v>73</v>
      </c>
      <c r="V13" s="47">
        <v>12.4</v>
      </c>
      <c r="W13" s="47" t="str">
        <v>d</v>
      </c>
      <c r="X13" s="47">
        <v>53.5</v>
      </c>
      <c r="Y13" s="47" t="str">
        <v>m</v>
      </c>
      <c r="Z13" s="90">
        <v>17.399999999999999</v>
      </c>
      <c r="AA13" s="47">
        <v>60.6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50</v>
      </c>
      <c r="AF13" s="68">
        <f t="shared" si="1"/>
        <v>14</v>
      </c>
    </row>
    <row r="14" spans="1:33" ht="18.5" x14ac:dyDescent="0.45">
      <c r="A14" s="92">
        <f t="shared" si="2"/>
        <v>8</v>
      </c>
      <c r="B14" s="3" t="str">
        <v>Nika&amp;Rado Zalaznik</v>
      </c>
      <c r="C14" s="2">
        <v>5</v>
      </c>
      <c r="D14" s="2">
        <v>3</v>
      </c>
      <c r="E14" s="2">
        <v>4</v>
      </c>
      <c r="F14" s="2">
        <v>5</v>
      </c>
      <c r="G14" s="2">
        <v>6</v>
      </c>
      <c r="H14" s="2">
        <v>4</v>
      </c>
      <c r="I14" s="2">
        <v>3</v>
      </c>
      <c r="J14" s="2">
        <v>4</v>
      </c>
      <c r="K14" s="2">
        <v>3</v>
      </c>
      <c r="L14" s="2">
        <v>5</v>
      </c>
      <c r="M14" s="2">
        <v>3</v>
      </c>
      <c r="N14" s="2">
        <v>4</v>
      </c>
      <c r="O14" s="2">
        <v>4</v>
      </c>
      <c r="P14" s="2">
        <v>5</v>
      </c>
      <c r="Q14" s="2">
        <v>4</v>
      </c>
      <c r="R14" s="2">
        <v>3</v>
      </c>
      <c r="S14" s="2">
        <v>5</v>
      </c>
      <c r="T14" s="2">
        <v>3</v>
      </c>
      <c r="U14" s="9">
        <v>73</v>
      </c>
      <c r="V14" s="47">
        <v>11.2</v>
      </c>
      <c r="W14" s="47" t="str">
        <v>d</v>
      </c>
      <c r="X14" s="47">
        <v>37.9</v>
      </c>
      <c r="Y14" s="47" t="str">
        <v>m</v>
      </c>
      <c r="Z14" s="90">
        <v>20.100000000000001</v>
      </c>
      <c r="AA14" s="47">
        <v>61.8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35</v>
      </c>
      <c r="AF14" s="68">
        <f t="shared" si="1"/>
        <v>17</v>
      </c>
    </row>
    <row r="15" spans="1:33" ht="18.5" x14ac:dyDescent="0.45">
      <c r="A15" s="92">
        <f t="shared" si="2"/>
        <v>9</v>
      </c>
      <c r="B15" s="3" t="str">
        <v>Breda&amp;Janko Kržič</v>
      </c>
      <c r="C15" s="2">
        <v>4</v>
      </c>
      <c r="D15" s="2">
        <v>4</v>
      </c>
      <c r="E15" s="2">
        <v>3</v>
      </c>
      <c r="F15" s="2">
        <v>4</v>
      </c>
      <c r="G15" s="2">
        <v>4</v>
      </c>
      <c r="H15" s="2">
        <v>5</v>
      </c>
      <c r="I15" s="2">
        <v>2</v>
      </c>
      <c r="J15" s="2">
        <v>9</v>
      </c>
      <c r="K15" s="2">
        <v>3</v>
      </c>
      <c r="L15" s="2">
        <v>5</v>
      </c>
      <c r="M15" s="2">
        <v>2</v>
      </c>
      <c r="N15" s="2">
        <v>4</v>
      </c>
      <c r="O15" s="2">
        <v>6</v>
      </c>
      <c r="P15" s="2">
        <v>5</v>
      </c>
      <c r="Q15" s="2">
        <v>5</v>
      </c>
      <c r="R15" s="2">
        <v>3</v>
      </c>
      <c r="S15" s="2">
        <v>8</v>
      </c>
      <c r="T15" s="2">
        <v>5</v>
      </c>
      <c r="U15" s="9">
        <v>81</v>
      </c>
      <c r="V15" s="47">
        <v>18.2</v>
      </c>
      <c r="W15" s="47" t="str">
        <v>d</v>
      </c>
      <c r="X15" s="47">
        <v>54</v>
      </c>
      <c r="Y15" s="47" t="str">
        <v xml:space="preserve">m </v>
      </c>
      <c r="Z15" s="90">
        <v>33.4</v>
      </c>
      <c r="AA15" s="47">
        <v>62.8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51</v>
      </c>
      <c r="AF15" s="68">
        <f t="shared" si="1"/>
        <v>30</v>
      </c>
    </row>
    <row r="16" spans="1:33" ht="18.5" x14ac:dyDescent="0.45">
      <c r="A16" s="92">
        <f t="shared" si="2"/>
        <v>10</v>
      </c>
      <c r="B16" s="3" t="str">
        <v>Milena Sedovnik&amp;Peter Dernič</v>
      </c>
      <c r="C16" s="2">
        <v>5</v>
      </c>
      <c r="D16" s="2">
        <v>5</v>
      </c>
      <c r="E16" s="2">
        <v>3</v>
      </c>
      <c r="F16" s="2">
        <v>5</v>
      </c>
      <c r="G16" s="2">
        <v>4</v>
      </c>
      <c r="H16" s="2">
        <v>4</v>
      </c>
      <c r="I16" s="2">
        <v>3</v>
      </c>
      <c r="J16" s="2">
        <v>5</v>
      </c>
      <c r="K16" s="2">
        <v>5</v>
      </c>
      <c r="L16" s="2">
        <v>5</v>
      </c>
      <c r="M16" s="2">
        <v>3</v>
      </c>
      <c r="N16" s="2">
        <v>3</v>
      </c>
      <c r="O16" s="2">
        <v>4</v>
      </c>
      <c r="P16" s="2">
        <v>4</v>
      </c>
      <c r="Q16" s="2">
        <v>5</v>
      </c>
      <c r="R16" s="2">
        <v>4</v>
      </c>
      <c r="S16" s="2">
        <v>4</v>
      </c>
      <c r="T16" s="2">
        <v>3</v>
      </c>
      <c r="U16" s="9">
        <v>74</v>
      </c>
      <c r="V16" s="47">
        <v>10.3</v>
      </c>
      <c r="W16" s="47" t="str">
        <v>d</v>
      </c>
      <c r="X16" s="47">
        <v>27.3</v>
      </c>
      <c r="Y16" s="47" t="str">
        <v>m</v>
      </c>
      <c r="Z16" s="90">
        <v>22.1</v>
      </c>
      <c r="AA16" s="47">
        <v>63.7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24</v>
      </c>
      <c r="AF16" s="68">
        <f t="shared" si="1"/>
        <v>19</v>
      </c>
    </row>
    <row r="17" spans="1:32" ht="18.5" x14ac:dyDescent="0.45">
      <c r="A17" s="92">
        <f t="shared" si="2"/>
        <v>11</v>
      </c>
      <c r="B17" s="3" t="str">
        <v>Maja&amp;Marko Stojkovič</v>
      </c>
      <c r="C17" s="2">
        <v>4</v>
      </c>
      <c r="D17" s="2">
        <v>4</v>
      </c>
      <c r="E17" s="2">
        <v>3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3</v>
      </c>
      <c r="L17" s="2">
        <v>5</v>
      </c>
      <c r="M17" s="2">
        <v>5</v>
      </c>
      <c r="N17" s="2">
        <v>4</v>
      </c>
      <c r="O17" s="2">
        <v>4</v>
      </c>
      <c r="P17" s="2">
        <v>4</v>
      </c>
      <c r="Q17" s="2">
        <v>4</v>
      </c>
      <c r="R17" s="2">
        <v>5</v>
      </c>
      <c r="S17" s="2">
        <v>4</v>
      </c>
      <c r="T17" s="2">
        <v>3</v>
      </c>
      <c r="U17" s="9">
        <v>72</v>
      </c>
      <c r="V17" s="47">
        <v>7.8</v>
      </c>
      <c r="W17" s="47" t="str">
        <v>d</v>
      </c>
      <c r="X17" s="47">
        <v>27.4</v>
      </c>
      <c r="Y17" s="47" t="str">
        <v>m</v>
      </c>
      <c r="Z17" s="90">
        <v>15.4</v>
      </c>
      <c r="AA17" s="47">
        <v>64.2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24</v>
      </c>
      <c r="AF17" s="68">
        <f t="shared" si="1"/>
        <v>12</v>
      </c>
    </row>
    <row r="18" spans="1:32" ht="18.5" x14ac:dyDescent="0.45">
      <c r="A18" s="92">
        <f t="shared" si="2"/>
        <v>12</v>
      </c>
      <c r="B18" s="3" t="str">
        <v>Romana&amp;Sašo Kranjc</v>
      </c>
      <c r="C18" s="2">
        <v>5</v>
      </c>
      <c r="D18" s="2">
        <v>3</v>
      </c>
      <c r="E18" s="2">
        <v>3</v>
      </c>
      <c r="F18" s="2">
        <v>5</v>
      </c>
      <c r="G18" s="2">
        <v>5</v>
      </c>
      <c r="H18" s="2">
        <v>4</v>
      </c>
      <c r="I18" s="2">
        <v>3</v>
      </c>
      <c r="J18" s="2">
        <v>5</v>
      </c>
      <c r="K18" s="2">
        <v>3</v>
      </c>
      <c r="L18" s="2">
        <v>4</v>
      </c>
      <c r="M18" s="2">
        <v>4</v>
      </c>
      <c r="N18" s="2">
        <v>3</v>
      </c>
      <c r="O18" s="2">
        <v>4</v>
      </c>
      <c r="P18" s="2">
        <v>4</v>
      </c>
      <c r="Q18" s="2">
        <v>5</v>
      </c>
      <c r="R18" s="2">
        <v>4</v>
      </c>
      <c r="S18" s="2">
        <v>5</v>
      </c>
      <c r="T18" s="2">
        <v>3</v>
      </c>
      <c r="U18" s="9">
        <v>72</v>
      </c>
      <c r="V18" s="47">
        <v>7.7</v>
      </c>
      <c r="W18" s="47" t="str">
        <v>d</v>
      </c>
      <c r="X18" s="47">
        <v>26.3</v>
      </c>
      <c r="Y18" s="47" t="str">
        <v>m</v>
      </c>
      <c r="Z18" s="90">
        <v>15.1</v>
      </c>
      <c r="AA18" s="47">
        <v>64.3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23</v>
      </c>
      <c r="AF18" s="68">
        <f t="shared" si="1"/>
        <v>12</v>
      </c>
    </row>
    <row r="19" spans="1:32" ht="18.5" x14ac:dyDescent="0.45">
      <c r="A19" s="92">
        <f t="shared" si="2"/>
        <v>13</v>
      </c>
      <c r="B19" s="3" t="str">
        <v>Majda&amp;Bojan Lazar</v>
      </c>
      <c r="C19" s="2">
        <v>5</v>
      </c>
      <c r="D19" s="2">
        <v>5</v>
      </c>
      <c r="E19" s="2">
        <v>4</v>
      </c>
      <c r="F19" s="2">
        <v>6</v>
      </c>
      <c r="G19" s="2">
        <v>5</v>
      </c>
      <c r="H19" s="2">
        <v>4</v>
      </c>
      <c r="I19" s="2">
        <v>3</v>
      </c>
      <c r="J19" s="2">
        <v>4</v>
      </c>
      <c r="K19" s="2">
        <v>3</v>
      </c>
      <c r="L19" s="2">
        <v>4</v>
      </c>
      <c r="M19" s="2">
        <v>4</v>
      </c>
      <c r="N19" s="2">
        <v>3</v>
      </c>
      <c r="O19" s="2">
        <v>5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v>76</v>
      </c>
      <c r="V19" s="47">
        <v>10.8</v>
      </c>
      <c r="W19" s="47" t="str">
        <v>d</v>
      </c>
      <c r="X19" s="47">
        <v>28.3</v>
      </c>
      <c r="Y19" s="47" t="str">
        <v>m</v>
      </c>
      <c r="Z19" s="90">
        <v>23.7</v>
      </c>
      <c r="AA19" s="47">
        <v>65.2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25</v>
      </c>
      <c r="AF19" s="68">
        <f t="shared" si="1"/>
        <v>20</v>
      </c>
    </row>
    <row r="20" spans="1:32" ht="18.5" x14ac:dyDescent="0.45">
      <c r="A20" s="92">
        <f t="shared" si="2"/>
        <v>14</v>
      </c>
      <c r="B20" s="3" t="str">
        <v>Grega &amp; Tevž Košir</v>
      </c>
      <c r="C20" s="2">
        <v>7</v>
      </c>
      <c r="D20" s="2">
        <v>5</v>
      </c>
      <c r="E20" s="2">
        <v>4</v>
      </c>
      <c r="F20" s="2">
        <v>5</v>
      </c>
      <c r="G20" s="2">
        <v>6</v>
      </c>
      <c r="H20" s="2">
        <v>6</v>
      </c>
      <c r="I20" s="2">
        <v>5</v>
      </c>
      <c r="J20" s="2">
        <v>4</v>
      </c>
      <c r="K20" s="2">
        <v>5</v>
      </c>
      <c r="L20" s="2">
        <v>7</v>
      </c>
      <c r="M20" s="2">
        <v>5</v>
      </c>
      <c r="N20" s="2">
        <v>4</v>
      </c>
      <c r="O20" s="2">
        <v>6</v>
      </c>
      <c r="P20" s="2">
        <v>7</v>
      </c>
      <c r="Q20" s="2">
        <v>4</v>
      </c>
      <c r="R20" s="2">
        <v>5</v>
      </c>
      <c r="S20" s="2">
        <v>6</v>
      </c>
      <c r="T20" s="2">
        <v>3</v>
      </c>
      <c r="U20" s="9">
        <v>94</v>
      </c>
      <c r="V20" s="47">
        <v>25</v>
      </c>
      <c r="W20" s="47" t="str">
        <v>m</v>
      </c>
      <c r="X20" s="47">
        <v>54</v>
      </c>
      <c r="Y20" s="47" t="str">
        <v>m</v>
      </c>
      <c r="Z20" s="90">
        <v>54</v>
      </c>
      <c r="AA20" s="47">
        <v>69</v>
      </c>
      <c r="AB20" s="60">
        <v>14</v>
      </c>
      <c r="AC20" s="60">
        <f>IF(B20&lt;&gt;"",'1stR'!AB20+AD20,0)</f>
        <v>1</v>
      </c>
      <c r="AD20" s="60">
        <f t="shared" si="3"/>
        <v>1</v>
      </c>
      <c r="AE20" s="68">
        <f t="shared" si="0"/>
        <v>50</v>
      </c>
      <c r="AF20" s="68">
        <f t="shared" si="1"/>
        <v>50</v>
      </c>
    </row>
    <row r="21" spans="1:32" ht="18.5" x14ac:dyDescent="0.45">
      <c r="A21" s="92">
        <f t="shared" si="2"/>
        <v>15</v>
      </c>
      <c r="B21" s="3" t="str">
        <v>Rade Narančič&amp;Franci Kunšič</v>
      </c>
      <c r="C21" s="2">
        <v>6</v>
      </c>
      <c r="D21" s="2">
        <v>3</v>
      </c>
      <c r="E21" s="2">
        <v>4</v>
      </c>
      <c r="F21" s="2">
        <v>5</v>
      </c>
      <c r="G21" s="2">
        <v>5</v>
      </c>
      <c r="H21" s="2">
        <v>6</v>
      </c>
      <c r="I21" s="2">
        <v>6</v>
      </c>
      <c r="J21" s="2">
        <v>8</v>
      </c>
      <c r="K21" s="2">
        <v>3</v>
      </c>
      <c r="L21" s="2">
        <v>5</v>
      </c>
      <c r="M21" s="2">
        <v>3</v>
      </c>
      <c r="N21" s="2">
        <v>4</v>
      </c>
      <c r="O21" s="2">
        <v>4</v>
      </c>
      <c r="P21" s="2">
        <v>4</v>
      </c>
      <c r="Q21" s="2">
        <v>4</v>
      </c>
      <c r="R21" s="2">
        <v>4</v>
      </c>
      <c r="S21" s="2">
        <v>5</v>
      </c>
      <c r="T21" s="2">
        <v>3</v>
      </c>
      <c r="U21" s="9">
        <v>82</v>
      </c>
      <c r="V21" s="47">
        <v>12.3</v>
      </c>
      <c r="W21" s="47" t="str">
        <v>m</v>
      </c>
      <c r="X21" s="47">
        <v>31.5</v>
      </c>
      <c r="Y21" s="47" t="str">
        <v>m</v>
      </c>
      <c r="Z21" s="90">
        <v>27.1</v>
      </c>
      <c r="AA21" s="47">
        <v>69.7</v>
      </c>
      <c r="AB21" s="60">
        <v>15</v>
      </c>
      <c r="AC21" s="60">
        <f>IF(B21&lt;&gt;"",'1stR'!AB21+AD21,0)</f>
        <v>1</v>
      </c>
      <c r="AD21" s="60">
        <f t="shared" si="3"/>
        <v>1</v>
      </c>
      <c r="AE21" s="68">
        <f t="shared" si="0"/>
        <v>28</v>
      </c>
      <c r="AF21" s="68">
        <f t="shared" si="1"/>
        <v>23</v>
      </c>
    </row>
    <row r="22" spans="1:32" ht="18.5" x14ac:dyDescent="0.45">
      <c r="A22" s="92">
        <f t="shared" si="2"/>
        <v>16</v>
      </c>
      <c r="B22" s="3" t="str">
        <v>Saša Bohinc &amp; Brane Verhunc</v>
      </c>
      <c r="C22" s="2">
        <v>6</v>
      </c>
      <c r="D22" s="2">
        <v>3</v>
      </c>
      <c r="E22" s="2">
        <v>3</v>
      </c>
      <c r="F22" s="2">
        <v>6</v>
      </c>
      <c r="G22" s="2">
        <v>5</v>
      </c>
      <c r="H22" s="2">
        <v>4</v>
      </c>
      <c r="I22" s="2">
        <v>4</v>
      </c>
      <c r="J22" s="2">
        <v>5</v>
      </c>
      <c r="K22" s="2">
        <v>4</v>
      </c>
      <c r="L22" s="2">
        <v>5</v>
      </c>
      <c r="M22" s="2">
        <v>3</v>
      </c>
      <c r="N22" s="2">
        <v>4</v>
      </c>
      <c r="O22" s="2">
        <v>5</v>
      </c>
      <c r="P22" s="2">
        <v>7</v>
      </c>
      <c r="Q22" s="2">
        <v>5</v>
      </c>
      <c r="R22" s="2">
        <v>4</v>
      </c>
      <c r="S22" s="2">
        <v>4</v>
      </c>
      <c r="T22" s="2">
        <v>3</v>
      </c>
      <c r="U22" s="9">
        <v>80</v>
      </c>
      <c r="V22" s="47">
        <v>9.5</v>
      </c>
      <c r="W22" s="47" t="str">
        <v>d</v>
      </c>
      <c r="X22" s="47">
        <v>44.7</v>
      </c>
      <c r="Y22" s="47" t="str">
        <v>m</v>
      </c>
      <c r="Z22" s="90">
        <v>12.1</v>
      </c>
      <c r="AA22" s="47">
        <v>70.5</v>
      </c>
      <c r="AB22" s="60">
        <v>16</v>
      </c>
      <c r="AC22" s="60">
        <f>IF(B22&lt;&gt;"",'1stR'!AB22+AD22,0)</f>
        <v>1</v>
      </c>
      <c r="AD22" s="60">
        <f t="shared" si="3"/>
        <v>1</v>
      </c>
      <c r="AE22" s="68">
        <f t="shared" si="0"/>
        <v>42</v>
      </c>
      <c r="AF22" s="68">
        <f t="shared" si="1"/>
        <v>9</v>
      </c>
    </row>
    <row r="23" spans="1:32" ht="18.5" x14ac:dyDescent="0.45">
      <c r="A23" s="92">
        <f t="shared" si="2"/>
        <v>17</v>
      </c>
      <c r="B23" s="3" t="str">
        <v>Breda Jericijo&amp;Boris Debevec</v>
      </c>
      <c r="C23" s="2">
        <v>6</v>
      </c>
      <c r="D23" s="2">
        <v>3</v>
      </c>
      <c r="E23" s="2">
        <v>4</v>
      </c>
      <c r="F23" s="2">
        <v>6</v>
      </c>
      <c r="G23" s="2">
        <v>5</v>
      </c>
      <c r="H23" s="2">
        <v>5</v>
      </c>
      <c r="I23" s="2">
        <v>4</v>
      </c>
      <c r="J23" s="2">
        <v>9</v>
      </c>
      <c r="K23" s="2">
        <v>5</v>
      </c>
      <c r="L23" s="2">
        <v>4</v>
      </c>
      <c r="M23" s="2">
        <v>6</v>
      </c>
      <c r="N23" s="2">
        <v>4</v>
      </c>
      <c r="O23" s="2">
        <v>5</v>
      </c>
      <c r="P23" s="2">
        <v>6</v>
      </c>
      <c r="Q23" s="2">
        <v>6</v>
      </c>
      <c r="R23" s="2">
        <v>4</v>
      </c>
      <c r="S23" s="2">
        <v>6</v>
      </c>
      <c r="T23" s="2">
        <v>4</v>
      </c>
      <c r="U23" s="9">
        <v>92</v>
      </c>
      <c r="V23" s="47">
        <v>15</v>
      </c>
      <c r="W23" s="47" t="str">
        <v>d</v>
      </c>
      <c r="X23" s="47">
        <v>54</v>
      </c>
      <c r="Y23" s="47" t="str">
        <v>m</v>
      </c>
      <c r="Z23" s="90">
        <v>24.7</v>
      </c>
      <c r="AA23" s="47">
        <v>77</v>
      </c>
      <c r="AB23" s="60">
        <v>17</v>
      </c>
      <c r="AC23" s="60">
        <f>IF(B23&lt;&gt;"",'1stR'!AB23+AD23,0)</f>
        <v>1</v>
      </c>
      <c r="AD23" s="60">
        <f t="shared" si="3"/>
        <v>1</v>
      </c>
      <c r="AE23" s="68">
        <f t="shared" si="0"/>
        <v>51</v>
      </c>
      <c r="AF23" s="68">
        <f t="shared" si="1"/>
        <v>21</v>
      </c>
    </row>
    <row r="24" spans="1:32" ht="18.5" x14ac:dyDescent="0.45">
      <c r="A24" s="92">
        <f t="shared" si="2"/>
        <v>18</v>
      </c>
      <c r="B24" s="3" t="str">
        <v>Cvetka Burja&amp;Simon Žgavec</v>
      </c>
      <c r="C24" s="2">
        <v>8</v>
      </c>
      <c r="D24" s="2">
        <v>5</v>
      </c>
      <c r="E24" s="2">
        <v>5</v>
      </c>
      <c r="F24" s="2">
        <v>4</v>
      </c>
      <c r="G24" s="2">
        <v>5</v>
      </c>
      <c r="H24" s="2">
        <v>5</v>
      </c>
      <c r="I24" s="2">
        <v>5</v>
      </c>
      <c r="J24" s="2">
        <v>7</v>
      </c>
      <c r="K24" s="2">
        <v>4</v>
      </c>
      <c r="L24" s="2">
        <v>5</v>
      </c>
      <c r="M24" s="2">
        <v>6</v>
      </c>
      <c r="N24" s="2">
        <v>5</v>
      </c>
      <c r="O24" s="2">
        <v>6</v>
      </c>
      <c r="P24" s="2">
        <v>7</v>
      </c>
      <c r="Q24" s="2">
        <v>6</v>
      </c>
      <c r="R24" s="2">
        <v>5</v>
      </c>
      <c r="S24" s="2">
        <v>6</v>
      </c>
      <c r="T24" s="2">
        <v>3</v>
      </c>
      <c r="U24" s="9">
        <v>97</v>
      </c>
      <c r="V24" s="47">
        <v>15.4</v>
      </c>
      <c r="W24" s="47" t="str">
        <v>d</v>
      </c>
      <c r="X24" s="47">
        <v>32.4</v>
      </c>
      <c r="Y24" s="47" t="str">
        <v>m</v>
      </c>
      <c r="Z24" s="90">
        <v>39.299999999999997</v>
      </c>
      <c r="AA24" s="47">
        <v>81.599999999999994</v>
      </c>
      <c r="AB24" s="60">
        <v>18</v>
      </c>
      <c r="AC24" s="60">
        <f>IF(B24&lt;&gt;"",'1stR'!AB24+AD24,0)</f>
        <v>1</v>
      </c>
      <c r="AD24" s="60">
        <f t="shared" si="3"/>
        <v>1</v>
      </c>
      <c r="AE24" s="68">
        <f t="shared" si="0"/>
        <v>29</v>
      </c>
      <c r="AF24" s="68">
        <f t="shared" si="1"/>
        <v>35</v>
      </c>
    </row>
    <row r="25" spans="1:32" ht="18.5" x14ac:dyDescent="0.45">
      <c r="A25" s="92">
        <f t="shared" si="2"/>
        <v>19</v>
      </c>
      <c r="B25" s="3" t="str">
        <v>Jan Pintar Verhunc&amp;Matic Zibelnik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21.5</v>
      </c>
      <c r="W25" s="47" t="str">
        <v>m</v>
      </c>
      <c r="X25" s="47">
        <v>43.9</v>
      </c>
      <c r="Y25" s="47" t="str">
        <v>m</v>
      </c>
      <c r="Z25" s="90">
        <v>54</v>
      </c>
      <c r="AA25" s="4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40</v>
      </c>
      <c r="AF25" s="68">
        <f t="shared" si="1"/>
        <v>50</v>
      </c>
    </row>
    <row r="26" spans="1:32" ht="18.5" x14ac:dyDescent="0.45">
      <c r="A26" s="92">
        <f t="shared" si="2"/>
        <v>19</v>
      </c>
      <c r="B26" s="3" t="str">
        <v>Marina Ravnikar&amp;Tomaž Andolšek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8.8000000000000007</v>
      </c>
      <c r="W26" s="47" t="str">
        <v>d</v>
      </c>
      <c r="X26" s="47">
        <v>20</v>
      </c>
      <c r="Y26" s="47" t="str">
        <v>m</v>
      </c>
      <c r="Z26" s="90">
        <v>22.8</v>
      </c>
      <c r="AA26" s="4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17</v>
      </c>
      <c r="AF26" s="68">
        <f t="shared" si="1"/>
        <v>19</v>
      </c>
    </row>
    <row r="27" spans="1:32" ht="18.5" x14ac:dyDescent="0.45">
      <c r="A27" s="92">
        <f t="shared" si="2"/>
        <v>19</v>
      </c>
      <c r="B27" s="3" t="str">
        <v>Gal Grudnik&amp;Janez Ločniškar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8.1999999999999993</v>
      </c>
      <c r="W27" s="47" t="str">
        <v>m</v>
      </c>
      <c r="X27" s="47">
        <v>19.899999999999999</v>
      </c>
      <c r="Y27" s="47" t="str">
        <v>m</v>
      </c>
      <c r="Z27" s="90">
        <v>20.399999999999999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16</v>
      </c>
      <c r="AF27" s="68">
        <f t="shared" si="1"/>
        <v>17</v>
      </c>
    </row>
    <row r="28" spans="1:32" ht="18.5" x14ac:dyDescent="0.45">
      <c r="A28" s="92">
        <f t="shared" si="2"/>
        <v>19</v>
      </c>
      <c r="B28" s="3" t="str">
        <v>Ani&amp;Zoran Klemenčič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13.3</v>
      </c>
      <c r="W28" s="47" t="str">
        <v>d</v>
      </c>
      <c r="X28" s="47">
        <v>54</v>
      </c>
      <c r="Y28" s="47" t="str">
        <v>m</v>
      </c>
      <c r="Z28" s="90">
        <v>19.8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16</v>
      </c>
    </row>
    <row r="29" spans="1:32" ht="18.5" x14ac:dyDescent="0.45">
      <c r="A29" s="92">
        <f t="shared" si="2"/>
        <v>19</v>
      </c>
      <c r="B29" s="3" t="str">
        <v>Janez Saje&amp;Miloš Torbič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9</v>
      </c>
      <c r="W29" s="47" t="str">
        <v>m</v>
      </c>
      <c r="X29" s="47">
        <v>18.399999999999999</v>
      </c>
      <c r="Y29" s="47" t="str">
        <v>m</v>
      </c>
      <c r="Z29" s="90">
        <v>28.8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15</v>
      </c>
      <c r="AF29" s="68">
        <f t="shared" si="1"/>
        <v>25</v>
      </c>
    </row>
    <row r="30" spans="1:32" ht="18.5" x14ac:dyDescent="0.45">
      <c r="A30" s="92">
        <f t="shared" si="2"/>
        <v>19</v>
      </c>
      <c r="B30" s="3" t="str">
        <v>Vito &amp; Nada Šmit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10.1</v>
      </c>
      <c r="W30" s="47" t="str">
        <v>m</v>
      </c>
      <c r="X30" s="47">
        <v>18.5</v>
      </c>
      <c r="Y30" s="47" t="str">
        <v>d</v>
      </c>
      <c r="Z30" s="90">
        <v>34.799999999999997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15</v>
      </c>
      <c r="AF30" s="68">
        <f t="shared" si="1"/>
        <v>32</v>
      </c>
    </row>
    <row r="31" spans="1:32" ht="18.5" x14ac:dyDescent="0.45">
      <c r="A31" s="92">
        <f t="shared" si="2"/>
        <v>19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-1.5</v>
      </c>
      <c r="W31" s="47">
        <v>0</v>
      </c>
      <c r="X31" s="47">
        <v>0</v>
      </c>
      <c r="Y31" s="47">
        <v>0</v>
      </c>
      <c r="Z31" s="90">
        <v>0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2">
        <f t="shared" si="2"/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ref="U32:U48" si="4">SUM(C32:T32)</f>
        <v>0</v>
      </c>
      <c r="V32" s="47">
        <f t="shared" ref="V32:V71" si="5">ROUND(0.35*MIN(AE32,AF32)+0.15*MAX(AE32,AF32),1)</f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90">
        <f>'1stR'!Z32</f>
        <v>0</v>
      </c>
      <c r="AA32" s="47">
        <f t="shared" ref="AA32:AA71" si="6">U32-V32</f>
        <v>1.5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2">
        <f t="shared" si="2"/>
        <v>26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4"/>
        <v>0</v>
      </c>
      <c r="V33" s="47">
        <f t="shared" si="5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90">
        <f>'1stR'!Z33</f>
        <v>0</v>
      </c>
      <c r="AA33" s="47">
        <f t="shared" si="6"/>
        <v>1.5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2">
        <f t="shared" si="2"/>
        <v>26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4"/>
        <v>0</v>
      </c>
      <c r="V34" s="47">
        <f t="shared" si="5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90">
        <f>'1stR'!Z34</f>
        <v>0</v>
      </c>
      <c r="AA34" s="47">
        <f t="shared" si="6"/>
        <v>1.5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2">
        <f t="shared" si="2"/>
        <v>26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4"/>
        <v>0</v>
      </c>
      <c r="V35" s="47">
        <f t="shared" si="5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90">
        <f>'1stR'!Z35</f>
        <v>0</v>
      </c>
      <c r="AA35" s="47">
        <f t="shared" si="6"/>
        <v>1.5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2">
        <f t="shared" si="2"/>
        <v>26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4"/>
        <v>0</v>
      </c>
      <c r="V36" s="47">
        <f t="shared" si="5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90">
        <f>'1stR'!Z36</f>
        <v>0</v>
      </c>
      <c r="AA36" s="47">
        <f t="shared" si="6"/>
        <v>1.5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2">
        <f t="shared" si="2"/>
        <v>26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4"/>
        <v>0</v>
      </c>
      <c r="V37" s="47">
        <f t="shared" si="5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90">
        <f>'1stR'!Z37</f>
        <v>0</v>
      </c>
      <c r="AA37" s="47">
        <f t="shared" si="6"/>
        <v>1.5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2">
        <f t="shared" si="2"/>
        <v>26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4"/>
        <v>0</v>
      </c>
      <c r="V38" s="47">
        <f t="shared" si="5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90">
        <f>'1stR'!Z38</f>
        <v>0</v>
      </c>
      <c r="AA38" s="47">
        <f t="shared" si="6"/>
        <v>1.5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2">
        <f t="shared" si="2"/>
        <v>26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4"/>
        <v>0</v>
      </c>
      <c r="V39" s="47">
        <f t="shared" si="5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90">
        <f>'1stR'!Z39</f>
        <v>0</v>
      </c>
      <c r="AA39" s="47">
        <f t="shared" si="6"/>
        <v>1.5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2">
        <f t="shared" si="2"/>
        <v>26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4"/>
        <v>0</v>
      </c>
      <c r="V40" s="47">
        <f t="shared" si="5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90">
        <f>'1stR'!Z40</f>
        <v>0</v>
      </c>
      <c r="AA40" s="47">
        <f t="shared" si="6"/>
        <v>1.5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2">
        <f t="shared" si="2"/>
        <v>26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4"/>
        <v>0</v>
      </c>
      <c r="V41" s="47">
        <f t="shared" si="5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90">
        <f>'1stR'!Z41</f>
        <v>0</v>
      </c>
      <c r="AA41" s="47">
        <f t="shared" si="6"/>
        <v>1.5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26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4"/>
        <v>0</v>
      </c>
      <c r="V42" s="47">
        <f t="shared" si="5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si="6"/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26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26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26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26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26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26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26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26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26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26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26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26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26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26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26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26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26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26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26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26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26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26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26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26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26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26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26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26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26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26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ref="V72:V135" si="10">ROUND(0.35*MIN(AE72,AF72)+0.15*MAX(AE72,AF72),1)</f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ref="AA72:AA135" si="11">U72-V72</f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2">IF(AA73=AA72,A72,AB73)</f>
        <v>26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10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11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2"/>
        <v>26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10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11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2"/>
        <v>26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10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11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2"/>
        <v>26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10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11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2"/>
        <v>26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10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11"/>
        <v>1.5</v>
      </c>
      <c r="AB77" s="60">
        <v>71</v>
      </c>
      <c r="AC77" s="60">
        <f>IF(B77&lt;&gt;"",'1stR'!AB77+AD77,0)</f>
        <v>0</v>
      </c>
      <c r="AD77" s="60">
        <f t="shared" ref="AD77:AD125" si="13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2"/>
        <v>26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10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11"/>
        <v>1.5</v>
      </c>
      <c r="AB78" s="60">
        <v>72</v>
      </c>
      <c r="AC78" s="60">
        <f>IF(B78&lt;&gt;"",'1stR'!AB78+AD78,0)</f>
        <v>0</v>
      </c>
      <c r="AD78" s="60">
        <f t="shared" si="13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2"/>
        <v>26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10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11"/>
        <v>1.5</v>
      </c>
      <c r="AB79" s="60">
        <v>73</v>
      </c>
      <c r="AC79" s="60">
        <f>IF(B79&lt;&gt;"",'1stR'!AB79+AD79,0)</f>
        <v>0</v>
      </c>
      <c r="AD79" s="60">
        <f t="shared" si="13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2"/>
        <v>26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10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11"/>
        <v>1.5</v>
      </c>
      <c r="AB80" s="60">
        <v>74</v>
      </c>
      <c r="AC80" s="60">
        <f>IF(B80&lt;&gt;"",'1stR'!AB80+AD80,0)</f>
        <v>0</v>
      </c>
      <c r="AD80" s="60">
        <f t="shared" si="13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2"/>
        <v>26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10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11"/>
        <v>1.5</v>
      </c>
      <c r="AB81" s="60">
        <v>75</v>
      </c>
      <c r="AC81" s="60">
        <f>IF(B81&lt;&gt;"",'1stR'!AB81+AD81,0)</f>
        <v>0</v>
      </c>
      <c r="AD81" s="60">
        <f t="shared" si="13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2"/>
        <v>26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10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11"/>
        <v>1.5</v>
      </c>
      <c r="AB82" s="60">
        <v>76</v>
      </c>
      <c r="AC82" s="60">
        <f>IF(B82&lt;&gt;"",'1stR'!AB82+AD82,0)</f>
        <v>0</v>
      </c>
      <c r="AD82" s="60">
        <f t="shared" si="13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2"/>
        <v>26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10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11"/>
        <v>1.5</v>
      </c>
      <c r="AB83" s="60">
        <v>77</v>
      </c>
      <c r="AC83" s="60">
        <f>IF(B83&lt;&gt;"",'1stR'!AB83+AD83,0)</f>
        <v>0</v>
      </c>
      <c r="AD83" s="60">
        <f t="shared" si="13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2"/>
        <v>26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10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11"/>
        <v>1.5</v>
      </c>
      <c r="AB84" s="60">
        <v>78</v>
      </c>
      <c r="AC84" s="60">
        <f>IF(B84&lt;&gt;"",'1stR'!AB84+AD84,0)</f>
        <v>0</v>
      </c>
      <c r="AD84" s="60">
        <f t="shared" si="13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2"/>
        <v>26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10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11"/>
        <v>1.5</v>
      </c>
      <c r="AB85" s="60">
        <v>79</v>
      </c>
      <c r="AC85" s="60">
        <f>IF(B85&lt;&gt;"",'1stR'!AB85+AD85,0)</f>
        <v>0</v>
      </c>
      <c r="AD85" s="60">
        <f t="shared" si="13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2"/>
        <v>26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10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11"/>
        <v>1.5</v>
      </c>
      <c r="AB86" s="60">
        <v>80</v>
      </c>
      <c r="AC86" s="60">
        <f>IF(B86&lt;&gt;"",'1stR'!AB86+AD86,0)</f>
        <v>0</v>
      </c>
      <c r="AD86" s="60">
        <f t="shared" si="13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2"/>
        <v>26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10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11"/>
        <v>1.5</v>
      </c>
      <c r="AB87" s="60">
        <v>81</v>
      </c>
      <c r="AC87" s="60">
        <f>IF(B87&lt;&gt;"",'1stR'!AB87+AD87,0)</f>
        <v>0</v>
      </c>
      <c r="AD87" s="60">
        <f t="shared" si="13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2"/>
        <v>26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10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11"/>
        <v>1.5</v>
      </c>
      <c r="AB88" s="60">
        <v>82</v>
      </c>
      <c r="AC88" s="60">
        <f>IF(B88&lt;&gt;"",'1stR'!AB88+AD88,0)</f>
        <v>0</v>
      </c>
      <c r="AD88" s="60">
        <f t="shared" si="13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2"/>
        <v>26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10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11"/>
        <v>1.5</v>
      </c>
      <c r="AB89" s="60">
        <v>83</v>
      </c>
      <c r="AC89" s="60">
        <f>IF(B89&lt;&gt;"",'1stR'!AB89+AD89,0)</f>
        <v>0</v>
      </c>
      <c r="AD89" s="60">
        <f t="shared" si="13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2"/>
        <v>26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10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11"/>
        <v>1.5</v>
      </c>
      <c r="AB90" s="60">
        <v>84</v>
      </c>
      <c r="AC90" s="60">
        <f>IF(B90&lt;&gt;"",'1stR'!AB90+AD90,0)</f>
        <v>0</v>
      </c>
      <c r="AD90" s="60">
        <f t="shared" si="13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2"/>
        <v>26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10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11"/>
        <v>1.5</v>
      </c>
      <c r="AB91" s="60">
        <v>85</v>
      </c>
      <c r="AC91" s="60">
        <f>IF(B91&lt;&gt;"",'1stR'!AB91+AD91,0)</f>
        <v>0</v>
      </c>
      <c r="AD91" s="60">
        <f t="shared" si="13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2"/>
        <v>26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10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11"/>
        <v>1.5</v>
      </c>
      <c r="AB92" s="60">
        <v>86</v>
      </c>
      <c r="AC92" s="60">
        <f>IF(B92&lt;&gt;"",'1stR'!AB92+AD92,0)</f>
        <v>0</v>
      </c>
      <c r="AD92" s="60">
        <f t="shared" si="13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2"/>
        <v>26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10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11"/>
        <v>1.5</v>
      </c>
      <c r="AB93" s="60">
        <v>87</v>
      </c>
      <c r="AC93" s="60">
        <f>IF(B93&lt;&gt;"",'1stR'!AB93+AD93,0)</f>
        <v>0</v>
      </c>
      <c r="AD93" s="60">
        <f t="shared" si="13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2"/>
        <v>26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10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11"/>
        <v>1.5</v>
      </c>
      <c r="AB94" s="60">
        <v>88</v>
      </c>
      <c r="AC94" s="60">
        <f>IF(B94&lt;&gt;"",'1stR'!AB94+AD94,0)</f>
        <v>0</v>
      </c>
      <c r="AD94" s="60">
        <f t="shared" si="13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2"/>
        <v>26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10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11"/>
        <v>1.5</v>
      </c>
      <c r="AB95" s="60">
        <v>89</v>
      </c>
      <c r="AC95" s="60">
        <f>IF(B95&lt;&gt;"",'1stR'!AB95+AD95,0)</f>
        <v>0</v>
      </c>
      <c r="AD95" s="60">
        <f t="shared" si="13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2"/>
        <v>26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si="10"/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si="11"/>
        <v>1.5</v>
      </c>
      <c r="AB96" s="60">
        <v>90</v>
      </c>
      <c r="AC96" s="60">
        <f>IF(B96&lt;&gt;"",'1stR'!AB96+AD96,0)</f>
        <v>0</v>
      </c>
      <c r="AD96" s="60">
        <f t="shared" si="13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2"/>
        <v>26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0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1"/>
        <v>1.5</v>
      </c>
      <c r="AB97" s="60">
        <v>91</v>
      </c>
      <c r="AC97" s="60">
        <f>IF(B97&lt;&gt;"",'1stR'!AB97+AD97,0)</f>
        <v>0</v>
      </c>
      <c r="AD97" s="60">
        <f t="shared" si="13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2"/>
        <v>26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0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1"/>
        <v>1.5</v>
      </c>
      <c r="AB98" s="60">
        <v>92</v>
      </c>
      <c r="AC98" s="60">
        <f>IF(B98&lt;&gt;"",'1stR'!AB98+AD98,0)</f>
        <v>0</v>
      </c>
      <c r="AD98" s="60">
        <f t="shared" si="13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2"/>
        <v>26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0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1"/>
        <v>1.5</v>
      </c>
      <c r="AB99" s="60">
        <v>93</v>
      </c>
      <c r="AC99" s="60">
        <f>IF(B99&lt;&gt;"",'1stR'!AB99+AD99,0)</f>
        <v>0</v>
      </c>
      <c r="AD99" s="60">
        <f t="shared" si="13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2"/>
        <v>26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0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1"/>
        <v>1.5</v>
      </c>
      <c r="AB100" s="60">
        <v>94</v>
      </c>
      <c r="AC100" s="60">
        <f>IF(B100&lt;&gt;"",'1stR'!AB100+AD100,0)</f>
        <v>0</v>
      </c>
      <c r="AD100" s="60">
        <f t="shared" si="13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2"/>
        <v>26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0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1"/>
        <v>1.5</v>
      </c>
      <c r="AB101" s="60">
        <v>95</v>
      </c>
      <c r="AC101" s="60">
        <f>IF(B101&lt;&gt;"",'1stR'!AB101+AD101,0)</f>
        <v>0</v>
      </c>
      <c r="AD101" s="60">
        <f t="shared" si="13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2"/>
        <v>26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0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1"/>
        <v>1.5</v>
      </c>
      <c r="AB102" s="60">
        <v>96</v>
      </c>
      <c r="AC102" s="60">
        <f>IF(B102&lt;&gt;"",'1stR'!AB102+AD102,0)</f>
        <v>0</v>
      </c>
      <c r="AD102" s="60">
        <f t="shared" si="13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2"/>
        <v>26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0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1"/>
        <v>1.5</v>
      </c>
      <c r="AB103" s="60">
        <v>97</v>
      </c>
      <c r="AC103" s="60">
        <f>IF(B103&lt;&gt;"",'1stR'!AB103+AD103,0)</f>
        <v>0</v>
      </c>
      <c r="AD103" s="60">
        <f t="shared" si="13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2"/>
        <v>26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0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1"/>
        <v>1.5</v>
      </c>
      <c r="AB104" s="60">
        <v>98</v>
      </c>
      <c r="AC104" s="60">
        <f>IF(B104&lt;&gt;"",'1stR'!AB104+AD104,0)</f>
        <v>0</v>
      </c>
      <c r="AD104" s="60">
        <f t="shared" si="13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2"/>
        <v>26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0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1"/>
        <v>1.5</v>
      </c>
      <c r="AB105" s="60">
        <v>99</v>
      </c>
      <c r="AC105" s="60">
        <f>IF(B105&lt;&gt;"",'1stR'!AB105+AD105,0)</f>
        <v>0</v>
      </c>
      <c r="AD105" s="60">
        <f t="shared" si="13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2"/>
        <v>26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0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1"/>
        <v>1.5</v>
      </c>
      <c r="AB106" s="60">
        <v>100</v>
      </c>
      <c r="AC106" s="60">
        <f>IF(B106&lt;&gt;"",'1stR'!AB106+AD106,0)</f>
        <v>0</v>
      </c>
      <c r="AD106" s="60">
        <f t="shared" si="13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2"/>
        <v>26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0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1"/>
        <v>1.5</v>
      </c>
      <c r="AB107" s="60">
        <v>101</v>
      </c>
      <c r="AC107" s="60">
        <f>IF(B107&lt;&gt;"",'1stR'!AB107+AD107,0)</f>
        <v>0</v>
      </c>
      <c r="AD107" s="60">
        <f t="shared" si="13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2"/>
        <v>26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0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1"/>
        <v>1.5</v>
      </c>
      <c r="AB108" s="60">
        <v>102</v>
      </c>
      <c r="AC108" s="60">
        <f>IF(B108&lt;&gt;"",'1stR'!AB108+AD108,0)</f>
        <v>0</v>
      </c>
      <c r="AD108" s="60">
        <f t="shared" si="13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2"/>
        <v>26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0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1"/>
        <v>1.5</v>
      </c>
      <c r="AB109" s="60">
        <v>103</v>
      </c>
      <c r="AC109" s="60">
        <f>IF(B109&lt;&gt;"",'1stR'!AB109+AD109,0)</f>
        <v>0</v>
      </c>
      <c r="AD109" s="60">
        <f t="shared" si="13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2"/>
        <v>26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0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1"/>
        <v>1.5</v>
      </c>
      <c r="AB110" s="60">
        <v>104</v>
      </c>
      <c r="AC110" s="60">
        <f>IF(B110&lt;&gt;"",'1stR'!AB110+AD110,0)</f>
        <v>0</v>
      </c>
      <c r="AD110" s="60">
        <f t="shared" si="13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2"/>
        <v>26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0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1"/>
        <v>1.5</v>
      </c>
      <c r="AB111" s="60">
        <v>105</v>
      </c>
      <c r="AC111" s="60">
        <f>IF(B111&lt;&gt;"",'1stR'!AB111+AD111,0)</f>
        <v>0</v>
      </c>
      <c r="AD111" s="60">
        <f t="shared" si="13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2"/>
        <v>26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0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1"/>
        <v>1.5</v>
      </c>
      <c r="AB112" s="60">
        <v>106</v>
      </c>
      <c r="AC112" s="60">
        <f>IF(B112&lt;&gt;"",'1stR'!AB112+AD112,0)</f>
        <v>0</v>
      </c>
      <c r="AD112" s="60">
        <f t="shared" si="13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2"/>
        <v>26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0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1"/>
        <v>1.5</v>
      </c>
      <c r="AB113" s="60">
        <v>107</v>
      </c>
      <c r="AC113" s="60">
        <f>IF(B113&lt;&gt;"",'1stR'!AB113+AD113,0)</f>
        <v>0</v>
      </c>
      <c r="AD113" s="60">
        <f t="shared" si="13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2"/>
        <v>26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0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1"/>
        <v>1.5</v>
      </c>
      <c r="AB114" s="60">
        <v>108</v>
      </c>
      <c r="AC114" s="60">
        <f>IF(B114&lt;&gt;"",'1stR'!AB114+AD114,0)</f>
        <v>0</v>
      </c>
      <c r="AD114" s="60">
        <f t="shared" si="13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2"/>
        <v>26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0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1"/>
        <v>1.5</v>
      </c>
      <c r="AB115" s="60">
        <v>109</v>
      </c>
      <c r="AC115" s="60">
        <f>IF(B115&lt;&gt;"",'1stR'!AB115+AD115,0)</f>
        <v>0</v>
      </c>
      <c r="AD115" s="60">
        <f t="shared" si="13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2"/>
        <v>26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0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1"/>
        <v>1.5</v>
      </c>
      <c r="AB116" s="60">
        <v>110</v>
      </c>
      <c r="AC116" s="60">
        <f>IF(B116&lt;&gt;"",'1stR'!AB116+AD116,0)</f>
        <v>0</v>
      </c>
      <c r="AD116" s="60">
        <f t="shared" si="13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2"/>
        <v>26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0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1"/>
        <v>1.5</v>
      </c>
      <c r="AB117" s="60">
        <v>111</v>
      </c>
      <c r="AC117" s="60">
        <f>IF(B117&lt;&gt;"",'1stR'!AB117+AD117,0)</f>
        <v>0</v>
      </c>
      <c r="AD117" s="60">
        <f t="shared" si="13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2"/>
        <v>26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0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1"/>
        <v>1.5</v>
      </c>
      <c r="AB118" s="60">
        <v>112</v>
      </c>
      <c r="AC118" s="60">
        <f>IF(B118&lt;&gt;"",'1stR'!AB118+AD118,0)</f>
        <v>0</v>
      </c>
      <c r="AD118" s="60">
        <f t="shared" si="13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2"/>
        <v>26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0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1"/>
        <v>1.5</v>
      </c>
      <c r="AB119" s="60">
        <v>113</v>
      </c>
      <c r="AC119" s="60">
        <f>IF(B119&lt;&gt;"",'1stR'!AB119+AD119,0)</f>
        <v>0</v>
      </c>
      <c r="AD119" s="60">
        <f t="shared" si="13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2"/>
        <v>26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0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1"/>
        <v>1.5</v>
      </c>
      <c r="AB120" s="60">
        <v>114</v>
      </c>
      <c r="AC120" s="60">
        <f>IF(B120&lt;&gt;"",'1stR'!AB120+AD120,0)</f>
        <v>0</v>
      </c>
      <c r="AD120" s="60">
        <f t="shared" si="13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2"/>
        <v>26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0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1"/>
        <v>1.5</v>
      </c>
      <c r="AB121" s="60">
        <v>115</v>
      </c>
      <c r="AC121" s="60">
        <f>IF(B121&lt;&gt;"",'1stR'!AB121+AD121,0)</f>
        <v>0</v>
      </c>
      <c r="AD121" s="60">
        <f t="shared" si="13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2"/>
        <v>26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0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1"/>
        <v>1.5</v>
      </c>
      <c r="AB122" s="60">
        <v>116</v>
      </c>
      <c r="AC122" s="60">
        <f>IF(B122&lt;&gt;"",'1stR'!AB122+AD122,0)</f>
        <v>0</v>
      </c>
      <c r="AD122" s="60">
        <f t="shared" si="13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2"/>
        <v>26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0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1"/>
        <v>1.5</v>
      </c>
      <c r="AB123" s="60">
        <v>117</v>
      </c>
      <c r="AC123" s="60">
        <f>IF(B123&lt;&gt;"",'1stR'!AB123+AD123,0)</f>
        <v>0</v>
      </c>
      <c r="AD123" s="60">
        <f t="shared" si="13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2"/>
        <v>26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0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1"/>
        <v>1.5</v>
      </c>
      <c r="AB124" s="60">
        <v>118</v>
      </c>
      <c r="AC124" s="60">
        <f>IF(B124&lt;&gt;"",'1stR'!AB124+AD124,0)</f>
        <v>0</v>
      </c>
      <c r="AD124" s="60">
        <f t="shared" si="13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2"/>
        <v>26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0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1"/>
        <v>1.5</v>
      </c>
      <c r="AB125" s="60">
        <v>119</v>
      </c>
      <c r="AC125" s="60">
        <f>IF(B125&lt;&gt;"",'1stR'!AB125+AD125,0)</f>
        <v>0</v>
      </c>
      <c r="AD125" s="60">
        <f t="shared" si="13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2"/>
        <v>26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0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1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2"/>
        <v>26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0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1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2"/>
        <v>26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0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1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2"/>
        <v>26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0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1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2"/>
        <v>26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0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1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2"/>
        <v>26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0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1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2"/>
        <v>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0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1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2"/>
        <v>26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0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1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2"/>
        <v>26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0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1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2"/>
        <v>26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0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1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2"/>
        <v>26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ref="V136:V146" si="19">ROUND(0.35*MIN(AE136,AF136)+0.15*MAX(AE136,AF136),1)</f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ref="AA136:AA147" si="20">U136-V136</f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21">IF(AA137=AA136,A136,AB137)</f>
        <v>26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9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20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21"/>
        <v>26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9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20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21"/>
        <v>26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9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20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21"/>
        <v>26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9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20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21"/>
        <v>26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9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20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21"/>
        <v>26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9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20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21"/>
        <v>26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9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20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21"/>
        <v>26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9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20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21"/>
        <v>26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9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20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customHeight="1" thickBot="1" x14ac:dyDescent="0.5">
      <c r="A146" s="92">
        <f t="shared" si="21"/>
        <v>26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9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20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67">
        <f t="shared" si="20"/>
        <v>64</v>
      </c>
    </row>
  </sheetData>
  <sheetProtection algorithmName="SHA-512" hashValue="JHgpjI3JO7DNOhhGimobgwatk2GhTJ25F+kjwD/Ry2oK8Ps73S7qPiReNNXiZ++00ia4PrJa762RIjXIoEZugw==" saltValue="D2YwkIuctwE/j8grIfBc8Q==" spinCount="100000" sheet="1" objects="1" scenarios="1"/>
  <mergeCells count="26"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337" priority="115" operator="equal">
      <formula>3</formula>
    </cfRule>
    <cfRule type="cellIs" dxfId="336" priority="116" operator="equal">
      <formula>2</formula>
    </cfRule>
    <cfRule type="cellIs" dxfId="335" priority="117" operator="equal">
      <formula>1</formula>
    </cfRule>
  </conditionalFormatting>
  <conditionalFormatting sqref="B7:B146">
    <cfRule type="cellIs" dxfId="334" priority="136" operator="equal">
      <formula>0</formula>
    </cfRule>
  </conditionalFormatting>
  <conditionalFormatting sqref="C7:T146">
    <cfRule type="cellIs" dxfId="333" priority="1" operator="equal">
      <formula>0</formula>
    </cfRule>
    <cfRule type="cellIs" dxfId="332" priority="2" operator="greaterThan">
      <formula>C$147+1</formula>
    </cfRule>
    <cfRule type="cellIs" dxfId="331" priority="3" operator="equal">
      <formula>C$147+1</formula>
    </cfRule>
    <cfRule type="cellIs" dxfId="330" priority="4" operator="equal">
      <formula>C$147-1</formula>
    </cfRule>
    <cfRule type="cellIs" dxfId="329" priority="5" operator="equal">
      <formula>C$147-2</formula>
    </cfRule>
  </conditionalFormatting>
  <conditionalFormatting sqref="U7:U146">
    <cfRule type="cellIs" dxfId="328" priority="137" operator="equal">
      <formula>0</formula>
    </cfRule>
  </conditionalFormatting>
  <conditionalFormatting sqref="V7:V146">
    <cfRule type="cellIs" dxfId="327" priority="127" operator="equal">
      <formula>-1.5</formula>
    </cfRule>
  </conditionalFormatting>
  <conditionalFormatting sqref="W7:Z146">
    <cfRule type="cellIs" dxfId="326" priority="139" operator="equal">
      <formula>0</formula>
    </cfRule>
  </conditionalFormatting>
  <conditionalFormatting sqref="AA7:AA146">
    <cfRule type="cellIs" dxfId="325" priority="118" operator="equal">
      <formula>200</formula>
    </cfRule>
  </conditionalFormatting>
  <conditionalFormatting sqref="AA7:AA147">
    <cfRule type="cellIs" dxfId="324" priority="126" operator="equal">
      <formula>1.5</formula>
    </cfRule>
  </conditionalFormatting>
  <conditionalFormatting sqref="AB7:AC146">
    <cfRule type="cellIs" dxfId="323" priority="125" operator="equal">
      <formula>0</formula>
    </cfRule>
  </conditionalFormatting>
  <pageMargins left="0.7" right="0.7" top="0.75" bottom="0.75" header="0.3" footer="0.3"/>
  <pageSetup paperSize="9" scale="83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H147"/>
  <sheetViews>
    <sheetView zoomScale="80" zoomScaleNormal="80" workbookViewId="0">
      <pane ySplit="6" topLeftCell="A7" activePane="bottomLeft" state="frozen"/>
      <selection pane="bottomLeft" activeCell="C2" sqref="C2:T2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  <col min="33" max="34" width="9.1796875" style="27"/>
  </cols>
  <sheetData>
    <row r="1" spans="1:32" ht="15" thickBot="1" x14ac:dyDescent="0.4"/>
    <row r="2" spans="1:32" ht="33.5" thickBot="1" x14ac:dyDescent="0.95">
      <c r="C2" s="109" t="str">
        <f>score!H2</f>
        <v>Barovška liga - pari 2026 - Golf klub Kranjska Gora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1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/>
    <row r="4" spans="1:32" ht="21.75" customHeight="1" x14ac:dyDescent="0.5">
      <c r="B4" s="78" t="s">
        <v>75</v>
      </c>
      <c r="C4" s="154" t="s">
        <v>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70" t="s">
        <v>25</v>
      </c>
      <c r="V4" s="69"/>
      <c r="W4" s="40"/>
      <c r="X4" s="40"/>
      <c r="Y4" s="40"/>
      <c r="Z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62" t="s">
        <v>0</v>
      </c>
      <c r="C5" s="157">
        <v>1</v>
      </c>
      <c r="D5" s="157">
        <v>2</v>
      </c>
      <c r="E5" s="157">
        <v>3</v>
      </c>
      <c r="F5" s="157">
        <v>4</v>
      </c>
      <c r="G5" s="157">
        <v>5</v>
      </c>
      <c r="H5" s="157">
        <v>6</v>
      </c>
      <c r="I5" s="157">
        <v>7</v>
      </c>
      <c r="J5" s="157">
        <v>8</v>
      </c>
      <c r="K5" s="157">
        <v>9</v>
      </c>
      <c r="L5" s="157">
        <v>10</v>
      </c>
      <c r="M5" s="157">
        <v>11</v>
      </c>
      <c r="N5" s="157">
        <v>12</v>
      </c>
      <c r="O5" s="157">
        <v>13</v>
      </c>
      <c r="P5" s="157">
        <v>14</v>
      </c>
      <c r="Q5" s="157">
        <v>15</v>
      </c>
      <c r="R5" s="157">
        <v>16</v>
      </c>
      <c r="S5" s="157">
        <v>17</v>
      </c>
      <c r="T5" s="157">
        <v>18</v>
      </c>
      <c r="U5" s="164" t="s">
        <v>1</v>
      </c>
      <c r="V5" s="156" t="s">
        <v>2</v>
      </c>
      <c r="W5" s="71"/>
      <c r="X5" s="147" t="s">
        <v>28</v>
      </c>
      <c r="Y5" s="71"/>
      <c r="Z5" s="147" t="s">
        <v>29</v>
      </c>
      <c r="AA5" s="87"/>
      <c r="AD5" s="60" t="s">
        <v>33</v>
      </c>
      <c r="AE5" s="60" t="s">
        <v>33</v>
      </c>
    </row>
    <row r="6" spans="1:32" x14ac:dyDescent="0.35">
      <c r="A6" s="18" t="s">
        <v>9</v>
      </c>
      <c r="B6" s="16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48"/>
      <c r="V6" s="168"/>
      <c r="W6" s="42"/>
      <c r="X6" s="148"/>
      <c r="Y6" s="42"/>
      <c r="Z6" s="148"/>
      <c r="AA6" s="87"/>
      <c r="AB6" s="72" t="s">
        <v>10</v>
      </c>
      <c r="AD6" s="60" t="s">
        <v>28</v>
      </c>
      <c r="AE6" s="60" t="s">
        <v>29</v>
      </c>
    </row>
    <row r="7" spans="1:32" x14ac:dyDescent="0.35">
      <c r="A7" s="18">
        <v>1</v>
      </c>
      <c r="B7" s="3" t="str">
        <f>'2ndR'!B7</f>
        <v>Rade Narančič&amp;Franci Kunšič</v>
      </c>
      <c r="C7" s="2">
        <v>5</v>
      </c>
      <c r="D7" s="2">
        <v>4</v>
      </c>
      <c r="E7" s="2">
        <v>5</v>
      </c>
      <c r="F7" s="2">
        <v>5</v>
      </c>
      <c r="G7" s="2">
        <v>5</v>
      </c>
      <c r="H7" s="2">
        <v>4</v>
      </c>
      <c r="I7" s="2">
        <v>6</v>
      </c>
      <c r="J7" s="2">
        <v>7</v>
      </c>
      <c r="K7" s="2">
        <v>6</v>
      </c>
      <c r="L7" s="2">
        <v>4</v>
      </c>
      <c r="M7" s="2">
        <v>3</v>
      </c>
      <c r="N7" s="2">
        <v>4</v>
      </c>
      <c r="O7" s="2">
        <v>5</v>
      </c>
      <c r="P7" s="2">
        <v>5</v>
      </c>
      <c r="Q7" s="2">
        <v>4</v>
      </c>
      <c r="R7" s="2">
        <v>4</v>
      </c>
      <c r="S7" s="2">
        <v>4</v>
      </c>
      <c r="T7" s="2">
        <v>3</v>
      </c>
      <c r="U7" s="9">
        <f t="shared" ref="U7:U38" si="0">SUM(C7:T7)</f>
        <v>83</v>
      </c>
      <c r="V7" s="47">
        <f>ROUND(0.35*MIN(AD7,AE7)+0.15*MAX(AD7,AE7),1)</f>
        <v>12.6</v>
      </c>
      <c r="W7" s="9" t="str">
        <f>'2ndR'!W7</f>
        <v>m</v>
      </c>
      <c r="X7" s="9">
        <f>'2ndR'!X7</f>
        <v>31.5</v>
      </c>
      <c r="Y7" s="9" t="str">
        <f>'2ndR'!Y7</f>
        <v>m</v>
      </c>
      <c r="Z7" s="9">
        <v>27.9</v>
      </c>
      <c r="AA7" s="97">
        <f>IF(U7=0,200,U7-V7)</f>
        <v>70.400000000000006</v>
      </c>
      <c r="AB7" s="60">
        <f>IF(B7&lt;&gt;"",'2ndR'!AB7+AC7,0)</f>
        <v>3</v>
      </c>
      <c r="AC7" s="60">
        <f t="shared" ref="AC7:AC38" si="1">IF(U7&gt;0,1,0)</f>
        <v>1</v>
      </c>
      <c r="AD7" s="68">
        <f t="shared" ref="AD7:AD38" si="2">ROUND(IF(W7="m",(X7*$AD$4/113+$AE$4-$AF$4),(X7*$AD$2/113+$AE$2-$AF$2)),0)</f>
        <v>28</v>
      </c>
      <c r="AE7" s="68">
        <f t="shared" ref="AE7:AE38" si="3">ROUND(IF(Y7="m",(Z7*$AD$4/113+$AE$4-$AF$4),(Z7*$AD$2/113+$AE$2-$AF$2)),0)</f>
        <v>24</v>
      </c>
    </row>
    <row r="8" spans="1:32" x14ac:dyDescent="0.35">
      <c r="A8" s="18">
        <v>2</v>
      </c>
      <c r="B8" s="3" t="str">
        <f>'2ndR'!B8</f>
        <v>Jan Pintar Verhunc&amp;Matic Zibelnik</v>
      </c>
      <c r="C8" s="2">
        <v>4</v>
      </c>
      <c r="D8" s="2">
        <v>4</v>
      </c>
      <c r="E8" s="2">
        <v>4</v>
      </c>
      <c r="F8" s="2">
        <v>6</v>
      </c>
      <c r="G8" s="2">
        <v>4</v>
      </c>
      <c r="H8" s="2">
        <v>5</v>
      </c>
      <c r="I8" s="2">
        <v>4</v>
      </c>
      <c r="J8" s="2">
        <v>4</v>
      </c>
      <c r="K8" s="2">
        <v>3</v>
      </c>
      <c r="L8" s="2">
        <v>3</v>
      </c>
      <c r="M8" s="2">
        <v>3</v>
      </c>
      <c r="N8" s="2">
        <v>3</v>
      </c>
      <c r="O8" s="2">
        <v>4</v>
      </c>
      <c r="P8" s="2">
        <v>5</v>
      </c>
      <c r="Q8" s="2">
        <v>3</v>
      </c>
      <c r="R8" s="2">
        <v>4</v>
      </c>
      <c r="S8" s="2">
        <v>5</v>
      </c>
      <c r="T8" s="2">
        <v>3</v>
      </c>
      <c r="U8" s="9">
        <f t="shared" si="0"/>
        <v>71</v>
      </c>
      <c r="V8" s="47">
        <f t="shared" ref="V8:V20" si="4">ROUND(0.35*MIN(AD8,AE8)+0.15*MAX(AD8,AE8),1)</f>
        <v>21.5</v>
      </c>
      <c r="W8" s="9" t="str">
        <f>'2ndR'!W8</f>
        <v>m</v>
      </c>
      <c r="X8" s="9">
        <f>'2ndR'!X8</f>
        <v>43.9</v>
      </c>
      <c r="Y8" s="9" t="str">
        <f>'2ndR'!Y8</f>
        <v>m</v>
      </c>
      <c r="Z8" s="9">
        <f>'2ndR'!Z8</f>
        <v>54</v>
      </c>
      <c r="AA8" s="97">
        <f t="shared" ref="AA8:AA71" si="5">IF(U8=0,200,U8-V8)</f>
        <v>49.5</v>
      </c>
      <c r="AB8" s="60">
        <f>IF(B8&lt;&gt;"",'2ndR'!AB8+AC8,0)</f>
        <v>2</v>
      </c>
      <c r="AC8" s="60">
        <f t="shared" si="1"/>
        <v>1</v>
      </c>
      <c r="AD8" s="68">
        <f t="shared" si="2"/>
        <v>40</v>
      </c>
      <c r="AE8" s="68">
        <f t="shared" si="3"/>
        <v>50</v>
      </c>
    </row>
    <row r="9" spans="1:32" x14ac:dyDescent="0.35">
      <c r="A9" s="18">
        <v>3</v>
      </c>
      <c r="B9" s="3" t="str">
        <f>'2ndR'!B9</f>
        <v>Marina Ravnikar&amp;Tomaž Andolšek</v>
      </c>
      <c r="C9" s="2">
        <v>4</v>
      </c>
      <c r="D9" s="2">
        <v>4</v>
      </c>
      <c r="E9" s="2">
        <v>4</v>
      </c>
      <c r="F9" s="2">
        <v>5</v>
      </c>
      <c r="G9" s="2">
        <v>5</v>
      </c>
      <c r="H9" s="2">
        <v>5</v>
      </c>
      <c r="I9" s="2">
        <v>4</v>
      </c>
      <c r="J9" s="2">
        <v>4</v>
      </c>
      <c r="K9" s="2">
        <v>3</v>
      </c>
      <c r="L9" s="2">
        <v>4</v>
      </c>
      <c r="M9" s="2">
        <v>4</v>
      </c>
      <c r="N9" s="2">
        <v>3</v>
      </c>
      <c r="O9" s="2">
        <v>5</v>
      </c>
      <c r="P9" s="2">
        <v>5</v>
      </c>
      <c r="Q9" s="2">
        <v>5</v>
      </c>
      <c r="R9" s="2">
        <v>3</v>
      </c>
      <c r="S9" s="2">
        <v>5</v>
      </c>
      <c r="T9" s="2">
        <v>2</v>
      </c>
      <c r="U9" s="9">
        <f t="shared" si="0"/>
        <v>74</v>
      </c>
      <c r="V9" s="47">
        <f t="shared" si="4"/>
        <v>8.8000000000000007</v>
      </c>
      <c r="W9" s="9" t="str">
        <f>'2ndR'!W9</f>
        <v>d</v>
      </c>
      <c r="X9" s="9">
        <f>'2ndR'!X9</f>
        <v>20</v>
      </c>
      <c r="Y9" s="9" t="str">
        <f>'2ndR'!Y9</f>
        <v>m</v>
      </c>
      <c r="Z9" s="9">
        <f>'2ndR'!Z9</f>
        <v>22.8</v>
      </c>
      <c r="AA9" s="97">
        <f t="shared" si="5"/>
        <v>65.2</v>
      </c>
      <c r="AB9" s="60">
        <f>IF(B9&lt;&gt;"",'2ndR'!AB9+AC9,0)</f>
        <v>2</v>
      </c>
      <c r="AC9" s="60">
        <f t="shared" si="1"/>
        <v>1</v>
      </c>
      <c r="AD9" s="68">
        <f t="shared" si="2"/>
        <v>17</v>
      </c>
      <c r="AE9" s="68">
        <f t="shared" si="3"/>
        <v>19</v>
      </c>
    </row>
    <row r="10" spans="1:32" x14ac:dyDescent="0.35">
      <c r="A10" s="18">
        <v>4</v>
      </c>
      <c r="B10" s="3" t="str">
        <f>'2ndR'!B10</f>
        <v>Gal Grudnik&amp;Janez Ločniškar</v>
      </c>
      <c r="C10" s="2">
        <v>4</v>
      </c>
      <c r="D10" s="2">
        <v>2</v>
      </c>
      <c r="E10" s="2">
        <v>3</v>
      </c>
      <c r="F10" s="2">
        <v>4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4</v>
      </c>
      <c r="M10" s="2">
        <v>4</v>
      </c>
      <c r="N10" s="2">
        <v>5</v>
      </c>
      <c r="O10" s="2">
        <v>5</v>
      </c>
      <c r="P10" s="2">
        <v>6</v>
      </c>
      <c r="Q10" s="2">
        <v>5</v>
      </c>
      <c r="R10" s="2">
        <v>3</v>
      </c>
      <c r="S10" s="2">
        <v>4</v>
      </c>
      <c r="T10" s="2">
        <v>2</v>
      </c>
      <c r="U10" s="9">
        <f t="shared" si="0"/>
        <v>69</v>
      </c>
      <c r="V10" s="47">
        <f t="shared" si="4"/>
        <v>8.1999999999999993</v>
      </c>
      <c r="W10" s="9" t="str">
        <f>'2ndR'!W10</f>
        <v>m</v>
      </c>
      <c r="X10" s="9">
        <f>'2ndR'!X10</f>
        <v>19.899999999999999</v>
      </c>
      <c r="Y10" s="9" t="str">
        <f>'2ndR'!Y10</f>
        <v>m</v>
      </c>
      <c r="Z10" s="9">
        <f>'2ndR'!Z10</f>
        <v>20.399999999999999</v>
      </c>
      <c r="AA10" s="97">
        <f t="shared" si="5"/>
        <v>60.8</v>
      </c>
      <c r="AB10" s="60">
        <f>IF(B10&lt;&gt;"",'2ndR'!AB10+AC10,0)</f>
        <v>2</v>
      </c>
      <c r="AC10" s="60">
        <f t="shared" si="1"/>
        <v>1</v>
      </c>
      <c r="AD10" s="68">
        <f t="shared" si="2"/>
        <v>16</v>
      </c>
      <c r="AE10" s="68">
        <f t="shared" si="3"/>
        <v>17</v>
      </c>
    </row>
    <row r="11" spans="1:32" x14ac:dyDescent="0.35">
      <c r="A11" s="18">
        <v>5</v>
      </c>
      <c r="B11" s="3" t="str">
        <f>'2ndR'!B11</f>
        <v>Cvetka Burja&amp;Simon Žgavec</v>
      </c>
      <c r="C11" s="2">
        <v>5</v>
      </c>
      <c r="D11" s="2">
        <v>5</v>
      </c>
      <c r="E11" s="2">
        <v>3</v>
      </c>
      <c r="F11" s="2">
        <v>4</v>
      </c>
      <c r="G11" s="2">
        <v>5</v>
      </c>
      <c r="H11" s="2">
        <v>5</v>
      </c>
      <c r="I11" s="2">
        <v>4</v>
      </c>
      <c r="J11" s="2">
        <v>5</v>
      </c>
      <c r="K11" s="2">
        <v>3</v>
      </c>
      <c r="L11" s="2">
        <v>5</v>
      </c>
      <c r="M11" s="2">
        <v>3</v>
      </c>
      <c r="N11" s="2">
        <v>4</v>
      </c>
      <c r="O11" s="2">
        <v>5</v>
      </c>
      <c r="P11" s="2">
        <v>5</v>
      </c>
      <c r="Q11" s="2">
        <v>5</v>
      </c>
      <c r="R11" s="2">
        <v>3</v>
      </c>
      <c r="S11" s="2">
        <v>5</v>
      </c>
      <c r="T11" s="2">
        <v>4</v>
      </c>
      <c r="U11" s="9">
        <f t="shared" si="0"/>
        <v>78</v>
      </c>
      <c r="V11" s="47">
        <f t="shared" si="4"/>
        <v>14.4</v>
      </c>
      <c r="W11" s="9" t="str">
        <f>'2ndR'!W11</f>
        <v>d</v>
      </c>
      <c r="X11" s="9">
        <v>29.5</v>
      </c>
      <c r="Y11" s="9" t="str">
        <f>'2ndR'!Y11</f>
        <v>m</v>
      </c>
      <c r="Z11" s="9">
        <f>'2ndR'!Z11</f>
        <v>39.299999999999997</v>
      </c>
      <c r="AA11" s="97">
        <f t="shared" si="5"/>
        <v>63.6</v>
      </c>
      <c r="AB11" s="60">
        <f>IF(B11&lt;&gt;"",'2ndR'!AB11+AC11,0)</f>
        <v>3</v>
      </c>
      <c r="AC11" s="60">
        <f t="shared" si="1"/>
        <v>1</v>
      </c>
      <c r="AD11" s="68">
        <f t="shared" si="2"/>
        <v>26</v>
      </c>
      <c r="AE11" s="68">
        <f t="shared" si="3"/>
        <v>35</v>
      </c>
    </row>
    <row r="12" spans="1:32" x14ac:dyDescent="0.35">
      <c r="A12" s="18">
        <v>6</v>
      </c>
      <c r="B12" s="3" t="str">
        <f>'2ndR'!B12</f>
        <v>Breda Jericijo&amp;Boris Debevec</v>
      </c>
      <c r="C12" s="2">
        <v>6</v>
      </c>
      <c r="D12" s="2">
        <v>3</v>
      </c>
      <c r="E12" s="2">
        <v>4</v>
      </c>
      <c r="F12" s="2">
        <v>9</v>
      </c>
      <c r="G12" s="2">
        <v>9</v>
      </c>
      <c r="H12" s="2">
        <v>6</v>
      </c>
      <c r="I12" s="2">
        <v>4</v>
      </c>
      <c r="J12" s="2">
        <v>4</v>
      </c>
      <c r="K12" s="2">
        <v>4</v>
      </c>
      <c r="L12" s="2">
        <v>5</v>
      </c>
      <c r="M12" s="2">
        <v>3</v>
      </c>
      <c r="N12" s="2">
        <v>4</v>
      </c>
      <c r="O12" s="2">
        <v>7</v>
      </c>
      <c r="P12" s="2">
        <v>5</v>
      </c>
      <c r="Q12" s="2">
        <v>5</v>
      </c>
      <c r="R12" s="2">
        <v>5</v>
      </c>
      <c r="S12" s="2">
        <v>9</v>
      </c>
      <c r="T12" s="2">
        <v>4</v>
      </c>
      <c r="U12" s="9">
        <f t="shared" si="0"/>
        <v>96</v>
      </c>
      <c r="V12" s="47">
        <f t="shared" si="4"/>
        <v>15</v>
      </c>
      <c r="W12" s="9" t="str">
        <f>'2ndR'!W12</f>
        <v>d</v>
      </c>
      <c r="X12" s="9">
        <f>'2ndR'!X12</f>
        <v>54</v>
      </c>
      <c r="Y12" s="9" t="str">
        <f>'2ndR'!Y12</f>
        <v>m</v>
      </c>
      <c r="Z12" s="9">
        <f>'2ndR'!Z12</f>
        <v>24.7</v>
      </c>
      <c r="AA12" s="97">
        <f t="shared" si="5"/>
        <v>81</v>
      </c>
      <c r="AB12" s="60">
        <f>IF(B12&lt;&gt;"",'2ndR'!AB12+AC12,0)</f>
        <v>3</v>
      </c>
      <c r="AC12" s="60">
        <f t="shared" si="1"/>
        <v>1</v>
      </c>
      <c r="AD12" s="68">
        <f t="shared" si="2"/>
        <v>51</v>
      </c>
      <c r="AE12" s="68">
        <f t="shared" si="3"/>
        <v>21</v>
      </c>
    </row>
    <row r="13" spans="1:32" x14ac:dyDescent="0.35">
      <c r="A13" s="18">
        <v>7</v>
      </c>
      <c r="B13" s="3" t="str">
        <f>'2ndR'!B13</f>
        <v>Ani&amp;Zoran Klemenčič</v>
      </c>
      <c r="C13" s="2">
        <v>5</v>
      </c>
      <c r="D13" s="2">
        <v>3</v>
      </c>
      <c r="E13" s="2">
        <v>4</v>
      </c>
      <c r="F13" s="2">
        <v>6</v>
      </c>
      <c r="G13" s="2">
        <v>6</v>
      </c>
      <c r="H13" s="2">
        <v>3</v>
      </c>
      <c r="I13" s="2">
        <v>4</v>
      </c>
      <c r="J13" s="2">
        <v>4</v>
      </c>
      <c r="K13" s="2">
        <v>3</v>
      </c>
      <c r="L13" s="2">
        <v>7</v>
      </c>
      <c r="M13" s="2">
        <v>4</v>
      </c>
      <c r="N13" s="2">
        <v>4</v>
      </c>
      <c r="O13" s="2">
        <v>5</v>
      </c>
      <c r="P13" s="2">
        <v>6</v>
      </c>
      <c r="Q13" s="2">
        <v>5</v>
      </c>
      <c r="R13" s="2">
        <v>5</v>
      </c>
      <c r="S13" s="2">
        <v>5</v>
      </c>
      <c r="T13" s="2">
        <v>4</v>
      </c>
      <c r="U13" s="9">
        <f t="shared" si="0"/>
        <v>83</v>
      </c>
      <c r="V13" s="47">
        <f t="shared" si="4"/>
        <v>13.3</v>
      </c>
      <c r="W13" s="9" t="str">
        <f>'2ndR'!W13</f>
        <v>d</v>
      </c>
      <c r="X13" s="9">
        <f>'2ndR'!X13</f>
        <v>54</v>
      </c>
      <c r="Y13" s="9" t="str">
        <f>'2ndR'!Y13</f>
        <v>m</v>
      </c>
      <c r="Z13" s="9">
        <v>19.399999999999999</v>
      </c>
      <c r="AA13" s="97">
        <f t="shared" si="5"/>
        <v>69.7</v>
      </c>
      <c r="AB13" s="60">
        <f>IF(B13&lt;&gt;"",'2ndR'!AB13+AC13,0)</f>
        <v>2</v>
      </c>
      <c r="AC13" s="60">
        <f t="shared" si="1"/>
        <v>1</v>
      </c>
      <c r="AD13" s="68">
        <f t="shared" si="2"/>
        <v>51</v>
      </c>
      <c r="AE13" s="68">
        <f t="shared" si="3"/>
        <v>16</v>
      </c>
    </row>
    <row r="14" spans="1:32" x14ac:dyDescent="0.35">
      <c r="A14" s="18">
        <v>8</v>
      </c>
      <c r="B14" s="3" t="str">
        <f>'2ndR'!B14</f>
        <v>Nina Zidanič&amp;Miha Gregorčič</v>
      </c>
      <c r="C14" s="2">
        <v>5</v>
      </c>
      <c r="D14" s="2">
        <v>5</v>
      </c>
      <c r="E14" s="2">
        <v>5</v>
      </c>
      <c r="F14" s="2">
        <v>4</v>
      </c>
      <c r="G14" s="2">
        <v>5</v>
      </c>
      <c r="H14" s="2">
        <v>4</v>
      </c>
      <c r="I14" s="2">
        <v>3</v>
      </c>
      <c r="J14" s="2">
        <v>7</v>
      </c>
      <c r="K14" s="2">
        <v>3</v>
      </c>
      <c r="L14" s="2">
        <v>4</v>
      </c>
      <c r="M14" s="2">
        <v>3</v>
      </c>
      <c r="N14" s="2">
        <v>9</v>
      </c>
      <c r="O14" s="2">
        <v>5</v>
      </c>
      <c r="P14" s="2">
        <v>5</v>
      </c>
      <c r="Q14" s="2">
        <v>4</v>
      </c>
      <c r="R14" s="2">
        <v>3</v>
      </c>
      <c r="S14" s="2">
        <v>7</v>
      </c>
      <c r="T14" s="2">
        <v>3</v>
      </c>
      <c r="U14" s="9">
        <f t="shared" si="0"/>
        <v>84</v>
      </c>
      <c r="V14" s="47">
        <f t="shared" si="4"/>
        <v>12.4</v>
      </c>
      <c r="W14" s="9" t="str">
        <f>'2ndR'!W14</f>
        <v>d</v>
      </c>
      <c r="X14" s="9">
        <f>'2ndR'!X14</f>
        <v>53.5</v>
      </c>
      <c r="Y14" s="9" t="str">
        <f>'2ndR'!Y14</f>
        <v>m</v>
      </c>
      <c r="Z14" s="9">
        <f>'2ndR'!Z14</f>
        <v>17.399999999999999</v>
      </c>
      <c r="AA14" s="97">
        <f t="shared" si="5"/>
        <v>71.599999999999994</v>
      </c>
      <c r="AB14" s="60">
        <f>IF(B14&lt;&gt;"",'2ndR'!AB14+AC14,0)</f>
        <v>3</v>
      </c>
      <c r="AC14" s="60">
        <f t="shared" si="1"/>
        <v>1</v>
      </c>
      <c r="AD14" s="68">
        <f t="shared" si="2"/>
        <v>50</v>
      </c>
      <c r="AE14" s="68">
        <f t="shared" si="3"/>
        <v>14</v>
      </c>
    </row>
    <row r="15" spans="1:32" x14ac:dyDescent="0.35">
      <c r="A15" s="18">
        <v>9</v>
      </c>
      <c r="B15" s="3" t="str">
        <f>'2ndR'!B15</f>
        <v>Janez Saje&amp;Miloš Torbič</v>
      </c>
      <c r="C15" s="2">
        <v>4</v>
      </c>
      <c r="D15" s="2">
        <v>6</v>
      </c>
      <c r="E15" s="2">
        <v>5</v>
      </c>
      <c r="F15" s="2">
        <v>4</v>
      </c>
      <c r="G15" s="2">
        <v>4</v>
      </c>
      <c r="H15" s="2">
        <v>6</v>
      </c>
      <c r="I15" s="2">
        <v>3</v>
      </c>
      <c r="J15" s="2">
        <v>4</v>
      </c>
      <c r="K15" s="2">
        <v>5</v>
      </c>
      <c r="L15" s="2">
        <v>4</v>
      </c>
      <c r="M15" s="2">
        <v>4</v>
      </c>
      <c r="N15" s="2">
        <v>3</v>
      </c>
      <c r="O15" s="2">
        <v>4</v>
      </c>
      <c r="P15" s="2">
        <v>5</v>
      </c>
      <c r="Q15" s="2">
        <v>4</v>
      </c>
      <c r="R15" s="2">
        <v>3</v>
      </c>
      <c r="S15" s="2">
        <v>5</v>
      </c>
      <c r="T15" s="2">
        <v>3</v>
      </c>
      <c r="U15" s="9">
        <f t="shared" si="0"/>
        <v>76</v>
      </c>
      <c r="V15" s="47">
        <f t="shared" si="4"/>
        <v>9</v>
      </c>
      <c r="W15" s="9" t="str">
        <f>'2ndR'!W15</f>
        <v>m</v>
      </c>
      <c r="X15" s="9">
        <f>'2ndR'!X15</f>
        <v>18.399999999999999</v>
      </c>
      <c r="Y15" s="9" t="str">
        <f>'2ndR'!Y15</f>
        <v>m</v>
      </c>
      <c r="Z15" s="9">
        <f>'2ndR'!Z15</f>
        <v>28.8</v>
      </c>
      <c r="AA15" s="97">
        <f t="shared" si="5"/>
        <v>67</v>
      </c>
      <c r="AB15" s="60">
        <f>IF(B15&lt;&gt;"",'2ndR'!AB15+AC15,0)</f>
        <v>2</v>
      </c>
      <c r="AC15" s="60">
        <f t="shared" si="1"/>
        <v>1</v>
      </c>
      <c r="AD15" s="68">
        <f t="shared" si="2"/>
        <v>15</v>
      </c>
      <c r="AE15" s="68">
        <f t="shared" si="3"/>
        <v>25</v>
      </c>
    </row>
    <row r="16" spans="1:32" x14ac:dyDescent="0.35">
      <c r="A16" s="18">
        <v>10</v>
      </c>
      <c r="B16" s="3" t="str">
        <f>'2ndR'!B16</f>
        <v>Majda&amp;Bojan Lazar</v>
      </c>
      <c r="C16" s="2">
        <v>5</v>
      </c>
      <c r="D16" s="2">
        <v>4</v>
      </c>
      <c r="E16" s="2">
        <v>3</v>
      </c>
      <c r="F16" s="2">
        <v>4</v>
      </c>
      <c r="G16" s="2">
        <v>5</v>
      </c>
      <c r="H16" s="2">
        <v>5</v>
      </c>
      <c r="I16" s="2">
        <v>4</v>
      </c>
      <c r="J16" s="2">
        <v>5</v>
      </c>
      <c r="K16" s="2">
        <v>2</v>
      </c>
      <c r="L16" s="2">
        <v>4</v>
      </c>
      <c r="M16" s="2">
        <v>3</v>
      </c>
      <c r="N16" s="2">
        <v>3</v>
      </c>
      <c r="O16" s="2">
        <v>5</v>
      </c>
      <c r="P16" s="2">
        <v>6</v>
      </c>
      <c r="Q16" s="2">
        <v>6</v>
      </c>
      <c r="R16" s="2">
        <v>3</v>
      </c>
      <c r="S16" s="2">
        <v>5</v>
      </c>
      <c r="T16" s="2">
        <v>3</v>
      </c>
      <c r="U16" s="9">
        <f t="shared" si="0"/>
        <v>75</v>
      </c>
      <c r="V16" s="47">
        <f t="shared" si="4"/>
        <v>10.8</v>
      </c>
      <c r="W16" s="9" t="str">
        <f>'2ndR'!W16</f>
        <v>d</v>
      </c>
      <c r="X16" s="9">
        <f>'2ndR'!X16</f>
        <v>28.3</v>
      </c>
      <c r="Y16" s="9" t="str">
        <f>'2ndR'!Y16</f>
        <v>m</v>
      </c>
      <c r="Z16" s="9">
        <f>'2ndR'!Z16</f>
        <v>23.7</v>
      </c>
      <c r="AA16" s="97">
        <f t="shared" si="5"/>
        <v>64.2</v>
      </c>
      <c r="AB16" s="60">
        <f>IF(B16&lt;&gt;"",'2ndR'!AB16+AC16,0)</f>
        <v>3</v>
      </c>
      <c r="AC16" s="60">
        <f t="shared" si="1"/>
        <v>1</v>
      </c>
      <c r="AD16" s="68">
        <f t="shared" si="2"/>
        <v>25</v>
      </c>
      <c r="AE16" s="68">
        <f t="shared" si="3"/>
        <v>20</v>
      </c>
    </row>
    <row r="17" spans="1:31" x14ac:dyDescent="0.35">
      <c r="A17" s="18">
        <v>11</v>
      </c>
      <c r="B17" s="3" t="str">
        <f>'2ndR'!B17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4"/>
        <v>25</v>
      </c>
      <c r="W17" s="9" t="str">
        <f>'2ndR'!W17</f>
        <v>m</v>
      </c>
      <c r="X17" s="9">
        <f>'2ndR'!X17</f>
        <v>54</v>
      </c>
      <c r="Y17" s="9" t="str">
        <f>'2ndR'!Y17</f>
        <v>m</v>
      </c>
      <c r="Z17" s="9">
        <f>'2ndR'!Z17</f>
        <v>54</v>
      </c>
      <c r="AA17" s="97">
        <f t="shared" si="5"/>
        <v>200</v>
      </c>
      <c r="AB17" s="60">
        <f>IF(B17&lt;&gt;"",'2ndR'!AB17+AC17,0)</f>
        <v>2</v>
      </c>
      <c r="AC17" s="60">
        <f t="shared" si="1"/>
        <v>0</v>
      </c>
      <c r="AD17" s="68">
        <f t="shared" si="2"/>
        <v>50</v>
      </c>
      <c r="AE17" s="68">
        <f t="shared" si="3"/>
        <v>50</v>
      </c>
    </row>
    <row r="18" spans="1:31" x14ac:dyDescent="0.35">
      <c r="A18" s="18">
        <v>12</v>
      </c>
      <c r="B18" s="3" t="str">
        <f>'2ndR'!B18</f>
        <v>Vito &amp; Nada Šmit</v>
      </c>
      <c r="C18" s="2">
        <v>5</v>
      </c>
      <c r="D18" s="2">
        <v>3</v>
      </c>
      <c r="E18" s="2">
        <v>3</v>
      </c>
      <c r="F18" s="2">
        <v>5</v>
      </c>
      <c r="G18" s="2">
        <v>9</v>
      </c>
      <c r="H18" s="2">
        <v>6</v>
      </c>
      <c r="I18" s="2">
        <v>4</v>
      </c>
      <c r="J18" s="2">
        <v>5</v>
      </c>
      <c r="K18" s="2">
        <v>4</v>
      </c>
      <c r="L18" s="2">
        <v>5</v>
      </c>
      <c r="M18" s="2">
        <v>3</v>
      </c>
      <c r="N18" s="2">
        <v>3</v>
      </c>
      <c r="O18" s="2">
        <v>5</v>
      </c>
      <c r="P18" s="2">
        <v>6</v>
      </c>
      <c r="Q18" s="2">
        <v>5</v>
      </c>
      <c r="R18" s="2">
        <v>4</v>
      </c>
      <c r="S18" s="2">
        <v>7</v>
      </c>
      <c r="T18" s="2">
        <v>3</v>
      </c>
      <c r="U18" s="9">
        <f t="shared" si="0"/>
        <v>85</v>
      </c>
      <c r="V18" s="47">
        <f t="shared" si="4"/>
        <v>10.1</v>
      </c>
      <c r="W18" s="9" t="str">
        <f>'2ndR'!W18</f>
        <v>m</v>
      </c>
      <c r="X18" s="9">
        <f>'2ndR'!X18</f>
        <v>18.5</v>
      </c>
      <c r="Y18" s="9" t="str">
        <f>'2ndR'!Y18</f>
        <v>d</v>
      </c>
      <c r="Z18" s="9">
        <f>'2ndR'!Z18</f>
        <v>34.799999999999997</v>
      </c>
      <c r="AA18" s="97">
        <f t="shared" si="5"/>
        <v>74.900000000000006</v>
      </c>
      <c r="AB18" s="60">
        <f>IF(B18&lt;&gt;"",'2ndR'!AB18+AC18,0)</f>
        <v>2</v>
      </c>
      <c r="AC18" s="60">
        <f t="shared" si="1"/>
        <v>1</v>
      </c>
      <c r="AD18" s="68">
        <f t="shared" si="2"/>
        <v>15</v>
      </c>
      <c r="AE18" s="68">
        <f t="shared" si="3"/>
        <v>32</v>
      </c>
    </row>
    <row r="19" spans="1:31" x14ac:dyDescent="0.35">
      <c r="A19" s="18">
        <v>13</v>
      </c>
      <c r="B19" s="3" t="str">
        <f>'2ndR'!B19</f>
        <v>Breda &amp; Jani Konte</v>
      </c>
      <c r="C19" s="2">
        <v>5</v>
      </c>
      <c r="D19" s="2">
        <v>4</v>
      </c>
      <c r="E19" s="2">
        <v>4</v>
      </c>
      <c r="F19" s="2">
        <v>4</v>
      </c>
      <c r="G19" s="2">
        <v>5</v>
      </c>
      <c r="H19" s="2">
        <v>5</v>
      </c>
      <c r="I19" s="2">
        <v>4</v>
      </c>
      <c r="J19" s="2">
        <v>6</v>
      </c>
      <c r="K19" s="2">
        <v>3</v>
      </c>
      <c r="L19" s="2">
        <v>4</v>
      </c>
      <c r="M19" s="2">
        <v>2</v>
      </c>
      <c r="N19" s="2">
        <v>3</v>
      </c>
      <c r="O19" s="2">
        <v>5</v>
      </c>
      <c r="P19" s="2">
        <v>5</v>
      </c>
      <c r="Q19" s="2">
        <v>5</v>
      </c>
      <c r="R19" s="2">
        <v>4</v>
      </c>
      <c r="S19" s="2">
        <v>5</v>
      </c>
      <c r="T19" s="2">
        <v>3</v>
      </c>
      <c r="U19" s="9">
        <f t="shared" si="0"/>
        <v>76</v>
      </c>
      <c r="V19" s="47">
        <f t="shared" si="4"/>
        <v>10.7</v>
      </c>
      <c r="W19" s="9" t="str">
        <f>'2ndR'!W19</f>
        <v>d</v>
      </c>
      <c r="X19" s="9">
        <f>'2ndR'!X19</f>
        <v>23.6</v>
      </c>
      <c r="Y19" s="9" t="str">
        <f>'2ndR'!Y19</f>
        <v>m</v>
      </c>
      <c r="Z19" s="9">
        <f>'2ndR'!Z19</f>
        <v>26</v>
      </c>
      <c r="AA19" s="97">
        <f t="shared" si="5"/>
        <v>65.3</v>
      </c>
      <c r="AB19" s="60">
        <f>IF(B19&lt;&gt;"",'2ndR'!AB19+AC19,0)</f>
        <v>3</v>
      </c>
      <c r="AC19" s="60">
        <f t="shared" si="1"/>
        <v>1</v>
      </c>
      <c r="AD19" s="68">
        <f t="shared" si="2"/>
        <v>21</v>
      </c>
      <c r="AE19" s="68">
        <f t="shared" si="3"/>
        <v>22</v>
      </c>
    </row>
    <row r="20" spans="1:31" x14ac:dyDescent="0.35">
      <c r="A20" s="18">
        <v>14</v>
      </c>
      <c r="B20" s="3" t="str">
        <f>'2ndR'!B20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4"/>
        <v>13.6</v>
      </c>
      <c r="W20" s="9" t="str">
        <f>'2ndR'!W20</f>
        <v>d</v>
      </c>
      <c r="X20" s="9">
        <f>'2ndR'!X20</f>
        <v>54</v>
      </c>
      <c r="Y20" s="9" t="str">
        <f>'2ndR'!Y20</f>
        <v xml:space="preserve">m </v>
      </c>
      <c r="Z20" s="9">
        <f>'2ndR'!Z20</f>
        <v>19.899999999999999</v>
      </c>
      <c r="AA20" s="97">
        <f t="shared" si="5"/>
        <v>200</v>
      </c>
      <c r="AB20" s="60">
        <f>IF(B20&lt;&gt;"",'2ndR'!AB20+AC20,0)</f>
        <v>1</v>
      </c>
      <c r="AC20" s="60">
        <f t="shared" si="1"/>
        <v>0</v>
      </c>
      <c r="AD20" s="68">
        <f t="shared" si="2"/>
        <v>51</v>
      </c>
      <c r="AE20" s="68">
        <f t="shared" si="3"/>
        <v>17</v>
      </c>
    </row>
    <row r="21" spans="1:31" x14ac:dyDescent="0.35">
      <c r="A21" s="18">
        <v>15</v>
      </c>
      <c r="B21" s="3" t="str">
        <f>'2ndR'!B21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ref="V21:V84" si="6">ROUND(0.35*MIN(AD21,AE21)+0.15*MAX(AD21,AE21),1)</f>
        <v>7.7</v>
      </c>
      <c r="W21" s="9" t="str">
        <f>'2ndR'!W21</f>
        <v>d</v>
      </c>
      <c r="X21" s="9">
        <f>'2ndR'!X21</f>
        <v>26.3</v>
      </c>
      <c r="Y21" s="9" t="str">
        <f>'2ndR'!Y21</f>
        <v>m</v>
      </c>
      <c r="Z21" s="9">
        <f>'2ndR'!Z21</f>
        <v>15.1</v>
      </c>
      <c r="AA21" s="97">
        <f t="shared" si="5"/>
        <v>200</v>
      </c>
      <c r="AB21" s="60">
        <f>IF(B21&lt;&gt;"",'2ndR'!AB21+AC21,0)</f>
        <v>1</v>
      </c>
      <c r="AC21" s="60">
        <f t="shared" si="1"/>
        <v>0</v>
      </c>
      <c r="AD21" s="68">
        <f t="shared" si="2"/>
        <v>23</v>
      </c>
      <c r="AE21" s="68">
        <f t="shared" si="3"/>
        <v>12</v>
      </c>
    </row>
    <row r="22" spans="1:31" x14ac:dyDescent="0.35">
      <c r="A22" s="18">
        <v>16</v>
      </c>
      <c r="B22" s="3" t="str">
        <f>'2ndR'!B22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6"/>
        <v>6.2</v>
      </c>
      <c r="W22" s="9" t="str">
        <f>'2ndR'!W22</f>
        <v>d</v>
      </c>
      <c r="X22" s="9">
        <f>'2ndR'!X22</f>
        <v>15.8</v>
      </c>
      <c r="Y22" s="9" t="str">
        <f>'2ndR'!Y22</f>
        <v>m</v>
      </c>
      <c r="Z22" s="9">
        <f>'2ndR'!Z22</f>
        <v>15.9</v>
      </c>
      <c r="AA22" s="97">
        <f t="shared" si="5"/>
        <v>200</v>
      </c>
      <c r="AB22" s="60">
        <f>IF(B22&lt;&gt;"",'2ndR'!AB22+AC22,0)</f>
        <v>1</v>
      </c>
      <c r="AC22" s="60">
        <f t="shared" si="1"/>
        <v>0</v>
      </c>
      <c r="AD22" s="68">
        <f t="shared" si="2"/>
        <v>13</v>
      </c>
      <c r="AE22" s="68">
        <f t="shared" si="3"/>
        <v>12</v>
      </c>
    </row>
    <row r="23" spans="1:31" x14ac:dyDescent="0.35">
      <c r="A23" s="18">
        <v>17</v>
      </c>
      <c r="B23" s="3" t="str">
        <f>'2ndR'!B23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6"/>
        <v>11.2</v>
      </c>
      <c r="W23" s="9" t="str">
        <f>'2ndR'!W23</f>
        <v>d</v>
      </c>
      <c r="X23" s="9">
        <f>'2ndR'!X23</f>
        <v>37.9</v>
      </c>
      <c r="Y23" s="9" t="str">
        <f>'2ndR'!Y23</f>
        <v>m</v>
      </c>
      <c r="Z23" s="9">
        <f>'2ndR'!Z23</f>
        <v>20.100000000000001</v>
      </c>
      <c r="AA23" s="97">
        <f t="shared" si="5"/>
        <v>200</v>
      </c>
      <c r="AB23" s="60">
        <f>IF(B23&lt;&gt;"",'2ndR'!AB23+AC23,0)</f>
        <v>1</v>
      </c>
      <c r="AC23" s="60">
        <f t="shared" si="1"/>
        <v>0</v>
      </c>
      <c r="AD23" s="68">
        <f t="shared" si="2"/>
        <v>35</v>
      </c>
      <c r="AE23" s="68">
        <f t="shared" si="3"/>
        <v>17</v>
      </c>
    </row>
    <row r="24" spans="1:31" x14ac:dyDescent="0.35">
      <c r="A24" s="18">
        <v>18</v>
      </c>
      <c r="B24" s="3" t="str">
        <f>'2ndR'!B24</f>
        <v>Tanja&amp;Andrej Košir</v>
      </c>
      <c r="C24" s="2">
        <v>4</v>
      </c>
      <c r="D24" s="2">
        <v>4</v>
      </c>
      <c r="E24" s="2">
        <v>4</v>
      </c>
      <c r="F24" s="2">
        <v>5</v>
      </c>
      <c r="G24" s="2">
        <v>8</v>
      </c>
      <c r="H24" s="2">
        <v>4</v>
      </c>
      <c r="I24" s="2">
        <v>3</v>
      </c>
      <c r="J24" s="2">
        <v>7</v>
      </c>
      <c r="K24" s="2">
        <v>3</v>
      </c>
      <c r="L24" s="2">
        <v>5</v>
      </c>
      <c r="M24" s="2">
        <v>4</v>
      </c>
      <c r="N24" s="2">
        <v>4</v>
      </c>
      <c r="O24" s="2">
        <v>5</v>
      </c>
      <c r="P24" s="2">
        <v>4</v>
      </c>
      <c r="Q24" s="2">
        <v>4</v>
      </c>
      <c r="R24" s="2">
        <v>4</v>
      </c>
      <c r="S24" s="2">
        <v>5</v>
      </c>
      <c r="T24" s="2">
        <v>3</v>
      </c>
      <c r="U24" s="9">
        <f t="shared" si="0"/>
        <v>80</v>
      </c>
      <c r="V24" s="47">
        <f t="shared" si="6"/>
        <v>24.5</v>
      </c>
      <c r="W24" s="9" t="str">
        <f>'2ndR'!W24</f>
        <v>d</v>
      </c>
      <c r="X24" s="9">
        <f>'2ndR'!X24</f>
        <v>54</v>
      </c>
      <c r="Y24" s="9" t="str">
        <f>'2ndR'!Y24</f>
        <v>m</v>
      </c>
      <c r="Z24" s="9">
        <f>'2ndR'!Z24</f>
        <v>52.8</v>
      </c>
      <c r="AA24" s="97">
        <f t="shared" si="5"/>
        <v>55.5</v>
      </c>
      <c r="AB24" s="60">
        <f>IF(B24&lt;&gt;"",'2ndR'!AB24+AC24,0)</f>
        <v>2</v>
      </c>
      <c r="AC24" s="60">
        <f t="shared" si="1"/>
        <v>1</v>
      </c>
      <c r="AD24" s="68">
        <f t="shared" si="2"/>
        <v>51</v>
      </c>
      <c r="AE24" s="68">
        <f t="shared" si="3"/>
        <v>48</v>
      </c>
    </row>
    <row r="25" spans="1:31" x14ac:dyDescent="0.35">
      <c r="A25" s="18">
        <v>19</v>
      </c>
      <c r="B25" s="3" t="str">
        <f>'2ndR'!B25</f>
        <v>Breda&amp;Janko Kržič</v>
      </c>
      <c r="C25" s="2">
        <v>5</v>
      </c>
      <c r="D25" s="2">
        <v>4</v>
      </c>
      <c r="E25" s="2">
        <v>3</v>
      </c>
      <c r="F25" s="2">
        <v>5</v>
      </c>
      <c r="G25" s="2">
        <v>5</v>
      </c>
      <c r="H25" s="2">
        <v>5</v>
      </c>
      <c r="I25" s="2">
        <v>4</v>
      </c>
      <c r="J25" s="2">
        <v>8</v>
      </c>
      <c r="K25" s="2">
        <v>4</v>
      </c>
      <c r="L25" s="2">
        <v>5</v>
      </c>
      <c r="M25" s="2">
        <v>6</v>
      </c>
      <c r="N25" s="2">
        <v>4</v>
      </c>
      <c r="O25" s="2">
        <v>5</v>
      </c>
      <c r="P25" s="2">
        <v>5</v>
      </c>
      <c r="Q25" s="2">
        <v>5</v>
      </c>
      <c r="R25" s="2">
        <v>4</v>
      </c>
      <c r="S25" s="2">
        <v>7</v>
      </c>
      <c r="T25" s="2">
        <v>3</v>
      </c>
      <c r="U25" s="9">
        <f t="shared" si="0"/>
        <v>87</v>
      </c>
      <c r="V25" s="47">
        <f t="shared" si="6"/>
        <v>18.2</v>
      </c>
      <c r="W25" s="9" t="str">
        <f>'2ndR'!W25</f>
        <v>d</v>
      </c>
      <c r="X25" s="9">
        <f>'2ndR'!X25</f>
        <v>54</v>
      </c>
      <c r="Y25" s="9" t="str">
        <f>'2ndR'!Y25</f>
        <v xml:space="preserve">m </v>
      </c>
      <c r="Z25" s="9">
        <f>'2ndR'!Z25</f>
        <v>33.4</v>
      </c>
      <c r="AA25" s="97">
        <f t="shared" si="5"/>
        <v>68.8</v>
      </c>
      <c r="AB25" s="60">
        <f>IF(B25&lt;&gt;"",'2ndR'!AB25+AC25,0)</f>
        <v>2</v>
      </c>
      <c r="AC25" s="60">
        <f t="shared" si="1"/>
        <v>1</v>
      </c>
      <c r="AD25" s="68">
        <f t="shared" si="2"/>
        <v>51</v>
      </c>
      <c r="AE25" s="68">
        <f t="shared" si="3"/>
        <v>30</v>
      </c>
    </row>
    <row r="26" spans="1:31" x14ac:dyDescent="0.35">
      <c r="A26" s="18">
        <v>20</v>
      </c>
      <c r="B26" s="3" t="str">
        <f>'2ndR'!B26</f>
        <v>Milena Sedovnik&amp;Peter Dernič</v>
      </c>
      <c r="C26" s="2">
        <v>5</v>
      </c>
      <c r="D26" s="2">
        <v>4</v>
      </c>
      <c r="E26" s="2">
        <v>3</v>
      </c>
      <c r="F26" s="2">
        <v>5</v>
      </c>
      <c r="G26" s="2">
        <v>5</v>
      </c>
      <c r="H26" s="2">
        <v>3</v>
      </c>
      <c r="I26" s="2">
        <v>4</v>
      </c>
      <c r="J26" s="2">
        <v>5</v>
      </c>
      <c r="K26" s="2">
        <v>3</v>
      </c>
      <c r="L26" s="2">
        <v>5</v>
      </c>
      <c r="M26" s="2">
        <v>4</v>
      </c>
      <c r="N26" s="2">
        <v>4</v>
      </c>
      <c r="O26" s="2">
        <v>4</v>
      </c>
      <c r="P26" s="2">
        <v>4</v>
      </c>
      <c r="Q26" s="2">
        <v>5</v>
      </c>
      <c r="R26" s="2">
        <v>4</v>
      </c>
      <c r="S26" s="2">
        <v>5</v>
      </c>
      <c r="T26" s="2">
        <v>3</v>
      </c>
      <c r="U26" s="9">
        <f t="shared" si="0"/>
        <v>75</v>
      </c>
      <c r="V26" s="47">
        <f t="shared" si="6"/>
        <v>10.3</v>
      </c>
      <c r="W26" s="9" t="str">
        <f>'2ndR'!W26</f>
        <v>d</v>
      </c>
      <c r="X26" s="9">
        <f>'2ndR'!X26</f>
        <v>27.3</v>
      </c>
      <c r="Y26" s="9" t="str">
        <f>'2ndR'!Y26</f>
        <v>m</v>
      </c>
      <c r="Z26" s="9">
        <f>'2ndR'!Z26</f>
        <v>22.1</v>
      </c>
      <c r="AA26" s="97">
        <f t="shared" si="5"/>
        <v>64.7</v>
      </c>
      <c r="AB26" s="60">
        <f>IF(B26&lt;&gt;"",'2ndR'!AB26+AC26,0)</f>
        <v>2</v>
      </c>
      <c r="AC26" s="60">
        <f t="shared" si="1"/>
        <v>1</v>
      </c>
      <c r="AD26" s="68">
        <f t="shared" si="2"/>
        <v>24</v>
      </c>
      <c r="AE26" s="68">
        <f t="shared" si="3"/>
        <v>19</v>
      </c>
    </row>
    <row r="27" spans="1:31" x14ac:dyDescent="0.35">
      <c r="A27" s="18">
        <v>21</v>
      </c>
      <c r="B27" s="3" t="str">
        <f>'2ndR'!B27</f>
        <v>Irena Muster&amp;Vladimir Gurov</v>
      </c>
      <c r="C27" s="2">
        <v>4</v>
      </c>
      <c r="D27" s="2">
        <v>3</v>
      </c>
      <c r="E27" s="2">
        <v>3</v>
      </c>
      <c r="F27" s="2">
        <v>5</v>
      </c>
      <c r="G27" s="2">
        <v>5</v>
      </c>
      <c r="H27" s="2">
        <v>4</v>
      </c>
      <c r="I27" s="2">
        <v>4</v>
      </c>
      <c r="J27" s="2">
        <v>6</v>
      </c>
      <c r="K27" s="2">
        <v>3</v>
      </c>
      <c r="L27" s="2">
        <v>5</v>
      </c>
      <c r="M27" s="2">
        <v>3</v>
      </c>
      <c r="N27" s="2">
        <v>3</v>
      </c>
      <c r="O27" s="2">
        <v>4</v>
      </c>
      <c r="P27" s="2">
        <v>5</v>
      </c>
      <c r="Q27" s="2">
        <v>5</v>
      </c>
      <c r="R27" s="2">
        <v>3</v>
      </c>
      <c r="S27" s="2">
        <v>9</v>
      </c>
      <c r="T27" s="2">
        <v>3</v>
      </c>
      <c r="U27" s="9">
        <f t="shared" si="0"/>
        <v>77</v>
      </c>
      <c r="V27" s="47">
        <f t="shared" si="6"/>
        <v>13.5</v>
      </c>
      <c r="W27" s="9" t="str">
        <f>'2ndR'!W27</f>
        <v>d</v>
      </c>
      <c r="X27" s="9">
        <f>'2ndR'!X27</f>
        <v>36.700000000000003</v>
      </c>
      <c r="Y27" s="9" t="str">
        <f>'2ndR'!Y27</f>
        <v>m</v>
      </c>
      <c r="Z27" s="9">
        <f>'2ndR'!Z27</f>
        <v>27.9</v>
      </c>
      <c r="AA27" s="97">
        <f t="shared" si="5"/>
        <v>63.5</v>
      </c>
      <c r="AB27" s="60">
        <f>IF(B27&lt;&gt;"",'2ndR'!AB27+AC27,0)</f>
        <v>2</v>
      </c>
      <c r="AC27" s="60">
        <f t="shared" si="1"/>
        <v>1</v>
      </c>
      <c r="AD27" s="68">
        <f t="shared" si="2"/>
        <v>34</v>
      </c>
      <c r="AE27" s="68">
        <f t="shared" si="3"/>
        <v>24</v>
      </c>
    </row>
    <row r="28" spans="1:31" x14ac:dyDescent="0.35">
      <c r="A28" s="18">
        <v>22</v>
      </c>
      <c r="B28" s="3" t="str">
        <f>'2ndR'!B28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6"/>
        <v>10</v>
      </c>
      <c r="W28" s="9" t="str">
        <f>'2ndR'!W28</f>
        <v>d</v>
      </c>
      <c r="X28" s="9">
        <f>'2ndR'!X28</f>
        <v>30</v>
      </c>
      <c r="Y28" s="9" t="str">
        <f>'2ndR'!Y28</f>
        <v>m</v>
      </c>
      <c r="Z28" s="9">
        <f>'2ndR'!Z28</f>
        <v>20.399999999999999</v>
      </c>
      <c r="AA28" s="97">
        <f t="shared" si="5"/>
        <v>200</v>
      </c>
      <c r="AB28" s="60">
        <f>IF(B28&lt;&gt;"",'2ndR'!AB28+AC28,0)</f>
        <v>1</v>
      </c>
      <c r="AC28" s="60">
        <f t="shared" si="1"/>
        <v>0</v>
      </c>
      <c r="AD28" s="68">
        <f t="shared" si="2"/>
        <v>27</v>
      </c>
      <c r="AE28" s="68">
        <f t="shared" si="3"/>
        <v>17</v>
      </c>
    </row>
    <row r="29" spans="1:31" x14ac:dyDescent="0.35">
      <c r="A29" s="18">
        <v>23</v>
      </c>
      <c r="B29" s="3" t="str">
        <f>'2ndR'!B29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6"/>
        <v>9.5</v>
      </c>
      <c r="W29" s="9" t="str">
        <f>'2ndR'!W29</f>
        <v>d</v>
      </c>
      <c r="X29" s="9">
        <f>'2ndR'!X29</f>
        <v>44.7</v>
      </c>
      <c r="Y29" s="9" t="str">
        <f>'2ndR'!Y29</f>
        <v>m</v>
      </c>
      <c r="Z29" s="9">
        <f>'2ndR'!Z29</f>
        <v>12.1</v>
      </c>
      <c r="AA29" s="97">
        <f t="shared" si="5"/>
        <v>200</v>
      </c>
      <c r="AB29" s="60">
        <f>IF(B29&lt;&gt;"",'2ndR'!AB29+AC29,0)</f>
        <v>1</v>
      </c>
      <c r="AC29" s="60">
        <f t="shared" si="1"/>
        <v>0</v>
      </c>
      <c r="AD29" s="68">
        <f t="shared" si="2"/>
        <v>42</v>
      </c>
      <c r="AE29" s="68">
        <f t="shared" si="3"/>
        <v>9</v>
      </c>
    </row>
    <row r="30" spans="1:31" x14ac:dyDescent="0.35">
      <c r="A30" s="18">
        <v>24</v>
      </c>
      <c r="B30" s="3" t="str">
        <f>'2ndR'!B30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6"/>
        <v>7.8</v>
      </c>
      <c r="W30" s="9" t="str">
        <f>'2ndR'!W30</f>
        <v>d</v>
      </c>
      <c r="X30" s="9">
        <f>'2ndR'!X30</f>
        <v>27.4</v>
      </c>
      <c r="Y30" s="9" t="str">
        <f>'2ndR'!Y30</f>
        <v>m</v>
      </c>
      <c r="Z30" s="9">
        <f>'2ndR'!Z30</f>
        <v>15.4</v>
      </c>
      <c r="AA30" s="97">
        <f t="shared" si="5"/>
        <v>200</v>
      </c>
      <c r="AB30" s="60">
        <f>IF(B30&lt;&gt;"",'2ndR'!AB30+AC30,0)</f>
        <v>1</v>
      </c>
      <c r="AC30" s="60">
        <f t="shared" si="1"/>
        <v>0</v>
      </c>
      <c r="AD30" s="68">
        <f t="shared" si="2"/>
        <v>24</v>
      </c>
      <c r="AE30" s="68">
        <f t="shared" si="3"/>
        <v>12</v>
      </c>
    </row>
    <row r="31" spans="1:31" x14ac:dyDescent="0.35">
      <c r="A31" s="18">
        <v>25</v>
      </c>
      <c r="B31" s="3" t="s">
        <v>76</v>
      </c>
      <c r="C31" s="2">
        <v>5</v>
      </c>
      <c r="D31" s="2">
        <v>3</v>
      </c>
      <c r="E31" s="2">
        <v>3</v>
      </c>
      <c r="F31" s="2">
        <v>4</v>
      </c>
      <c r="G31" s="2">
        <v>4</v>
      </c>
      <c r="H31" s="2">
        <v>4</v>
      </c>
      <c r="I31" s="2">
        <v>3</v>
      </c>
      <c r="J31" s="2">
        <v>5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4</v>
      </c>
      <c r="Q31" s="2">
        <v>5</v>
      </c>
      <c r="R31" s="2">
        <v>3</v>
      </c>
      <c r="S31" s="2">
        <v>5</v>
      </c>
      <c r="T31" s="2">
        <v>2</v>
      </c>
      <c r="U31" s="9">
        <f t="shared" si="0"/>
        <v>70</v>
      </c>
      <c r="V31" s="47">
        <f t="shared" si="6"/>
        <v>10.1</v>
      </c>
      <c r="W31" s="9" t="s">
        <v>36</v>
      </c>
      <c r="X31" s="9">
        <v>47.5</v>
      </c>
      <c r="Y31" s="9" t="s">
        <v>37</v>
      </c>
      <c r="Z31" s="9">
        <v>13.5</v>
      </c>
      <c r="AA31" s="97">
        <f t="shared" si="5"/>
        <v>59.9</v>
      </c>
      <c r="AB31" s="60">
        <f>IF(B31&lt;&gt;"",'2ndR'!AB31+AC31,0)</f>
        <v>1</v>
      </c>
      <c r="AC31" s="60">
        <f t="shared" si="1"/>
        <v>1</v>
      </c>
      <c r="AD31" s="68">
        <f t="shared" si="2"/>
        <v>44</v>
      </c>
      <c r="AE31" s="68">
        <f t="shared" si="3"/>
        <v>10</v>
      </c>
    </row>
    <row r="32" spans="1:31" x14ac:dyDescent="0.35">
      <c r="A32" s="18">
        <v>26</v>
      </c>
      <c r="B32" s="3" t="s">
        <v>77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6"/>
        <v>7.5</v>
      </c>
      <c r="W32" s="9" t="s">
        <v>36</v>
      </c>
      <c r="X32" s="9">
        <v>25</v>
      </c>
      <c r="Y32" s="9" t="s">
        <v>37</v>
      </c>
      <c r="Z32" s="9">
        <v>15.7</v>
      </c>
      <c r="AA32" s="97">
        <f t="shared" si="5"/>
        <v>200</v>
      </c>
      <c r="AB32" s="60">
        <f>IF(B32&lt;&gt;"",'2ndR'!AB32+AC32,0)</f>
        <v>0</v>
      </c>
      <c r="AC32" s="60">
        <f t="shared" si="1"/>
        <v>0</v>
      </c>
      <c r="AD32" s="68">
        <f t="shared" si="2"/>
        <v>22</v>
      </c>
      <c r="AE32" s="68">
        <f t="shared" si="3"/>
        <v>12</v>
      </c>
    </row>
    <row r="33" spans="1:31" x14ac:dyDescent="0.35">
      <c r="A33" s="18">
        <v>27</v>
      </c>
      <c r="B33" s="3" t="s">
        <v>78</v>
      </c>
      <c r="C33" s="2">
        <v>3</v>
      </c>
      <c r="D33" s="2">
        <v>3</v>
      </c>
      <c r="E33" s="2">
        <v>3</v>
      </c>
      <c r="F33" s="2">
        <v>3</v>
      </c>
      <c r="G33" s="2">
        <v>4</v>
      </c>
      <c r="H33" s="2">
        <v>6</v>
      </c>
      <c r="I33" s="2">
        <v>3</v>
      </c>
      <c r="J33" s="2">
        <v>5</v>
      </c>
      <c r="K33" s="2">
        <v>3</v>
      </c>
      <c r="L33" s="2">
        <v>2</v>
      </c>
      <c r="M33" s="2">
        <v>3</v>
      </c>
      <c r="N33" s="2">
        <v>4</v>
      </c>
      <c r="O33" s="2">
        <v>4</v>
      </c>
      <c r="P33" s="2">
        <v>7</v>
      </c>
      <c r="Q33" s="2">
        <v>6</v>
      </c>
      <c r="R33" s="2">
        <v>4</v>
      </c>
      <c r="S33" s="2">
        <v>4</v>
      </c>
      <c r="T33" s="2">
        <v>3</v>
      </c>
      <c r="U33" s="9">
        <f t="shared" si="0"/>
        <v>70</v>
      </c>
      <c r="V33" s="47">
        <f t="shared" si="6"/>
        <v>15.2</v>
      </c>
      <c r="W33" s="9" t="s">
        <v>37</v>
      </c>
      <c r="X33" s="9">
        <v>54</v>
      </c>
      <c r="Y33" s="9" t="s">
        <v>37</v>
      </c>
      <c r="Z33" s="9">
        <v>26</v>
      </c>
      <c r="AA33" s="97">
        <f t="shared" si="5"/>
        <v>54.8</v>
      </c>
      <c r="AB33" s="60">
        <f>IF(B33&lt;&gt;"",'2ndR'!AB33+AC33,0)</f>
        <v>1</v>
      </c>
      <c r="AC33" s="60">
        <f t="shared" si="1"/>
        <v>1</v>
      </c>
      <c r="AD33" s="68">
        <f t="shared" si="2"/>
        <v>50</v>
      </c>
      <c r="AE33" s="68">
        <f t="shared" si="3"/>
        <v>22</v>
      </c>
    </row>
    <row r="34" spans="1:31" x14ac:dyDescent="0.35">
      <c r="A34" s="18">
        <v>28</v>
      </c>
      <c r="B34" s="3" t="s">
        <v>79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5</v>
      </c>
      <c r="I34" s="2">
        <v>4</v>
      </c>
      <c r="J34" s="2">
        <v>4</v>
      </c>
      <c r="K34" s="2">
        <v>3</v>
      </c>
      <c r="L34" s="2">
        <v>3</v>
      </c>
      <c r="M34" s="2">
        <v>3</v>
      </c>
      <c r="N34" s="2">
        <v>3</v>
      </c>
      <c r="O34" s="2">
        <v>6</v>
      </c>
      <c r="P34" s="2">
        <v>5</v>
      </c>
      <c r="Q34" s="2">
        <v>4</v>
      </c>
      <c r="R34" s="2">
        <v>4</v>
      </c>
      <c r="S34" s="2">
        <v>3</v>
      </c>
      <c r="T34" s="2">
        <v>3</v>
      </c>
      <c r="U34" s="9">
        <f t="shared" si="0"/>
        <v>70</v>
      </c>
      <c r="V34" s="47">
        <f t="shared" si="6"/>
        <v>21.5</v>
      </c>
      <c r="W34" s="9" t="s">
        <v>37</v>
      </c>
      <c r="X34" s="9">
        <v>44.1</v>
      </c>
      <c r="Y34" s="9" t="s">
        <v>37</v>
      </c>
      <c r="Z34" s="9">
        <v>54</v>
      </c>
      <c r="AA34" s="97">
        <f t="shared" si="5"/>
        <v>48.5</v>
      </c>
      <c r="AB34" s="60">
        <f>IF(B34&lt;&gt;"",'2ndR'!AB34+AC34,0)</f>
        <v>1</v>
      </c>
      <c r="AC34" s="60">
        <f t="shared" si="1"/>
        <v>1</v>
      </c>
      <c r="AD34" s="68">
        <f t="shared" si="2"/>
        <v>40</v>
      </c>
      <c r="AE34" s="68">
        <f t="shared" si="3"/>
        <v>50</v>
      </c>
    </row>
    <row r="35" spans="1:31" x14ac:dyDescent="0.35">
      <c r="A35" s="18">
        <v>29</v>
      </c>
      <c r="B35" s="3" t="s">
        <v>80</v>
      </c>
      <c r="C35" s="2">
        <v>3</v>
      </c>
      <c r="D35" s="2">
        <v>3</v>
      </c>
      <c r="E35" s="2">
        <v>4</v>
      </c>
      <c r="F35" s="2">
        <v>5</v>
      </c>
      <c r="G35" s="2">
        <v>4</v>
      </c>
      <c r="H35" s="2">
        <v>4</v>
      </c>
      <c r="I35" s="2">
        <v>4</v>
      </c>
      <c r="J35" s="2">
        <v>4</v>
      </c>
      <c r="K35" s="2">
        <v>4</v>
      </c>
      <c r="L35" s="2">
        <v>4</v>
      </c>
      <c r="M35" s="2">
        <v>3</v>
      </c>
      <c r="N35" s="2">
        <v>3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3</v>
      </c>
      <c r="U35" s="9">
        <f t="shared" si="0"/>
        <v>68</v>
      </c>
      <c r="V35" s="47">
        <f t="shared" si="6"/>
        <v>8</v>
      </c>
      <c r="W35" s="9" t="s">
        <v>37</v>
      </c>
      <c r="X35" s="9">
        <v>15.6</v>
      </c>
      <c r="Y35" s="9" t="s">
        <v>37</v>
      </c>
      <c r="Z35" s="9">
        <v>28.8</v>
      </c>
      <c r="AA35" s="97">
        <f t="shared" si="5"/>
        <v>60</v>
      </c>
      <c r="AB35" s="60">
        <f>IF(B35&lt;&gt;"",'2ndR'!AB35+AC35,0)</f>
        <v>1</v>
      </c>
      <c r="AC35" s="60">
        <f t="shared" si="1"/>
        <v>1</v>
      </c>
      <c r="AD35" s="68">
        <f t="shared" si="2"/>
        <v>12</v>
      </c>
      <c r="AE35" s="68">
        <f t="shared" si="3"/>
        <v>25</v>
      </c>
    </row>
    <row r="36" spans="1:31" x14ac:dyDescent="0.35">
      <c r="A36" s="18">
        <v>30</v>
      </c>
      <c r="B36" s="3">
        <f>'2ndR'!B36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6"/>
        <v>-1.5</v>
      </c>
      <c r="W36" s="9">
        <f>'2ndR'!W36</f>
        <v>0</v>
      </c>
      <c r="X36" s="9">
        <f>'2ndR'!X36</f>
        <v>0</v>
      </c>
      <c r="Y36" s="9">
        <f>'2ndR'!Y36</f>
        <v>0</v>
      </c>
      <c r="Z36" s="9">
        <f>'2ndR'!Z36</f>
        <v>0</v>
      </c>
      <c r="AA36" s="97">
        <f t="shared" si="5"/>
        <v>200</v>
      </c>
      <c r="AB36" s="60">
        <f>IF(B36&lt;&gt;"",'2ndR'!AB36+AC36,0)</f>
        <v>0</v>
      </c>
      <c r="AC36" s="60">
        <f t="shared" si="1"/>
        <v>0</v>
      </c>
      <c r="AD36" s="68">
        <f t="shared" si="2"/>
        <v>-3</v>
      </c>
      <c r="AE36" s="68">
        <f t="shared" si="3"/>
        <v>-3</v>
      </c>
    </row>
    <row r="37" spans="1:31" x14ac:dyDescent="0.35">
      <c r="A37" s="18">
        <v>31</v>
      </c>
      <c r="B37" s="3">
        <f>'2ndR'!B37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6"/>
        <v>-1.5</v>
      </c>
      <c r="W37" s="9">
        <f>'2ndR'!W37</f>
        <v>0</v>
      </c>
      <c r="X37" s="9">
        <f>'2ndR'!X37</f>
        <v>0</v>
      </c>
      <c r="Y37" s="9">
        <f>'2ndR'!Y37</f>
        <v>0</v>
      </c>
      <c r="Z37" s="9">
        <f>'2ndR'!Z37</f>
        <v>0</v>
      </c>
      <c r="AA37" s="97">
        <f t="shared" si="5"/>
        <v>200</v>
      </c>
      <c r="AB37" s="60">
        <f>IF(B37&lt;&gt;"",'2ndR'!AB37+AC37,0)</f>
        <v>0</v>
      </c>
      <c r="AC37" s="60">
        <f t="shared" si="1"/>
        <v>0</v>
      </c>
      <c r="AD37" s="68">
        <f t="shared" si="2"/>
        <v>-3</v>
      </c>
      <c r="AE37" s="68">
        <f t="shared" si="3"/>
        <v>-3</v>
      </c>
    </row>
    <row r="38" spans="1:31" x14ac:dyDescent="0.35">
      <c r="A38" s="18">
        <v>32</v>
      </c>
      <c r="B38" s="3">
        <f>'2ndR'!B38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6"/>
        <v>-1.5</v>
      </c>
      <c r="W38" s="9">
        <f>'2ndR'!W38</f>
        <v>0</v>
      </c>
      <c r="X38" s="9">
        <f>'2ndR'!X38</f>
        <v>0</v>
      </c>
      <c r="Y38" s="9">
        <f>'2ndR'!Y38</f>
        <v>0</v>
      </c>
      <c r="Z38" s="9">
        <f>'2ndR'!Z38</f>
        <v>0</v>
      </c>
      <c r="AA38" s="97">
        <f t="shared" si="5"/>
        <v>200</v>
      </c>
      <c r="AB38" s="60">
        <f>IF(B38&lt;&gt;"",'2ndR'!AB38+AC38,0)</f>
        <v>0</v>
      </c>
      <c r="AC38" s="60">
        <f t="shared" si="1"/>
        <v>0</v>
      </c>
      <c r="AD38" s="68">
        <f t="shared" si="2"/>
        <v>-3</v>
      </c>
      <c r="AE38" s="68">
        <f t="shared" si="3"/>
        <v>-3</v>
      </c>
    </row>
    <row r="39" spans="1:31" x14ac:dyDescent="0.35">
      <c r="A39" s="18">
        <v>33</v>
      </c>
      <c r="B39" s="3">
        <f>'2ndR'!B39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7">SUM(C39:T39)</f>
        <v>0</v>
      </c>
      <c r="V39" s="47">
        <f t="shared" si="6"/>
        <v>-1.5</v>
      </c>
      <c r="W39" s="9">
        <f>'2ndR'!W39</f>
        <v>0</v>
      </c>
      <c r="X39" s="9">
        <f>'2ndR'!X39</f>
        <v>0</v>
      </c>
      <c r="Y39" s="9">
        <f>'2ndR'!Y39</f>
        <v>0</v>
      </c>
      <c r="Z39" s="9">
        <f>'2ndR'!Z39</f>
        <v>0</v>
      </c>
      <c r="AA39" s="97">
        <f t="shared" si="5"/>
        <v>200</v>
      </c>
      <c r="AB39" s="60">
        <f>IF(B39&lt;&gt;"",'2ndR'!AB39+AC39,0)</f>
        <v>0</v>
      </c>
      <c r="AC39" s="60">
        <f t="shared" ref="AC39:AC70" si="8">IF(U39&gt;0,1,0)</f>
        <v>0</v>
      </c>
      <c r="AD39" s="68">
        <f t="shared" ref="AD39:AD70" si="9">ROUND(IF(W39="m",(X39*$AD$4/113+$AE$4-$AF$4),(X39*$AD$2/113+$AE$2-$AF$2)),0)</f>
        <v>-3</v>
      </c>
      <c r="AE39" s="68">
        <f t="shared" ref="AE39:AE70" si="10">ROUND(IF(Y39="m",(Z39*$AD$4/113+$AE$4-$AF$4),(Z39*$AD$2/113+$AE$2-$AF$2)),0)</f>
        <v>-3</v>
      </c>
    </row>
    <row r="40" spans="1:31" x14ac:dyDescent="0.35">
      <c r="A40" s="18">
        <v>34</v>
      </c>
      <c r="B40" s="3">
        <f>'2ndR'!B40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7"/>
        <v>0</v>
      </c>
      <c r="V40" s="47">
        <f t="shared" si="6"/>
        <v>-1.5</v>
      </c>
      <c r="W40" s="9">
        <f>'2ndR'!W40</f>
        <v>0</v>
      </c>
      <c r="X40" s="9">
        <f>'2ndR'!X40</f>
        <v>0</v>
      </c>
      <c r="Y40" s="9">
        <f>'2ndR'!Y40</f>
        <v>0</v>
      </c>
      <c r="Z40" s="9">
        <f>'2ndR'!Z40</f>
        <v>0</v>
      </c>
      <c r="AA40" s="97">
        <f t="shared" si="5"/>
        <v>200</v>
      </c>
      <c r="AB40" s="60">
        <f>IF(B40&lt;&gt;"",'2ndR'!AB40+AC40,0)</f>
        <v>0</v>
      </c>
      <c r="AC40" s="60">
        <f t="shared" si="8"/>
        <v>0</v>
      </c>
      <c r="AD40" s="68">
        <f t="shared" si="9"/>
        <v>-3</v>
      </c>
      <c r="AE40" s="68">
        <f t="shared" si="10"/>
        <v>-3</v>
      </c>
    </row>
    <row r="41" spans="1:31" x14ac:dyDescent="0.35">
      <c r="A41" s="18">
        <v>35</v>
      </c>
      <c r="B41" s="3">
        <f>'2ndR'!B41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7"/>
        <v>0</v>
      </c>
      <c r="V41" s="47">
        <f t="shared" si="6"/>
        <v>-1.5</v>
      </c>
      <c r="W41" s="9">
        <f>'2ndR'!W41</f>
        <v>0</v>
      </c>
      <c r="X41" s="9">
        <f>'2ndR'!X41</f>
        <v>0</v>
      </c>
      <c r="Y41" s="9">
        <f>'2ndR'!Y41</f>
        <v>0</v>
      </c>
      <c r="Z41" s="9">
        <f>'2ndR'!Z41</f>
        <v>0</v>
      </c>
      <c r="AA41" s="97">
        <f t="shared" si="5"/>
        <v>200</v>
      </c>
      <c r="AB41" s="60">
        <f>IF(B41&lt;&gt;"",'2ndR'!AB41+AC41,0)</f>
        <v>0</v>
      </c>
      <c r="AC41" s="60">
        <f t="shared" si="8"/>
        <v>0</v>
      </c>
      <c r="AD41" s="68">
        <f t="shared" si="9"/>
        <v>-3</v>
      </c>
      <c r="AE41" s="68">
        <f t="shared" si="10"/>
        <v>-3</v>
      </c>
    </row>
    <row r="42" spans="1:31" hidden="1" x14ac:dyDescent="0.35">
      <c r="A42" s="18">
        <v>36</v>
      </c>
      <c r="B42" s="3">
        <f>'2ndR'!B42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7"/>
        <v>0</v>
      </c>
      <c r="V42" s="47">
        <f t="shared" si="6"/>
        <v>-1.5</v>
      </c>
      <c r="W42" s="9">
        <f>'2ndR'!W42</f>
        <v>0</v>
      </c>
      <c r="X42" s="9">
        <f>'2ndR'!X42</f>
        <v>0</v>
      </c>
      <c r="Y42" s="9">
        <f>'2ndR'!Y42</f>
        <v>0</v>
      </c>
      <c r="Z42" s="9">
        <f>'2ndR'!Z42</f>
        <v>0</v>
      </c>
      <c r="AA42" s="97">
        <f t="shared" si="5"/>
        <v>200</v>
      </c>
      <c r="AB42" s="60">
        <f>IF(B42&lt;&gt;"",'2ndR'!AB42+AC42,0)</f>
        <v>0</v>
      </c>
      <c r="AC42" s="60">
        <f t="shared" si="8"/>
        <v>0</v>
      </c>
      <c r="AD42" s="68">
        <f t="shared" si="9"/>
        <v>-3</v>
      </c>
      <c r="AE42" s="68">
        <f t="shared" si="10"/>
        <v>-3</v>
      </c>
    </row>
    <row r="43" spans="1:31" hidden="1" x14ac:dyDescent="0.35">
      <c r="A43" s="18">
        <v>37</v>
      </c>
      <c r="B43" s="3">
        <f>'2ndR'!B43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6"/>
        <v>-1.5</v>
      </c>
      <c r="W43" s="9">
        <f>'2ndR'!W43</f>
        <v>0</v>
      </c>
      <c r="X43" s="9">
        <f>'2ndR'!X43</f>
        <v>0</v>
      </c>
      <c r="Y43" s="9">
        <f>'2ndR'!Y43</f>
        <v>0</v>
      </c>
      <c r="Z43" s="9">
        <f>'2ndR'!Z43</f>
        <v>0</v>
      </c>
      <c r="AA43" s="97">
        <f t="shared" si="5"/>
        <v>200</v>
      </c>
      <c r="AB43" s="60">
        <f>IF(B43&lt;&gt;"",'2ndR'!AB43+AC43,0)</f>
        <v>0</v>
      </c>
      <c r="AC43" s="60">
        <f t="shared" si="8"/>
        <v>0</v>
      </c>
      <c r="AD43" s="68">
        <f t="shared" si="9"/>
        <v>-3</v>
      </c>
      <c r="AE43" s="68">
        <f t="shared" si="10"/>
        <v>-3</v>
      </c>
    </row>
    <row r="44" spans="1:31" hidden="1" x14ac:dyDescent="0.35">
      <c r="A44" s="18">
        <v>38</v>
      </c>
      <c r="B44" s="3">
        <f>'2ndR'!B44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6"/>
        <v>-1.5</v>
      </c>
      <c r="W44" s="9">
        <f>'2ndR'!W44</f>
        <v>0</v>
      </c>
      <c r="X44" s="9">
        <f>'2ndR'!X44</f>
        <v>0</v>
      </c>
      <c r="Y44" s="9">
        <f>'2ndR'!Y44</f>
        <v>0</v>
      </c>
      <c r="Z44" s="9">
        <f>'2ndR'!Z44</f>
        <v>0</v>
      </c>
      <c r="AA44" s="97">
        <f t="shared" si="5"/>
        <v>200</v>
      </c>
      <c r="AB44" s="60">
        <f>IF(B44&lt;&gt;"",'2ndR'!AB44+AC44,0)</f>
        <v>0</v>
      </c>
      <c r="AC44" s="60">
        <f t="shared" si="8"/>
        <v>0</v>
      </c>
      <c r="AD44" s="68">
        <f t="shared" si="9"/>
        <v>-3</v>
      </c>
      <c r="AE44" s="68">
        <f t="shared" si="10"/>
        <v>-3</v>
      </c>
    </row>
    <row r="45" spans="1:31" hidden="1" x14ac:dyDescent="0.35">
      <c r="A45" s="18">
        <v>39</v>
      </c>
      <c r="B45" s="3">
        <f>'2ndR'!B45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6"/>
        <v>-1.5</v>
      </c>
      <c r="W45" s="9">
        <f>'2ndR'!W45</f>
        <v>0</v>
      </c>
      <c r="X45" s="9">
        <f>'2ndR'!X45</f>
        <v>0</v>
      </c>
      <c r="Y45" s="9">
        <f>'2ndR'!Y45</f>
        <v>0</v>
      </c>
      <c r="Z45" s="9">
        <f>'2ndR'!Z45</f>
        <v>0</v>
      </c>
      <c r="AA45" s="97">
        <f t="shared" si="5"/>
        <v>200</v>
      </c>
      <c r="AB45" s="60">
        <f>IF(B45&lt;&gt;"",'2ndR'!AB45+AC45,0)</f>
        <v>0</v>
      </c>
      <c r="AC45" s="60">
        <f t="shared" si="8"/>
        <v>0</v>
      </c>
      <c r="AD45" s="68">
        <f t="shared" si="9"/>
        <v>-3</v>
      </c>
      <c r="AE45" s="68">
        <f t="shared" si="10"/>
        <v>-3</v>
      </c>
    </row>
    <row r="46" spans="1:31" hidden="1" x14ac:dyDescent="0.35">
      <c r="A46" s="18">
        <v>40</v>
      </c>
      <c r="B46" s="3">
        <f>'2ndR'!B46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6"/>
        <v>-1.5</v>
      </c>
      <c r="W46" s="9">
        <f>'2ndR'!W46</f>
        <v>0</v>
      </c>
      <c r="X46" s="9">
        <f>'2ndR'!X46</f>
        <v>0</v>
      </c>
      <c r="Y46" s="9">
        <f>'2ndR'!Y46</f>
        <v>0</v>
      </c>
      <c r="Z46" s="9">
        <f>'2ndR'!Z46</f>
        <v>0</v>
      </c>
      <c r="AA46" s="97">
        <f t="shared" si="5"/>
        <v>200</v>
      </c>
      <c r="AB46" s="60">
        <f>IF(B46&lt;&gt;"",'2ndR'!AB46+AC46,0)</f>
        <v>0</v>
      </c>
      <c r="AC46" s="60">
        <f t="shared" si="8"/>
        <v>0</v>
      </c>
      <c r="AD46" s="68">
        <f t="shared" si="9"/>
        <v>-3</v>
      </c>
      <c r="AE46" s="68">
        <f t="shared" si="10"/>
        <v>-3</v>
      </c>
    </row>
    <row r="47" spans="1:31" hidden="1" x14ac:dyDescent="0.35">
      <c r="A47" s="18">
        <v>41</v>
      </c>
      <c r="B47" s="4">
        <f>'2ndR'!B47</f>
        <v>0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9">
        <f t="shared" si="7"/>
        <v>0</v>
      </c>
      <c r="V47" s="47">
        <f t="shared" si="6"/>
        <v>-1.5</v>
      </c>
      <c r="W47" s="14">
        <f>'2ndR'!W47</f>
        <v>0</v>
      </c>
      <c r="X47" s="14">
        <f>'2ndR'!X47</f>
        <v>0</v>
      </c>
      <c r="Y47" s="14">
        <f>'2ndR'!Y47</f>
        <v>0</v>
      </c>
      <c r="Z47" s="14">
        <f>'2ndR'!Z47</f>
        <v>0</v>
      </c>
      <c r="AA47" s="97">
        <f t="shared" si="5"/>
        <v>200</v>
      </c>
      <c r="AB47" s="60">
        <f>IF(B47&lt;&gt;"",'2ndR'!AB47+AC47,0)</f>
        <v>0</v>
      </c>
      <c r="AC47" s="60">
        <f t="shared" si="8"/>
        <v>0</v>
      </c>
      <c r="AD47" s="68">
        <f t="shared" si="9"/>
        <v>-3</v>
      </c>
      <c r="AE47" s="68">
        <f t="shared" si="10"/>
        <v>-3</v>
      </c>
    </row>
    <row r="48" spans="1:31" hidden="1" x14ac:dyDescent="0.35">
      <c r="A48" s="18">
        <v>42</v>
      </c>
      <c r="B48" s="4">
        <f>'2ndR'!B48</f>
        <v>0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9">
        <f t="shared" si="7"/>
        <v>0</v>
      </c>
      <c r="V48" s="47">
        <f t="shared" si="6"/>
        <v>-1.5</v>
      </c>
      <c r="W48" s="14">
        <f>'2ndR'!W48</f>
        <v>0</v>
      </c>
      <c r="X48" s="14">
        <f>'2ndR'!X48</f>
        <v>0</v>
      </c>
      <c r="Y48" s="14">
        <f>'2ndR'!Y48</f>
        <v>0</v>
      </c>
      <c r="Z48" s="14">
        <f>'2ndR'!Z48</f>
        <v>0</v>
      </c>
      <c r="AA48" s="97">
        <f t="shared" si="5"/>
        <v>200</v>
      </c>
      <c r="AB48" s="60">
        <f>IF(B48&lt;&gt;"",'2ndR'!AB48+AC48,0)</f>
        <v>0</v>
      </c>
      <c r="AC48" s="60">
        <f t="shared" si="8"/>
        <v>0</v>
      </c>
      <c r="AD48" s="68">
        <f t="shared" si="9"/>
        <v>-3</v>
      </c>
      <c r="AE48" s="68">
        <f t="shared" si="10"/>
        <v>-3</v>
      </c>
    </row>
    <row r="49" spans="1:31" hidden="1" x14ac:dyDescent="0.35">
      <c r="A49" s="18">
        <v>43</v>
      </c>
      <c r="B49" s="4">
        <f>'2ndR'!B49</f>
        <v>0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9">
        <f t="shared" si="7"/>
        <v>0</v>
      </c>
      <c r="V49" s="47">
        <f t="shared" si="6"/>
        <v>-1.5</v>
      </c>
      <c r="W49" s="14">
        <f>'2ndR'!W49</f>
        <v>0</v>
      </c>
      <c r="X49" s="14">
        <f>'2ndR'!X49</f>
        <v>0</v>
      </c>
      <c r="Y49" s="14">
        <f>'2ndR'!Y49</f>
        <v>0</v>
      </c>
      <c r="Z49" s="14">
        <f>'2ndR'!Z49</f>
        <v>0</v>
      </c>
      <c r="AA49" s="97">
        <f t="shared" si="5"/>
        <v>200</v>
      </c>
      <c r="AB49" s="60">
        <f>IF(B49&lt;&gt;"",'2ndR'!AB49+AC49,0)</f>
        <v>0</v>
      </c>
      <c r="AC49" s="60">
        <f t="shared" si="8"/>
        <v>0</v>
      </c>
      <c r="AD49" s="68">
        <f t="shared" si="9"/>
        <v>-3</v>
      </c>
      <c r="AE49" s="68">
        <f t="shared" si="10"/>
        <v>-3</v>
      </c>
    </row>
    <row r="50" spans="1:31" hidden="1" x14ac:dyDescent="0.35">
      <c r="A50" s="18">
        <v>44</v>
      </c>
      <c r="B50" s="4">
        <f>'2ndR'!B50</f>
        <v>0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9">
        <f t="shared" si="7"/>
        <v>0</v>
      </c>
      <c r="V50" s="47">
        <f t="shared" si="6"/>
        <v>-1.5</v>
      </c>
      <c r="W50" s="14">
        <f>'2ndR'!W50</f>
        <v>0</v>
      </c>
      <c r="X50" s="14">
        <f>'2ndR'!X50</f>
        <v>0</v>
      </c>
      <c r="Y50" s="14">
        <f>'2ndR'!Y50</f>
        <v>0</v>
      </c>
      <c r="Z50" s="14">
        <f>'2ndR'!Z50</f>
        <v>0</v>
      </c>
      <c r="AA50" s="97">
        <f t="shared" si="5"/>
        <v>200</v>
      </c>
      <c r="AB50" s="60">
        <f>IF(B50&lt;&gt;"",'2ndR'!AB50+AC50,0)</f>
        <v>0</v>
      </c>
      <c r="AC50" s="60">
        <f t="shared" si="8"/>
        <v>0</v>
      </c>
      <c r="AD50" s="68">
        <f t="shared" si="9"/>
        <v>-3</v>
      </c>
      <c r="AE50" s="68">
        <f t="shared" si="10"/>
        <v>-3</v>
      </c>
    </row>
    <row r="51" spans="1:31" hidden="1" x14ac:dyDescent="0.35">
      <c r="A51" s="18">
        <v>45</v>
      </c>
      <c r="B51" s="4">
        <f>'2ndR'!B51</f>
        <v>0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9">
        <f t="shared" si="7"/>
        <v>0</v>
      </c>
      <c r="V51" s="47">
        <f t="shared" si="6"/>
        <v>-1.5</v>
      </c>
      <c r="W51" s="14">
        <f>'2ndR'!W51</f>
        <v>0</v>
      </c>
      <c r="X51" s="14">
        <f>'2ndR'!X51</f>
        <v>0</v>
      </c>
      <c r="Y51" s="14">
        <f>'2ndR'!Y51</f>
        <v>0</v>
      </c>
      <c r="Z51" s="14">
        <f>'2ndR'!Z51</f>
        <v>0</v>
      </c>
      <c r="AA51" s="97">
        <f t="shared" si="5"/>
        <v>200</v>
      </c>
      <c r="AB51" s="60">
        <f>IF(B51&lt;&gt;"",'2ndR'!AB51+AC51,0)</f>
        <v>0</v>
      </c>
      <c r="AC51" s="60">
        <f t="shared" si="8"/>
        <v>0</v>
      </c>
      <c r="AD51" s="68">
        <f t="shared" si="9"/>
        <v>-3</v>
      </c>
      <c r="AE51" s="68">
        <f t="shared" si="10"/>
        <v>-3</v>
      </c>
    </row>
    <row r="52" spans="1:31" hidden="1" x14ac:dyDescent="0.35">
      <c r="A52" s="18">
        <v>46</v>
      </c>
      <c r="B52" s="4">
        <f>'2ndR'!B52</f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>
        <f t="shared" si="7"/>
        <v>0</v>
      </c>
      <c r="V52" s="47">
        <f t="shared" si="6"/>
        <v>-1.5</v>
      </c>
      <c r="W52" s="14">
        <f>'2ndR'!W52</f>
        <v>0</v>
      </c>
      <c r="X52" s="14">
        <f>'2ndR'!X52</f>
        <v>0</v>
      </c>
      <c r="Y52" s="14">
        <f>'2ndR'!Y52</f>
        <v>0</v>
      </c>
      <c r="Z52" s="14">
        <f>'2ndR'!Z52</f>
        <v>0</v>
      </c>
      <c r="AA52" s="97">
        <f t="shared" si="5"/>
        <v>200</v>
      </c>
      <c r="AB52" s="60">
        <f>IF(B52&lt;&gt;"",'2ndR'!AB52+AC52,0)</f>
        <v>0</v>
      </c>
      <c r="AC52" s="60">
        <f t="shared" si="8"/>
        <v>0</v>
      </c>
      <c r="AD52" s="68">
        <f t="shared" si="9"/>
        <v>-3</v>
      </c>
      <c r="AE52" s="68">
        <f t="shared" si="10"/>
        <v>-3</v>
      </c>
    </row>
    <row r="53" spans="1:31" hidden="1" x14ac:dyDescent="0.35">
      <c r="A53" s="18">
        <v>47</v>
      </c>
      <c r="B53" s="4">
        <f>'2ndR'!B53</f>
        <v>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>
        <f t="shared" si="7"/>
        <v>0</v>
      </c>
      <c r="V53" s="47">
        <f t="shared" si="6"/>
        <v>-1.5</v>
      </c>
      <c r="W53" s="14">
        <f>'2ndR'!W53</f>
        <v>0</v>
      </c>
      <c r="X53" s="14">
        <f>'2ndR'!X53</f>
        <v>0</v>
      </c>
      <c r="Y53" s="14">
        <f>'2ndR'!Y53</f>
        <v>0</v>
      </c>
      <c r="Z53" s="14">
        <f>'2ndR'!Z53</f>
        <v>0</v>
      </c>
      <c r="AA53" s="97">
        <f t="shared" si="5"/>
        <v>200</v>
      </c>
      <c r="AB53" s="60">
        <f>IF(B53&lt;&gt;"",'2ndR'!AB53+AC53,0)</f>
        <v>0</v>
      </c>
      <c r="AC53" s="60">
        <f t="shared" si="8"/>
        <v>0</v>
      </c>
      <c r="AD53" s="68">
        <f t="shared" si="9"/>
        <v>-3</v>
      </c>
      <c r="AE53" s="68">
        <f t="shared" si="10"/>
        <v>-3</v>
      </c>
    </row>
    <row r="54" spans="1:31" hidden="1" x14ac:dyDescent="0.35">
      <c r="A54" s="18">
        <v>48</v>
      </c>
      <c r="B54" s="4">
        <f>'2ndR'!B54</f>
        <v>0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>
        <f t="shared" si="7"/>
        <v>0</v>
      </c>
      <c r="V54" s="47">
        <f t="shared" si="6"/>
        <v>-1.5</v>
      </c>
      <c r="W54" s="14">
        <f>'2ndR'!W54</f>
        <v>0</v>
      </c>
      <c r="X54" s="14">
        <f>'2ndR'!X54</f>
        <v>0</v>
      </c>
      <c r="Y54" s="14">
        <f>'2ndR'!Y54</f>
        <v>0</v>
      </c>
      <c r="Z54" s="14">
        <f>'2ndR'!Z54</f>
        <v>0</v>
      </c>
      <c r="AA54" s="97">
        <f t="shared" si="5"/>
        <v>200</v>
      </c>
      <c r="AB54" s="60">
        <f>IF(B54&lt;&gt;"",'2ndR'!AB54+AC54,0)</f>
        <v>0</v>
      </c>
      <c r="AC54" s="60">
        <f t="shared" si="8"/>
        <v>0</v>
      </c>
      <c r="AD54" s="68">
        <f t="shared" si="9"/>
        <v>-3</v>
      </c>
      <c r="AE54" s="68">
        <f t="shared" si="10"/>
        <v>-3</v>
      </c>
    </row>
    <row r="55" spans="1:31" hidden="1" x14ac:dyDescent="0.35">
      <c r="A55" s="18">
        <v>49</v>
      </c>
      <c r="B55" s="4">
        <f>'2ndR'!B55</f>
        <v>0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>
        <f t="shared" si="7"/>
        <v>0</v>
      </c>
      <c r="V55" s="47">
        <f t="shared" si="6"/>
        <v>-1.5</v>
      </c>
      <c r="W55" s="14">
        <f>'2ndR'!W55</f>
        <v>0</v>
      </c>
      <c r="X55" s="14">
        <f>'2ndR'!X55</f>
        <v>0</v>
      </c>
      <c r="Y55" s="14">
        <f>'2ndR'!Y55</f>
        <v>0</v>
      </c>
      <c r="Z55" s="14">
        <f>'2ndR'!Z55</f>
        <v>0</v>
      </c>
      <c r="AA55" s="97">
        <f t="shared" si="5"/>
        <v>200</v>
      </c>
      <c r="AB55" s="60">
        <f>IF(B55&lt;&gt;"",'2ndR'!AB55+AC55,0)</f>
        <v>0</v>
      </c>
      <c r="AC55" s="60">
        <f t="shared" si="8"/>
        <v>0</v>
      </c>
      <c r="AD55" s="68">
        <f t="shared" si="9"/>
        <v>-3</v>
      </c>
      <c r="AE55" s="68">
        <f t="shared" si="10"/>
        <v>-3</v>
      </c>
    </row>
    <row r="56" spans="1:31" hidden="1" x14ac:dyDescent="0.35">
      <c r="A56" s="18">
        <v>50</v>
      </c>
      <c r="B56" s="4">
        <f>'2ndR'!B56</f>
        <v>0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>
        <f t="shared" si="7"/>
        <v>0</v>
      </c>
      <c r="V56" s="47">
        <f t="shared" si="6"/>
        <v>-1.5</v>
      </c>
      <c r="W56" s="14">
        <f>'2ndR'!W56</f>
        <v>0</v>
      </c>
      <c r="X56" s="14">
        <f>'2ndR'!X56</f>
        <v>0</v>
      </c>
      <c r="Y56" s="14">
        <f>'2ndR'!Y56</f>
        <v>0</v>
      </c>
      <c r="Z56" s="14">
        <f>'2ndR'!Z56</f>
        <v>0</v>
      </c>
      <c r="AA56" s="97">
        <f t="shared" si="5"/>
        <v>200</v>
      </c>
      <c r="AB56" s="60">
        <f>IF(B56&lt;&gt;"",'2ndR'!AB56+AC56,0)</f>
        <v>0</v>
      </c>
      <c r="AC56" s="60">
        <f t="shared" si="8"/>
        <v>0</v>
      </c>
      <c r="AD56" s="68">
        <f t="shared" si="9"/>
        <v>-3</v>
      </c>
      <c r="AE56" s="68">
        <f t="shared" si="10"/>
        <v>-3</v>
      </c>
    </row>
    <row r="57" spans="1:31" hidden="1" x14ac:dyDescent="0.35">
      <c r="A57" s="18">
        <v>51</v>
      </c>
      <c r="B57" s="3">
        <f>'2ndR'!B57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6"/>
        <v>-1.5</v>
      </c>
      <c r="W57" s="14">
        <f>'2ndR'!W57</f>
        <v>0</v>
      </c>
      <c r="X57" s="14">
        <f>'2ndR'!X57</f>
        <v>0</v>
      </c>
      <c r="Y57" s="14">
        <f>'2ndR'!Y57</f>
        <v>0</v>
      </c>
      <c r="Z57" s="14">
        <f>'2ndR'!Z57</f>
        <v>0</v>
      </c>
      <c r="AA57" s="97">
        <f t="shared" si="5"/>
        <v>200</v>
      </c>
      <c r="AB57" s="60">
        <f>IF(B57&lt;&gt;"",'2ndR'!AB57+AC57,0)</f>
        <v>0</v>
      </c>
      <c r="AC57" s="60">
        <f t="shared" si="8"/>
        <v>0</v>
      </c>
      <c r="AD57" s="68">
        <f t="shared" si="9"/>
        <v>-3</v>
      </c>
      <c r="AE57" s="68">
        <f t="shared" si="10"/>
        <v>-3</v>
      </c>
    </row>
    <row r="58" spans="1:31" hidden="1" x14ac:dyDescent="0.35">
      <c r="A58" s="18">
        <v>52</v>
      </c>
      <c r="B58" s="3">
        <f>'2ndR'!B58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6"/>
        <v>-1.5</v>
      </c>
      <c r="W58" s="14">
        <f>'2ndR'!W58</f>
        <v>0</v>
      </c>
      <c r="X58" s="14">
        <f>'2ndR'!X58</f>
        <v>0</v>
      </c>
      <c r="Y58" s="14">
        <f>'2ndR'!Y58</f>
        <v>0</v>
      </c>
      <c r="Z58" s="14">
        <f>'2ndR'!Z58</f>
        <v>0</v>
      </c>
      <c r="AA58" s="97">
        <f t="shared" si="5"/>
        <v>200</v>
      </c>
      <c r="AB58" s="60">
        <f>IF(B58&lt;&gt;"",'2ndR'!AB58+AC58,0)</f>
        <v>0</v>
      </c>
      <c r="AC58" s="60">
        <f t="shared" si="8"/>
        <v>0</v>
      </c>
      <c r="AD58" s="68">
        <f t="shared" si="9"/>
        <v>-3</v>
      </c>
      <c r="AE58" s="68">
        <f t="shared" si="10"/>
        <v>-3</v>
      </c>
    </row>
    <row r="59" spans="1:31" hidden="1" x14ac:dyDescent="0.35">
      <c r="A59" s="18">
        <v>53</v>
      </c>
      <c r="B59" s="3">
        <f>'2ndR'!B59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6"/>
        <v>-1.5</v>
      </c>
      <c r="W59" s="14">
        <f>'2ndR'!W59</f>
        <v>0</v>
      </c>
      <c r="X59" s="14">
        <f>'2ndR'!X59</f>
        <v>0</v>
      </c>
      <c r="Y59" s="14">
        <f>'2ndR'!Y59</f>
        <v>0</v>
      </c>
      <c r="Z59" s="14">
        <f>'2ndR'!Z59</f>
        <v>0</v>
      </c>
      <c r="AA59" s="97">
        <f t="shared" si="5"/>
        <v>200</v>
      </c>
      <c r="AB59" s="60">
        <f>IF(B59&lt;&gt;"",'2ndR'!AB59+AC59,0)</f>
        <v>0</v>
      </c>
      <c r="AC59" s="60">
        <f t="shared" si="8"/>
        <v>0</v>
      </c>
      <c r="AD59" s="68">
        <f t="shared" si="9"/>
        <v>-3</v>
      </c>
      <c r="AE59" s="68">
        <f t="shared" si="10"/>
        <v>-3</v>
      </c>
    </row>
    <row r="60" spans="1:31" hidden="1" x14ac:dyDescent="0.35">
      <c r="A60" s="18">
        <v>54</v>
      </c>
      <c r="B60" s="3">
        <f>'2ndR'!B60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6"/>
        <v>-1.5</v>
      </c>
      <c r="W60" s="14">
        <f>'2ndR'!W60</f>
        <v>0</v>
      </c>
      <c r="X60" s="14">
        <f>'2ndR'!X60</f>
        <v>0</v>
      </c>
      <c r="Y60" s="14">
        <f>'2ndR'!Y60</f>
        <v>0</v>
      </c>
      <c r="Z60" s="14">
        <f>'2ndR'!Z60</f>
        <v>0</v>
      </c>
      <c r="AA60" s="97">
        <f t="shared" si="5"/>
        <v>200</v>
      </c>
      <c r="AB60" s="60">
        <f>IF(B60&lt;&gt;"",'2ndR'!AB60+AC60,0)</f>
        <v>0</v>
      </c>
      <c r="AC60" s="60">
        <f t="shared" si="8"/>
        <v>0</v>
      </c>
      <c r="AD60" s="68">
        <f t="shared" si="9"/>
        <v>-3</v>
      </c>
      <c r="AE60" s="68">
        <f t="shared" si="10"/>
        <v>-3</v>
      </c>
    </row>
    <row r="61" spans="1:31" hidden="1" x14ac:dyDescent="0.35">
      <c r="A61" s="18">
        <v>55</v>
      </c>
      <c r="B61" s="3">
        <f>'2ndR'!B61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6"/>
        <v>-1.5</v>
      </c>
      <c r="W61" s="14">
        <f>'2ndR'!W61</f>
        <v>0</v>
      </c>
      <c r="X61" s="14">
        <f>'2ndR'!X61</f>
        <v>0</v>
      </c>
      <c r="Y61" s="14">
        <f>'2ndR'!Y61</f>
        <v>0</v>
      </c>
      <c r="Z61" s="14">
        <f>'2ndR'!Z61</f>
        <v>0</v>
      </c>
      <c r="AA61" s="97">
        <f t="shared" si="5"/>
        <v>200</v>
      </c>
      <c r="AB61" s="60">
        <f>IF(B61&lt;&gt;"",'2ndR'!AB61+AC61,0)</f>
        <v>0</v>
      </c>
      <c r="AC61" s="60">
        <f t="shared" si="8"/>
        <v>0</v>
      </c>
      <c r="AD61" s="68">
        <f t="shared" si="9"/>
        <v>-3</v>
      </c>
      <c r="AE61" s="68">
        <f t="shared" si="10"/>
        <v>-3</v>
      </c>
    </row>
    <row r="62" spans="1:31" hidden="1" x14ac:dyDescent="0.35">
      <c r="A62" s="18">
        <v>56</v>
      </c>
      <c r="B62" s="3">
        <f>'2ndR'!B62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6"/>
        <v>-1.5</v>
      </c>
      <c r="W62" s="14">
        <f>'2ndR'!W62</f>
        <v>0</v>
      </c>
      <c r="X62" s="14">
        <f>'2ndR'!X62</f>
        <v>0</v>
      </c>
      <c r="Y62" s="14">
        <f>'2ndR'!Y62</f>
        <v>0</v>
      </c>
      <c r="Z62" s="14">
        <f>'2ndR'!Z62</f>
        <v>0</v>
      </c>
      <c r="AA62" s="97">
        <f t="shared" si="5"/>
        <v>200</v>
      </c>
      <c r="AB62" s="60">
        <f>IF(B62&lt;&gt;"",'2ndR'!AB62+AC62,0)</f>
        <v>0</v>
      </c>
      <c r="AC62" s="60">
        <f t="shared" si="8"/>
        <v>0</v>
      </c>
      <c r="AD62" s="68">
        <f t="shared" si="9"/>
        <v>-3</v>
      </c>
      <c r="AE62" s="68">
        <f t="shared" si="10"/>
        <v>-3</v>
      </c>
    </row>
    <row r="63" spans="1:31" hidden="1" x14ac:dyDescent="0.35">
      <c r="A63" s="18">
        <v>57</v>
      </c>
      <c r="B63" s="3">
        <f>'2ndR'!B63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6"/>
        <v>-1.5</v>
      </c>
      <c r="W63" s="14">
        <f>'2ndR'!W63</f>
        <v>0</v>
      </c>
      <c r="X63" s="14">
        <f>'2ndR'!X63</f>
        <v>0</v>
      </c>
      <c r="Y63" s="14">
        <f>'2ndR'!Y63</f>
        <v>0</v>
      </c>
      <c r="Z63" s="14">
        <f>'2ndR'!Z63</f>
        <v>0</v>
      </c>
      <c r="AA63" s="97">
        <f t="shared" si="5"/>
        <v>200</v>
      </c>
      <c r="AB63" s="60">
        <f>IF(B63&lt;&gt;"",'2ndR'!AB63+AC63,0)</f>
        <v>0</v>
      </c>
      <c r="AC63" s="60">
        <f t="shared" si="8"/>
        <v>0</v>
      </c>
      <c r="AD63" s="68">
        <f t="shared" si="9"/>
        <v>-3</v>
      </c>
      <c r="AE63" s="68">
        <f t="shared" si="10"/>
        <v>-3</v>
      </c>
    </row>
    <row r="64" spans="1:31" hidden="1" x14ac:dyDescent="0.35">
      <c r="A64" s="18">
        <v>58</v>
      </c>
      <c r="B64" s="3">
        <f>'2ndR'!B64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6"/>
        <v>-1.5</v>
      </c>
      <c r="W64" s="14">
        <f>'2ndR'!W64</f>
        <v>0</v>
      </c>
      <c r="X64" s="14">
        <f>'2ndR'!X64</f>
        <v>0</v>
      </c>
      <c r="Y64" s="14">
        <f>'2ndR'!Y64</f>
        <v>0</v>
      </c>
      <c r="Z64" s="14">
        <f>'2ndR'!Z64</f>
        <v>0</v>
      </c>
      <c r="AA64" s="97">
        <f t="shared" si="5"/>
        <v>200</v>
      </c>
      <c r="AB64" s="60">
        <f>IF(B64&lt;&gt;"",'2ndR'!AB64+AC64,0)</f>
        <v>0</v>
      </c>
      <c r="AC64" s="60">
        <f t="shared" si="8"/>
        <v>0</v>
      </c>
      <c r="AD64" s="68">
        <f t="shared" si="9"/>
        <v>-3</v>
      </c>
      <c r="AE64" s="68">
        <f t="shared" si="10"/>
        <v>-3</v>
      </c>
    </row>
    <row r="65" spans="1:31" hidden="1" x14ac:dyDescent="0.35">
      <c r="A65" s="18">
        <v>59</v>
      </c>
      <c r="B65" s="3">
        <f>'2ndR'!B65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6"/>
        <v>-1.5</v>
      </c>
      <c r="W65" s="14">
        <f>'2ndR'!W65</f>
        <v>0</v>
      </c>
      <c r="X65" s="14">
        <f>'2ndR'!X65</f>
        <v>0</v>
      </c>
      <c r="Y65" s="14">
        <f>'2ndR'!Y65</f>
        <v>0</v>
      </c>
      <c r="Z65" s="14">
        <f>'2ndR'!Z65</f>
        <v>0</v>
      </c>
      <c r="AA65" s="97">
        <f t="shared" si="5"/>
        <v>200</v>
      </c>
      <c r="AB65" s="60">
        <f>IF(B65&lt;&gt;"",'2ndR'!AB65+AC65,0)</f>
        <v>0</v>
      </c>
      <c r="AC65" s="60">
        <f t="shared" si="8"/>
        <v>0</v>
      </c>
      <c r="AD65" s="68">
        <f t="shared" si="9"/>
        <v>-3</v>
      </c>
      <c r="AE65" s="68">
        <f t="shared" si="10"/>
        <v>-3</v>
      </c>
    </row>
    <row r="66" spans="1:31" hidden="1" x14ac:dyDescent="0.35">
      <c r="A66" s="18">
        <v>60</v>
      </c>
      <c r="B66" s="3">
        <f>'2ndR'!B66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6"/>
        <v>-1.5</v>
      </c>
      <c r="W66" s="14">
        <f>'2ndR'!W66</f>
        <v>0</v>
      </c>
      <c r="X66" s="14">
        <f>'2ndR'!X66</f>
        <v>0</v>
      </c>
      <c r="Y66" s="14">
        <f>'2ndR'!Y66</f>
        <v>0</v>
      </c>
      <c r="Z66" s="14">
        <f>'2ndR'!Z66</f>
        <v>0</v>
      </c>
      <c r="AA66" s="97">
        <f t="shared" si="5"/>
        <v>200</v>
      </c>
      <c r="AB66" s="60">
        <f>IF(B66&lt;&gt;"",'2ndR'!AB66+AC66,0)</f>
        <v>0</v>
      </c>
      <c r="AC66" s="60">
        <f t="shared" si="8"/>
        <v>0</v>
      </c>
      <c r="AD66" s="68">
        <f t="shared" si="9"/>
        <v>-3</v>
      </c>
      <c r="AE66" s="68">
        <f t="shared" si="10"/>
        <v>-3</v>
      </c>
    </row>
    <row r="67" spans="1:31" hidden="1" x14ac:dyDescent="0.35">
      <c r="A67" s="18">
        <v>61</v>
      </c>
      <c r="B67" s="3">
        <f>'2ndR'!B67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6"/>
        <v>-1.5</v>
      </c>
      <c r="W67" s="14">
        <f>'2ndR'!W67</f>
        <v>0</v>
      </c>
      <c r="X67" s="14">
        <f>'2ndR'!X67</f>
        <v>0</v>
      </c>
      <c r="Y67" s="14">
        <f>'2ndR'!Y67</f>
        <v>0</v>
      </c>
      <c r="Z67" s="14">
        <f>'2ndR'!Z67</f>
        <v>0</v>
      </c>
      <c r="AA67" s="97">
        <f t="shared" si="5"/>
        <v>200</v>
      </c>
      <c r="AB67" s="60">
        <f>IF(B67&lt;&gt;"",'2ndR'!AB67+AC67,0)</f>
        <v>0</v>
      </c>
      <c r="AC67" s="60">
        <f t="shared" si="8"/>
        <v>0</v>
      </c>
      <c r="AD67" s="68">
        <f t="shared" si="9"/>
        <v>-3</v>
      </c>
      <c r="AE67" s="68">
        <f t="shared" si="10"/>
        <v>-3</v>
      </c>
    </row>
    <row r="68" spans="1:31" hidden="1" x14ac:dyDescent="0.35">
      <c r="A68" s="18">
        <v>62</v>
      </c>
      <c r="B68" s="3">
        <f>'2ndR'!B68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6"/>
        <v>-1.5</v>
      </c>
      <c r="W68" s="14">
        <f>'2ndR'!W68</f>
        <v>0</v>
      </c>
      <c r="X68" s="14">
        <f>'2ndR'!X68</f>
        <v>0</v>
      </c>
      <c r="Y68" s="14">
        <f>'2ndR'!Y68</f>
        <v>0</v>
      </c>
      <c r="Z68" s="14">
        <f>'2ndR'!Z68</f>
        <v>0</v>
      </c>
      <c r="AA68" s="97">
        <f t="shared" si="5"/>
        <v>200</v>
      </c>
      <c r="AB68" s="60">
        <f>IF(B68&lt;&gt;"",'2ndR'!AB68+AC68,0)</f>
        <v>0</v>
      </c>
      <c r="AC68" s="60">
        <f t="shared" si="8"/>
        <v>0</v>
      </c>
      <c r="AD68" s="68">
        <f t="shared" si="9"/>
        <v>-3</v>
      </c>
      <c r="AE68" s="68">
        <f t="shared" si="10"/>
        <v>-3</v>
      </c>
    </row>
    <row r="69" spans="1:31" hidden="1" x14ac:dyDescent="0.35">
      <c r="A69" s="18">
        <v>63</v>
      </c>
      <c r="B69" s="4" t="str">
        <f>IF('2ndR'!B69&lt;&gt;0,'2ndR'!B69,"")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6"/>
        <v>-1.5</v>
      </c>
      <c r="W69" s="14">
        <f>'2ndR'!W69</f>
        <v>0</v>
      </c>
      <c r="X69" s="14">
        <f>'2ndR'!X69</f>
        <v>0</v>
      </c>
      <c r="Y69" s="14">
        <f>'2ndR'!Y69</f>
        <v>0</v>
      </c>
      <c r="Z69" s="14">
        <f>'2ndR'!Z69</f>
        <v>0</v>
      </c>
      <c r="AA69" s="97">
        <f t="shared" si="5"/>
        <v>200</v>
      </c>
      <c r="AB69" s="60">
        <f>IF(B69&lt;&gt;"",'2ndR'!AB69+AC69,0)</f>
        <v>0</v>
      </c>
      <c r="AC69" s="60">
        <f t="shared" si="8"/>
        <v>0</v>
      </c>
      <c r="AD69" s="68">
        <f t="shared" si="9"/>
        <v>-3</v>
      </c>
      <c r="AE69" s="68">
        <f t="shared" si="10"/>
        <v>-3</v>
      </c>
    </row>
    <row r="70" spans="1:31" hidden="1" x14ac:dyDescent="0.35">
      <c r="A70" s="18">
        <v>64</v>
      </c>
      <c r="B70" s="4" t="str">
        <f>IF('2ndR'!B70&lt;&gt;0,'2ndR'!B70,"")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6"/>
        <v>-1.5</v>
      </c>
      <c r="W70" s="14">
        <f>'2ndR'!W70</f>
        <v>0</v>
      </c>
      <c r="X70" s="14">
        <f>'2ndR'!X70</f>
        <v>0</v>
      </c>
      <c r="Y70" s="14">
        <f>'2ndR'!Y70</f>
        <v>0</v>
      </c>
      <c r="Z70" s="14">
        <f>'2ndR'!Z70</f>
        <v>0</v>
      </c>
      <c r="AA70" s="97">
        <f t="shared" si="5"/>
        <v>200</v>
      </c>
      <c r="AB70" s="60">
        <f>IF(B70&lt;&gt;"",'2ndR'!AB70+AC70,0)</f>
        <v>0</v>
      </c>
      <c r="AC70" s="60">
        <f t="shared" si="8"/>
        <v>0</v>
      </c>
      <c r="AD70" s="68">
        <f t="shared" si="9"/>
        <v>-3</v>
      </c>
      <c r="AE70" s="68">
        <f t="shared" si="10"/>
        <v>-3</v>
      </c>
    </row>
    <row r="71" spans="1:31" hidden="1" x14ac:dyDescent="0.35">
      <c r="A71" s="18">
        <v>65</v>
      </c>
      <c r="B71" s="4" t="str">
        <f>IF('2ndR'!B71&lt;&gt;0,'2ndR'!B71,"")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91" si="11">SUM(C71:T71)</f>
        <v>0</v>
      </c>
      <c r="V71" s="47">
        <f t="shared" si="6"/>
        <v>-1.5</v>
      </c>
      <c r="W71" s="14">
        <f>'2ndR'!W71</f>
        <v>0</v>
      </c>
      <c r="X71" s="14">
        <f>'2ndR'!X71</f>
        <v>0</v>
      </c>
      <c r="Y71" s="14">
        <f>'2ndR'!Y71</f>
        <v>0</v>
      </c>
      <c r="Z71" s="14">
        <f>'2ndR'!Z71</f>
        <v>0</v>
      </c>
      <c r="AA71" s="97">
        <f t="shared" si="5"/>
        <v>200</v>
      </c>
      <c r="AB71" s="60">
        <f>IF(B71&lt;&gt;"",'2ndR'!AB71+AC71,0)</f>
        <v>0</v>
      </c>
      <c r="AC71" s="60">
        <f t="shared" ref="AC71:AC76" si="12">IF(U71&gt;0,1,0)</f>
        <v>0</v>
      </c>
      <c r="AD71" s="68">
        <f t="shared" ref="AD71:AD102" si="13">ROUND(IF(W71="m",(X71*$AD$4/113+$AE$4-$AF$4),(X71*$AD$2/113+$AE$2-$AF$2)),0)</f>
        <v>-3</v>
      </c>
      <c r="AE71" s="68">
        <f t="shared" ref="AE71:AE102" si="14">ROUND(IF(Y71="m",(Z71*$AD$4/113+$AE$4-$AF$4),(Z71*$AD$2/113+$AE$2-$AF$2)),0)</f>
        <v>-3</v>
      </c>
    </row>
    <row r="72" spans="1:31" hidden="1" x14ac:dyDescent="0.35">
      <c r="A72" s="18">
        <v>66</v>
      </c>
      <c r="B72" s="4" t="str">
        <f>IF('2ndR'!B72&lt;&gt;0,'2ndR'!B72,"")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6"/>
        <v>-1.5</v>
      </c>
      <c r="W72" s="14">
        <f>'2ndR'!W72</f>
        <v>0</v>
      </c>
      <c r="X72" s="14">
        <f>'2ndR'!X72</f>
        <v>0</v>
      </c>
      <c r="Y72" s="14">
        <f>'2ndR'!Y72</f>
        <v>0</v>
      </c>
      <c r="Z72" s="14">
        <f>'2ndR'!Z72</f>
        <v>0</v>
      </c>
      <c r="AA72" s="97">
        <f t="shared" ref="AA72:AA135" si="15">IF(U72=0,200,U72-V72)</f>
        <v>200</v>
      </c>
      <c r="AB72" s="60">
        <f>IF(B72&lt;&gt;"",'2ndR'!AB72+AC72,0)</f>
        <v>0</v>
      </c>
      <c r="AC72" s="60">
        <f t="shared" si="12"/>
        <v>0</v>
      </c>
      <c r="AD72" s="68">
        <f t="shared" si="13"/>
        <v>-3</v>
      </c>
      <c r="AE72" s="68">
        <f t="shared" si="14"/>
        <v>-3</v>
      </c>
    </row>
    <row r="73" spans="1:31" hidden="1" x14ac:dyDescent="0.35">
      <c r="A73" s="18">
        <v>67</v>
      </c>
      <c r="B73" s="4" t="str">
        <f>IF('2ndR'!B73&lt;&gt;0,'2ndR'!B73,"")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6"/>
        <v>-1.5</v>
      </c>
      <c r="W73" s="14">
        <f>'2ndR'!W73</f>
        <v>0</v>
      </c>
      <c r="X73" s="14">
        <f>'2ndR'!X73</f>
        <v>0</v>
      </c>
      <c r="Y73" s="14">
        <f>'2ndR'!Y73</f>
        <v>0</v>
      </c>
      <c r="Z73" s="14">
        <f>'2ndR'!Z73</f>
        <v>0</v>
      </c>
      <c r="AA73" s="97">
        <f t="shared" si="15"/>
        <v>200</v>
      </c>
      <c r="AB73" s="60">
        <f>IF(B73&lt;&gt;"",'2ndR'!AB73+AC73,0)</f>
        <v>0</v>
      </c>
      <c r="AC73" s="60">
        <f t="shared" si="12"/>
        <v>0</v>
      </c>
      <c r="AD73" s="68">
        <f t="shared" si="13"/>
        <v>-3</v>
      </c>
      <c r="AE73" s="68">
        <f t="shared" si="14"/>
        <v>-3</v>
      </c>
    </row>
    <row r="74" spans="1:31" hidden="1" x14ac:dyDescent="0.35">
      <c r="A74" s="18">
        <v>68</v>
      </c>
      <c r="B74" s="4" t="str">
        <f>IF('2ndR'!B74&lt;&gt;0,'2ndR'!B74,"")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6"/>
        <v>-1.5</v>
      </c>
      <c r="W74" s="14">
        <f>'2ndR'!W74</f>
        <v>0</v>
      </c>
      <c r="X74" s="14">
        <f>'2ndR'!X74</f>
        <v>0</v>
      </c>
      <c r="Y74" s="14">
        <f>'2ndR'!Y74</f>
        <v>0</v>
      </c>
      <c r="Z74" s="14">
        <f>'2ndR'!Z74</f>
        <v>0</v>
      </c>
      <c r="AA74" s="97">
        <f t="shared" si="15"/>
        <v>200</v>
      </c>
      <c r="AB74" s="60">
        <f>IF(B74&lt;&gt;"",'2ndR'!AB74+AC74,0)</f>
        <v>0</v>
      </c>
      <c r="AC74" s="60">
        <f t="shared" si="12"/>
        <v>0</v>
      </c>
      <c r="AD74" s="68">
        <f t="shared" si="13"/>
        <v>-3</v>
      </c>
      <c r="AE74" s="68">
        <f t="shared" si="14"/>
        <v>-3</v>
      </c>
    </row>
    <row r="75" spans="1:31" hidden="1" x14ac:dyDescent="0.35">
      <c r="A75" s="18">
        <v>69</v>
      </c>
      <c r="B75" s="4" t="str">
        <f>IF('2ndR'!B75&lt;&gt;0,'2ndR'!B75,"")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6"/>
        <v>-1.5</v>
      </c>
      <c r="W75" s="14">
        <f>'2ndR'!W75</f>
        <v>0</v>
      </c>
      <c r="X75" s="14">
        <f>'2ndR'!X75</f>
        <v>0</v>
      </c>
      <c r="Y75" s="14">
        <f>'2ndR'!Y75</f>
        <v>0</v>
      </c>
      <c r="Z75" s="14">
        <f>'2ndR'!Z75</f>
        <v>0</v>
      </c>
      <c r="AA75" s="97">
        <f t="shared" si="15"/>
        <v>200</v>
      </c>
      <c r="AB75" s="60">
        <f>IF(B75&lt;&gt;"",'2ndR'!AB75+AC75,0)</f>
        <v>0</v>
      </c>
      <c r="AC75" s="60">
        <f t="shared" si="12"/>
        <v>0</v>
      </c>
      <c r="AD75" s="68">
        <f t="shared" si="13"/>
        <v>-3</v>
      </c>
      <c r="AE75" s="68">
        <f t="shared" si="14"/>
        <v>-3</v>
      </c>
    </row>
    <row r="76" spans="1:31" hidden="1" x14ac:dyDescent="0.35">
      <c r="A76" s="18">
        <v>70</v>
      </c>
      <c r="B76" s="4" t="str">
        <f>IF('2ndR'!B76&lt;&gt;0,'2ndR'!B76,"")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6"/>
        <v>-1.5</v>
      </c>
      <c r="W76" s="14">
        <f>'2ndR'!W76</f>
        <v>0</v>
      </c>
      <c r="X76" s="14">
        <f>'2ndR'!X76</f>
        <v>0</v>
      </c>
      <c r="Y76" s="14">
        <f>'2ndR'!Y76</f>
        <v>0</v>
      </c>
      <c r="Z76" s="14">
        <f>'2ndR'!Z76</f>
        <v>0</v>
      </c>
      <c r="AA76" s="97">
        <f t="shared" si="15"/>
        <v>200</v>
      </c>
      <c r="AB76" s="60">
        <f>IF(B76&lt;&gt;"",'2ndR'!AB76+AC76,0)</f>
        <v>0</v>
      </c>
      <c r="AC76" s="60">
        <f t="shared" si="12"/>
        <v>0</v>
      </c>
      <c r="AD76" s="68">
        <f t="shared" si="13"/>
        <v>-3</v>
      </c>
      <c r="AE76" s="68">
        <f t="shared" si="14"/>
        <v>-3</v>
      </c>
    </row>
    <row r="77" spans="1:31" hidden="1" x14ac:dyDescent="0.35">
      <c r="A77" s="18">
        <v>71</v>
      </c>
      <c r="B77" s="4" t="str">
        <f>IF('2ndR'!B77&lt;&gt;0,'2ndR'!B77,"")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6"/>
        <v>-1.5</v>
      </c>
      <c r="W77" s="14">
        <f>'2ndR'!W77</f>
        <v>0</v>
      </c>
      <c r="X77" s="14">
        <f>'2ndR'!X77</f>
        <v>0</v>
      </c>
      <c r="Y77" s="14">
        <f>'2ndR'!Y77</f>
        <v>0</v>
      </c>
      <c r="Z77" s="14">
        <f>'2ndR'!Z77</f>
        <v>0</v>
      </c>
      <c r="AA77" s="97">
        <f t="shared" si="15"/>
        <v>200</v>
      </c>
      <c r="AB77" s="60">
        <f>IF(B77&lt;&gt;"",'2ndR'!AB77+AC77,0)</f>
        <v>0</v>
      </c>
      <c r="AC77" s="60">
        <f t="shared" ref="AC77:AC125" si="16">IF(U77&gt;0,1,0)</f>
        <v>0</v>
      </c>
      <c r="AD77" s="68">
        <f t="shared" si="13"/>
        <v>-3</v>
      </c>
      <c r="AE77" s="68">
        <f t="shared" si="14"/>
        <v>-3</v>
      </c>
    </row>
    <row r="78" spans="1:31" hidden="1" x14ac:dyDescent="0.35">
      <c r="A78" s="18">
        <v>72</v>
      </c>
      <c r="B78" s="4" t="str">
        <f>IF('2ndR'!B78&lt;&gt;0,'2ndR'!B78,"")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6"/>
        <v>-1.5</v>
      </c>
      <c r="W78" s="14">
        <f>'2ndR'!W78</f>
        <v>0</v>
      </c>
      <c r="X78" s="14">
        <f>'2ndR'!X78</f>
        <v>0</v>
      </c>
      <c r="Y78" s="14">
        <f>'2ndR'!Y78</f>
        <v>0</v>
      </c>
      <c r="Z78" s="14">
        <f>'2ndR'!Z78</f>
        <v>0</v>
      </c>
      <c r="AA78" s="97">
        <f t="shared" si="15"/>
        <v>200</v>
      </c>
      <c r="AB78" s="60">
        <f>IF(B78&lt;&gt;"",'2ndR'!AB78+AC78,0)</f>
        <v>0</v>
      </c>
      <c r="AC78" s="60">
        <f t="shared" si="16"/>
        <v>0</v>
      </c>
      <c r="AD78" s="68">
        <f t="shared" si="13"/>
        <v>-3</v>
      </c>
      <c r="AE78" s="68">
        <f t="shared" si="14"/>
        <v>-3</v>
      </c>
    </row>
    <row r="79" spans="1:31" hidden="1" x14ac:dyDescent="0.35">
      <c r="A79" s="18">
        <v>73</v>
      </c>
      <c r="B79" s="4" t="str">
        <f>IF('2ndR'!B79&lt;&gt;0,'2ndR'!B79,"")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6"/>
        <v>-1.5</v>
      </c>
      <c r="W79" s="14">
        <f>'2ndR'!W79</f>
        <v>0</v>
      </c>
      <c r="X79" s="14">
        <f>'2ndR'!X79</f>
        <v>0</v>
      </c>
      <c r="Y79" s="14">
        <f>'2ndR'!Y79</f>
        <v>0</v>
      </c>
      <c r="Z79" s="14">
        <f>'2ndR'!Z79</f>
        <v>0</v>
      </c>
      <c r="AA79" s="97">
        <f t="shared" si="15"/>
        <v>200</v>
      </c>
      <c r="AB79" s="60">
        <f>IF(B79&lt;&gt;"",'2ndR'!AB79+AC79,0)</f>
        <v>0</v>
      </c>
      <c r="AC79" s="60">
        <f t="shared" si="16"/>
        <v>0</v>
      </c>
      <c r="AD79" s="68">
        <f t="shared" si="13"/>
        <v>-3</v>
      </c>
      <c r="AE79" s="68">
        <f t="shared" si="14"/>
        <v>-3</v>
      </c>
    </row>
    <row r="80" spans="1:31" hidden="1" x14ac:dyDescent="0.35">
      <c r="A80" s="18">
        <v>74</v>
      </c>
      <c r="B80" s="4" t="str">
        <f>IF('2ndR'!B80&lt;&gt;0,'2ndR'!B80,"")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6"/>
        <v>-1.5</v>
      </c>
      <c r="W80" s="14">
        <f>'2ndR'!W80</f>
        <v>0</v>
      </c>
      <c r="X80" s="14">
        <f>'2ndR'!X80</f>
        <v>0</v>
      </c>
      <c r="Y80" s="14">
        <f>'2ndR'!Y80</f>
        <v>0</v>
      </c>
      <c r="Z80" s="14">
        <f>'2ndR'!Z80</f>
        <v>0</v>
      </c>
      <c r="AA80" s="97">
        <f t="shared" si="15"/>
        <v>200</v>
      </c>
      <c r="AB80" s="60">
        <f>IF(B80&lt;&gt;"",'2ndR'!AB80+AC80,0)</f>
        <v>0</v>
      </c>
      <c r="AC80" s="60">
        <f t="shared" si="16"/>
        <v>0</v>
      </c>
      <c r="AD80" s="68">
        <f t="shared" si="13"/>
        <v>-3</v>
      </c>
      <c r="AE80" s="68">
        <f t="shared" si="14"/>
        <v>-3</v>
      </c>
    </row>
    <row r="81" spans="1:31" hidden="1" x14ac:dyDescent="0.35">
      <c r="A81" s="18">
        <v>75</v>
      </c>
      <c r="B81" s="4" t="str">
        <f>IF('2ndR'!B81&lt;&gt;0,'2ndR'!B81,"")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6"/>
        <v>-1.5</v>
      </c>
      <c r="W81" s="14">
        <f>'2ndR'!W81</f>
        <v>0</v>
      </c>
      <c r="X81" s="14">
        <f>'2ndR'!X81</f>
        <v>0</v>
      </c>
      <c r="Y81" s="14">
        <f>'2ndR'!Y81</f>
        <v>0</v>
      </c>
      <c r="Z81" s="14">
        <f>'2ndR'!Z81</f>
        <v>0</v>
      </c>
      <c r="AA81" s="97">
        <f t="shared" si="15"/>
        <v>200</v>
      </c>
      <c r="AB81" s="60">
        <f>IF(B81&lt;&gt;"",'2ndR'!AB81+AC81,0)</f>
        <v>0</v>
      </c>
      <c r="AC81" s="60">
        <f t="shared" si="16"/>
        <v>0</v>
      </c>
      <c r="AD81" s="68">
        <f t="shared" si="13"/>
        <v>-3</v>
      </c>
      <c r="AE81" s="68">
        <f t="shared" si="14"/>
        <v>-3</v>
      </c>
    </row>
    <row r="82" spans="1:31" hidden="1" x14ac:dyDescent="0.35">
      <c r="A82" s="18">
        <v>76</v>
      </c>
      <c r="B82" s="4" t="str">
        <f>IF('2ndR'!B82&lt;&gt;0,'2ndR'!B82,"")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6"/>
        <v>-1.5</v>
      </c>
      <c r="W82" s="14">
        <f>'2ndR'!W82</f>
        <v>0</v>
      </c>
      <c r="X82" s="14">
        <f>'2ndR'!X82</f>
        <v>0</v>
      </c>
      <c r="Y82" s="14">
        <f>'2ndR'!Y82</f>
        <v>0</v>
      </c>
      <c r="Z82" s="14">
        <f>'2ndR'!Z82</f>
        <v>0</v>
      </c>
      <c r="AA82" s="97">
        <f t="shared" si="15"/>
        <v>200</v>
      </c>
      <c r="AB82" s="60">
        <f>IF(B82&lt;&gt;"",'2ndR'!AB82+AC82,0)</f>
        <v>0</v>
      </c>
      <c r="AC82" s="60">
        <f t="shared" si="16"/>
        <v>0</v>
      </c>
      <c r="AD82" s="68">
        <f t="shared" si="13"/>
        <v>-3</v>
      </c>
      <c r="AE82" s="68">
        <f t="shared" si="14"/>
        <v>-3</v>
      </c>
    </row>
    <row r="83" spans="1:31" hidden="1" x14ac:dyDescent="0.35">
      <c r="A83" s="18">
        <v>77</v>
      </c>
      <c r="B83" s="4" t="str">
        <f>IF('2ndR'!B83&lt;&gt;0,'2ndR'!B83,"")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6"/>
        <v>-1.5</v>
      </c>
      <c r="W83" s="14">
        <f>'2ndR'!W83</f>
        <v>0</v>
      </c>
      <c r="X83" s="14">
        <f>'2ndR'!X83</f>
        <v>0</v>
      </c>
      <c r="Y83" s="14">
        <f>'2ndR'!Y83</f>
        <v>0</v>
      </c>
      <c r="Z83" s="14">
        <f>'2ndR'!Z83</f>
        <v>0</v>
      </c>
      <c r="AA83" s="97">
        <f t="shared" si="15"/>
        <v>200</v>
      </c>
      <c r="AB83" s="60">
        <f>IF(B83&lt;&gt;"",'2ndR'!AB83+AC83,0)</f>
        <v>0</v>
      </c>
      <c r="AC83" s="60">
        <f t="shared" si="16"/>
        <v>0</v>
      </c>
      <c r="AD83" s="68">
        <f t="shared" si="13"/>
        <v>-3</v>
      </c>
      <c r="AE83" s="68">
        <f t="shared" si="14"/>
        <v>-3</v>
      </c>
    </row>
    <row r="84" spans="1:31" hidden="1" x14ac:dyDescent="0.35">
      <c r="A84" s="18">
        <v>78</v>
      </c>
      <c r="B84" s="4" t="str">
        <f>IF('2ndR'!B84&lt;&gt;0,'2ndR'!B84,"")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6"/>
        <v>-1.5</v>
      </c>
      <c r="W84" s="14">
        <f>'2ndR'!W84</f>
        <v>0</v>
      </c>
      <c r="X84" s="14">
        <f>'2ndR'!X84</f>
        <v>0</v>
      </c>
      <c r="Y84" s="14">
        <f>'2ndR'!Y84</f>
        <v>0</v>
      </c>
      <c r="Z84" s="14">
        <f>'2ndR'!Z84</f>
        <v>0</v>
      </c>
      <c r="AA84" s="97">
        <f t="shared" si="15"/>
        <v>200</v>
      </c>
      <c r="AB84" s="60">
        <f>IF(B84&lt;&gt;"",'2ndR'!AB84+AC84,0)</f>
        <v>0</v>
      </c>
      <c r="AC84" s="60">
        <f t="shared" si="16"/>
        <v>0</v>
      </c>
      <c r="AD84" s="68">
        <f t="shared" si="13"/>
        <v>-3</v>
      </c>
      <c r="AE84" s="68">
        <f t="shared" si="14"/>
        <v>-3</v>
      </c>
    </row>
    <row r="85" spans="1:31" hidden="1" x14ac:dyDescent="0.35">
      <c r="A85" s="18">
        <v>79</v>
      </c>
      <c r="B85" s="4" t="str">
        <f>IF('2ndR'!B85&lt;&gt;0,'2ndR'!B85,"")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ref="V85:V146" si="17">ROUND(0.35*MIN(AD85,AE85)+0.15*MAX(AD85,AE85),1)</f>
        <v>-1.5</v>
      </c>
      <c r="W85" s="14">
        <f>'2ndR'!W85</f>
        <v>0</v>
      </c>
      <c r="X85" s="14">
        <f>'2ndR'!X85</f>
        <v>0</v>
      </c>
      <c r="Y85" s="14">
        <f>'2ndR'!Y85</f>
        <v>0</v>
      </c>
      <c r="Z85" s="14">
        <f>'2ndR'!Z85</f>
        <v>0</v>
      </c>
      <c r="AA85" s="97">
        <f t="shared" si="15"/>
        <v>200</v>
      </c>
      <c r="AB85" s="60">
        <f>IF(B85&lt;&gt;"",'2ndR'!AB85+AC85,0)</f>
        <v>0</v>
      </c>
      <c r="AC85" s="60">
        <f t="shared" si="16"/>
        <v>0</v>
      </c>
      <c r="AD85" s="68">
        <f t="shared" si="13"/>
        <v>-3</v>
      </c>
      <c r="AE85" s="68">
        <f t="shared" si="14"/>
        <v>-3</v>
      </c>
    </row>
    <row r="86" spans="1:31" hidden="1" x14ac:dyDescent="0.35">
      <c r="A86" s="18">
        <v>80</v>
      </c>
      <c r="B86" s="4" t="str">
        <f>IF('2ndR'!B86&lt;&gt;0,'2ndR'!B86,"")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7"/>
        <v>-1.5</v>
      </c>
      <c r="W86" s="14">
        <f>'2ndR'!W86</f>
        <v>0</v>
      </c>
      <c r="X86" s="14">
        <f>'2ndR'!X86</f>
        <v>0</v>
      </c>
      <c r="Y86" s="14">
        <f>'2ndR'!Y86</f>
        <v>0</v>
      </c>
      <c r="Z86" s="14">
        <f>'2ndR'!Z86</f>
        <v>0</v>
      </c>
      <c r="AA86" s="97">
        <f t="shared" si="15"/>
        <v>200</v>
      </c>
      <c r="AB86" s="60">
        <f>IF(B86&lt;&gt;"",'2ndR'!AB86+AC86,0)</f>
        <v>0</v>
      </c>
      <c r="AC86" s="60">
        <f t="shared" si="16"/>
        <v>0</v>
      </c>
      <c r="AD86" s="68">
        <f t="shared" si="13"/>
        <v>-3</v>
      </c>
      <c r="AE86" s="68">
        <f t="shared" si="14"/>
        <v>-3</v>
      </c>
    </row>
    <row r="87" spans="1:31" hidden="1" x14ac:dyDescent="0.35">
      <c r="A87" s="18">
        <v>81</v>
      </c>
      <c r="B87" s="4" t="str">
        <f>IF('2ndR'!B87&lt;&gt;0,'2ndR'!B87,"")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7"/>
        <v>-1.5</v>
      </c>
      <c r="W87" s="14">
        <f>'2ndR'!W87</f>
        <v>0</v>
      </c>
      <c r="X87" s="14">
        <f>'2ndR'!X87</f>
        <v>0</v>
      </c>
      <c r="Y87" s="14">
        <f>'2ndR'!Y87</f>
        <v>0</v>
      </c>
      <c r="Z87" s="14">
        <f>'2ndR'!Z87</f>
        <v>0</v>
      </c>
      <c r="AA87" s="97">
        <f t="shared" si="15"/>
        <v>200</v>
      </c>
      <c r="AB87" s="60">
        <f>IF(B87&lt;&gt;"",'2ndR'!AB87+AC87,0)</f>
        <v>0</v>
      </c>
      <c r="AC87" s="60">
        <f t="shared" si="16"/>
        <v>0</v>
      </c>
      <c r="AD87" s="68">
        <f t="shared" si="13"/>
        <v>-3</v>
      </c>
      <c r="AE87" s="68">
        <f t="shared" si="14"/>
        <v>-3</v>
      </c>
    </row>
    <row r="88" spans="1:31" hidden="1" x14ac:dyDescent="0.35">
      <c r="A88" s="18">
        <v>82</v>
      </c>
      <c r="B88" s="4" t="str">
        <f>IF('2ndR'!B88&lt;&gt;0,'2ndR'!B88,"")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7"/>
        <v>-1.5</v>
      </c>
      <c r="W88" s="14">
        <f>'2ndR'!W88</f>
        <v>0</v>
      </c>
      <c r="X88" s="14">
        <f>'2ndR'!X88</f>
        <v>0</v>
      </c>
      <c r="Y88" s="14">
        <f>'2ndR'!Y88</f>
        <v>0</v>
      </c>
      <c r="Z88" s="14">
        <f>'2ndR'!Z88</f>
        <v>0</v>
      </c>
      <c r="AA88" s="97">
        <f t="shared" si="15"/>
        <v>200</v>
      </c>
      <c r="AB88" s="60">
        <f>IF(B88&lt;&gt;"",'2ndR'!AB88+AC88,0)</f>
        <v>0</v>
      </c>
      <c r="AC88" s="60">
        <f t="shared" si="16"/>
        <v>0</v>
      </c>
      <c r="AD88" s="68">
        <f t="shared" si="13"/>
        <v>-3</v>
      </c>
      <c r="AE88" s="68">
        <f t="shared" si="14"/>
        <v>-3</v>
      </c>
    </row>
    <row r="89" spans="1:31" hidden="1" x14ac:dyDescent="0.35">
      <c r="A89" s="18">
        <v>83</v>
      </c>
      <c r="B89" s="4" t="str">
        <f>IF('2ndR'!B89&lt;&gt;0,'2ndR'!B89,"")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1"/>
        <v>0</v>
      </c>
      <c r="V89" s="47">
        <f t="shared" si="17"/>
        <v>-1.5</v>
      </c>
      <c r="W89" s="14">
        <f>'2ndR'!W89</f>
        <v>0</v>
      </c>
      <c r="X89" s="14">
        <f>'2ndR'!X89</f>
        <v>0</v>
      </c>
      <c r="Y89" s="14">
        <f>'2ndR'!Y89</f>
        <v>0</v>
      </c>
      <c r="Z89" s="14">
        <f>'2ndR'!Z89</f>
        <v>0</v>
      </c>
      <c r="AA89" s="97">
        <f t="shared" si="15"/>
        <v>200</v>
      </c>
      <c r="AB89" s="60">
        <f>IF(B89&lt;&gt;"",'2ndR'!AB89+AC89,0)</f>
        <v>0</v>
      </c>
      <c r="AC89" s="60">
        <f t="shared" si="16"/>
        <v>0</v>
      </c>
      <c r="AD89" s="68">
        <f t="shared" si="13"/>
        <v>-3</v>
      </c>
      <c r="AE89" s="68">
        <f t="shared" si="14"/>
        <v>-3</v>
      </c>
    </row>
    <row r="90" spans="1:31" hidden="1" x14ac:dyDescent="0.35">
      <c r="A90" s="18">
        <v>84</v>
      </c>
      <c r="B90" s="4" t="str">
        <f>IF('2ndR'!B90&lt;&gt;0,'2ndR'!B90,"")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1"/>
        <v>0</v>
      </c>
      <c r="V90" s="47">
        <f t="shared" si="17"/>
        <v>-1.5</v>
      </c>
      <c r="W90" s="14">
        <f>'2ndR'!W90</f>
        <v>0</v>
      </c>
      <c r="X90" s="14">
        <f>'2ndR'!X90</f>
        <v>0</v>
      </c>
      <c r="Y90" s="14">
        <f>'2ndR'!Y90</f>
        <v>0</v>
      </c>
      <c r="Z90" s="14">
        <f>'2ndR'!Z90</f>
        <v>0</v>
      </c>
      <c r="AA90" s="97">
        <f t="shared" si="15"/>
        <v>200</v>
      </c>
      <c r="AB90" s="60">
        <f>IF(B90&lt;&gt;"",'2ndR'!AB90+AC90,0)</f>
        <v>0</v>
      </c>
      <c r="AC90" s="60">
        <f t="shared" si="16"/>
        <v>0</v>
      </c>
      <c r="AD90" s="68">
        <f t="shared" si="13"/>
        <v>-3</v>
      </c>
      <c r="AE90" s="68">
        <f t="shared" si="14"/>
        <v>-3</v>
      </c>
    </row>
    <row r="91" spans="1:31" hidden="1" x14ac:dyDescent="0.35">
      <c r="A91" s="18">
        <v>85</v>
      </c>
      <c r="B91" s="4" t="str">
        <f>IF('2ndR'!B91&lt;&gt;0,'2ndR'!B91,"")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1"/>
        <v>0</v>
      </c>
      <c r="V91" s="47">
        <f t="shared" si="17"/>
        <v>-1.5</v>
      </c>
      <c r="W91" s="14">
        <f>'2ndR'!W91</f>
        <v>0</v>
      </c>
      <c r="X91" s="14">
        <f>'2ndR'!X91</f>
        <v>0</v>
      </c>
      <c r="Y91" s="14">
        <f>'2ndR'!Y91</f>
        <v>0</v>
      </c>
      <c r="Z91" s="14">
        <f>'2ndR'!Z91</f>
        <v>0</v>
      </c>
      <c r="AA91" s="97">
        <f t="shared" si="15"/>
        <v>200</v>
      </c>
      <c r="AB91" s="60">
        <f>IF(B91&lt;&gt;"",'2ndR'!AB91+AC91,0)</f>
        <v>0</v>
      </c>
      <c r="AC91" s="60">
        <f t="shared" si="16"/>
        <v>0</v>
      </c>
      <c r="AD91" s="68">
        <f t="shared" si="13"/>
        <v>-3</v>
      </c>
      <c r="AE91" s="68">
        <f t="shared" si="14"/>
        <v>-3</v>
      </c>
    </row>
    <row r="92" spans="1:31" hidden="1" x14ac:dyDescent="0.35">
      <c r="A92" s="18">
        <v>86</v>
      </c>
      <c r="B92" s="4" t="str">
        <f>IF('2ndR'!B92&lt;&gt;0,'2ndR'!B92,"")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ref="U92:U126" si="18">SUM(C92:T92)</f>
        <v>0</v>
      </c>
      <c r="V92" s="47">
        <f t="shared" si="17"/>
        <v>-1.5</v>
      </c>
      <c r="W92" s="14">
        <f>'2ndR'!W92</f>
        <v>0</v>
      </c>
      <c r="X92" s="14">
        <f>'2ndR'!X92</f>
        <v>0</v>
      </c>
      <c r="Y92" s="14">
        <f>'2ndR'!Y92</f>
        <v>0</v>
      </c>
      <c r="Z92" s="14">
        <f>'2ndR'!Z92</f>
        <v>0</v>
      </c>
      <c r="AA92" s="97">
        <f t="shared" si="15"/>
        <v>200</v>
      </c>
      <c r="AB92" s="60">
        <f>IF(B92&lt;&gt;"",'2ndR'!AB92+AC92,0)</f>
        <v>0</v>
      </c>
      <c r="AC92" s="60">
        <f t="shared" si="16"/>
        <v>0</v>
      </c>
      <c r="AD92" s="68">
        <f t="shared" si="13"/>
        <v>-3</v>
      </c>
      <c r="AE92" s="68">
        <f t="shared" si="14"/>
        <v>-3</v>
      </c>
    </row>
    <row r="93" spans="1:31" hidden="1" x14ac:dyDescent="0.35">
      <c r="A93" s="18">
        <v>87</v>
      </c>
      <c r="B93" s="4" t="str">
        <f>IF('2ndR'!B93&lt;&gt;0,'2ndR'!B93,"")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8"/>
        <v>0</v>
      </c>
      <c r="V93" s="47">
        <f t="shared" si="17"/>
        <v>-1.5</v>
      </c>
      <c r="W93" s="14">
        <f>'2ndR'!W93</f>
        <v>0</v>
      </c>
      <c r="X93" s="14">
        <f>'2ndR'!X93</f>
        <v>0</v>
      </c>
      <c r="Y93" s="14">
        <f>'2ndR'!Y93</f>
        <v>0</v>
      </c>
      <c r="Z93" s="14">
        <f>'2ndR'!Z93</f>
        <v>0</v>
      </c>
      <c r="AA93" s="97">
        <f t="shared" si="15"/>
        <v>200</v>
      </c>
      <c r="AB93" s="60">
        <f>IF(B93&lt;&gt;"",'2ndR'!AB93+AC93,0)</f>
        <v>0</v>
      </c>
      <c r="AC93" s="60">
        <f t="shared" si="16"/>
        <v>0</v>
      </c>
      <c r="AD93" s="68">
        <f t="shared" si="13"/>
        <v>-3</v>
      </c>
      <c r="AE93" s="68">
        <f t="shared" si="14"/>
        <v>-3</v>
      </c>
    </row>
    <row r="94" spans="1:31" hidden="1" x14ac:dyDescent="0.35">
      <c r="A94" s="18">
        <v>88</v>
      </c>
      <c r="B94" s="4" t="str">
        <f>IF('2ndR'!B94&lt;&gt;0,'2ndR'!B94,"")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8"/>
        <v>0</v>
      </c>
      <c r="V94" s="47">
        <f t="shared" si="17"/>
        <v>-1.5</v>
      </c>
      <c r="W94" s="14">
        <f>'2ndR'!W94</f>
        <v>0</v>
      </c>
      <c r="X94" s="14">
        <f>'2ndR'!X94</f>
        <v>0</v>
      </c>
      <c r="Y94" s="14">
        <f>'2ndR'!Y94</f>
        <v>0</v>
      </c>
      <c r="Z94" s="14">
        <f>'2ndR'!Z94</f>
        <v>0</v>
      </c>
      <c r="AA94" s="97">
        <f t="shared" si="15"/>
        <v>200</v>
      </c>
      <c r="AB94" s="60">
        <f>IF(B94&lt;&gt;"",'2ndR'!AB94+AC94,0)</f>
        <v>0</v>
      </c>
      <c r="AC94" s="60">
        <f t="shared" si="16"/>
        <v>0</v>
      </c>
      <c r="AD94" s="68">
        <f t="shared" si="13"/>
        <v>-3</v>
      </c>
      <c r="AE94" s="68">
        <f t="shared" si="14"/>
        <v>-3</v>
      </c>
    </row>
    <row r="95" spans="1:31" hidden="1" x14ac:dyDescent="0.35">
      <c r="A95" s="18">
        <v>89</v>
      </c>
      <c r="B95" s="4" t="str">
        <f>IF('2ndR'!B95&lt;&gt;0,'2ndR'!B95,"")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8"/>
        <v>0</v>
      </c>
      <c r="V95" s="47">
        <f t="shared" si="17"/>
        <v>-1.5</v>
      </c>
      <c r="W95" s="14">
        <f>'2ndR'!W95</f>
        <v>0</v>
      </c>
      <c r="X95" s="14">
        <f>'2ndR'!X95</f>
        <v>0</v>
      </c>
      <c r="Y95" s="14">
        <f>'2ndR'!Y95</f>
        <v>0</v>
      </c>
      <c r="Z95" s="14">
        <f>'2ndR'!Z95</f>
        <v>0</v>
      </c>
      <c r="AA95" s="97">
        <f t="shared" si="15"/>
        <v>200</v>
      </c>
      <c r="AB95" s="60">
        <f>IF(B95&lt;&gt;"",'2ndR'!AB95+AC95,0)</f>
        <v>0</v>
      </c>
      <c r="AC95" s="60">
        <f t="shared" si="16"/>
        <v>0</v>
      </c>
      <c r="AD95" s="68">
        <f t="shared" si="13"/>
        <v>-3</v>
      </c>
      <c r="AE95" s="68">
        <f t="shared" si="14"/>
        <v>-3</v>
      </c>
    </row>
    <row r="96" spans="1:31" hidden="1" x14ac:dyDescent="0.35">
      <c r="A96" s="18">
        <v>90</v>
      </c>
      <c r="B96" s="4" t="str">
        <f>IF('2ndR'!B96&lt;&gt;0,'2ndR'!B96,"")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8"/>
        <v>0</v>
      </c>
      <c r="V96" s="47">
        <f t="shared" si="17"/>
        <v>-1.5</v>
      </c>
      <c r="W96" s="14">
        <f>'2ndR'!W96</f>
        <v>0</v>
      </c>
      <c r="X96" s="14">
        <f>'2ndR'!X96</f>
        <v>0</v>
      </c>
      <c r="Y96" s="14">
        <f>'2ndR'!Y96</f>
        <v>0</v>
      </c>
      <c r="Z96" s="14">
        <f>'2ndR'!Z96</f>
        <v>0</v>
      </c>
      <c r="AA96" s="97">
        <f t="shared" si="15"/>
        <v>200</v>
      </c>
      <c r="AB96" s="60">
        <f>IF(B96&lt;&gt;"",'2ndR'!AB96+AC96,0)</f>
        <v>0</v>
      </c>
      <c r="AC96" s="60">
        <f t="shared" si="16"/>
        <v>0</v>
      </c>
      <c r="AD96" s="68">
        <f t="shared" si="13"/>
        <v>-3</v>
      </c>
      <c r="AE96" s="68">
        <f t="shared" si="14"/>
        <v>-3</v>
      </c>
    </row>
    <row r="97" spans="1:31" hidden="1" x14ac:dyDescent="0.35">
      <c r="A97" s="18">
        <v>91</v>
      </c>
      <c r="B97" s="4" t="str">
        <f>IF('2ndR'!B97&lt;&gt;0,'2ndR'!B97,"")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8"/>
        <v>0</v>
      </c>
      <c r="V97" s="47">
        <f t="shared" si="17"/>
        <v>-1.5</v>
      </c>
      <c r="W97" s="14">
        <f>'2ndR'!W97</f>
        <v>0</v>
      </c>
      <c r="X97" s="14">
        <f>'2ndR'!X97</f>
        <v>0</v>
      </c>
      <c r="Y97" s="14">
        <f>'2ndR'!Y97</f>
        <v>0</v>
      </c>
      <c r="Z97" s="14">
        <f>'2ndR'!Z97</f>
        <v>0</v>
      </c>
      <c r="AA97" s="97">
        <f t="shared" si="15"/>
        <v>200</v>
      </c>
      <c r="AB97" s="60">
        <f>IF(B97&lt;&gt;"",'2ndR'!AB97+AC97,0)</f>
        <v>0</v>
      </c>
      <c r="AC97" s="60">
        <f t="shared" si="16"/>
        <v>0</v>
      </c>
      <c r="AD97" s="68">
        <f t="shared" si="13"/>
        <v>-3</v>
      </c>
      <c r="AE97" s="68">
        <f t="shared" si="14"/>
        <v>-3</v>
      </c>
    </row>
    <row r="98" spans="1:31" hidden="1" x14ac:dyDescent="0.35">
      <c r="A98" s="18">
        <v>92</v>
      </c>
      <c r="B98" s="4" t="str">
        <f>IF('2ndR'!B98&lt;&gt;0,'2ndR'!B98,"")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8"/>
        <v>0</v>
      </c>
      <c r="V98" s="47">
        <f t="shared" si="17"/>
        <v>-1.5</v>
      </c>
      <c r="W98" s="14">
        <f>'2ndR'!W98</f>
        <v>0</v>
      </c>
      <c r="X98" s="14">
        <f>'2ndR'!X98</f>
        <v>0</v>
      </c>
      <c r="Y98" s="14">
        <f>'2ndR'!Y98</f>
        <v>0</v>
      </c>
      <c r="Z98" s="14">
        <f>'2ndR'!Z98</f>
        <v>0</v>
      </c>
      <c r="AA98" s="97">
        <f t="shared" si="15"/>
        <v>200</v>
      </c>
      <c r="AB98" s="60">
        <f>IF(B98&lt;&gt;"",'2ndR'!AB98+AC98,0)</f>
        <v>0</v>
      </c>
      <c r="AC98" s="60">
        <f t="shared" si="16"/>
        <v>0</v>
      </c>
      <c r="AD98" s="68">
        <f t="shared" si="13"/>
        <v>-3</v>
      </c>
      <c r="AE98" s="68">
        <f t="shared" si="14"/>
        <v>-3</v>
      </c>
    </row>
    <row r="99" spans="1:31" hidden="1" x14ac:dyDescent="0.35">
      <c r="A99" s="18">
        <v>93</v>
      </c>
      <c r="B99" s="4" t="str">
        <f>IF('2ndR'!B99&lt;&gt;0,'2ndR'!B99,"")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8"/>
        <v>0</v>
      </c>
      <c r="V99" s="47">
        <f t="shared" si="17"/>
        <v>-1.5</v>
      </c>
      <c r="W99" s="14">
        <f>'2ndR'!W99</f>
        <v>0</v>
      </c>
      <c r="X99" s="14">
        <f>'2ndR'!X99</f>
        <v>0</v>
      </c>
      <c r="Y99" s="14">
        <f>'2ndR'!Y99</f>
        <v>0</v>
      </c>
      <c r="Z99" s="14">
        <f>'2ndR'!Z99</f>
        <v>0</v>
      </c>
      <c r="AA99" s="97">
        <f t="shared" si="15"/>
        <v>200</v>
      </c>
      <c r="AB99" s="60">
        <f>IF(B99&lt;&gt;"",'2ndR'!AB99+AC99,0)</f>
        <v>0</v>
      </c>
      <c r="AC99" s="60">
        <f t="shared" si="16"/>
        <v>0</v>
      </c>
      <c r="AD99" s="68">
        <f t="shared" si="13"/>
        <v>-3</v>
      </c>
      <c r="AE99" s="68">
        <f t="shared" si="14"/>
        <v>-3</v>
      </c>
    </row>
    <row r="100" spans="1:31" hidden="1" x14ac:dyDescent="0.35">
      <c r="A100" s="18">
        <v>94</v>
      </c>
      <c r="B100" s="4" t="str">
        <f>IF('2ndR'!B100&lt;&gt;0,'2ndR'!B100,"")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8"/>
        <v>0</v>
      </c>
      <c r="V100" s="47">
        <f t="shared" si="17"/>
        <v>-1.5</v>
      </c>
      <c r="W100" s="14">
        <f>'2ndR'!W100</f>
        <v>0</v>
      </c>
      <c r="X100" s="14">
        <f>'2ndR'!X100</f>
        <v>0</v>
      </c>
      <c r="Y100" s="14">
        <f>'2ndR'!Y100</f>
        <v>0</v>
      </c>
      <c r="Z100" s="14">
        <f>'2ndR'!Z100</f>
        <v>0</v>
      </c>
      <c r="AA100" s="97">
        <f t="shared" si="15"/>
        <v>200</v>
      </c>
      <c r="AB100" s="60">
        <f>IF(B100&lt;&gt;"",'2ndR'!AB100+AC100,0)</f>
        <v>0</v>
      </c>
      <c r="AC100" s="60">
        <f t="shared" si="16"/>
        <v>0</v>
      </c>
      <c r="AD100" s="68">
        <f t="shared" si="13"/>
        <v>-3</v>
      </c>
      <c r="AE100" s="68">
        <f t="shared" si="14"/>
        <v>-3</v>
      </c>
    </row>
    <row r="101" spans="1:31" hidden="1" x14ac:dyDescent="0.35">
      <c r="A101" s="18">
        <v>95</v>
      </c>
      <c r="B101" s="4" t="str">
        <f>IF('2ndR'!B101&lt;&gt;0,'2ndR'!B101,"")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8"/>
        <v>0</v>
      </c>
      <c r="V101" s="47">
        <f t="shared" si="17"/>
        <v>-1.5</v>
      </c>
      <c r="W101" s="14">
        <f>'2ndR'!W101</f>
        <v>0</v>
      </c>
      <c r="X101" s="14">
        <f>'2ndR'!X101</f>
        <v>0</v>
      </c>
      <c r="Y101" s="14">
        <f>'2ndR'!Y101</f>
        <v>0</v>
      </c>
      <c r="Z101" s="14">
        <f>'2ndR'!Z101</f>
        <v>0</v>
      </c>
      <c r="AA101" s="97">
        <f t="shared" si="15"/>
        <v>200</v>
      </c>
      <c r="AB101" s="60">
        <f>IF(B101&lt;&gt;"",'2ndR'!AB101+AC101,0)</f>
        <v>0</v>
      </c>
      <c r="AC101" s="60">
        <f t="shared" si="16"/>
        <v>0</v>
      </c>
      <c r="AD101" s="68">
        <f t="shared" si="13"/>
        <v>-3</v>
      </c>
      <c r="AE101" s="68">
        <f t="shared" si="14"/>
        <v>-3</v>
      </c>
    </row>
    <row r="102" spans="1:31" hidden="1" x14ac:dyDescent="0.35">
      <c r="A102" s="18">
        <v>96</v>
      </c>
      <c r="B102" s="4" t="str">
        <f>IF('2ndR'!B102&lt;&gt;0,'2ndR'!B102,"")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8"/>
        <v>0</v>
      </c>
      <c r="V102" s="47">
        <f t="shared" si="17"/>
        <v>-1.5</v>
      </c>
      <c r="W102" s="14">
        <f>'2ndR'!W102</f>
        <v>0</v>
      </c>
      <c r="X102" s="14">
        <f>'2ndR'!X102</f>
        <v>0</v>
      </c>
      <c r="Y102" s="14">
        <f>'2ndR'!Y102</f>
        <v>0</v>
      </c>
      <c r="Z102" s="14">
        <f>'2ndR'!Z102</f>
        <v>0</v>
      </c>
      <c r="AA102" s="97">
        <f t="shared" si="15"/>
        <v>200</v>
      </c>
      <c r="AB102" s="60">
        <f>IF(B102&lt;&gt;"",'2ndR'!AB102+AC102,0)</f>
        <v>0</v>
      </c>
      <c r="AC102" s="60">
        <f t="shared" si="16"/>
        <v>0</v>
      </c>
      <c r="AD102" s="68">
        <f t="shared" si="13"/>
        <v>-3</v>
      </c>
      <c r="AE102" s="68">
        <f t="shared" si="14"/>
        <v>-3</v>
      </c>
    </row>
    <row r="103" spans="1:31" hidden="1" x14ac:dyDescent="0.35">
      <c r="A103" s="18">
        <v>97</v>
      </c>
      <c r="B103" s="4" t="str">
        <f>IF('2ndR'!B103&lt;&gt;0,'2ndR'!B103,"")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8"/>
        <v>0</v>
      </c>
      <c r="V103" s="47">
        <f t="shared" si="17"/>
        <v>-1.5</v>
      </c>
      <c r="W103" s="14">
        <f>'2ndR'!W103</f>
        <v>0</v>
      </c>
      <c r="X103" s="14">
        <f>'2ndR'!X103</f>
        <v>0</v>
      </c>
      <c r="Y103" s="14">
        <f>'2ndR'!Y103</f>
        <v>0</v>
      </c>
      <c r="Z103" s="14">
        <f>'2ndR'!Z103</f>
        <v>0</v>
      </c>
      <c r="AA103" s="97">
        <f t="shared" si="15"/>
        <v>200</v>
      </c>
      <c r="AB103" s="60">
        <f>IF(B103&lt;&gt;"",'2ndR'!AB103+AC103,0)</f>
        <v>0</v>
      </c>
      <c r="AC103" s="60">
        <f t="shared" si="16"/>
        <v>0</v>
      </c>
      <c r="AD103" s="68">
        <f t="shared" ref="AD103:AD134" si="19">ROUND(IF(W103="m",(X103*$AD$4/113+$AE$4-$AF$4),(X103*$AD$2/113+$AE$2-$AF$2)),0)</f>
        <v>-3</v>
      </c>
      <c r="AE103" s="68">
        <f t="shared" ref="AE103:AE134" si="20">ROUND(IF(Y103="m",(Z103*$AD$4/113+$AE$4-$AF$4),(Z103*$AD$2/113+$AE$2-$AF$2)),0)</f>
        <v>-3</v>
      </c>
    </row>
    <row r="104" spans="1:31" hidden="1" x14ac:dyDescent="0.35">
      <c r="A104" s="18">
        <v>98</v>
      </c>
      <c r="B104" s="4" t="str">
        <f>IF('2ndR'!B104&lt;&gt;0,'2ndR'!B104,"")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47">
        <f t="shared" si="17"/>
        <v>-1.5</v>
      </c>
      <c r="W104" s="14">
        <f>'2ndR'!W104</f>
        <v>0</v>
      </c>
      <c r="X104" s="14">
        <f>'2ndR'!X104</f>
        <v>0</v>
      </c>
      <c r="Y104" s="14">
        <f>'2ndR'!Y104</f>
        <v>0</v>
      </c>
      <c r="Z104" s="14">
        <f>'2ndR'!Z104</f>
        <v>0</v>
      </c>
      <c r="AA104" s="97">
        <f t="shared" si="15"/>
        <v>200</v>
      </c>
      <c r="AB104" s="60">
        <f>IF(B104&lt;&gt;"",'2ndR'!AB104+AC104,0)</f>
        <v>0</v>
      </c>
      <c r="AC104" s="60">
        <f t="shared" si="16"/>
        <v>0</v>
      </c>
      <c r="AD104" s="68">
        <f t="shared" si="19"/>
        <v>-3</v>
      </c>
      <c r="AE104" s="68">
        <f t="shared" si="20"/>
        <v>-3</v>
      </c>
    </row>
    <row r="105" spans="1:31" hidden="1" x14ac:dyDescent="0.35">
      <c r="A105" s="18">
        <v>99</v>
      </c>
      <c r="B105" s="4" t="str">
        <f>IF('2ndR'!B105&lt;&gt;0,'2ndR'!B105,"")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47">
        <f t="shared" si="17"/>
        <v>-1.5</v>
      </c>
      <c r="W105" s="14">
        <f>'2ndR'!W105</f>
        <v>0</v>
      </c>
      <c r="X105" s="14">
        <f>'2ndR'!X105</f>
        <v>0</v>
      </c>
      <c r="Y105" s="14">
        <f>'2ndR'!Y105</f>
        <v>0</v>
      </c>
      <c r="Z105" s="14">
        <f>'2ndR'!Z105</f>
        <v>0</v>
      </c>
      <c r="AA105" s="97">
        <f t="shared" si="15"/>
        <v>200</v>
      </c>
      <c r="AB105" s="60">
        <f>IF(B105&lt;&gt;"",'2ndR'!AB105+AC105,0)</f>
        <v>0</v>
      </c>
      <c r="AC105" s="60">
        <f t="shared" si="16"/>
        <v>0</v>
      </c>
      <c r="AD105" s="68">
        <f t="shared" si="19"/>
        <v>-3</v>
      </c>
      <c r="AE105" s="68">
        <f t="shared" si="20"/>
        <v>-3</v>
      </c>
    </row>
    <row r="106" spans="1:31" hidden="1" x14ac:dyDescent="0.35">
      <c r="A106" s="18">
        <v>100</v>
      </c>
      <c r="B106" s="4" t="str">
        <f>IF('2ndR'!B106&lt;&gt;0,'2ndR'!B106,"")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47">
        <f t="shared" si="17"/>
        <v>-1.5</v>
      </c>
      <c r="W106" s="14">
        <f>'2ndR'!W106</f>
        <v>0</v>
      </c>
      <c r="X106" s="14">
        <f>'2ndR'!X106</f>
        <v>0</v>
      </c>
      <c r="Y106" s="14">
        <f>'2ndR'!Y106</f>
        <v>0</v>
      </c>
      <c r="Z106" s="14">
        <f>'2ndR'!Z106</f>
        <v>0</v>
      </c>
      <c r="AA106" s="97">
        <f t="shared" si="15"/>
        <v>200</v>
      </c>
      <c r="AB106" s="60">
        <f>IF(B106&lt;&gt;"",'2ndR'!AB106+AC106,0)</f>
        <v>0</v>
      </c>
      <c r="AC106" s="60">
        <f t="shared" si="16"/>
        <v>0</v>
      </c>
      <c r="AD106" s="68">
        <f t="shared" si="19"/>
        <v>-3</v>
      </c>
      <c r="AE106" s="68">
        <f t="shared" si="20"/>
        <v>-3</v>
      </c>
    </row>
    <row r="107" spans="1:31" hidden="1" x14ac:dyDescent="0.35">
      <c r="A107" s="18">
        <v>101</v>
      </c>
      <c r="B107" s="4" t="str">
        <f>IF('2ndR'!B107&lt;&gt;0,'2ndR'!B107,"")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47">
        <f t="shared" si="17"/>
        <v>-1.5</v>
      </c>
      <c r="W107" s="14">
        <f>'2ndR'!W107</f>
        <v>0</v>
      </c>
      <c r="X107" s="14">
        <f>'2ndR'!X107</f>
        <v>0</v>
      </c>
      <c r="Y107" s="14">
        <f>'2ndR'!Y107</f>
        <v>0</v>
      </c>
      <c r="Z107" s="14">
        <f>'2ndR'!Z107</f>
        <v>0</v>
      </c>
      <c r="AA107" s="97">
        <f t="shared" si="15"/>
        <v>200</v>
      </c>
      <c r="AB107" s="60">
        <f>IF(B107&lt;&gt;"",'2ndR'!AB107+AC107,0)</f>
        <v>0</v>
      </c>
      <c r="AC107" s="60">
        <f t="shared" si="16"/>
        <v>0</v>
      </c>
      <c r="AD107" s="68">
        <f t="shared" si="19"/>
        <v>-3</v>
      </c>
      <c r="AE107" s="68">
        <f t="shared" si="20"/>
        <v>-3</v>
      </c>
    </row>
    <row r="108" spans="1:31" hidden="1" x14ac:dyDescent="0.35">
      <c r="A108" s="18">
        <v>102</v>
      </c>
      <c r="B108" s="4" t="str">
        <f>IF('2ndR'!B108&lt;&gt;0,'2ndR'!B108,"")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47">
        <f t="shared" si="17"/>
        <v>-1.5</v>
      </c>
      <c r="W108" s="14">
        <f>'2ndR'!W108</f>
        <v>0</v>
      </c>
      <c r="X108" s="14">
        <f>'2ndR'!X108</f>
        <v>0</v>
      </c>
      <c r="Y108" s="14">
        <f>'2ndR'!Y108</f>
        <v>0</v>
      </c>
      <c r="Z108" s="14">
        <f>'2ndR'!Z108</f>
        <v>0</v>
      </c>
      <c r="AA108" s="97">
        <f t="shared" si="15"/>
        <v>200</v>
      </c>
      <c r="AB108" s="60">
        <f>IF(B108&lt;&gt;"",'2ndR'!AB108+AC108,0)</f>
        <v>0</v>
      </c>
      <c r="AC108" s="60">
        <f t="shared" si="16"/>
        <v>0</v>
      </c>
      <c r="AD108" s="68">
        <f t="shared" si="19"/>
        <v>-3</v>
      </c>
      <c r="AE108" s="68">
        <f t="shared" si="20"/>
        <v>-3</v>
      </c>
    </row>
    <row r="109" spans="1:31" hidden="1" x14ac:dyDescent="0.35">
      <c r="A109" s="18">
        <v>103</v>
      </c>
      <c r="B109" s="4" t="str">
        <f>IF('2ndR'!B109&lt;&gt;0,'2ndR'!B109,"")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47">
        <f t="shared" si="17"/>
        <v>-1.5</v>
      </c>
      <c r="W109" s="14">
        <f>'2ndR'!W109</f>
        <v>0</v>
      </c>
      <c r="X109" s="14">
        <f>'2ndR'!X109</f>
        <v>0</v>
      </c>
      <c r="Y109" s="14">
        <f>'2ndR'!Y109</f>
        <v>0</v>
      </c>
      <c r="Z109" s="14">
        <f>'2ndR'!Z109</f>
        <v>0</v>
      </c>
      <c r="AA109" s="97">
        <f t="shared" si="15"/>
        <v>200</v>
      </c>
      <c r="AB109" s="60">
        <f>IF(B109&lt;&gt;"",'2ndR'!AB109+AC109,0)</f>
        <v>0</v>
      </c>
      <c r="AC109" s="60">
        <f t="shared" si="16"/>
        <v>0</v>
      </c>
      <c r="AD109" s="68">
        <f t="shared" si="19"/>
        <v>-3</v>
      </c>
      <c r="AE109" s="68">
        <f t="shared" si="20"/>
        <v>-3</v>
      </c>
    </row>
    <row r="110" spans="1:31" hidden="1" x14ac:dyDescent="0.35">
      <c r="A110" s="18">
        <v>104</v>
      </c>
      <c r="B110" s="4" t="str">
        <f>IF('2ndR'!B110&lt;&gt;0,'2ndR'!B110,"")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47">
        <f t="shared" si="17"/>
        <v>-1.5</v>
      </c>
      <c r="W110" s="14">
        <f>'2ndR'!W110</f>
        <v>0</v>
      </c>
      <c r="X110" s="14">
        <f>'2ndR'!X110</f>
        <v>0</v>
      </c>
      <c r="Y110" s="14">
        <f>'2ndR'!Y110</f>
        <v>0</v>
      </c>
      <c r="Z110" s="14">
        <f>'2ndR'!Z110</f>
        <v>0</v>
      </c>
      <c r="AA110" s="97">
        <f t="shared" si="15"/>
        <v>200</v>
      </c>
      <c r="AB110" s="60">
        <f>IF(B110&lt;&gt;"",'2ndR'!AB110+AC110,0)</f>
        <v>0</v>
      </c>
      <c r="AC110" s="60">
        <f t="shared" si="16"/>
        <v>0</v>
      </c>
      <c r="AD110" s="68">
        <f t="shared" si="19"/>
        <v>-3</v>
      </c>
      <c r="AE110" s="68">
        <f t="shared" si="20"/>
        <v>-3</v>
      </c>
    </row>
    <row r="111" spans="1:31" hidden="1" x14ac:dyDescent="0.35">
      <c r="A111" s="18">
        <v>105</v>
      </c>
      <c r="B111" s="4" t="str">
        <f>IF('2ndR'!B111&lt;&gt;0,'2ndR'!B111,"")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47">
        <f t="shared" si="17"/>
        <v>-1.5</v>
      </c>
      <c r="W111" s="14">
        <f>'2ndR'!W111</f>
        <v>0</v>
      </c>
      <c r="X111" s="14">
        <f>'2ndR'!X111</f>
        <v>0</v>
      </c>
      <c r="Y111" s="14">
        <f>'2ndR'!Y111</f>
        <v>0</v>
      </c>
      <c r="Z111" s="14">
        <f>'2ndR'!Z111</f>
        <v>0</v>
      </c>
      <c r="AA111" s="97">
        <f t="shared" si="15"/>
        <v>200</v>
      </c>
      <c r="AB111" s="60">
        <f>IF(B111&lt;&gt;"",'2ndR'!AB111+AC111,0)</f>
        <v>0</v>
      </c>
      <c r="AC111" s="60">
        <f t="shared" si="16"/>
        <v>0</v>
      </c>
      <c r="AD111" s="68">
        <f t="shared" si="19"/>
        <v>-3</v>
      </c>
      <c r="AE111" s="68">
        <f t="shared" si="20"/>
        <v>-3</v>
      </c>
    </row>
    <row r="112" spans="1:31" hidden="1" x14ac:dyDescent="0.35">
      <c r="A112" s="18">
        <v>106</v>
      </c>
      <c r="B112" s="4" t="str">
        <f>IF('2ndR'!B112&lt;&gt;0,'2ndR'!B112,"")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47">
        <f t="shared" si="17"/>
        <v>-1.5</v>
      </c>
      <c r="W112" s="14">
        <f>'2ndR'!W112</f>
        <v>0</v>
      </c>
      <c r="X112" s="14">
        <f>'2ndR'!X112</f>
        <v>0</v>
      </c>
      <c r="Y112" s="14">
        <f>'2ndR'!Y112</f>
        <v>0</v>
      </c>
      <c r="Z112" s="14">
        <f>'2ndR'!Z112</f>
        <v>0</v>
      </c>
      <c r="AA112" s="97">
        <f t="shared" si="15"/>
        <v>200</v>
      </c>
      <c r="AB112" s="60">
        <f>IF(B112&lt;&gt;"",'2ndR'!AB112+AC112,0)</f>
        <v>0</v>
      </c>
      <c r="AC112" s="60">
        <f t="shared" si="16"/>
        <v>0</v>
      </c>
      <c r="AD112" s="68">
        <f t="shared" si="19"/>
        <v>-3</v>
      </c>
      <c r="AE112" s="68">
        <f t="shared" si="20"/>
        <v>-3</v>
      </c>
    </row>
    <row r="113" spans="1:31" hidden="1" x14ac:dyDescent="0.35">
      <c r="A113" s="18">
        <v>107</v>
      </c>
      <c r="B113" s="4" t="str">
        <f>IF('2ndR'!B113&lt;&gt;0,'2ndR'!B113,"")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47">
        <f t="shared" si="17"/>
        <v>-1.5</v>
      </c>
      <c r="W113" s="14">
        <f>'2ndR'!W113</f>
        <v>0</v>
      </c>
      <c r="X113" s="14">
        <f>'2ndR'!X113</f>
        <v>0</v>
      </c>
      <c r="Y113" s="14">
        <f>'2ndR'!Y113</f>
        <v>0</v>
      </c>
      <c r="Z113" s="14">
        <f>'2ndR'!Z113</f>
        <v>0</v>
      </c>
      <c r="AA113" s="97">
        <f t="shared" si="15"/>
        <v>200</v>
      </c>
      <c r="AB113" s="60">
        <f>IF(B113&lt;&gt;"",'2ndR'!AB113+AC113,0)</f>
        <v>0</v>
      </c>
      <c r="AC113" s="60">
        <f t="shared" si="16"/>
        <v>0</v>
      </c>
      <c r="AD113" s="68">
        <f t="shared" si="19"/>
        <v>-3</v>
      </c>
      <c r="AE113" s="68">
        <f t="shared" si="20"/>
        <v>-3</v>
      </c>
    </row>
    <row r="114" spans="1:31" hidden="1" x14ac:dyDescent="0.35">
      <c r="A114" s="18">
        <v>108</v>
      </c>
      <c r="B114" s="4" t="str">
        <f>IF('2ndR'!B114&lt;&gt;0,'2ndR'!B114,"")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47">
        <f t="shared" si="17"/>
        <v>-1.5</v>
      </c>
      <c r="W114" s="14">
        <f>'2ndR'!W114</f>
        <v>0</v>
      </c>
      <c r="X114" s="14">
        <f>'2ndR'!X114</f>
        <v>0</v>
      </c>
      <c r="Y114" s="14">
        <f>'2ndR'!Y114</f>
        <v>0</v>
      </c>
      <c r="Z114" s="14">
        <f>'2ndR'!Z114</f>
        <v>0</v>
      </c>
      <c r="AA114" s="97">
        <f t="shared" si="15"/>
        <v>200</v>
      </c>
      <c r="AB114" s="60">
        <f>IF(B114&lt;&gt;"",'2ndR'!AB114+AC114,0)</f>
        <v>0</v>
      </c>
      <c r="AC114" s="60">
        <f t="shared" si="16"/>
        <v>0</v>
      </c>
      <c r="AD114" s="68">
        <f t="shared" si="19"/>
        <v>-3</v>
      </c>
      <c r="AE114" s="68">
        <f t="shared" si="20"/>
        <v>-3</v>
      </c>
    </row>
    <row r="115" spans="1:31" hidden="1" x14ac:dyDescent="0.35">
      <c r="A115" s="18">
        <v>109</v>
      </c>
      <c r="B115" s="4" t="str">
        <f>IF('2ndR'!B115&lt;&gt;0,'2ndR'!B115,"")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47">
        <f t="shared" si="17"/>
        <v>-1.5</v>
      </c>
      <c r="W115" s="14">
        <f>'2ndR'!W115</f>
        <v>0</v>
      </c>
      <c r="X115" s="14">
        <f>'2ndR'!X115</f>
        <v>0</v>
      </c>
      <c r="Y115" s="14">
        <f>'2ndR'!Y115</f>
        <v>0</v>
      </c>
      <c r="Z115" s="14">
        <f>'2ndR'!Z115</f>
        <v>0</v>
      </c>
      <c r="AA115" s="97">
        <f t="shared" si="15"/>
        <v>200</v>
      </c>
      <c r="AB115" s="60">
        <f>IF(B115&lt;&gt;"",'2ndR'!AB115+AC115,0)</f>
        <v>0</v>
      </c>
      <c r="AC115" s="60">
        <f t="shared" si="16"/>
        <v>0</v>
      </c>
      <c r="AD115" s="68">
        <f t="shared" si="19"/>
        <v>-3</v>
      </c>
      <c r="AE115" s="68">
        <f t="shared" si="20"/>
        <v>-3</v>
      </c>
    </row>
    <row r="116" spans="1:31" hidden="1" x14ac:dyDescent="0.35">
      <c r="A116" s="18">
        <v>110</v>
      </c>
      <c r="B116" s="4" t="str">
        <f>IF('2ndR'!B116&lt;&gt;0,'2ndR'!B116,"")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47">
        <f t="shared" si="17"/>
        <v>-1.5</v>
      </c>
      <c r="W116" s="14">
        <f>'2ndR'!W116</f>
        <v>0</v>
      </c>
      <c r="X116" s="14">
        <f>'2ndR'!X116</f>
        <v>0</v>
      </c>
      <c r="Y116" s="14">
        <f>'2ndR'!Y116</f>
        <v>0</v>
      </c>
      <c r="Z116" s="14">
        <f>'2ndR'!Z116</f>
        <v>0</v>
      </c>
      <c r="AA116" s="97">
        <f t="shared" si="15"/>
        <v>200</v>
      </c>
      <c r="AB116" s="60">
        <f>IF(B116&lt;&gt;"",'2ndR'!AB116+AC116,0)</f>
        <v>0</v>
      </c>
      <c r="AC116" s="60">
        <f t="shared" si="16"/>
        <v>0</v>
      </c>
      <c r="AD116" s="68">
        <f t="shared" si="19"/>
        <v>-3</v>
      </c>
      <c r="AE116" s="68">
        <f t="shared" si="20"/>
        <v>-3</v>
      </c>
    </row>
    <row r="117" spans="1:31" hidden="1" x14ac:dyDescent="0.35">
      <c r="A117" s="18">
        <v>111</v>
      </c>
      <c r="B117" s="4" t="str">
        <f>IF('2ndR'!B117&lt;&gt;0,'2ndR'!B117,"")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47">
        <f t="shared" si="17"/>
        <v>-1.5</v>
      </c>
      <c r="W117" s="14">
        <f>'2ndR'!W117</f>
        <v>0</v>
      </c>
      <c r="X117" s="14">
        <f>'2ndR'!X117</f>
        <v>0</v>
      </c>
      <c r="Y117" s="14">
        <f>'2ndR'!Y117</f>
        <v>0</v>
      </c>
      <c r="Z117" s="14">
        <f>'2ndR'!Z117</f>
        <v>0</v>
      </c>
      <c r="AA117" s="97">
        <f t="shared" si="15"/>
        <v>200</v>
      </c>
      <c r="AB117" s="60">
        <f>IF(B117&lt;&gt;"",'2ndR'!AB117+AC117,0)</f>
        <v>0</v>
      </c>
      <c r="AC117" s="60">
        <f t="shared" si="16"/>
        <v>0</v>
      </c>
      <c r="AD117" s="68">
        <f t="shared" si="19"/>
        <v>-3</v>
      </c>
      <c r="AE117" s="68">
        <f t="shared" si="20"/>
        <v>-3</v>
      </c>
    </row>
    <row r="118" spans="1:31" hidden="1" x14ac:dyDescent="0.35">
      <c r="A118" s="18">
        <v>112</v>
      </c>
      <c r="B118" s="4" t="str">
        <f>IF('2ndR'!B118&lt;&gt;0,'2ndR'!B118,"")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47">
        <f t="shared" si="17"/>
        <v>-1.5</v>
      </c>
      <c r="W118" s="14">
        <f>'2ndR'!W118</f>
        <v>0</v>
      </c>
      <c r="X118" s="14">
        <f>'2ndR'!X118</f>
        <v>0</v>
      </c>
      <c r="Y118" s="14">
        <f>'2ndR'!Y118</f>
        <v>0</v>
      </c>
      <c r="Z118" s="14">
        <f>'2ndR'!Z118</f>
        <v>0</v>
      </c>
      <c r="AA118" s="97">
        <f t="shared" si="15"/>
        <v>200</v>
      </c>
      <c r="AB118" s="60">
        <f>IF(B118&lt;&gt;"",'2ndR'!AB118+AC118,0)</f>
        <v>0</v>
      </c>
      <c r="AC118" s="60">
        <f t="shared" si="16"/>
        <v>0</v>
      </c>
      <c r="AD118" s="68">
        <f t="shared" si="19"/>
        <v>-3</v>
      </c>
      <c r="AE118" s="68">
        <f t="shared" si="20"/>
        <v>-3</v>
      </c>
    </row>
    <row r="119" spans="1:31" hidden="1" x14ac:dyDescent="0.35">
      <c r="A119" s="18">
        <v>113</v>
      </c>
      <c r="B119" s="4" t="str">
        <f>IF('2ndR'!B119&lt;&gt;0,'2ndR'!B119,"")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47">
        <f t="shared" si="17"/>
        <v>-1.5</v>
      </c>
      <c r="W119" s="14">
        <f>'2ndR'!W119</f>
        <v>0</v>
      </c>
      <c r="X119" s="14">
        <f>'2ndR'!X119</f>
        <v>0</v>
      </c>
      <c r="Y119" s="14">
        <f>'2ndR'!Y119</f>
        <v>0</v>
      </c>
      <c r="Z119" s="14">
        <f>'2ndR'!Z119</f>
        <v>0</v>
      </c>
      <c r="AA119" s="97">
        <f t="shared" si="15"/>
        <v>200</v>
      </c>
      <c r="AB119" s="60">
        <f>IF(B119&lt;&gt;"",'2ndR'!AB119+AC119,0)</f>
        <v>0</v>
      </c>
      <c r="AC119" s="60">
        <f t="shared" si="16"/>
        <v>0</v>
      </c>
      <c r="AD119" s="68">
        <f t="shared" si="19"/>
        <v>-3</v>
      </c>
      <c r="AE119" s="68">
        <f t="shared" si="20"/>
        <v>-3</v>
      </c>
    </row>
    <row r="120" spans="1:31" hidden="1" x14ac:dyDescent="0.35">
      <c r="A120" s="18">
        <v>114</v>
      </c>
      <c r="B120" s="4" t="str">
        <f>IF('2ndR'!B120&lt;&gt;0,'2ndR'!B120,"")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47">
        <f t="shared" si="17"/>
        <v>-1.5</v>
      </c>
      <c r="W120" s="14">
        <f>'2ndR'!W120</f>
        <v>0</v>
      </c>
      <c r="X120" s="14">
        <f>'2ndR'!X120</f>
        <v>0</v>
      </c>
      <c r="Y120" s="14">
        <f>'2ndR'!Y120</f>
        <v>0</v>
      </c>
      <c r="Z120" s="14">
        <f>'2ndR'!Z120</f>
        <v>0</v>
      </c>
      <c r="AA120" s="97">
        <f t="shared" si="15"/>
        <v>200</v>
      </c>
      <c r="AB120" s="60">
        <f>IF(B120&lt;&gt;"",'2ndR'!AB120+AC120,0)</f>
        <v>0</v>
      </c>
      <c r="AC120" s="60">
        <f t="shared" si="16"/>
        <v>0</v>
      </c>
      <c r="AD120" s="68">
        <f t="shared" si="19"/>
        <v>-3</v>
      </c>
      <c r="AE120" s="68">
        <f t="shared" si="20"/>
        <v>-3</v>
      </c>
    </row>
    <row r="121" spans="1:31" hidden="1" x14ac:dyDescent="0.35">
      <c r="A121" s="18">
        <v>115</v>
      </c>
      <c r="B121" s="4" t="str">
        <f>IF('2ndR'!B121&lt;&gt;0,'2ndR'!B121,"")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47">
        <f t="shared" si="17"/>
        <v>-1.5</v>
      </c>
      <c r="W121" s="14">
        <f>'2ndR'!W121</f>
        <v>0</v>
      </c>
      <c r="X121" s="14">
        <f>'2ndR'!X121</f>
        <v>0</v>
      </c>
      <c r="Y121" s="14">
        <f>'2ndR'!Y121</f>
        <v>0</v>
      </c>
      <c r="Z121" s="14">
        <f>'2ndR'!Z121</f>
        <v>0</v>
      </c>
      <c r="AA121" s="97">
        <f t="shared" si="15"/>
        <v>200</v>
      </c>
      <c r="AB121" s="60">
        <f>IF(B121&lt;&gt;"",'2ndR'!AB121+AC121,0)</f>
        <v>0</v>
      </c>
      <c r="AC121" s="60">
        <f t="shared" si="16"/>
        <v>0</v>
      </c>
      <c r="AD121" s="68">
        <f t="shared" si="19"/>
        <v>-3</v>
      </c>
      <c r="AE121" s="68">
        <f t="shared" si="20"/>
        <v>-3</v>
      </c>
    </row>
    <row r="122" spans="1:31" hidden="1" x14ac:dyDescent="0.35">
      <c r="A122" s="18">
        <v>116</v>
      </c>
      <c r="B122" s="4" t="str">
        <f>IF('2ndR'!B122&lt;&gt;0,'2ndR'!B122,"")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47">
        <f t="shared" si="17"/>
        <v>-1.5</v>
      </c>
      <c r="W122" s="14">
        <f>'2ndR'!W122</f>
        <v>0</v>
      </c>
      <c r="X122" s="14">
        <f>'2ndR'!X122</f>
        <v>0</v>
      </c>
      <c r="Y122" s="14">
        <f>'2ndR'!Y122</f>
        <v>0</v>
      </c>
      <c r="Z122" s="14">
        <f>'2ndR'!Z122</f>
        <v>0</v>
      </c>
      <c r="AA122" s="97">
        <f t="shared" si="15"/>
        <v>200</v>
      </c>
      <c r="AB122" s="60">
        <f>IF(B122&lt;&gt;"",'2ndR'!AB122+AC122,0)</f>
        <v>0</v>
      </c>
      <c r="AC122" s="60">
        <f t="shared" si="16"/>
        <v>0</v>
      </c>
      <c r="AD122" s="68">
        <f t="shared" si="19"/>
        <v>-3</v>
      </c>
      <c r="AE122" s="68">
        <f t="shared" si="20"/>
        <v>-3</v>
      </c>
    </row>
    <row r="123" spans="1:31" hidden="1" x14ac:dyDescent="0.35">
      <c r="A123" s="18">
        <v>117</v>
      </c>
      <c r="B123" s="4" t="str">
        <f>IF('2ndR'!B123&lt;&gt;0,'2ndR'!B123,"")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47">
        <f t="shared" si="17"/>
        <v>-1.5</v>
      </c>
      <c r="W123" s="14">
        <f>'2ndR'!W123</f>
        <v>0</v>
      </c>
      <c r="X123" s="14">
        <f>'2ndR'!X123</f>
        <v>0</v>
      </c>
      <c r="Y123" s="14">
        <f>'2ndR'!Y123</f>
        <v>0</v>
      </c>
      <c r="Z123" s="14">
        <f>'2ndR'!Z123</f>
        <v>0</v>
      </c>
      <c r="AA123" s="97">
        <f t="shared" si="15"/>
        <v>200</v>
      </c>
      <c r="AB123" s="60">
        <f>IF(B123&lt;&gt;"",'2ndR'!AB123+AC123,0)</f>
        <v>0</v>
      </c>
      <c r="AC123" s="60">
        <f t="shared" si="16"/>
        <v>0</v>
      </c>
      <c r="AD123" s="68">
        <f t="shared" si="19"/>
        <v>-3</v>
      </c>
      <c r="AE123" s="68">
        <f t="shared" si="20"/>
        <v>-3</v>
      </c>
    </row>
    <row r="124" spans="1:31" hidden="1" x14ac:dyDescent="0.35">
      <c r="A124" s="18">
        <v>118</v>
      </c>
      <c r="B124" s="4" t="str">
        <f>IF('2ndR'!B124&lt;&gt;0,'2ndR'!B124,"")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47">
        <f t="shared" si="17"/>
        <v>-1.5</v>
      </c>
      <c r="W124" s="14">
        <f>'2ndR'!W124</f>
        <v>0</v>
      </c>
      <c r="X124" s="14">
        <f>'2ndR'!X124</f>
        <v>0</v>
      </c>
      <c r="Y124" s="14">
        <f>'2ndR'!Y124</f>
        <v>0</v>
      </c>
      <c r="Z124" s="14">
        <f>'2ndR'!Z124</f>
        <v>0</v>
      </c>
      <c r="AA124" s="97">
        <f t="shared" si="15"/>
        <v>200</v>
      </c>
      <c r="AB124" s="60">
        <f>IF(B124&lt;&gt;"",'2ndR'!AB124+AC124,0)</f>
        <v>0</v>
      </c>
      <c r="AC124" s="60">
        <f t="shared" si="16"/>
        <v>0</v>
      </c>
      <c r="AD124" s="68">
        <f t="shared" si="19"/>
        <v>-3</v>
      </c>
      <c r="AE124" s="68">
        <f t="shared" si="20"/>
        <v>-3</v>
      </c>
    </row>
    <row r="125" spans="1:31" hidden="1" x14ac:dyDescent="0.35">
      <c r="A125" s="18">
        <v>119</v>
      </c>
      <c r="B125" s="4" t="str">
        <f>IF('2ndR'!B125&lt;&gt;0,'2ndR'!B125,"")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47">
        <f t="shared" si="17"/>
        <v>-1.5</v>
      </c>
      <c r="W125" s="14">
        <f>'2ndR'!W125</f>
        <v>0</v>
      </c>
      <c r="X125" s="14">
        <f>'2ndR'!X125</f>
        <v>0</v>
      </c>
      <c r="Y125" s="14">
        <f>'2ndR'!Y125</f>
        <v>0</v>
      </c>
      <c r="Z125" s="14">
        <f>'2ndR'!Z125</f>
        <v>0</v>
      </c>
      <c r="AA125" s="97">
        <f t="shared" si="15"/>
        <v>200</v>
      </c>
      <c r="AB125" s="60">
        <f>IF(B125&lt;&gt;"",'2ndR'!AB125+AC125,0)</f>
        <v>0</v>
      </c>
      <c r="AC125" s="60">
        <f t="shared" si="16"/>
        <v>0</v>
      </c>
      <c r="AD125" s="68">
        <f t="shared" si="19"/>
        <v>-3</v>
      </c>
      <c r="AE125" s="68">
        <f t="shared" si="20"/>
        <v>-3</v>
      </c>
    </row>
    <row r="126" spans="1:31" hidden="1" x14ac:dyDescent="0.35">
      <c r="A126" s="18">
        <v>120</v>
      </c>
      <c r="B126" s="4" t="str">
        <f>IF('2ndR'!B126&lt;&gt;0,'2ndR'!B126,"")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47">
        <f t="shared" si="17"/>
        <v>-1.5</v>
      </c>
      <c r="W126" s="14">
        <f>'2ndR'!W126</f>
        <v>0</v>
      </c>
      <c r="X126" s="14">
        <f>'2ndR'!X126</f>
        <v>0</v>
      </c>
      <c r="Y126" s="14">
        <f>'2ndR'!Y126</f>
        <v>0</v>
      </c>
      <c r="Z126" s="14">
        <f>'2ndR'!Z126</f>
        <v>0</v>
      </c>
      <c r="AA126" s="97">
        <f t="shared" si="15"/>
        <v>200</v>
      </c>
      <c r="AB126" s="60">
        <f>IF(B126&lt;&gt;"",'2ndR'!AB126+AC126,0)</f>
        <v>0</v>
      </c>
      <c r="AC126" s="60">
        <f>IF(U126&gt;0,1,0)</f>
        <v>0</v>
      </c>
      <c r="AD126" s="68">
        <f t="shared" si="19"/>
        <v>-3</v>
      </c>
      <c r="AE126" s="68">
        <f t="shared" si="20"/>
        <v>-3</v>
      </c>
    </row>
    <row r="127" spans="1:31" ht="15" hidden="1" customHeight="1" x14ac:dyDescent="0.35">
      <c r="A127" s="18">
        <v>121</v>
      </c>
      <c r="B127" s="54" t="str">
        <f>IF('2ndR'!B127&lt;&gt;0,'2ndR'!B127,"")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6" si="21">SUM(C127:T127)</f>
        <v>0</v>
      </c>
      <c r="V127" s="47">
        <f t="shared" si="17"/>
        <v>-1.5</v>
      </c>
      <c r="W127" s="14">
        <f>'2ndR'!W127</f>
        <v>0</v>
      </c>
      <c r="X127" s="14">
        <f>'2ndR'!X127</f>
        <v>0</v>
      </c>
      <c r="Y127" s="14">
        <f>'2ndR'!Y127</f>
        <v>0</v>
      </c>
      <c r="Z127" s="14">
        <f>'2ndR'!Z127</f>
        <v>0</v>
      </c>
      <c r="AA127" s="97">
        <f t="shared" si="15"/>
        <v>200</v>
      </c>
      <c r="AB127" s="60">
        <f>IF(B127&lt;&gt;"",'2ndR'!AB127+AC127,0)</f>
        <v>0</v>
      </c>
      <c r="AC127" s="60">
        <f t="shared" ref="AC127:AC146" si="22">IF(U127&gt;0,1,0)</f>
        <v>0</v>
      </c>
      <c r="AD127" s="68">
        <f t="shared" si="19"/>
        <v>-3</v>
      </c>
      <c r="AE127" s="68">
        <f t="shared" si="20"/>
        <v>-3</v>
      </c>
    </row>
    <row r="128" spans="1:31" hidden="1" x14ac:dyDescent="0.35">
      <c r="A128" s="18">
        <v>122</v>
      </c>
      <c r="B128" s="4" t="str">
        <f>IF('2ndR'!B128&lt;&gt;0,'2ndR'!B128,"")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21"/>
        <v>0</v>
      </c>
      <c r="V128" s="47">
        <f t="shared" si="17"/>
        <v>-1.5</v>
      </c>
      <c r="W128" s="14">
        <f>'2ndR'!W128</f>
        <v>0</v>
      </c>
      <c r="X128" s="14">
        <f>'2ndR'!X128</f>
        <v>0</v>
      </c>
      <c r="Y128" s="14">
        <f>'2ndR'!Y128</f>
        <v>0</v>
      </c>
      <c r="Z128" s="14">
        <f>'2ndR'!Z128</f>
        <v>0</v>
      </c>
      <c r="AA128" s="97">
        <f t="shared" si="15"/>
        <v>200</v>
      </c>
      <c r="AB128" s="60">
        <f>IF(B128&lt;&gt;"",'2ndR'!AB128+AC128,0)</f>
        <v>0</v>
      </c>
      <c r="AC128" s="60">
        <f t="shared" si="22"/>
        <v>0</v>
      </c>
      <c r="AD128" s="68">
        <f t="shared" si="19"/>
        <v>-3</v>
      </c>
      <c r="AE128" s="68">
        <f t="shared" si="20"/>
        <v>-3</v>
      </c>
    </row>
    <row r="129" spans="1:31" hidden="1" x14ac:dyDescent="0.35">
      <c r="A129" s="18">
        <v>123</v>
      </c>
      <c r="B129" s="4" t="str">
        <f>IF('2ndR'!B129&lt;&gt;0,'2ndR'!B129,"")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21"/>
        <v>0</v>
      </c>
      <c r="V129" s="47">
        <f t="shared" si="17"/>
        <v>-1.5</v>
      </c>
      <c r="W129" s="14">
        <f>'2ndR'!W129</f>
        <v>0</v>
      </c>
      <c r="X129" s="14">
        <f>'2ndR'!X129</f>
        <v>0</v>
      </c>
      <c r="Y129" s="14">
        <f>'2ndR'!Y129</f>
        <v>0</v>
      </c>
      <c r="Z129" s="14">
        <f>'2ndR'!Z129</f>
        <v>0</v>
      </c>
      <c r="AA129" s="97">
        <f t="shared" si="15"/>
        <v>200</v>
      </c>
      <c r="AB129" s="60">
        <f>IF(B129&lt;&gt;"",'2ndR'!AB129+AC129,0)</f>
        <v>0</v>
      </c>
      <c r="AC129" s="60">
        <f t="shared" si="22"/>
        <v>0</v>
      </c>
      <c r="AD129" s="68">
        <f t="shared" si="19"/>
        <v>-3</v>
      </c>
      <c r="AE129" s="68">
        <f t="shared" si="20"/>
        <v>-3</v>
      </c>
    </row>
    <row r="130" spans="1:31" hidden="1" x14ac:dyDescent="0.35">
      <c r="A130" s="18">
        <v>124</v>
      </c>
      <c r="B130" s="4" t="str">
        <f>IF('2ndR'!B130&lt;&gt;0,'2ndR'!B130,"")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21"/>
        <v>0</v>
      </c>
      <c r="V130" s="47">
        <f t="shared" si="17"/>
        <v>-1.5</v>
      </c>
      <c r="W130" s="14">
        <f>'2ndR'!W130</f>
        <v>0</v>
      </c>
      <c r="X130" s="14">
        <f>'2ndR'!X130</f>
        <v>0</v>
      </c>
      <c r="Y130" s="14">
        <f>'2ndR'!Y130</f>
        <v>0</v>
      </c>
      <c r="Z130" s="14">
        <f>'2ndR'!Z130</f>
        <v>0</v>
      </c>
      <c r="AA130" s="97">
        <f t="shared" si="15"/>
        <v>200</v>
      </c>
      <c r="AB130" s="60">
        <f>IF(B130&lt;&gt;"",'2ndR'!AB130+AC130,0)</f>
        <v>0</v>
      </c>
      <c r="AC130" s="60">
        <f t="shared" si="22"/>
        <v>0</v>
      </c>
      <c r="AD130" s="68">
        <f t="shared" si="19"/>
        <v>-3</v>
      </c>
      <c r="AE130" s="68">
        <f t="shared" si="20"/>
        <v>-3</v>
      </c>
    </row>
    <row r="131" spans="1:31" hidden="1" x14ac:dyDescent="0.35">
      <c r="A131" s="18">
        <v>125</v>
      </c>
      <c r="B131" s="4" t="str">
        <f>IF('2ndR'!B131&lt;&gt;0,'2ndR'!B131,"")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21"/>
        <v>0</v>
      </c>
      <c r="V131" s="47">
        <f t="shared" si="17"/>
        <v>-1.5</v>
      </c>
      <c r="W131" s="14">
        <f>'2ndR'!W131</f>
        <v>0</v>
      </c>
      <c r="X131" s="14">
        <f>'2ndR'!X131</f>
        <v>0</v>
      </c>
      <c r="Y131" s="14">
        <f>'2ndR'!Y131</f>
        <v>0</v>
      </c>
      <c r="Z131" s="14">
        <f>'2ndR'!Z131</f>
        <v>0</v>
      </c>
      <c r="AA131" s="97">
        <f t="shared" si="15"/>
        <v>200</v>
      </c>
      <c r="AB131" s="60">
        <f>IF(B131&lt;&gt;"",'2ndR'!AB131+AC131,0)</f>
        <v>0</v>
      </c>
      <c r="AC131" s="60">
        <f t="shared" si="22"/>
        <v>0</v>
      </c>
      <c r="AD131" s="68">
        <f t="shared" si="19"/>
        <v>-3</v>
      </c>
      <c r="AE131" s="68">
        <f t="shared" si="20"/>
        <v>-3</v>
      </c>
    </row>
    <row r="132" spans="1:31" hidden="1" x14ac:dyDescent="0.35">
      <c r="A132" s="18">
        <v>126</v>
      </c>
      <c r="B132" s="4" t="str">
        <f>IF('2ndR'!B132&lt;&gt;0,'2ndR'!B132,"")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21"/>
        <v>0</v>
      </c>
      <c r="V132" s="47">
        <f t="shared" si="17"/>
        <v>-1.5</v>
      </c>
      <c r="W132" s="14">
        <f>'2ndR'!W132</f>
        <v>0</v>
      </c>
      <c r="X132" s="14">
        <f>'2ndR'!X132</f>
        <v>0</v>
      </c>
      <c r="Y132" s="14">
        <f>'2ndR'!Y132</f>
        <v>0</v>
      </c>
      <c r="Z132" s="14">
        <f>'2ndR'!Z132</f>
        <v>0</v>
      </c>
      <c r="AA132" s="97">
        <f t="shared" si="15"/>
        <v>200</v>
      </c>
      <c r="AB132" s="60">
        <f>IF(B132&lt;&gt;"",'2ndR'!AB132+AC132,0)</f>
        <v>0</v>
      </c>
      <c r="AC132" s="60">
        <f t="shared" si="22"/>
        <v>0</v>
      </c>
      <c r="AD132" s="68">
        <f t="shared" si="19"/>
        <v>-3</v>
      </c>
      <c r="AE132" s="68">
        <f t="shared" si="20"/>
        <v>-3</v>
      </c>
    </row>
    <row r="133" spans="1:31" hidden="1" x14ac:dyDescent="0.35">
      <c r="A133" s="18">
        <v>127</v>
      </c>
      <c r="B133" s="4" t="str">
        <f>IF('2ndR'!B133&lt;&gt;0,'2ndR'!B133,"")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21"/>
        <v>0</v>
      </c>
      <c r="V133" s="47">
        <f t="shared" si="17"/>
        <v>-1.5</v>
      </c>
      <c r="W133" s="14">
        <f>'2ndR'!W133</f>
        <v>0</v>
      </c>
      <c r="X133" s="14">
        <f>'2ndR'!X133</f>
        <v>0</v>
      </c>
      <c r="Y133" s="14">
        <f>'2ndR'!Y133</f>
        <v>0</v>
      </c>
      <c r="Z133" s="14">
        <f>'2ndR'!Z133</f>
        <v>0</v>
      </c>
      <c r="AA133" s="97">
        <f t="shared" si="15"/>
        <v>200</v>
      </c>
      <c r="AB133" s="60">
        <f>IF(B133&lt;&gt;"",'2ndR'!AB133+AC133,0)</f>
        <v>0</v>
      </c>
      <c r="AC133" s="60">
        <f t="shared" si="22"/>
        <v>0</v>
      </c>
      <c r="AD133" s="68">
        <f t="shared" si="19"/>
        <v>-3</v>
      </c>
      <c r="AE133" s="68">
        <f t="shared" si="20"/>
        <v>-3</v>
      </c>
    </row>
    <row r="134" spans="1:31" hidden="1" x14ac:dyDescent="0.35">
      <c r="A134" s="18">
        <v>128</v>
      </c>
      <c r="B134" s="4" t="str">
        <f>IF('2ndR'!B134&lt;&gt;0,'2ndR'!B134,"")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21"/>
        <v>0</v>
      </c>
      <c r="V134" s="47">
        <f t="shared" si="17"/>
        <v>-1.5</v>
      </c>
      <c r="W134" s="14">
        <f>'2ndR'!W134</f>
        <v>0</v>
      </c>
      <c r="X134" s="14">
        <f>'2ndR'!X134</f>
        <v>0</v>
      </c>
      <c r="Y134" s="14">
        <f>'2ndR'!Y134</f>
        <v>0</v>
      </c>
      <c r="Z134" s="14">
        <f>'2ndR'!Z134</f>
        <v>0</v>
      </c>
      <c r="AA134" s="97">
        <f t="shared" si="15"/>
        <v>200</v>
      </c>
      <c r="AB134" s="60">
        <f>IF(B134&lt;&gt;"",'2ndR'!AB134+AC134,0)</f>
        <v>0</v>
      </c>
      <c r="AC134" s="60">
        <f t="shared" si="22"/>
        <v>0</v>
      </c>
      <c r="AD134" s="68">
        <f t="shared" si="19"/>
        <v>-3</v>
      </c>
      <c r="AE134" s="68">
        <f t="shared" si="20"/>
        <v>-3</v>
      </c>
    </row>
    <row r="135" spans="1:31" hidden="1" x14ac:dyDescent="0.35">
      <c r="A135" s="18">
        <v>129</v>
      </c>
      <c r="B135" s="4" t="str">
        <f>IF('2ndR'!B135&lt;&gt;0,'2ndR'!B135,"")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21"/>
        <v>0</v>
      </c>
      <c r="V135" s="47">
        <f t="shared" si="17"/>
        <v>-1.5</v>
      </c>
      <c r="W135" s="14">
        <f>'2ndR'!W135</f>
        <v>0</v>
      </c>
      <c r="X135" s="14">
        <f>'2ndR'!X135</f>
        <v>0</v>
      </c>
      <c r="Y135" s="14">
        <f>'2ndR'!Y135</f>
        <v>0</v>
      </c>
      <c r="Z135" s="14">
        <f>'2ndR'!Z135</f>
        <v>0</v>
      </c>
      <c r="AA135" s="97">
        <f t="shared" si="15"/>
        <v>200</v>
      </c>
      <c r="AB135" s="60">
        <f>IF(B135&lt;&gt;"",'2ndR'!AB135+AC135,0)</f>
        <v>0</v>
      </c>
      <c r="AC135" s="60">
        <f t="shared" si="22"/>
        <v>0</v>
      </c>
      <c r="AD135" s="68">
        <f t="shared" ref="AD135:AD146" si="23">ROUND(IF(W135="m",(X135*$AD$4/113+$AE$4-$AF$4),(X135*$AD$2/113+$AE$2-$AF$2)),0)</f>
        <v>-3</v>
      </c>
      <c r="AE135" s="68">
        <f t="shared" ref="AE135:AE146" si="24">ROUND(IF(Y135="m",(Z135*$AD$4/113+$AE$4-$AF$4),(Z135*$AD$2/113+$AE$2-$AF$2)),0)</f>
        <v>-3</v>
      </c>
    </row>
    <row r="136" spans="1:31" hidden="1" x14ac:dyDescent="0.35">
      <c r="A136" s="18">
        <v>130</v>
      </c>
      <c r="B136" s="4" t="str">
        <f>IF('2ndR'!B136&lt;&gt;0,'2ndR'!B136,"")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21"/>
        <v>0</v>
      </c>
      <c r="V136" s="47">
        <f t="shared" si="17"/>
        <v>-1.5</v>
      </c>
      <c r="W136" s="14">
        <f>'2ndR'!W136</f>
        <v>0</v>
      </c>
      <c r="X136" s="14">
        <f>'2ndR'!X136</f>
        <v>0</v>
      </c>
      <c r="Y136" s="14">
        <f>'2ndR'!Y136</f>
        <v>0</v>
      </c>
      <c r="Z136" s="14">
        <f>'2ndR'!Z136</f>
        <v>0</v>
      </c>
      <c r="AA136" s="97">
        <f t="shared" ref="AA136:AA147" si="25">IF(U136=0,200,U136-V136)</f>
        <v>200</v>
      </c>
      <c r="AB136" s="60">
        <f>IF(B136&lt;&gt;"",'2ndR'!AB136+AC136,0)</f>
        <v>0</v>
      </c>
      <c r="AC136" s="60">
        <f t="shared" si="22"/>
        <v>0</v>
      </c>
      <c r="AD136" s="68">
        <f t="shared" si="23"/>
        <v>-3</v>
      </c>
      <c r="AE136" s="68">
        <f t="shared" si="24"/>
        <v>-3</v>
      </c>
    </row>
    <row r="137" spans="1:31" hidden="1" x14ac:dyDescent="0.35">
      <c r="A137" s="18">
        <v>131</v>
      </c>
      <c r="B137" s="4" t="str">
        <f>IF('2ndR'!B137&lt;&gt;0,'2ndR'!B137,"")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21"/>
        <v>0</v>
      </c>
      <c r="V137" s="47">
        <f t="shared" si="17"/>
        <v>-1.5</v>
      </c>
      <c r="W137" s="14">
        <f>'2ndR'!W137</f>
        <v>0</v>
      </c>
      <c r="X137" s="14">
        <f>'2ndR'!X137</f>
        <v>0</v>
      </c>
      <c r="Y137" s="14">
        <f>'2ndR'!Y137</f>
        <v>0</v>
      </c>
      <c r="Z137" s="14">
        <f>'2ndR'!Z137</f>
        <v>0</v>
      </c>
      <c r="AA137" s="97">
        <f t="shared" si="25"/>
        <v>200</v>
      </c>
      <c r="AB137" s="60">
        <f>IF(B137&lt;&gt;"",'2ndR'!AB137+AC137,0)</f>
        <v>0</v>
      </c>
      <c r="AC137" s="60">
        <f t="shared" si="22"/>
        <v>0</v>
      </c>
      <c r="AD137" s="68">
        <f t="shared" si="23"/>
        <v>-3</v>
      </c>
      <c r="AE137" s="68">
        <f t="shared" si="24"/>
        <v>-3</v>
      </c>
    </row>
    <row r="138" spans="1:31" hidden="1" x14ac:dyDescent="0.35">
      <c r="A138" s="18">
        <v>132</v>
      </c>
      <c r="B138" s="4" t="str">
        <f>IF('2ndR'!B138&lt;&gt;0,'2ndR'!B138,"")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1"/>
        <v>0</v>
      </c>
      <c r="V138" s="47">
        <f t="shared" si="17"/>
        <v>-1.5</v>
      </c>
      <c r="W138" s="14">
        <f>'2ndR'!W138</f>
        <v>0</v>
      </c>
      <c r="X138" s="14">
        <f>'2ndR'!X138</f>
        <v>0</v>
      </c>
      <c r="Y138" s="14">
        <f>'2ndR'!Y138</f>
        <v>0</v>
      </c>
      <c r="Z138" s="14">
        <f>'2ndR'!Z138</f>
        <v>0</v>
      </c>
      <c r="AA138" s="97">
        <f t="shared" si="25"/>
        <v>200</v>
      </c>
      <c r="AB138" s="60">
        <f>IF(B138&lt;&gt;"",'2ndR'!AB138+AC138,0)</f>
        <v>0</v>
      </c>
      <c r="AC138" s="60">
        <f t="shared" si="22"/>
        <v>0</v>
      </c>
      <c r="AD138" s="68">
        <f t="shared" si="23"/>
        <v>-3</v>
      </c>
      <c r="AE138" s="68">
        <f t="shared" si="24"/>
        <v>-3</v>
      </c>
    </row>
    <row r="139" spans="1:31" hidden="1" x14ac:dyDescent="0.35">
      <c r="A139" s="18">
        <v>133</v>
      </c>
      <c r="B139" s="4" t="str">
        <f>IF('2ndR'!B139&lt;&gt;0,'2ndR'!B139,"")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21"/>
        <v>0</v>
      </c>
      <c r="V139" s="47">
        <f t="shared" si="17"/>
        <v>-1.5</v>
      </c>
      <c r="W139" s="14">
        <f>'2ndR'!W139</f>
        <v>0</v>
      </c>
      <c r="X139" s="14">
        <f>'2ndR'!X139</f>
        <v>0</v>
      </c>
      <c r="Y139" s="14">
        <f>'2ndR'!Y139</f>
        <v>0</v>
      </c>
      <c r="Z139" s="14">
        <f>'2ndR'!Z139</f>
        <v>0</v>
      </c>
      <c r="AA139" s="97">
        <f t="shared" si="25"/>
        <v>200</v>
      </c>
      <c r="AB139" s="60">
        <f>IF(B139&lt;&gt;"",'2ndR'!AB139+AC139,0)</f>
        <v>0</v>
      </c>
      <c r="AC139" s="60">
        <f t="shared" si="22"/>
        <v>0</v>
      </c>
      <c r="AD139" s="68">
        <f t="shared" si="23"/>
        <v>-3</v>
      </c>
      <c r="AE139" s="68">
        <f t="shared" si="24"/>
        <v>-3</v>
      </c>
    </row>
    <row r="140" spans="1:31" hidden="1" x14ac:dyDescent="0.35">
      <c r="A140" s="18">
        <v>134</v>
      </c>
      <c r="B140" s="4" t="str">
        <f>IF('2ndR'!B140&lt;&gt;0,'2ndR'!B140,"")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21"/>
        <v>0</v>
      </c>
      <c r="V140" s="47">
        <f t="shared" si="17"/>
        <v>-1.5</v>
      </c>
      <c r="W140" s="14">
        <f>'2ndR'!W140</f>
        <v>0</v>
      </c>
      <c r="X140" s="14">
        <f>'2ndR'!X140</f>
        <v>0</v>
      </c>
      <c r="Y140" s="14">
        <f>'2ndR'!Y140</f>
        <v>0</v>
      </c>
      <c r="Z140" s="14">
        <f>'2ndR'!Z140</f>
        <v>0</v>
      </c>
      <c r="AA140" s="97">
        <f t="shared" si="25"/>
        <v>200</v>
      </c>
      <c r="AB140" s="60">
        <f>IF(B140&lt;&gt;"",'2ndR'!AB140+AC140,0)</f>
        <v>0</v>
      </c>
      <c r="AC140" s="60">
        <f t="shared" si="22"/>
        <v>0</v>
      </c>
      <c r="AD140" s="68">
        <f t="shared" si="23"/>
        <v>-3</v>
      </c>
      <c r="AE140" s="68">
        <f t="shared" si="24"/>
        <v>-3</v>
      </c>
    </row>
    <row r="141" spans="1:31" hidden="1" x14ac:dyDescent="0.35">
      <c r="A141" s="18">
        <v>135</v>
      </c>
      <c r="B141" s="4" t="str">
        <f>IF('2ndR'!B141&lt;&gt;0,'2ndR'!B141,"")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21"/>
        <v>0</v>
      </c>
      <c r="V141" s="47">
        <f t="shared" si="17"/>
        <v>-1.5</v>
      </c>
      <c r="W141" s="14">
        <f>'2ndR'!W141</f>
        <v>0</v>
      </c>
      <c r="X141" s="14">
        <f>'2ndR'!X141</f>
        <v>0</v>
      </c>
      <c r="Y141" s="14">
        <f>'2ndR'!Y141</f>
        <v>0</v>
      </c>
      <c r="Z141" s="14">
        <f>'2ndR'!Z141</f>
        <v>0</v>
      </c>
      <c r="AA141" s="97">
        <f t="shared" si="25"/>
        <v>200</v>
      </c>
      <c r="AB141" s="60">
        <f>IF(B141&lt;&gt;"",'2ndR'!AB141+AC141,0)</f>
        <v>0</v>
      </c>
      <c r="AC141" s="60">
        <f t="shared" si="22"/>
        <v>0</v>
      </c>
      <c r="AD141" s="68">
        <f t="shared" si="23"/>
        <v>-3</v>
      </c>
      <c r="AE141" s="68">
        <f t="shared" si="24"/>
        <v>-3</v>
      </c>
    </row>
    <row r="142" spans="1:31" hidden="1" x14ac:dyDescent="0.35">
      <c r="A142" s="18">
        <v>136</v>
      </c>
      <c r="B142" s="4" t="str">
        <f>IF('2ndR'!B142&lt;&gt;0,'2ndR'!B142,"")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21"/>
        <v>0</v>
      </c>
      <c r="V142" s="47">
        <f t="shared" si="17"/>
        <v>-1.5</v>
      </c>
      <c r="W142" s="14">
        <f>'2ndR'!W142</f>
        <v>0</v>
      </c>
      <c r="X142" s="14">
        <f>'2ndR'!X142</f>
        <v>0</v>
      </c>
      <c r="Y142" s="14">
        <f>'2ndR'!Y142</f>
        <v>0</v>
      </c>
      <c r="Z142" s="14">
        <f>'2ndR'!Z142</f>
        <v>0</v>
      </c>
      <c r="AA142" s="97">
        <f t="shared" si="25"/>
        <v>200</v>
      </c>
      <c r="AB142" s="60">
        <f>IF(B142&lt;&gt;"",'2ndR'!AB142+AC142,0)</f>
        <v>0</v>
      </c>
      <c r="AC142" s="60">
        <f t="shared" si="22"/>
        <v>0</v>
      </c>
      <c r="AD142" s="68">
        <f t="shared" si="23"/>
        <v>-3</v>
      </c>
      <c r="AE142" s="68">
        <f t="shared" si="24"/>
        <v>-3</v>
      </c>
    </row>
    <row r="143" spans="1:31" hidden="1" x14ac:dyDescent="0.35">
      <c r="A143" s="18">
        <v>137</v>
      </c>
      <c r="B143" s="4" t="str">
        <f>IF('2ndR'!B143&lt;&gt;0,'2ndR'!B143,"")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21"/>
        <v>0</v>
      </c>
      <c r="V143" s="47">
        <f t="shared" si="17"/>
        <v>-1.5</v>
      </c>
      <c r="W143" s="14">
        <f>'2ndR'!W143</f>
        <v>0</v>
      </c>
      <c r="X143" s="14">
        <f>'2ndR'!X143</f>
        <v>0</v>
      </c>
      <c r="Y143" s="14">
        <f>'2ndR'!Y143</f>
        <v>0</v>
      </c>
      <c r="Z143" s="14">
        <f>'2ndR'!Z143</f>
        <v>0</v>
      </c>
      <c r="AA143" s="97">
        <f t="shared" si="25"/>
        <v>200</v>
      </c>
      <c r="AB143" s="60">
        <f>IF(B143&lt;&gt;"",'2ndR'!AB143+AC143,0)</f>
        <v>0</v>
      </c>
      <c r="AC143" s="60">
        <f t="shared" si="22"/>
        <v>0</v>
      </c>
      <c r="AD143" s="68">
        <f t="shared" si="23"/>
        <v>-3</v>
      </c>
      <c r="AE143" s="68">
        <f t="shared" si="24"/>
        <v>-3</v>
      </c>
    </row>
    <row r="144" spans="1:31" hidden="1" x14ac:dyDescent="0.35">
      <c r="A144" s="18">
        <v>138</v>
      </c>
      <c r="B144" s="4" t="str">
        <f>IF('2ndR'!B144&lt;&gt;0,'2ndR'!B144,"")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21"/>
        <v>0</v>
      </c>
      <c r="V144" s="47">
        <f t="shared" si="17"/>
        <v>-1.5</v>
      </c>
      <c r="W144" s="14">
        <f>'2ndR'!W144</f>
        <v>0</v>
      </c>
      <c r="X144" s="14">
        <f>'2ndR'!X144</f>
        <v>0</v>
      </c>
      <c r="Y144" s="14">
        <f>'2ndR'!Y144</f>
        <v>0</v>
      </c>
      <c r="Z144" s="14">
        <f>'2ndR'!Z144</f>
        <v>0</v>
      </c>
      <c r="AA144" s="97">
        <f t="shared" si="25"/>
        <v>200</v>
      </c>
      <c r="AB144" s="60">
        <f>IF(B144&lt;&gt;"",'2ndR'!AB144+AC144,0)</f>
        <v>0</v>
      </c>
      <c r="AC144" s="60">
        <f t="shared" si="22"/>
        <v>0</v>
      </c>
      <c r="AD144" s="68">
        <f t="shared" si="23"/>
        <v>-3</v>
      </c>
      <c r="AE144" s="68">
        <f t="shared" si="24"/>
        <v>-3</v>
      </c>
    </row>
    <row r="145" spans="1:31" hidden="1" x14ac:dyDescent="0.35">
      <c r="A145" s="18">
        <v>139</v>
      </c>
      <c r="B145" s="4" t="str">
        <f>IF('2ndR'!B145&lt;&gt;0,'2ndR'!B145,"")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21"/>
        <v>0</v>
      </c>
      <c r="V145" s="47">
        <f t="shared" si="17"/>
        <v>-1.5</v>
      </c>
      <c r="W145" s="14">
        <f>'2ndR'!W145</f>
        <v>0</v>
      </c>
      <c r="X145" s="14">
        <f>'2ndR'!X145</f>
        <v>0</v>
      </c>
      <c r="Y145" s="14">
        <f>'2ndR'!Y145</f>
        <v>0</v>
      </c>
      <c r="Z145" s="14">
        <f>'2ndR'!Z145</f>
        <v>0</v>
      </c>
      <c r="AA145" s="97">
        <f t="shared" si="25"/>
        <v>200</v>
      </c>
      <c r="AB145" s="60">
        <f>IF(B145&lt;&gt;"",'2ndR'!AB145+AC145,0)</f>
        <v>0</v>
      </c>
      <c r="AC145" s="60">
        <f t="shared" si="22"/>
        <v>0</v>
      </c>
      <c r="AD145" s="68">
        <f t="shared" si="23"/>
        <v>-3</v>
      </c>
      <c r="AE145" s="68">
        <f t="shared" si="24"/>
        <v>-3</v>
      </c>
    </row>
    <row r="146" spans="1:31" ht="15" hidden="1" thickBot="1" x14ac:dyDescent="0.4">
      <c r="A146" s="18">
        <v>140</v>
      </c>
      <c r="B146" s="21" t="str">
        <f>IF('2ndR'!B146&lt;&gt;0,'2ndR'!B146,"")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21"/>
        <v>0</v>
      </c>
      <c r="V146" s="47">
        <f t="shared" si="17"/>
        <v>-1.5</v>
      </c>
      <c r="W146" s="14">
        <f>'2ndR'!W146</f>
        <v>0</v>
      </c>
      <c r="X146" s="14">
        <f>'2ndR'!X146</f>
        <v>0</v>
      </c>
      <c r="Y146" s="14">
        <f>'2ndR'!Y146</f>
        <v>0</v>
      </c>
      <c r="Z146" s="14">
        <f>'2ndR'!Z146</f>
        <v>0</v>
      </c>
      <c r="AA146" s="97">
        <f t="shared" si="25"/>
        <v>200</v>
      </c>
      <c r="AB146" s="60">
        <f>IF(B146&lt;&gt;"",'2ndR'!AB146+AC146,0)</f>
        <v>0</v>
      </c>
      <c r="AC146" s="60">
        <f t="shared" si="22"/>
        <v>0</v>
      </c>
      <c r="AD146" s="68">
        <f t="shared" si="23"/>
        <v>-3</v>
      </c>
      <c r="AE146" s="68">
        <f t="shared" si="24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97">
        <f t="shared" si="25"/>
        <v>64</v>
      </c>
    </row>
  </sheetData>
  <sheetProtection algorithmName="SHA-512" hashValue="+/X1RpIfB/RJf7WvCLueYYsXtGFJ1sxCk+zNq7LoLh3A69u6Dr+9CgbHhFlPgSjW47PUxchs7PgITb/rGttHUg==" saltValue="wELUGmleMu5mz4WijfOl5g==" spinCount="100000" sheet="1" objects="1" scenarios="1"/>
  <sortState xmlns:xlrd2="http://schemas.microsoft.com/office/spreadsheetml/2017/richdata2" ref="A7:V91">
    <sortCondition ref="A7:A91"/>
  </sortState>
  <mergeCells count="25"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  <mergeCell ref="B5:B6"/>
    <mergeCell ref="C5:C6"/>
    <mergeCell ref="D5:D6"/>
    <mergeCell ref="E5:E6"/>
    <mergeCell ref="F5:F6"/>
  </mergeCells>
  <conditionalFormatting sqref="B7:B146">
    <cfRule type="cellIs" dxfId="322" priority="26" operator="equal">
      <formula>0</formula>
    </cfRule>
  </conditionalFormatting>
  <conditionalFormatting sqref="C7:C146">
    <cfRule type="cellIs" dxfId="321" priority="20" operator="greaterThan">
      <formula>$C$147+1</formula>
    </cfRule>
    <cfRule type="cellIs" dxfId="320" priority="21" operator="equal">
      <formula>$C$147+1</formula>
    </cfRule>
    <cfRule type="cellIs" dxfId="319" priority="22" operator="equal">
      <formula>$C$147-1</formula>
    </cfRule>
    <cfRule type="cellIs" dxfId="318" priority="23" operator="equal">
      <formula>$C$147-2</formula>
    </cfRule>
  </conditionalFormatting>
  <conditionalFormatting sqref="D7:T146">
    <cfRule type="cellIs" dxfId="317" priority="4" operator="greaterThan">
      <formula>D$147+1</formula>
    </cfRule>
    <cfRule type="cellIs" dxfId="316" priority="5" operator="equal">
      <formula>D$147+1</formula>
    </cfRule>
    <cfRule type="cellIs" dxfId="315" priority="6" operator="equal">
      <formula>D$147-1</formula>
    </cfRule>
    <cfRule type="cellIs" dxfId="314" priority="7" operator="equal">
      <formula>D$147-2</formula>
    </cfRule>
  </conditionalFormatting>
  <conditionalFormatting sqref="U7:U146">
    <cfRule type="cellIs" dxfId="313" priority="24" operator="equal">
      <formula>0</formula>
    </cfRule>
  </conditionalFormatting>
  <conditionalFormatting sqref="V7:V146">
    <cfRule type="cellIs" dxfId="312" priority="2" operator="equal">
      <formula>-1.5</formula>
    </cfRule>
  </conditionalFormatting>
  <conditionalFormatting sqref="W7:Z146">
    <cfRule type="cellIs" dxfId="311" priority="257" operator="equal">
      <formula>0</formula>
    </cfRule>
  </conditionalFormatting>
  <conditionalFormatting sqref="AA7:AA147">
    <cfRule type="cellIs" dxfId="31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1642-7134-4672-ACAE-DC937EB3C962}">
  <sheetPr>
    <tabColor rgb="FFFFC000"/>
  </sheetPr>
  <dimension ref="A1:AM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28" width="4" style="60" hidden="1" customWidth="1"/>
    <col min="29" max="29" width="4.453125" style="60" hidden="1" customWidth="1"/>
    <col min="30" max="30" width="4.7265625" style="60" hidden="1" customWidth="1"/>
    <col min="31" max="31" width="4.81640625" style="60" hidden="1" customWidth="1"/>
    <col min="32" max="32" width="3.7265625" style="60" hidden="1" customWidth="1"/>
    <col min="33" max="33" width="4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65" t="str">
        <f>score!H2</f>
        <v>Barovška liga - pari 2026 - Golf klub Kranjska Gora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B4" s="78" t="str">
        <f>'3rdR'!B4&amp;" "&amp;" NETO"</f>
        <v>3. krog - 24. 5. 26  NETO</v>
      </c>
      <c r="C4" s="112" t="s">
        <v>6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B5" s="113" t="s">
        <v>0</v>
      </c>
      <c r="C5" s="106">
        <v>1</v>
      </c>
      <c r="D5" s="106">
        <v>2</v>
      </c>
      <c r="E5" s="106">
        <v>3</v>
      </c>
      <c r="F5" s="106">
        <v>4</v>
      </c>
      <c r="G5" s="106">
        <v>5</v>
      </c>
      <c r="H5" s="106">
        <v>6</v>
      </c>
      <c r="I5" s="106">
        <v>7</v>
      </c>
      <c r="J5" s="106">
        <v>8</v>
      </c>
      <c r="K5" s="106">
        <v>9</v>
      </c>
      <c r="L5" s="106">
        <v>10</v>
      </c>
      <c r="M5" s="106">
        <v>11</v>
      </c>
      <c r="N5" s="106">
        <v>12</v>
      </c>
      <c r="O5" s="106">
        <v>13</v>
      </c>
      <c r="P5" s="106">
        <v>14</v>
      </c>
      <c r="Q5" s="106">
        <v>15</v>
      </c>
      <c r="R5" s="106">
        <v>16</v>
      </c>
      <c r="S5" s="106">
        <v>17</v>
      </c>
      <c r="T5" s="106">
        <v>18</v>
      </c>
      <c r="U5" s="164" t="s">
        <v>43</v>
      </c>
      <c r="V5" s="163" t="s">
        <v>2</v>
      </c>
      <c r="W5" s="71" t="s">
        <v>36</v>
      </c>
      <c r="X5" s="147" t="s">
        <v>28</v>
      </c>
      <c r="Y5" s="71" t="s">
        <v>36</v>
      </c>
      <c r="Z5" s="147" t="s">
        <v>29</v>
      </c>
      <c r="AA5" s="164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18" t="s">
        <v>9</v>
      </c>
      <c r="B6" s="11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48"/>
      <c r="V6" s="156"/>
      <c r="W6" s="42" t="s">
        <v>37</v>
      </c>
      <c r="X6" s="148"/>
      <c r="Y6" s="42" t="s">
        <v>37</v>
      </c>
      <c r="Z6" s="148"/>
      <c r="AA6" s="148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41">_xlfn._xlws.SORT('3rdR'!B7:AA41,26)</f>
        <v>Anže Celar &amp; Klemen Strmljan</v>
      </c>
      <c r="C7" s="2">
        <v>4</v>
      </c>
      <c r="D7" s="2">
        <v>4</v>
      </c>
      <c r="E7" s="2">
        <v>4</v>
      </c>
      <c r="F7" s="2">
        <v>4</v>
      </c>
      <c r="G7" s="2">
        <v>4</v>
      </c>
      <c r="H7" s="2">
        <v>5</v>
      </c>
      <c r="I7" s="2">
        <v>4</v>
      </c>
      <c r="J7" s="2">
        <v>4</v>
      </c>
      <c r="K7" s="2">
        <v>3</v>
      </c>
      <c r="L7" s="2">
        <v>3</v>
      </c>
      <c r="M7" s="2">
        <v>3</v>
      </c>
      <c r="N7" s="2">
        <v>3</v>
      </c>
      <c r="O7" s="2">
        <v>6</v>
      </c>
      <c r="P7" s="2">
        <v>5</v>
      </c>
      <c r="Q7" s="2">
        <v>4</v>
      </c>
      <c r="R7" s="2">
        <v>4</v>
      </c>
      <c r="S7" s="2">
        <v>3</v>
      </c>
      <c r="T7" s="2">
        <v>3</v>
      </c>
      <c r="U7" s="9">
        <v>70</v>
      </c>
      <c r="V7" s="47">
        <v>21.5</v>
      </c>
      <c r="W7" s="47" t="str">
        <v>m</v>
      </c>
      <c r="X7" s="47">
        <v>44.1</v>
      </c>
      <c r="Y7" s="47" t="str">
        <v>m</v>
      </c>
      <c r="Z7" s="90">
        <v>54</v>
      </c>
      <c r="AA7" s="47">
        <v>48.5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2">
        <f>IF(AA8=AA7,A7,AB8)</f>
        <v>2</v>
      </c>
      <c r="B8" s="3" t="str">
        <v>Jan Pintar Verhunc&amp;Matic Zibelnik</v>
      </c>
      <c r="C8" s="2">
        <v>4</v>
      </c>
      <c r="D8" s="2">
        <v>4</v>
      </c>
      <c r="E8" s="2">
        <v>4</v>
      </c>
      <c r="F8" s="2">
        <v>6</v>
      </c>
      <c r="G8" s="2">
        <v>4</v>
      </c>
      <c r="H8" s="2">
        <v>5</v>
      </c>
      <c r="I8" s="2">
        <v>4</v>
      </c>
      <c r="J8" s="2">
        <v>4</v>
      </c>
      <c r="K8" s="2">
        <v>3</v>
      </c>
      <c r="L8" s="2">
        <v>3</v>
      </c>
      <c r="M8" s="2">
        <v>3</v>
      </c>
      <c r="N8" s="2">
        <v>3</v>
      </c>
      <c r="O8" s="2">
        <v>4</v>
      </c>
      <c r="P8" s="2">
        <v>5</v>
      </c>
      <c r="Q8" s="2">
        <v>3</v>
      </c>
      <c r="R8" s="2">
        <v>4</v>
      </c>
      <c r="S8" s="2">
        <v>5</v>
      </c>
      <c r="T8" s="2">
        <v>3</v>
      </c>
      <c r="U8" s="9">
        <v>71</v>
      </c>
      <c r="V8" s="47">
        <v>21.5</v>
      </c>
      <c r="W8" s="47" t="str">
        <v>m</v>
      </c>
      <c r="X8" s="47">
        <v>43.9</v>
      </c>
      <c r="Y8" s="47" t="str">
        <v>m</v>
      </c>
      <c r="Z8" s="90">
        <v>54</v>
      </c>
      <c r="AA8" s="47">
        <v>49.5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40</v>
      </c>
      <c r="AF8" s="68">
        <f t="shared" si="1"/>
        <v>50</v>
      </c>
    </row>
    <row r="9" spans="1:33" ht="18.5" x14ac:dyDescent="0.45">
      <c r="A9" s="92">
        <f t="shared" ref="A9:A72" si="2">IF(AA9=AA8,A8,AB9)</f>
        <v>3</v>
      </c>
      <c r="B9" s="3" t="str">
        <v>Nikola Perkolič Railič &amp; Jaka Pesjak</v>
      </c>
      <c r="C9" s="2">
        <v>3</v>
      </c>
      <c r="D9" s="2">
        <v>3</v>
      </c>
      <c r="E9" s="2">
        <v>3</v>
      </c>
      <c r="F9" s="2">
        <v>3</v>
      </c>
      <c r="G9" s="2">
        <v>4</v>
      </c>
      <c r="H9" s="2">
        <v>6</v>
      </c>
      <c r="I9" s="2">
        <v>3</v>
      </c>
      <c r="J9" s="2">
        <v>5</v>
      </c>
      <c r="K9" s="2">
        <v>3</v>
      </c>
      <c r="L9" s="2">
        <v>2</v>
      </c>
      <c r="M9" s="2">
        <v>3</v>
      </c>
      <c r="N9" s="2">
        <v>4</v>
      </c>
      <c r="O9" s="2">
        <v>4</v>
      </c>
      <c r="P9" s="2">
        <v>7</v>
      </c>
      <c r="Q9" s="2">
        <v>6</v>
      </c>
      <c r="R9" s="2">
        <v>4</v>
      </c>
      <c r="S9" s="2">
        <v>4</v>
      </c>
      <c r="T9" s="2">
        <v>3</v>
      </c>
      <c r="U9" s="9">
        <v>70</v>
      </c>
      <c r="V9" s="47">
        <v>15.2</v>
      </c>
      <c r="W9" s="47" t="str">
        <v>m</v>
      </c>
      <c r="X9" s="47">
        <v>54</v>
      </c>
      <c r="Y9" s="47" t="str">
        <v>m</v>
      </c>
      <c r="Z9" s="90">
        <v>26</v>
      </c>
      <c r="AA9" s="47">
        <v>54.8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50</v>
      </c>
      <c r="AF9" s="68">
        <f t="shared" si="1"/>
        <v>22</v>
      </c>
    </row>
    <row r="10" spans="1:33" ht="18.5" x14ac:dyDescent="0.45">
      <c r="A10" s="92">
        <f t="shared" si="2"/>
        <v>4</v>
      </c>
      <c r="B10" s="3" t="str">
        <v>Tanja&amp;Andrej Košir</v>
      </c>
      <c r="C10" s="2">
        <v>4</v>
      </c>
      <c r="D10" s="2">
        <v>4</v>
      </c>
      <c r="E10" s="2">
        <v>4</v>
      </c>
      <c r="F10" s="2">
        <v>5</v>
      </c>
      <c r="G10" s="2">
        <v>8</v>
      </c>
      <c r="H10" s="2">
        <v>4</v>
      </c>
      <c r="I10" s="2">
        <v>3</v>
      </c>
      <c r="J10" s="2">
        <v>7</v>
      </c>
      <c r="K10" s="2">
        <v>3</v>
      </c>
      <c r="L10" s="2">
        <v>5</v>
      </c>
      <c r="M10" s="2">
        <v>4</v>
      </c>
      <c r="N10" s="2">
        <v>4</v>
      </c>
      <c r="O10" s="2">
        <v>5</v>
      </c>
      <c r="P10" s="2">
        <v>4</v>
      </c>
      <c r="Q10" s="2">
        <v>4</v>
      </c>
      <c r="R10" s="2">
        <v>4</v>
      </c>
      <c r="S10" s="2">
        <v>5</v>
      </c>
      <c r="T10" s="2">
        <v>3</v>
      </c>
      <c r="U10" s="9">
        <v>80</v>
      </c>
      <c r="V10" s="47">
        <v>24.5</v>
      </c>
      <c r="W10" s="47" t="str">
        <v>d</v>
      </c>
      <c r="X10" s="47">
        <v>54</v>
      </c>
      <c r="Y10" s="47" t="str">
        <v>m</v>
      </c>
      <c r="Z10" s="90">
        <v>52.8</v>
      </c>
      <c r="AA10" s="47">
        <v>55.5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51</v>
      </c>
      <c r="AF10" s="68">
        <f t="shared" si="1"/>
        <v>48</v>
      </c>
    </row>
    <row r="11" spans="1:33" ht="18.5" x14ac:dyDescent="0.45">
      <c r="A11" s="92">
        <f t="shared" si="2"/>
        <v>5</v>
      </c>
      <c r="B11" s="3" t="str">
        <v>Brigita Aljaž &amp; Alojz Mlinar</v>
      </c>
      <c r="C11" s="2">
        <v>5</v>
      </c>
      <c r="D11" s="2">
        <v>3</v>
      </c>
      <c r="E11" s="2">
        <v>3</v>
      </c>
      <c r="F11" s="2">
        <v>4</v>
      </c>
      <c r="G11" s="2">
        <v>4</v>
      </c>
      <c r="H11" s="2">
        <v>4</v>
      </c>
      <c r="I11" s="2">
        <v>3</v>
      </c>
      <c r="J11" s="2">
        <v>5</v>
      </c>
      <c r="K11" s="2">
        <v>4</v>
      </c>
      <c r="L11" s="2">
        <v>4</v>
      </c>
      <c r="M11" s="2">
        <v>4</v>
      </c>
      <c r="N11" s="2">
        <v>4</v>
      </c>
      <c r="O11" s="2">
        <v>4</v>
      </c>
      <c r="P11" s="2">
        <v>4</v>
      </c>
      <c r="Q11" s="2">
        <v>5</v>
      </c>
      <c r="R11" s="2">
        <v>3</v>
      </c>
      <c r="S11" s="2">
        <v>5</v>
      </c>
      <c r="T11" s="2">
        <v>2</v>
      </c>
      <c r="U11" s="9">
        <v>70</v>
      </c>
      <c r="V11" s="47">
        <v>10.1</v>
      </c>
      <c r="W11" s="47" t="str">
        <v>d</v>
      </c>
      <c r="X11" s="47">
        <v>47.5</v>
      </c>
      <c r="Y11" s="47" t="str">
        <v>m</v>
      </c>
      <c r="Z11" s="90">
        <v>13.5</v>
      </c>
      <c r="AA11" s="47">
        <v>59.9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44</v>
      </c>
      <c r="AF11" s="68">
        <f t="shared" si="1"/>
        <v>10</v>
      </c>
    </row>
    <row r="12" spans="1:33" ht="18.5" x14ac:dyDescent="0.45">
      <c r="A12" s="92">
        <f t="shared" si="2"/>
        <v>6</v>
      </c>
      <c r="B12" s="3" t="str">
        <v>Niko Rostohar &amp; Janez Videmšek</v>
      </c>
      <c r="C12" s="2">
        <v>3</v>
      </c>
      <c r="D12" s="2">
        <v>3</v>
      </c>
      <c r="E12" s="2">
        <v>4</v>
      </c>
      <c r="F12" s="2">
        <v>5</v>
      </c>
      <c r="G12" s="2">
        <v>4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3</v>
      </c>
      <c r="N12" s="2">
        <v>3</v>
      </c>
      <c r="O12" s="2">
        <v>4</v>
      </c>
      <c r="P12" s="2">
        <v>4</v>
      </c>
      <c r="Q12" s="2">
        <v>4</v>
      </c>
      <c r="R12" s="2">
        <v>4</v>
      </c>
      <c r="S12" s="2">
        <v>4</v>
      </c>
      <c r="T12" s="2">
        <v>3</v>
      </c>
      <c r="U12" s="9">
        <v>68</v>
      </c>
      <c r="V12" s="47">
        <v>8</v>
      </c>
      <c r="W12" s="47" t="str">
        <v>m</v>
      </c>
      <c r="X12" s="47">
        <v>15.6</v>
      </c>
      <c r="Y12" s="47" t="str">
        <v>m</v>
      </c>
      <c r="Z12" s="90">
        <v>28.8</v>
      </c>
      <c r="AA12" s="47">
        <v>60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12</v>
      </c>
      <c r="AF12" s="68">
        <f t="shared" si="1"/>
        <v>25</v>
      </c>
    </row>
    <row r="13" spans="1:33" ht="18.5" x14ac:dyDescent="0.45">
      <c r="A13" s="92">
        <f t="shared" si="2"/>
        <v>7</v>
      </c>
      <c r="B13" s="3" t="str">
        <v>Gal Grudnik&amp;Janez Ločniškar</v>
      </c>
      <c r="C13" s="2">
        <v>4</v>
      </c>
      <c r="D13" s="2">
        <v>2</v>
      </c>
      <c r="E13" s="2">
        <v>3</v>
      </c>
      <c r="F13" s="2">
        <v>4</v>
      </c>
      <c r="G13" s="2">
        <v>4</v>
      </c>
      <c r="H13" s="2">
        <v>4</v>
      </c>
      <c r="I13" s="2">
        <v>3</v>
      </c>
      <c r="J13" s="2">
        <v>4</v>
      </c>
      <c r="K13" s="2">
        <v>3</v>
      </c>
      <c r="L13" s="2">
        <v>4</v>
      </c>
      <c r="M13" s="2">
        <v>4</v>
      </c>
      <c r="N13" s="2">
        <v>5</v>
      </c>
      <c r="O13" s="2">
        <v>5</v>
      </c>
      <c r="P13" s="2">
        <v>6</v>
      </c>
      <c r="Q13" s="2">
        <v>5</v>
      </c>
      <c r="R13" s="2">
        <v>3</v>
      </c>
      <c r="S13" s="2">
        <v>4</v>
      </c>
      <c r="T13" s="2">
        <v>2</v>
      </c>
      <c r="U13" s="9">
        <v>69</v>
      </c>
      <c r="V13" s="47">
        <v>8.1999999999999993</v>
      </c>
      <c r="W13" s="47" t="str">
        <v>m</v>
      </c>
      <c r="X13" s="47">
        <v>19.899999999999999</v>
      </c>
      <c r="Y13" s="47" t="str">
        <v>m</v>
      </c>
      <c r="Z13" s="90">
        <v>20.399999999999999</v>
      </c>
      <c r="AA13" s="47">
        <v>60.8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16</v>
      </c>
      <c r="AF13" s="68">
        <f t="shared" si="1"/>
        <v>17</v>
      </c>
    </row>
    <row r="14" spans="1:33" ht="18.5" x14ac:dyDescent="0.45">
      <c r="A14" s="92">
        <f t="shared" si="2"/>
        <v>8</v>
      </c>
      <c r="B14" s="3" t="str">
        <v>Irena Muster&amp;Vladimir Gurov</v>
      </c>
      <c r="C14" s="2">
        <v>4</v>
      </c>
      <c r="D14" s="2">
        <v>3</v>
      </c>
      <c r="E14" s="2">
        <v>3</v>
      </c>
      <c r="F14" s="2">
        <v>5</v>
      </c>
      <c r="G14" s="2">
        <v>5</v>
      </c>
      <c r="H14" s="2">
        <v>4</v>
      </c>
      <c r="I14" s="2">
        <v>4</v>
      </c>
      <c r="J14" s="2">
        <v>6</v>
      </c>
      <c r="K14" s="2">
        <v>3</v>
      </c>
      <c r="L14" s="2">
        <v>5</v>
      </c>
      <c r="M14" s="2">
        <v>3</v>
      </c>
      <c r="N14" s="2">
        <v>3</v>
      </c>
      <c r="O14" s="2">
        <v>4</v>
      </c>
      <c r="P14" s="2">
        <v>5</v>
      </c>
      <c r="Q14" s="2">
        <v>5</v>
      </c>
      <c r="R14" s="2">
        <v>3</v>
      </c>
      <c r="S14" s="2">
        <v>9</v>
      </c>
      <c r="T14" s="2">
        <v>3</v>
      </c>
      <c r="U14" s="9">
        <v>77</v>
      </c>
      <c r="V14" s="47">
        <v>13.5</v>
      </c>
      <c r="W14" s="47" t="str">
        <v>d</v>
      </c>
      <c r="X14" s="47">
        <v>36.700000000000003</v>
      </c>
      <c r="Y14" s="47" t="str">
        <v>m</v>
      </c>
      <c r="Z14" s="90">
        <v>27.9</v>
      </c>
      <c r="AA14" s="47">
        <v>63.5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34</v>
      </c>
      <c r="AF14" s="68">
        <f t="shared" si="1"/>
        <v>24</v>
      </c>
    </row>
    <row r="15" spans="1:33" ht="18.5" x14ac:dyDescent="0.45">
      <c r="A15" s="92">
        <f t="shared" si="2"/>
        <v>9</v>
      </c>
      <c r="B15" s="3" t="str">
        <v>Cvetka Burja&amp;Simon Žgavec</v>
      </c>
      <c r="C15" s="2">
        <v>5</v>
      </c>
      <c r="D15" s="2">
        <v>5</v>
      </c>
      <c r="E15" s="2">
        <v>3</v>
      </c>
      <c r="F15" s="2">
        <v>4</v>
      </c>
      <c r="G15" s="2">
        <v>5</v>
      </c>
      <c r="H15" s="2">
        <v>5</v>
      </c>
      <c r="I15" s="2">
        <v>4</v>
      </c>
      <c r="J15" s="2">
        <v>5</v>
      </c>
      <c r="K15" s="2">
        <v>3</v>
      </c>
      <c r="L15" s="2">
        <v>5</v>
      </c>
      <c r="M15" s="2">
        <v>3</v>
      </c>
      <c r="N15" s="2">
        <v>4</v>
      </c>
      <c r="O15" s="2">
        <v>5</v>
      </c>
      <c r="P15" s="2">
        <v>5</v>
      </c>
      <c r="Q15" s="2">
        <v>5</v>
      </c>
      <c r="R15" s="2">
        <v>3</v>
      </c>
      <c r="S15" s="2">
        <v>5</v>
      </c>
      <c r="T15" s="2">
        <v>4</v>
      </c>
      <c r="U15" s="9">
        <v>78</v>
      </c>
      <c r="V15" s="47">
        <v>14.4</v>
      </c>
      <c r="W15" s="47" t="str">
        <v>d</v>
      </c>
      <c r="X15" s="47">
        <v>29.5</v>
      </c>
      <c r="Y15" s="47" t="str">
        <v>m</v>
      </c>
      <c r="Z15" s="90">
        <v>39.299999999999997</v>
      </c>
      <c r="AA15" s="47">
        <v>63.6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26</v>
      </c>
      <c r="AF15" s="68">
        <f t="shared" si="1"/>
        <v>35</v>
      </c>
    </row>
    <row r="16" spans="1:33" ht="18.5" x14ac:dyDescent="0.45">
      <c r="A16" s="92">
        <f t="shared" si="2"/>
        <v>10</v>
      </c>
      <c r="B16" s="3" t="str">
        <v>Majda&amp;Bojan Lazar</v>
      </c>
      <c r="C16" s="2">
        <v>5</v>
      </c>
      <c r="D16" s="2">
        <v>4</v>
      </c>
      <c r="E16" s="2">
        <v>3</v>
      </c>
      <c r="F16" s="2">
        <v>4</v>
      </c>
      <c r="G16" s="2">
        <v>5</v>
      </c>
      <c r="H16" s="2">
        <v>5</v>
      </c>
      <c r="I16" s="2">
        <v>4</v>
      </c>
      <c r="J16" s="2">
        <v>5</v>
      </c>
      <c r="K16" s="2">
        <v>2</v>
      </c>
      <c r="L16" s="2">
        <v>4</v>
      </c>
      <c r="M16" s="2">
        <v>3</v>
      </c>
      <c r="N16" s="2">
        <v>3</v>
      </c>
      <c r="O16" s="2">
        <v>5</v>
      </c>
      <c r="P16" s="2">
        <v>6</v>
      </c>
      <c r="Q16" s="2">
        <v>6</v>
      </c>
      <c r="R16" s="2">
        <v>3</v>
      </c>
      <c r="S16" s="2">
        <v>5</v>
      </c>
      <c r="T16" s="2">
        <v>3</v>
      </c>
      <c r="U16" s="9">
        <v>75</v>
      </c>
      <c r="V16" s="47">
        <v>10.8</v>
      </c>
      <c r="W16" s="47" t="str">
        <v>d</v>
      </c>
      <c r="X16" s="47">
        <v>28.3</v>
      </c>
      <c r="Y16" s="47" t="str">
        <v>m</v>
      </c>
      <c r="Z16" s="90">
        <v>23.7</v>
      </c>
      <c r="AA16" s="47">
        <v>64.2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25</v>
      </c>
      <c r="AF16" s="68">
        <f t="shared" si="1"/>
        <v>20</v>
      </c>
    </row>
    <row r="17" spans="1:32" ht="18.5" x14ac:dyDescent="0.45">
      <c r="A17" s="92">
        <f t="shared" si="2"/>
        <v>11</v>
      </c>
      <c r="B17" s="3" t="str">
        <v>Milena Sedovnik&amp;Peter Dernič</v>
      </c>
      <c r="C17" s="2">
        <v>5</v>
      </c>
      <c r="D17" s="2">
        <v>4</v>
      </c>
      <c r="E17" s="2">
        <v>3</v>
      </c>
      <c r="F17" s="2">
        <v>5</v>
      </c>
      <c r="G17" s="2">
        <v>5</v>
      </c>
      <c r="H17" s="2">
        <v>3</v>
      </c>
      <c r="I17" s="2">
        <v>4</v>
      </c>
      <c r="J17" s="2">
        <v>5</v>
      </c>
      <c r="K17" s="2">
        <v>3</v>
      </c>
      <c r="L17" s="2">
        <v>5</v>
      </c>
      <c r="M17" s="2">
        <v>4</v>
      </c>
      <c r="N17" s="2">
        <v>4</v>
      </c>
      <c r="O17" s="2">
        <v>4</v>
      </c>
      <c r="P17" s="2">
        <v>4</v>
      </c>
      <c r="Q17" s="2">
        <v>5</v>
      </c>
      <c r="R17" s="2">
        <v>4</v>
      </c>
      <c r="S17" s="2">
        <v>5</v>
      </c>
      <c r="T17" s="2">
        <v>3</v>
      </c>
      <c r="U17" s="9">
        <v>75</v>
      </c>
      <c r="V17" s="47">
        <v>10.3</v>
      </c>
      <c r="W17" s="47" t="str">
        <v>d</v>
      </c>
      <c r="X17" s="47">
        <v>27.3</v>
      </c>
      <c r="Y17" s="47" t="str">
        <v>m</v>
      </c>
      <c r="Z17" s="90">
        <v>22.1</v>
      </c>
      <c r="AA17" s="47">
        <v>64.7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24</v>
      </c>
      <c r="AF17" s="68">
        <f t="shared" si="1"/>
        <v>19</v>
      </c>
    </row>
    <row r="18" spans="1:32" ht="18.5" x14ac:dyDescent="0.45">
      <c r="A18" s="92">
        <f t="shared" si="2"/>
        <v>12</v>
      </c>
      <c r="B18" s="3" t="str">
        <v>Marina Ravnikar&amp;Tomaž Andolšek</v>
      </c>
      <c r="C18" s="2">
        <v>4</v>
      </c>
      <c r="D18" s="2">
        <v>4</v>
      </c>
      <c r="E18" s="2">
        <v>4</v>
      </c>
      <c r="F18" s="2">
        <v>5</v>
      </c>
      <c r="G18" s="2">
        <v>5</v>
      </c>
      <c r="H18" s="2">
        <v>5</v>
      </c>
      <c r="I18" s="2">
        <v>4</v>
      </c>
      <c r="J18" s="2">
        <v>4</v>
      </c>
      <c r="K18" s="2">
        <v>3</v>
      </c>
      <c r="L18" s="2">
        <v>4</v>
      </c>
      <c r="M18" s="2">
        <v>4</v>
      </c>
      <c r="N18" s="2">
        <v>3</v>
      </c>
      <c r="O18" s="2">
        <v>5</v>
      </c>
      <c r="P18" s="2">
        <v>5</v>
      </c>
      <c r="Q18" s="2">
        <v>5</v>
      </c>
      <c r="R18" s="2">
        <v>3</v>
      </c>
      <c r="S18" s="2">
        <v>5</v>
      </c>
      <c r="T18" s="2">
        <v>2</v>
      </c>
      <c r="U18" s="9">
        <v>74</v>
      </c>
      <c r="V18" s="47">
        <v>8.8000000000000007</v>
      </c>
      <c r="W18" s="47" t="str">
        <v>d</v>
      </c>
      <c r="X18" s="47">
        <v>20</v>
      </c>
      <c r="Y18" s="47" t="str">
        <v>m</v>
      </c>
      <c r="Z18" s="90">
        <v>22.8</v>
      </c>
      <c r="AA18" s="47">
        <v>65.2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17</v>
      </c>
      <c r="AF18" s="68">
        <f t="shared" si="1"/>
        <v>19</v>
      </c>
    </row>
    <row r="19" spans="1:32" ht="18.5" x14ac:dyDescent="0.45">
      <c r="A19" s="92">
        <f t="shared" si="2"/>
        <v>13</v>
      </c>
      <c r="B19" s="3" t="str">
        <v>Breda &amp; Jani Konte</v>
      </c>
      <c r="C19" s="2">
        <v>5</v>
      </c>
      <c r="D19" s="2">
        <v>4</v>
      </c>
      <c r="E19" s="2">
        <v>4</v>
      </c>
      <c r="F19" s="2">
        <v>4</v>
      </c>
      <c r="G19" s="2">
        <v>5</v>
      </c>
      <c r="H19" s="2">
        <v>5</v>
      </c>
      <c r="I19" s="2">
        <v>4</v>
      </c>
      <c r="J19" s="2">
        <v>6</v>
      </c>
      <c r="K19" s="2">
        <v>3</v>
      </c>
      <c r="L19" s="2">
        <v>4</v>
      </c>
      <c r="M19" s="2">
        <v>2</v>
      </c>
      <c r="N19" s="2">
        <v>3</v>
      </c>
      <c r="O19" s="2">
        <v>5</v>
      </c>
      <c r="P19" s="2">
        <v>5</v>
      </c>
      <c r="Q19" s="2">
        <v>5</v>
      </c>
      <c r="R19" s="2">
        <v>4</v>
      </c>
      <c r="S19" s="2">
        <v>5</v>
      </c>
      <c r="T19" s="2">
        <v>3</v>
      </c>
      <c r="U19" s="9">
        <v>76</v>
      </c>
      <c r="V19" s="47">
        <v>10.7</v>
      </c>
      <c r="W19" s="47" t="str">
        <v>d</v>
      </c>
      <c r="X19" s="47">
        <v>23.6</v>
      </c>
      <c r="Y19" s="47" t="str">
        <v>m</v>
      </c>
      <c r="Z19" s="90">
        <v>26</v>
      </c>
      <c r="AA19" s="47">
        <v>65.3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21</v>
      </c>
      <c r="AF19" s="68">
        <f t="shared" si="1"/>
        <v>22</v>
      </c>
    </row>
    <row r="20" spans="1:32" ht="18.5" x14ac:dyDescent="0.45">
      <c r="A20" s="92">
        <f t="shared" si="2"/>
        <v>14</v>
      </c>
      <c r="B20" s="3" t="str">
        <v>Janez Saje&amp;Miloš Torbič</v>
      </c>
      <c r="C20" s="2">
        <v>4</v>
      </c>
      <c r="D20" s="2">
        <v>6</v>
      </c>
      <c r="E20" s="2">
        <v>5</v>
      </c>
      <c r="F20" s="2">
        <v>4</v>
      </c>
      <c r="G20" s="2">
        <v>4</v>
      </c>
      <c r="H20" s="2">
        <v>6</v>
      </c>
      <c r="I20" s="2">
        <v>3</v>
      </c>
      <c r="J20" s="2">
        <v>4</v>
      </c>
      <c r="K20" s="2">
        <v>5</v>
      </c>
      <c r="L20" s="2">
        <v>4</v>
      </c>
      <c r="M20" s="2">
        <v>4</v>
      </c>
      <c r="N20" s="2">
        <v>3</v>
      </c>
      <c r="O20" s="2">
        <v>4</v>
      </c>
      <c r="P20" s="2">
        <v>5</v>
      </c>
      <c r="Q20" s="2">
        <v>4</v>
      </c>
      <c r="R20" s="2">
        <v>3</v>
      </c>
      <c r="S20" s="2">
        <v>5</v>
      </c>
      <c r="T20" s="2">
        <v>3</v>
      </c>
      <c r="U20" s="9">
        <v>76</v>
      </c>
      <c r="V20" s="47">
        <v>9</v>
      </c>
      <c r="W20" s="47" t="str">
        <v>m</v>
      </c>
      <c r="X20" s="47">
        <v>18.399999999999999</v>
      </c>
      <c r="Y20" s="47" t="str">
        <v>m</v>
      </c>
      <c r="Z20" s="90">
        <v>28.8</v>
      </c>
      <c r="AA20" s="47">
        <v>67</v>
      </c>
      <c r="AB20" s="60">
        <v>14</v>
      </c>
      <c r="AC20" s="60">
        <f>IF(B20&lt;&gt;"",'1stR'!AB20+AD20,0)</f>
        <v>1</v>
      </c>
      <c r="AD20" s="60">
        <f t="shared" si="3"/>
        <v>1</v>
      </c>
      <c r="AE20" s="68">
        <f t="shared" si="0"/>
        <v>15</v>
      </c>
      <c r="AF20" s="68">
        <f t="shared" si="1"/>
        <v>25</v>
      </c>
    </row>
    <row r="21" spans="1:32" ht="18.5" x14ac:dyDescent="0.45">
      <c r="A21" s="92">
        <f t="shared" si="2"/>
        <v>15</v>
      </c>
      <c r="B21" s="3" t="str">
        <v>Breda&amp;Janko Kržič</v>
      </c>
      <c r="C21" s="2">
        <v>5</v>
      </c>
      <c r="D21" s="2">
        <v>4</v>
      </c>
      <c r="E21" s="2">
        <v>3</v>
      </c>
      <c r="F21" s="2">
        <v>5</v>
      </c>
      <c r="G21" s="2">
        <v>5</v>
      </c>
      <c r="H21" s="2">
        <v>5</v>
      </c>
      <c r="I21" s="2">
        <v>4</v>
      </c>
      <c r="J21" s="2">
        <v>8</v>
      </c>
      <c r="K21" s="2">
        <v>4</v>
      </c>
      <c r="L21" s="2">
        <v>5</v>
      </c>
      <c r="M21" s="2">
        <v>6</v>
      </c>
      <c r="N21" s="2">
        <v>4</v>
      </c>
      <c r="O21" s="2">
        <v>5</v>
      </c>
      <c r="P21" s="2">
        <v>5</v>
      </c>
      <c r="Q21" s="2">
        <v>5</v>
      </c>
      <c r="R21" s="2">
        <v>4</v>
      </c>
      <c r="S21" s="2">
        <v>7</v>
      </c>
      <c r="T21" s="2">
        <v>3</v>
      </c>
      <c r="U21" s="9">
        <v>87</v>
      </c>
      <c r="V21" s="47">
        <v>18.2</v>
      </c>
      <c r="W21" s="47" t="str">
        <v>d</v>
      </c>
      <c r="X21" s="47">
        <v>54</v>
      </c>
      <c r="Y21" s="47" t="str">
        <v xml:space="preserve">m </v>
      </c>
      <c r="Z21" s="90">
        <v>33.4</v>
      </c>
      <c r="AA21" s="47">
        <v>68.8</v>
      </c>
      <c r="AB21" s="60">
        <v>15</v>
      </c>
      <c r="AC21" s="60">
        <f>IF(B21&lt;&gt;"",'1stR'!AB21+AD21,0)</f>
        <v>1</v>
      </c>
      <c r="AD21" s="60">
        <f t="shared" si="3"/>
        <v>1</v>
      </c>
      <c r="AE21" s="68">
        <f t="shared" si="0"/>
        <v>51</v>
      </c>
      <c r="AF21" s="68">
        <f t="shared" si="1"/>
        <v>30</v>
      </c>
    </row>
    <row r="22" spans="1:32" ht="18.5" x14ac:dyDescent="0.45">
      <c r="A22" s="92">
        <f t="shared" si="2"/>
        <v>16</v>
      </c>
      <c r="B22" s="3" t="str">
        <v>Ani&amp;Zoran Klemenčič</v>
      </c>
      <c r="C22" s="2">
        <v>5</v>
      </c>
      <c r="D22" s="2">
        <v>3</v>
      </c>
      <c r="E22" s="2">
        <v>4</v>
      </c>
      <c r="F22" s="2">
        <v>6</v>
      </c>
      <c r="G22" s="2">
        <v>6</v>
      </c>
      <c r="H22" s="2">
        <v>3</v>
      </c>
      <c r="I22" s="2">
        <v>4</v>
      </c>
      <c r="J22" s="2">
        <v>4</v>
      </c>
      <c r="K22" s="2">
        <v>3</v>
      </c>
      <c r="L22" s="2">
        <v>7</v>
      </c>
      <c r="M22" s="2">
        <v>4</v>
      </c>
      <c r="N22" s="2">
        <v>4</v>
      </c>
      <c r="O22" s="2">
        <v>5</v>
      </c>
      <c r="P22" s="2">
        <v>6</v>
      </c>
      <c r="Q22" s="2">
        <v>5</v>
      </c>
      <c r="R22" s="2">
        <v>5</v>
      </c>
      <c r="S22" s="2">
        <v>5</v>
      </c>
      <c r="T22" s="2">
        <v>4</v>
      </c>
      <c r="U22" s="9">
        <v>83</v>
      </c>
      <c r="V22" s="47">
        <v>13.3</v>
      </c>
      <c r="W22" s="47" t="str">
        <v>d</v>
      </c>
      <c r="X22" s="47">
        <v>54</v>
      </c>
      <c r="Y22" s="47" t="str">
        <v>m</v>
      </c>
      <c r="Z22" s="90">
        <v>19.399999999999999</v>
      </c>
      <c r="AA22" s="47">
        <v>69.7</v>
      </c>
      <c r="AB22" s="60">
        <v>16</v>
      </c>
      <c r="AC22" s="60">
        <f>IF(B22&lt;&gt;"",'1stR'!AB22+AD22,0)</f>
        <v>1</v>
      </c>
      <c r="AD22" s="60">
        <f t="shared" si="3"/>
        <v>1</v>
      </c>
      <c r="AE22" s="68">
        <f t="shared" si="0"/>
        <v>51</v>
      </c>
      <c r="AF22" s="68">
        <f t="shared" si="1"/>
        <v>16</v>
      </c>
    </row>
    <row r="23" spans="1:32" ht="18.5" x14ac:dyDescent="0.45">
      <c r="A23" s="92">
        <f t="shared" si="2"/>
        <v>17</v>
      </c>
      <c r="B23" s="3" t="str">
        <v>Rade Narančič&amp;Franci Kunšič</v>
      </c>
      <c r="C23" s="2">
        <v>5</v>
      </c>
      <c r="D23" s="2">
        <v>4</v>
      </c>
      <c r="E23" s="2">
        <v>5</v>
      </c>
      <c r="F23" s="2">
        <v>5</v>
      </c>
      <c r="G23" s="2">
        <v>5</v>
      </c>
      <c r="H23" s="2">
        <v>4</v>
      </c>
      <c r="I23" s="2">
        <v>6</v>
      </c>
      <c r="J23" s="2">
        <v>7</v>
      </c>
      <c r="K23" s="2">
        <v>6</v>
      </c>
      <c r="L23" s="2">
        <v>4</v>
      </c>
      <c r="M23" s="2">
        <v>3</v>
      </c>
      <c r="N23" s="2">
        <v>4</v>
      </c>
      <c r="O23" s="2">
        <v>5</v>
      </c>
      <c r="P23" s="2">
        <v>5</v>
      </c>
      <c r="Q23" s="2">
        <v>4</v>
      </c>
      <c r="R23" s="2">
        <v>4</v>
      </c>
      <c r="S23" s="2">
        <v>4</v>
      </c>
      <c r="T23" s="2">
        <v>3</v>
      </c>
      <c r="U23" s="9">
        <v>83</v>
      </c>
      <c r="V23" s="47">
        <v>12.6</v>
      </c>
      <c r="W23" s="47" t="str">
        <v>m</v>
      </c>
      <c r="X23" s="47">
        <v>31.5</v>
      </c>
      <c r="Y23" s="47" t="str">
        <v>m</v>
      </c>
      <c r="Z23" s="90">
        <v>27.9</v>
      </c>
      <c r="AA23" s="47">
        <v>70.400000000000006</v>
      </c>
      <c r="AB23" s="60">
        <v>17</v>
      </c>
      <c r="AC23" s="60">
        <f>IF(B23&lt;&gt;"",'1stR'!AB23+AD23,0)</f>
        <v>1</v>
      </c>
      <c r="AD23" s="60">
        <f t="shared" si="3"/>
        <v>1</v>
      </c>
      <c r="AE23" s="68">
        <f t="shared" si="0"/>
        <v>28</v>
      </c>
      <c r="AF23" s="68">
        <f t="shared" si="1"/>
        <v>24</v>
      </c>
    </row>
    <row r="24" spans="1:32" ht="18.5" x14ac:dyDescent="0.45">
      <c r="A24" s="92">
        <f t="shared" si="2"/>
        <v>18</v>
      </c>
      <c r="B24" s="3" t="str">
        <v>Nina Zidanič&amp;Miha Gregorčič</v>
      </c>
      <c r="C24" s="2">
        <v>5</v>
      </c>
      <c r="D24" s="2">
        <v>5</v>
      </c>
      <c r="E24" s="2">
        <v>5</v>
      </c>
      <c r="F24" s="2">
        <v>4</v>
      </c>
      <c r="G24" s="2">
        <v>5</v>
      </c>
      <c r="H24" s="2">
        <v>4</v>
      </c>
      <c r="I24" s="2">
        <v>3</v>
      </c>
      <c r="J24" s="2">
        <v>7</v>
      </c>
      <c r="K24" s="2">
        <v>3</v>
      </c>
      <c r="L24" s="2">
        <v>4</v>
      </c>
      <c r="M24" s="2">
        <v>3</v>
      </c>
      <c r="N24" s="2">
        <v>9</v>
      </c>
      <c r="O24" s="2">
        <v>5</v>
      </c>
      <c r="P24" s="2">
        <v>5</v>
      </c>
      <c r="Q24" s="2">
        <v>4</v>
      </c>
      <c r="R24" s="2">
        <v>3</v>
      </c>
      <c r="S24" s="2">
        <v>7</v>
      </c>
      <c r="T24" s="2">
        <v>3</v>
      </c>
      <c r="U24" s="9">
        <v>84</v>
      </c>
      <c r="V24" s="47">
        <v>12.4</v>
      </c>
      <c r="W24" s="47" t="str">
        <v>d</v>
      </c>
      <c r="X24" s="47">
        <v>53.5</v>
      </c>
      <c r="Y24" s="47" t="str">
        <v>m</v>
      </c>
      <c r="Z24" s="90">
        <v>17.399999999999999</v>
      </c>
      <c r="AA24" s="47">
        <v>71.599999999999994</v>
      </c>
      <c r="AB24" s="60">
        <v>18</v>
      </c>
      <c r="AC24" s="60">
        <f>IF(B24&lt;&gt;"",'1stR'!AB24+AD24,0)</f>
        <v>1</v>
      </c>
      <c r="AD24" s="60">
        <f t="shared" si="3"/>
        <v>1</v>
      </c>
      <c r="AE24" s="68">
        <f t="shared" si="0"/>
        <v>50</v>
      </c>
      <c r="AF24" s="68">
        <f t="shared" si="1"/>
        <v>14</v>
      </c>
    </row>
    <row r="25" spans="1:32" ht="18.5" x14ac:dyDescent="0.45">
      <c r="A25" s="92">
        <f t="shared" si="2"/>
        <v>19</v>
      </c>
      <c r="B25" s="3" t="str">
        <v>Vito &amp; Nada Šmit</v>
      </c>
      <c r="C25" s="2">
        <v>5</v>
      </c>
      <c r="D25" s="2">
        <v>3</v>
      </c>
      <c r="E25" s="2">
        <v>3</v>
      </c>
      <c r="F25" s="2">
        <v>5</v>
      </c>
      <c r="G25" s="2">
        <v>9</v>
      </c>
      <c r="H25" s="2">
        <v>6</v>
      </c>
      <c r="I25" s="2">
        <v>4</v>
      </c>
      <c r="J25" s="2">
        <v>5</v>
      </c>
      <c r="K25" s="2">
        <v>4</v>
      </c>
      <c r="L25" s="2">
        <v>5</v>
      </c>
      <c r="M25" s="2">
        <v>3</v>
      </c>
      <c r="N25" s="2">
        <v>3</v>
      </c>
      <c r="O25" s="2">
        <v>5</v>
      </c>
      <c r="P25" s="2">
        <v>6</v>
      </c>
      <c r="Q25" s="2">
        <v>5</v>
      </c>
      <c r="R25" s="2">
        <v>4</v>
      </c>
      <c r="S25" s="2">
        <v>7</v>
      </c>
      <c r="T25" s="2">
        <v>3</v>
      </c>
      <c r="U25" s="9">
        <v>85</v>
      </c>
      <c r="V25" s="47">
        <v>10.1</v>
      </c>
      <c r="W25" s="47" t="str">
        <v>m</v>
      </c>
      <c r="X25" s="47">
        <v>18.5</v>
      </c>
      <c r="Y25" s="47" t="str">
        <v>d</v>
      </c>
      <c r="Z25" s="90">
        <v>34.799999999999997</v>
      </c>
      <c r="AA25" s="47">
        <v>74.900000000000006</v>
      </c>
      <c r="AB25" s="60">
        <v>19</v>
      </c>
      <c r="AC25" s="60">
        <f>IF(B25&lt;&gt;"",'1stR'!AB25+AD25,0)</f>
        <v>1</v>
      </c>
      <c r="AD25" s="60">
        <f t="shared" si="3"/>
        <v>1</v>
      </c>
      <c r="AE25" s="68">
        <f t="shared" si="0"/>
        <v>15</v>
      </c>
      <c r="AF25" s="68">
        <f t="shared" si="1"/>
        <v>32</v>
      </c>
    </row>
    <row r="26" spans="1:32" ht="18.5" x14ac:dyDescent="0.45">
      <c r="A26" s="92">
        <f t="shared" si="2"/>
        <v>20</v>
      </c>
      <c r="B26" s="3" t="str">
        <v>Breda Jericijo&amp;Boris Debevec</v>
      </c>
      <c r="C26" s="2">
        <v>6</v>
      </c>
      <c r="D26" s="2">
        <v>3</v>
      </c>
      <c r="E26" s="2">
        <v>4</v>
      </c>
      <c r="F26" s="2">
        <v>9</v>
      </c>
      <c r="G26" s="2">
        <v>9</v>
      </c>
      <c r="H26" s="2">
        <v>6</v>
      </c>
      <c r="I26" s="2">
        <v>4</v>
      </c>
      <c r="J26" s="2">
        <v>4</v>
      </c>
      <c r="K26" s="2">
        <v>4</v>
      </c>
      <c r="L26" s="2">
        <v>5</v>
      </c>
      <c r="M26" s="2">
        <v>3</v>
      </c>
      <c r="N26" s="2">
        <v>4</v>
      </c>
      <c r="O26" s="2">
        <v>7</v>
      </c>
      <c r="P26" s="2">
        <v>5</v>
      </c>
      <c r="Q26" s="2">
        <v>5</v>
      </c>
      <c r="R26" s="2">
        <v>5</v>
      </c>
      <c r="S26" s="2">
        <v>9</v>
      </c>
      <c r="T26" s="2">
        <v>4</v>
      </c>
      <c r="U26" s="9">
        <v>96</v>
      </c>
      <c r="V26" s="47">
        <v>15</v>
      </c>
      <c r="W26" s="47" t="str">
        <v>d</v>
      </c>
      <c r="X26" s="47">
        <v>54</v>
      </c>
      <c r="Y26" s="47" t="str">
        <v>m</v>
      </c>
      <c r="Z26" s="90">
        <v>24.7</v>
      </c>
      <c r="AA26" s="47">
        <v>81</v>
      </c>
      <c r="AB26" s="60">
        <v>20</v>
      </c>
      <c r="AC26" s="60">
        <f>IF(B26&lt;&gt;"",'1stR'!AB26+AD26,0)</f>
        <v>1</v>
      </c>
      <c r="AD26" s="60">
        <f t="shared" si="3"/>
        <v>1</v>
      </c>
      <c r="AE26" s="68">
        <f t="shared" si="0"/>
        <v>51</v>
      </c>
      <c r="AF26" s="68">
        <f t="shared" si="1"/>
        <v>21</v>
      </c>
    </row>
    <row r="27" spans="1:32" ht="18.5" x14ac:dyDescent="0.45">
      <c r="A27" s="92">
        <f t="shared" si="2"/>
        <v>21</v>
      </c>
      <c r="B27" s="3" t="str">
        <v>Grega &amp; Tevž Košir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25</v>
      </c>
      <c r="W27" s="47" t="str">
        <v>m</v>
      </c>
      <c r="X27" s="47">
        <v>54</v>
      </c>
      <c r="Y27" s="47" t="str">
        <v>m</v>
      </c>
      <c r="Z27" s="90">
        <v>54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50</v>
      </c>
      <c r="AF27" s="68">
        <f t="shared" si="1"/>
        <v>50</v>
      </c>
    </row>
    <row r="28" spans="1:32" ht="18.5" x14ac:dyDescent="0.45">
      <c r="A28" s="92">
        <f t="shared" si="2"/>
        <v>21</v>
      </c>
      <c r="B28" s="3" t="str">
        <v>Meta Škufca&amp;Gal Grudnik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13.6</v>
      </c>
      <c r="W28" s="47" t="str">
        <v>d</v>
      </c>
      <c r="X28" s="47">
        <v>54</v>
      </c>
      <c r="Y28" s="47" t="str">
        <v xml:space="preserve">m </v>
      </c>
      <c r="Z28" s="90">
        <v>19.899999999999999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17</v>
      </c>
    </row>
    <row r="29" spans="1:32" ht="18.5" x14ac:dyDescent="0.45">
      <c r="A29" s="92">
        <f t="shared" si="2"/>
        <v>21</v>
      </c>
      <c r="B29" s="3" t="str">
        <v>Romana&amp;Sašo Kranjc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7.7</v>
      </c>
      <c r="W29" s="47" t="str">
        <v>d</v>
      </c>
      <c r="X29" s="47">
        <v>26.3</v>
      </c>
      <c r="Y29" s="47" t="str">
        <v>m</v>
      </c>
      <c r="Z29" s="90">
        <v>15.1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23</v>
      </c>
      <c r="AF29" s="68">
        <f t="shared" si="1"/>
        <v>12</v>
      </c>
    </row>
    <row r="30" spans="1:32" ht="18.5" x14ac:dyDescent="0.45">
      <c r="A30" s="92">
        <f t="shared" si="2"/>
        <v>21</v>
      </c>
      <c r="B30" s="3" t="str">
        <v>Mirjana &amp;Grega Benedik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6.2</v>
      </c>
      <c r="W30" s="47" t="str">
        <v>d</v>
      </c>
      <c r="X30" s="47">
        <v>15.8</v>
      </c>
      <c r="Y30" s="47" t="str">
        <v>m</v>
      </c>
      <c r="Z30" s="90">
        <v>15.9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13</v>
      </c>
      <c r="AF30" s="68">
        <f t="shared" si="1"/>
        <v>12</v>
      </c>
    </row>
    <row r="31" spans="1:32" ht="18.5" x14ac:dyDescent="0.45">
      <c r="A31" s="92">
        <f t="shared" si="2"/>
        <v>21</v>
      </c>
      <c r="B31" s="3" t="str">
        <v>Nika&amp;Rado Zalaznik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11.2</v>
      </c>
      <c r="W31" s="47" t="str">
        <v>d</v>
      </c>
      <c r="X31" s="47">
        <v>37.9</v>
      </c>
      <c r="Y31" s="47" t="str">
        <v>m</v>
      </c>
      <c r="Z31" s="90">
        <v>20.100000000000001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35</v>
      </c>
      <c r="AF31" s="68">
        <f t="shared" si="1"/>
        <v>17</v>
      </c>
    </row>
    <row r="32" spans="1:32" ht="18.5" x14ac:dyDescent="0.45">
      <c r="A32" s="92">
        <f t="shared" si="2"/>
        <v>21</v>
      </c>
      <c r="B32" s="3" t="str">
        <v>Helena&amp;Bojan Vrabec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10</v>
      </c>
      <c r="W32" s="47" t="str">
        <v>d</v>
      </c>
      <c r="X32" s="47">
        <v>30</v>
      </c>
      <c r="Y32" s="47" t="str">
        <v>m</v>
      </c>
      <c r="Z32" s="90">
        <v>20.399999999999999</v>
      </c>
      <c r="AA32" s="47">
        <v>200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27</v>
      </c>
      <c r="AF32" s="68">
        <f t="shared" si="1"/>
        <v>17</v>
      </c>
    </row>
    <row r="33" spans="1:32" ht="18.5" x14ac:dyDescent="0.45">
      <c r="A33" s="92">
        <f t="shared" si="2"/>
        <v>21</v>
      </c>
      <c r="B33" s="3" t="str">
        <v>Saša Bohinc &amp; Brane Verhunc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9.5</v>
      </c>
      <c r="W33" s="47" t="str">
        <v>d</v>
      </c>
      <c r="X33" s="47">
        <v>44.7</v>
      </c>
      <c r="Y33" s="47" t="str">
        <v>m</v>
      </c>
      <c r="Z33" s="90">
        <v>12.1</v>
      </c>
      <c r="AA33" s="47">
        <v>200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42</v>
      </c>
      <c r="AF33" s="68">
        <f t="shared" si="1"/>
        <v>9</v>
      </c>
    </row>
    <row r="34" spans="1:32" ht="18.5" x14ac:dyDescent="0.45">
      <c r="A34" s="92">
        <f t="shared" si="2"/>
        <v>21</v>
      </c>
      <c r="B34" s="3" t="str">
        <v>Maja&amp;Marko Stojkovič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7.8</v>
      </c>
      <c r="W34" s="47" t="str">
        <v>d</v>
      </c>
      <c r="X34" s="47">
        <v>27.4</v>
      </c>
      <c r="Y34" s="47" t="str">
        <v>m</v>
      </c>
      <c r="Z34" s="90">
        <v>15.4</v>
      </c>
      <c r="AA34" s="47">
        <v>200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24</v>
      </c>
      <c r="AF34" s="68">
        <f t="shared" si="1"/>
        <v>12</v>
      </c>
    </row>
    <row r="35" spans="1:32" ht="18.5" x14ac:dyDescent="0.45">
      <c r="A35" s="92">
        <f t="shared" si="2"/>
        <v>21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7.5</v>
      </c>
      <c r="W35" s="47" t="str">
        <v>d</v>
      </c>
      <c r="X35" s="47">
        <v>25</v>
      </c>
      <c r="Y35" s="47" t="str">
        <v>m</v>
      </c>
      <c r="Z35" s="90">
        <v>15.7</v>
      </c>
      <c r="AA35" s="47">
        <v>200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22</v>
      </c>
      <c r="AF35" s="68">
        <f t="shared" si="1"/>
        <v>12</v>
      </c>
    </row>
    <row r="36" spans="1:32" ht="18.5" x14ac:dyDescent="0.45">
      <c r="A36" s="92">
        <f t="shared" si="2"/>
        <v>21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-1.5</v>
      </c>
      <c r="W36" s="47">
        <v>0</v>
      </c>
      <c r="X36" s="47">
        <v>0</v>
      </c>
      <c r="Y36" s="47">
        <v>0</v>
      </c>
      <c r="Z36" s="90">
        <v>0</v>
      </c>
      <c r="AA36" s="47">
        <v>200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x14ac:dyDescent="0.45">
      <c r="A37" s="92">
        <f t="shared" si="2"/>
        <v>21</v>
      </c>
      <c r="B37" s="3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-1.5</v>
      </c>
      <c r="W37" s="47">
        <v>0</v>
      </c>
      <c r="X37" s="47">
        <v>0</v>
      </c>
      <c r="Y37" s="47">
        <v>0</v>
      </c>
      <c r="Z37" s="90">
        <v>0</v>
      </c>
      <c r="AA37" s="47">
        <v>200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x14ac:dyDescent="0.45">
      <c r="A38" s="92">
        <f t="shared" si="2"/>
        <v>21</v>
      </c>
      <c r="B38" s="3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-1.5</v>
      </c>
      <c r="W38" s="47">
        <v>0</v>
      </c>
      <c r="X38" s="47">
        <v>0</v>
      </c>
      <c r="Y38" s="47">
        <v>0</v>
      </c>
      <c r="Z38" s="90">
        <v>0</v>
      </c>
      <c r="AA38" s="47">
        <v>200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x14ac:dyDescent="0.45">
      <c r="A39" s="92">
        <f t="shared" si="2"/>
        <v>21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-1.5</v>
      </c>
      <c r="W39" s="47">
        <v>0</v>
      </c>
      <c r="X39" s="47">
        <v>0</v>
      </c>
      <c r="Y39" s="47">
        <v>0</v>
      </c>
      <c r="Z39" s="90">
        <v>0</v>
      </c>
      <c r="AA39" s="47">
        <v>200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x14ac:dyDescent="0.45">
      <c r="A40" s="92">
        <f t="shared" si="2"/>
        <v>21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-1.5</v>
      </c>
      <c r="W40" s="47">
        <v>0</v>
      </c>
      <c r="X40" s="47">
        <v>0</v>
      </c>
      <c r="Y40" s="47">
        <v>0</v>
      </c>
      <c r="Z40" s="90">
        <v>0</v>
      </c>
      <c r="AA40" s="47">
        <v>200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x14ac:dyDescent="0.45">
      <c r="A41" s="92">
        <f t="shared" si="2"/>
        <v>21</v>
      </c>
      <c r="B41" s="3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-1.5</v>
      </c>
      <c r="W41" s="47">
        <v>0</v>
      </c>
      <c r="X41" s="47">
        <v>0</v>
      </c>
      <c r="Y41" s="47">
        <v>0</v>
      </c>
      <c r="Z41" s="90">
        <v>0</v>
      </c>
      <c r="AA41" s="47">
        <v>200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36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ref="U42:U48" si="4">SUM(C42:T42)</f>
        <v>0</v>
      </c>
      <c r="V42" s="47">
        <f t="shared" ref="V42:V95" si="5">ROUND(0.35*MIN(AE42,AF42)+0.15*MAX(AE42,AF42),1)</f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ref="AA42:AA95" si="6">U42-V42</f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36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36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36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36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36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36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36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36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36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36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36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36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36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36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36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36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36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36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36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36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36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36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36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36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36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36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36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36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36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36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si="5"/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si="6"/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0">IF(AA73=AA72,A72,AB73)</f>
        <v>36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5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6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0"/>
        <v>36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5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6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0"/>
        <v>36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5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6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0"/>
        <v>36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5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6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0"/>
        <v>36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5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6"/>
        <v>1.5</v>
      </c>
      <c r="AB77" s="60">
        <v>71</v>
      </c>
      <c r="AC77" s="60">
        <f>IF(B77&lt;&gt;"",'1stR'!AB77+AD77,0)</f>
        <v>0</v>
      </c>
      <c r="AD77" s="60">
        <f t="shared" ref="AD77:AD125" si="11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0"/>
        <v>36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5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6"/>
        <v>1.5</v>
      </c>
      <c r="AB78" s="60">
        <v>72</v>
      </c>
      <c r="AC78" s="60">
        <f>IF(B78&lt;&gt;"",'1stR'!AB78+AD78,0)</f>
        <v>0</v>
      </c>
      <c r="AD78" s="60">
        <f t="shared" si="11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0"/>
        <v>36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5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6"/>
        <v>1.5</v>
      </c>
      <c r="AB79" s="60">
        <v>73</v>
      </c>
      <c r="AC79" s="60">
        <f>IF(B79&lt;&gt;"",'1stR'!AB79+AD79,0)</f>
        <v>0</v>
      </c>
      <c r="AD79" s="60">
        <f t="shared" si="11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0"/>
        <v>36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5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6"/>
        <v>1.5</v>
      </c>
      <c r="AB80" s="60">
        <v>74</v>
      </c>
      <c r="AC80" s="60">
        <f>IF(B80&lt;&gt;"",'1stR'!AB80+AD80,0)</f>
        <v>0</v>
      </c>
      <c r="AD80" s="60">
        <f t="shared" si="11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0"/>
        <v>36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5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6"/>
        <v>1.5</v>
      </c>
      <c r="AB81" s="60">
        <v>75</v>
      </c>
      <c r="AC81" s="60">
        <f>IF(B81&lt;&gt;"",'1stR'!AB81+AD81,0)</f>
        <v>0</v>
      </c>
      <c r="AD81" s="60">
        <f t="shared" si="11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0"/>
        <v>36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5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6"/>
        <v>1.5</v>
      </c>
      <c r="AB82" s="60">
        <v>76</v>
      </c>
      <c r="AC82" s="60">
        <f>IF(B82&lt;&gt;"",'1stR'!AB82+AD82,0)</f>
        <v>0</v>
      </c>
      <c r="AD82" s="60">
        <f t="shared" si="11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0"/>
        <v>36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5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6"/>
        <v>1.5</v>
      </c>
      <c r="AB83" s="60">
        <v>77</v>
      </c>
      <c r="AC83" s="60">
        <f>IF(B83&lt;&gt;"",'1stR'!AB83+AD83,0)</f>
        <v>0</v>
      </c>
      <c r="AD83" s="60">
        <f t="shared" si="11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0"/>
        <v>36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5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6"/>
        <v>1.5</v>
      </c>
      <c r="AB84" s="60">
        <v>78</v>
      </c>
      <c r="AC84" s="60">
        <f>IF(B84&lt;&gt;"",'1stR'!AB84+AD84,0)</f>
        <v>0</v>
      </c>
      <c r="AD84" s="60">
        <f t="shared" si="11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0"/>
        <v>36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5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6"/>
        <v>1.5</v>
      </c>
      <c r="AB85" s="60">
        <v>79</v>
      </c>
      <c r="AC85" s="60">
        <f>IF(B85&lt;&gt;"",'1stR'!AB85+AD85,0)</f>
        <v>0</v>
      </c>
      <c r="AD85" s="60">
        <f t="shared" si="11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0"/>
        <v>36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5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6"/>
        <v>1.5</v>
      </c>
      <c r="AB86" s="60">
        <v>80</v>
      </c>
      <c r="AC86" s="60">
        <f>IF(B86&lt;&gt;"",'1stR'!AB86+AD86,0)</f>
        <v>0</v>
      </c>
      <c r="AD86" s="60">
        <f t="shared" si="11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0"/>
        <v>36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5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6"/>
        <v>1.5</v>
      </c>
      <c r="AB87" s="60">
        <v>81</v>
      </c>
      <c r="AC87" s="60">
        <f>IF(B87&lt;&gt;"",'1stR'!AB87+AD87,0)</f>
        <v>0</v>
      </c>
      <c r="AD87" s="60">
        <f t="shared" si="11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0"/>
        <v>36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5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6"/>
        <v>1.5</v>
      </c>
      <c r="AB88" s="60">
        <v>82</v>
      </c>
      <c r="AC88" s="60">
        <f>IF(B88&lt;&gt;"",'1stR'!AB88+AD88,0)</f>
        <v>0</v>
      </c>
      <c r="AD88" s="60">
        <f t="shared" si="11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0"/>
        <v>36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5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6"/>
        <v>1.5</v>
      </c>
      <c r="AB89" s="60">
        <v>83</v>
      </c>
      <c r="AC89" s="60">
        <f>IF(B89&lt;&gt;"",'1stR'!AB89+AD89,0)</f>
        <v>0</v>
      </c>
      <c r="AD89" s="60">
        <f t="shared" si="11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0"/>
        <v>36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5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6"/>
        <v>1.5</v>
      </c>
      <c r="AB90" s="60">
        <v>84</v>
      </c>
      <c r="AC90" s="60">
        <f>IF(B90&lt;&gt;"",'1stR'!AB90+AD90,0)</f>
        <v>0</v>
      </c>
      <c r="AD90" s="60">
        <f t="shared" si="11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0"/>
        <v>36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5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6"/>
        <v>1.5</v>
      </c>
      <c r="AB91" s="60">
        <v>85</v>
      </c>
      <c r="AC91" s="60">
        <f>IF(B91&lt;&gt;"",'1stR'!AB91+AD91,0)</f>
        <v>0</v>
      </c>
      <c r="AD91" s="60">
        <f t="shared" si="11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0"/>
        <v>36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5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6"/>
        <v>1.5</v>
      </c>
      <c r="AB92" s="60">
        <v>86</v>
      </c>
      <c r="AC92" s="60">
        <f>IF(B92&lt;&gt;"",'1stR'!AB92+AD92,0)</f>
        <v>0</v>
      </c>
      <c r="AD92" s="60">
        <f t="shared" si="11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0"/>
        <v>36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5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6"/>
        <v>1.5</v>
      </c>
      <c r="AB93" s="60">
        <v>87</v>
      </c>
      <c r="AC93" s="60">
        <f>IF(B93&lt;&gt;"",'1stR'!AB93+AD93,0)</f>
        <v>0</v>
      </c>
      <c r="AD93" s="60">
        <f t="shared" si="11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0"/>
        <v>36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5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6"/>
        <v>1.5</v>
      </c>
      <c r="AB94" s="60">
        <v>88</v>
      </c>
      <c r="AC94" s="60">
        <f>IF(B94&lt;&gt;"",'1stR'!AB94+AD94,0)</f>
        <v>0</v>
      </c>
      <c r="AD94" s="60">
        <f t="shared" si="11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0"/>
        <v>36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5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6"/>
        <v>1.5</v>
      </c>
      <c r="AB95" s="60">
        <v>89</v>
      </c>
      <c r="AC95" s="60">
        <f>IF(B95&lt;&gt;"",'1stR'!AB95+AD95,0)</f>
        <v>0</v>
      </c>
      <c r="AD95" s="60">
        <f t="shared" si="11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0"/>
        <v>36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ref="V96:V146" si="12">ROUND(0.35*MIN(AE96,AF96)+0.15*MAX(AE96,AF96),1)</f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ref="AA96:AA147" si="13">U96-V96</f>
        <v>1.5</v>
      </c>
      <c r="AB96" s="60">
        <v>90</v>
      </c>
      <c r="AC96" s="60">
        <f>IF(B96&lt;&gt;"",'1stR'!AB96+AD96,0)</f>
        <v>0</v>
      </c>
      <c r="AD96" s="60">
        <f t="shared" si="11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0"/>
        <v>36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3"/>
        <v>1.5</v>
      </c>
      <c r="AB97" s="60">
        <v>91</v>
      </c>
      <c r="AC97" s="60">
        <f>IF(B97&lt;&gt;"",'1stR'!AB97+AD97,0)</f>
        <v>0</v>
      </c>
      <c r="AD97" s="60">
        <f t="shared" si="11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0"/>
        <v>36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3"/>
        <v>1.5</v>
      </c>
      <c r="AB98" s="60">
        <v>92</v>
      </c>
      <c r="AC98" s="60">
        <f>IF(B98&lt;&gt;"",'1stR'!AB98+AD98,0)</f>
        <v>0</v>
      </c>
      <c r="AD98" s="60">
        <f t="shared" si="11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0"/>
        <v>36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3"/>
        <v>1.5</v>
      </c>
      <c r="AB99" s="60">
        <v>93</v>
      </c>
      <c r="AC99" s="60">
        <f>IF(B99&lt;&gt;"",'1stR'!AB99+AD99,0)</f>
        <v>0</v>
      </c>
      <c r="AD99" s="60">
        <f t="shared" si="11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0"/>
        <v>36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3"/>
        <v>1.5</v>
      </c>
      <c r="AB100" s="60">
        <v>94</v>
      </c>
      <c r="AC100" s="60">
        <f>IF(B100&lt;&gt;"",'1stR'!AB100+AD100,0)</f>
        <v>0</v>
      </c>
      <c r="AD100" s="60">
        <f t="shared" si="11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0"/>
        <v>36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3"/>
        <v>1.5</v>
      </c>
      <c r="AB101" s="60">
        <v>95</v>
      </c>
      <c r="AC101" s="60">
        <f>IF(B101&lt;&gt;"",'1stR'!AB101+AD101,0)</f>
        <v>0</v>
      </c>
      <c r="AD101" s="60">
        <f t="shared" si="11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0"/>
        <v>36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3"/>
        <v>1.5</v>
      </c>
      <c r="AB102" s="60">
        <v>96</v>
      </c>
      <c r="AC102" s="60">
        <f>IF(B102&lt;&gt;"",'1stR'!AB102+AD102,0)</f>
        <v>0</v>
      </c>
      <c r="AD102" s="60">
        <f t="shared" si="11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0"/>
        <v>36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3"/>
        <v>1.5</v>
      </c>
      <c r="AB103" s="60">
        <v>97</v>
      </c>
      <c r="AC103" s="60">
        <f>IF(B103&lt;&gt;"",'1stR'!AB103+AD103,0)</f>
        <v>0</v>
      </c>
      <c r="AD103" s="60">
        <f t="shared" si="11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0"/>
        <v>36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3"/>
        <v>1.5</v>
      </c>
      <c r="AB104" s="60">
        <v>98</v>
      </c>
      <c r="AC104" s="60">
        <f>IF(B104&lt;&gt;"",'1stR'!AB104+AD104,0)</f>
        <v>0</v>
      </c>
      <c r="AD104" s="60">
        <f t="shared" si="11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0"/>
        <v>36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3"/>
        <v>1.5</v>
      </c>
      <c r="AB105" s="60">
        <v>99</v>
      </c>
      <c r="AC105" s="60">
        <f>IF(B105&lt;&gt;"",'1stR'!AB105+AD105,0)</f>
        <v>0</v>
      </c>
      <c r="AD105" s="60">
        <f t="shared" si="11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0"/>
        <v>36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3"/>
        <v>1.5</v>
      </c>
      <c r="AB106" s="60">
        <v>100</v>
      </c>
      <c r="AC106" s="60">
        <f>IF(B106&lt;&gt;"",'1stR'!AB106+AD106,0)</f>
        <v>0</v>
      </c>
      <c r="AD106" s="60">
        <f t="shared" si="11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0"/>
        <v>36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3"/>
        <v>1.5</v>
      </c>
      <c r="AB107" s="60">
        <v>101</v>
      </c>
      <c r="AC107" s="60">
        <f>IF(B107&lt;&gt;"",'1stR'!AB107+AD107,0)</f>
        <v>0</v>
      </c>
      <c r="AD107" s="60">
        <f t="shared" si="11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0"/>
        <v>36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3"/>
        <v>1.5</v>
      </c>
      <c r="AB108" s="60">
        <v>102</v>
      </c>
      <c r="AC108" s="60">
        <f>IF(B108&lt;&gt;"",'1stR'!AB108+AD108,0)</f>
        <v>0</v>
      </c>
      <c r="AD108" s="60">
        <f t="shared" si="11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0"/>
        <v>36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3"/>
        <v>1.5</v>
      </c>
      <c r="AB109" s="60">
        <v>103</v>
      </c>
      <c r="AC109" s="60">
        <f>IF(B109&lt;&gt;"",'1stR'!AB109+AD109,0)</f>
        <v>0</v>
      </c>
      <c r="AD109" s="60">
        <f t="shared" si="11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0"/>
        <v>36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3"/>
        <v>1.5</v>
      </c>
      <c r="AB110" s="60">
        <v>104</v>
      </c>
      <c r="AC110" s="60">
        <f>IF(B110&lt;&gt;"",'1stR'!AB110+AD110,0)</f>
        <v>0</v>
      </c>
      <c r="AD110" s="60">
        <f t="shared" si="11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0"/>
        <v>36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3"/>
        <v>1.5</v>
      </c>
      <c r="AB111" s="60">
        <v>105</v>
      </c>
      <c r="AC111" s="60">
        <f>IF(B111&lt;&gt;"",'1stR'!AB111+AD111,0)</f>
        <v>0</v>
      </c>
      <c r="AD111" s="60">
        <f t="shared" si="11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0"/>
        <v>36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3"/>
        <v>1.5</v>
      </c>
      <c r="AB112" s="60">
        <v>106</v>
      </c>
      <c r="AC112" s="60">
        <f>IF(B112&lt;&gt;"",'1stR'!AB112+AD112,0)</f>
        <v>0</v>
      </c>
      <c r="AD112" s="60">
        <f t="shared" si="11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0"/>
        <v>36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3"/>
        <v>1.5</v>
      </c>
      <c r="AB113" s="60">
        <v>107</v>
      </c>
      <c r="AC113" s="60">
        <f>IF(B113&lt;&gt;"",'1stR'!AB113+AD113,0)</f>
        <v>0</v>
      </c>
      <c r="AD113" s="60">
        <f t="shared" si="11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0"/>
        <v>36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3"/>
        <v>1.5</v>
      </c>
      <c r="AB114" s="60">
        <v>108</v>
      </c>
      <c r="AC114" s="60">
        <f>IF(B114&lt;&gt;"",'1stR'!AB114+AD114,0)</f>
        <v>0</v>
      </c>
      <c r="AD114" s="60">
        <f t="shared" si="11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0"/>
        <v>36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3"/>
        <v>1.5</v>
      </c>
      <c r="AB115" s="60">
        <v>109</v>
      </c>
      <c r="AC115" s="60">
        <f>IF(B115&lt;&gt;"",'1stR'!AB115+AD115,0)</f>
        <v>0</v>
      </c>
      <c r="AD115" s="60">
        <f t="shared" si="11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0"/>
        <v>36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3"/>
        <v>1.5</v>
      </c>
      <c r="AB116" s="60">
        <v>110</v>
      </c>
      <c r="AC116" s="60">
        <f>IF(B116&lt;&gt;"",'1stR'!AB116+AD116,0)</f>
        <v>0</v>
      </c>
      <c r="AD116" s="60">
        <f t="shared" si="11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0"/>
        <v>36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3"/>
        <v>1.5</v>
      </c>
      <c r="AB117" s="60">
        <v>111</v>
      </c>
      <c r="AC117" s="60">
        <f>IF(B117&lt;&gt;"",'1stR'!AB117+AD117,0)</f>
        <v>0</v>
      </c>
      <c r="AD117" s="60">
        <f t="shared" si="11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0"/>
        <v>36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3"/>
        <v>1.5</v>
      </c>
      <c r="AB118" s="60">
        <v>112</v>
      </c>
      <c r="AC118" s="60">
        <f>IF(B118&lt;&gt;"",'1stR'!AB118+AD118,0)</f>
        <v>0</v>
      </c>
      <c r="AD118" s="60">
        <f t="shared" si="11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0"/>
        <v>36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3"/>
        <v>1.5</v>
      </c>
      <c r="AB119" s="60">
        <v>113</v>
      </c>
      <c r="AC119" s="60">
        <f>IF(B119&lt;&gt;"",'1stR'!AB119+AD119,0)</f>
        <v>0</v>
      </c>
      <c r="AD119" s="60">
        <f t="shared" si="11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0"/>
        <v>36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3"/>
        <v>1.5</v>
      </c>
      <c r="AB120" s="60">
        <v>114</v>
      </c>
      <c r="AC120" s="60">
        <f>IF(B120&lt;&gt;"",'1stR'!AB120+AD120,0)</f>
        <v>0</v>
      </c>
      <c r="AD120" s="60">
        <f t="shared" si="11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0"/>
        <v>36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3"/>
        <v>1.5</v>
      </c>
      <c r="AB121" s="60">
        <v>115</v>
      </c>
      <c r="AC121" s="60">
        <f>IF(B121&lt;&gt;"",'1stR'!AB121+AD121,0)</f>
        <v>0</v>
      </c>
      <c r="AD121" s="60">
        <f t="shared" si="11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0"/>
        <v>36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3"/>
        <v>1.5</v>
      </c>
      <c r="AB122" s="60">
        <v>116</v>
      </c>
      <c r="AC122" s="60">
        <f>IF(B122&lt;&gt;"",'1stR'!AB122+AD122,0)</f>
        <v>0</v>
      </c>
      <c r="AD122" s="60">
        <f t="shared" si="11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0"/>
        <v>36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3"/>
        <v>1.5</v>
      </c>
      <c r="AB123" s="60">
        <v>117</v>
      </c>
      <c r="AC123" s="60">
        <f>IF(B123&lt;&gt;"",'1stR'!AB123+AD123,0)</f>
        <v>0</v>
      </c>
      <c r="AD123" s="60">
        <f t="shared" si="11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0"/>
        <v>36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3"/>
        <v>1.5</v>
      </c>
      <c r="AB124" s="60">
        <v>118</v>
      </c>
      <c r="AC124" s="60">
        <f>IF(B124&lt;&gt;"",'1stR'!AB124+AD124,0)</f>
        <v>0</v>
      </c>
      <c r="AD124" s="60">
        <f t="shared" si="11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0"/>
        <v>36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3"/>
        <v>1.5</v>
      </c>
      <c r="AB125" s="60">
        <v>119</v>
      </c>
      <c r="AC125" s="60">
        <f>IF(B125&lt;&gt;"",'1stR'!AB125+AD125,0)</f>
        <v>0</v>
      </c>
      <c r="AD125" s="60">
        <f t="shared" si="11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0"/>
        <v>36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3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0"/>
        <v>36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3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0"/>
        <v>36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3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0"/>
        <v>36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3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0"/>
        <v>36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3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0"/>
        <v>36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3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0"/>
        <v>36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3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0"/>
        <v>36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3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0"/>
        <v>36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3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0"/>
        <v>36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3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0"/>
        <v>36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si="12"/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si="13"/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19">IF(AA137=AA136,A136,AB137)</f>
        <v>36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13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19"/>
        <v>36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13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19"/>
        <v>36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13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19"/>
        <v>36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13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19"/>
        <v>36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13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19"/>
        <v>36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13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19"/>
        <v>36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13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19"/>
        <v>36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13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19"/>
        <v>36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13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hidden="1" customHeight="1" thickBot="1" x14ac:dyDescent="0.5">
      <c r="A146" s="92">
        <f t="shared" si="19"/>
        <v>36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13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A147" s="83"/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50">
        <f>SUM(C147:T147)</f>
        <v>64</v>
      </c>
      <c r="AA147" s="47">
        <f t="shared" si="13"/>
        <v>64</v>
      </c>
    </row>
  </sheetData>
  <sheetProtection algorithmName="SHA-512" hashValue="2BGxj6MFnl0FTYgk21sTmzb4cd92QHG2hj60fk6isCi8I5MkwrgnzY20nMCl2fKS5TnFQJxlFcMzBpsXGBRAhg==" saltValue="bjJhTBVFW826ScTbc1WkEA==" spinCount="100000" sheet="1" objects="1" scenarios="1"/>
  <mergeCells count="26"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309" priority="29" operator="equal">
      <formula>3</formula>
    </cfRule>
    <cfRule type="cellIs" dxfId="308" priority="30" operator="equal">
      <formula>2</formula>
    </cfRule>
    <cfRule type="cellIs" dxfId="307" priority="31" operator="equal">
      <formula>1</formula>
    </cfRule>
  </conditionalFormatting>
  <conditionalFormatting sqref="B7:B146">
    <cfRule type="cellIs" dxfId="306" priority="41" operator="equal">
      <formula>0</formula>
    </cfRule>
  </conditionalFormatting>
  <conditionalFormatting sqref="C7:T146">
    <cfRule type="cellIs" dxfId="305" priority="1" operator="equal">
      <formula>0</formula>
    </cfRule>
    <cfRule type="cellIs" dxfId="304" priority="2" operator="greaterThan">
      <formula>C$147+1</formula>
    </cfRule>
    <cfRule type="cellIs" dxfId="303" priority="3" operator="equal">
      <formula>C$147+1</formula>
    </cfRule>
    <cfRule type="cellIs" dxfId="302" priority="4" operator="equal">
      <formula>C$147-1</formula>
    </cfRule>
    <cfRule type="cellIs" dxfId="301" priority="5" operator="equal">
      <formula>C$147-2</formula>
    </cfRule>
  </conditionalFormatting>
  <conditionalFormatting sqref="U7:U146">
    <cfRule type="cellIs" dxfId="300" priority="42" operator="equal">
      <formula>0</formula>
    </cfRule>
  </conditionalFormatting>
  <conditionalFormatting sqref="V7:V146">
    <cfRule type="cellIs" dxfId="299" priority="36" operator="equal">
      <formula>-1.5</formula>
    </cfRule>
  </conditionalFormatting>
  <conditionalFormatting sqref="W7:Z146">
    <cfRule type="cellIs" dxfId="298" priority="44" operator="equal">
      <formula>0</formula>
    </cfRule>
  </conditionalFormatting>
  <conditionalFormatting sqref="AA7:AA146">
    <cfRule type="cellIs" dxfId="297" priority="32" operator="equal">
      <formula>200</formula>
    </cfRule>
  </conditionalFormatting>
  <conditionalFormatting sqref="AA7:AA147">
    <cfRule type="cellIs" dxfId="296" priority="35" operator="equal">
      <formula>1.5</formula>
    </cfRule>
  </conditionalFormatting>
  <conditionalFormatting sqref="AB7:AC146">
    <cfRule type="cellIs" dxfId="295" priority="34" operator="equal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24</vt:i4>
      </vt:variant>
    </vt:vector>
  </HeadingPairs>
  <TitlesOfParts>
    <vt:vector size="24" baseType="lpstr">
      <vt:lpstr>BL neto</vt:lpstr>
      <vt:lpstr>BL bruto</vt:lpstr>
      <vt:lpstr>score</vt:lpstr>
      <vt:lpstr>1stR</vt:lpstr>
      <vt:lpstr>Neto 1</vt:lpstr>
      <vt:lpstr>2ndR</vt:lpstr>
      <vt:lpstr>Neto 2</vt:lpstr>
      <vt:lpstr>3rdR</vt:lpstr>
      <vt:lpstr>Neto 3</vt:lpstr>
      <vt:lpstr>4thR</vt:lpstr>
      <vt:lpstr>Neto 4</vt:lpstr>
      <vt:lpstr>5thR</vt:lpstr>
      <vt:lpstr>Neto 5</vt:lpstr>
      <vt:lpstr>6thR</vt:lpstr>
      <vt:lpstr>Neto 6</vt:lpstr>
      <vt:lpstr>7thR</vt:lpstr>
      <vt:lpstr>Neto 7</vt:lpstr>
      <vt:lpstr>Neto 9</vt:lpstr>
      <vt:lpstr>8thR</vt:lpstr>
      <vt:lpstr>Neto 8</vt:lpstr>
      <vt:lpstr>9thR</vt:lpstr>
      <vt:lpstr>10thR</vt:lpstr>
      <vt:lpstr>Neto 10</vt:lpstr>
      <vt:lpstr>individual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Saso</dc:creator>
  <cp:lastModifiedBy>Sašo Kranjc</cp:lastModifiedBy>
  <cp:lastPrinted>2026-07-19T12:37:54Z</cp:lastPrinted>
  <dcterms:created xsi:type="dcterms:W3CDTF">2015-01-31T21:47:49Z</dcterms:created>
  <dcterms:modified xsi:type="dcterms:W3CDTF">2026-07-19T13:38:31Z</dcterms:modified>
</cp:coreProperties>
</file>