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golf 2023\"/>
    </mc:Choice>
  </mc:AlternateContent>
  <workbookProtection workbookAlgorithmName="SHA-512" workbookHashValue="Js/lrGX4BPsZ9SpIwbp7iEidMKZNQxl3fserwnXbadrSZP1BU4ulN5DqVedxI/McbGw7sstrYKeUHr0VYAdRuQ==" workbookSaltValue="JEP+NCU7fEbYlfafl1F5bg==" workbookSpinCount="100000" lockStructure="1"/>
  <bookViews>
    <workbookView xWindow="0" yWindow="0" windowWidth="19200" windowHeight="7050" tabRatio="644"/>
  </bookViews>
  <sheets>
    <sheet name="neto" sheetId="14" r:id="rId1"/>
    <sheet name="bruto" sheetId="13" r:id="rId2"/>
    <sheet name="score" sheetId="1" state="hidden" r:id="rId3"/>
    <sheet name="vnos" sheetId="5" r:id="rId4"/>
  </sheets>
  <definedNames>
    <definedName name="_xlnm._FilterDatabase" localSheetId="1" hidden="1">bruto!$E$7:$E$126</definedName>
    <definedName name="_xlnm._FilterDatabase" localSheetId="0" hidden="1">neto!$F$7:$F$126</definedName>
    <definedName name="_xlnm._FilterDatabase" localSheetId="2" hidden="1">score!$H$7:$H$126</definedName>
    <definedName name="_xlnm._FilterDatabase" localSheetId="3" hidden="1">vnos!$C$7:$C$126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7" i="5" l="1"/>
  <c r="F147" i="5"/>
  <c r="I147" i="5"/>
  <c r="K147" i="5"/>
  <c r="L147" i="5"/>
  <c r="M147" i="5"/>
  <c r="F37" i="1" l="1"/>
  <c r="F38" i="1"/>
  <c r="F39" i="1"/>
  <c r="F40" i="1"/>
  <c r="F41" i="1"/>
  <c r="F42" i="1"/>
  <c r="F43" i="1"/>
  <c r="F44" i="1"/>
  <c r="F45" i="1"/>
  <c r="F46" i="1"/>
  <c r="F29" i="1"/>
  <c r="F22" i="1"/>
  <c r="F7" i="1"/>
  <c r="F9" i="1"/>
  <c r="F14" i="1"/>
  <c r="F8" i="1" l="1"/>
  <c r="F10" i="1"/>
  <c r="F11" i="1"/>
  <c r="F12" i="1"/>
  <c r="F13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G7" i="1" s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G8" i="1" s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G9" i="1" s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G10" i="1" s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G11" i="1" s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G12" i="1" s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G13" i="1" s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G14" i="1" s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G15" i="1" s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G16" i="1" s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G17" i="1" s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G18" i="1" s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G19" i="1" s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G20" i="1" s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G21" i="1" s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G22" i="1" s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G23" i="1" s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G24" i="1" s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G25" i="1" s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6" i="1" s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G27" i="1" s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G28" i="1" s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G29" i="1" s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G30" i="1" s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G31" i="1" s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G32" i="1" s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G33" i="1" s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G34" i="1" s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G35" i="1" s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G36" i="1" s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G37" i="1" s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G38" i="1" s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G39" i="1" s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G40" i="1" s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G41" i="1" s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G42" i="1" s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G43" i="1" s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G44" i="1" s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G45" i="1" s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G46" i="1" s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G47" i="1" s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G48" i="1" s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G49" i="1" s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G50" i="1" s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G51" i="1" s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G52" i="1" s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G53" i="1" s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G54" i="1" s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G55" i="1" s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G56" i="1" s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G57" i="1" s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G58" i="1" s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G59" i="1" s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G60" i="1" s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G61" i="1" s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G62" i="1" s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G63" i="1" s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G64" i="1" s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G65" i="1" s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G66" i="1" s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G67" i="1" s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G68" i="1" s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G69" i="1" s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G70" i="1" s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G71" i="1" s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G72" i="1" s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G73" i="1" s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G74" i="1" s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G75" i="1" s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G76" i="1" s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G77" i="1" s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G78" i="1" s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G79" i="1" s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G80" i="1" s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G81" i="1" s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G82" i="1" s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G83" i="1" s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G84" i="1" s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G85" i="1" s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G86" i="1" s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G87" i="1" s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G88" i="1" s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G89" i="1" s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G90" i="1" s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G91" i="1" s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G92" i="1" s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G93" i="1" s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G94" i="1" s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G95" i="1" s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G96" i="1" s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G97" i="1" s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G98" i="1" s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G99" i="1" s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G100" i="1" s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G101" i="1" s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G102" i="1" s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G103" i="1" s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G104" i="1" s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G105" i="1" s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G106" i="1" s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G107" i="1" s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G108" i="1" s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G109" i="1" s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G110" i="1" s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G111" i="1" s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G112" i="1" s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G113" i="1" s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G114" i="1" s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G115" i="1" s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G116" i="1" s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G117" i="1" s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G118" i="1" s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G119" i="1" s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G120" i="1" s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G121" i="1" s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G122" i="1" s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G123" i="1" s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G124" i="1" s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G125" i="1" s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G126" i="1" s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G127" i="1" s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G128" i="1" s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G129" i="1" s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G130" i="1" s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G131" i="1" s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G132" i="1" s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G133" i="1" s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G134" i="1" s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G135" i="1" s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G136" i="1" s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G137" i="1" s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G138" i="1" s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G139" i="1" s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G140" i="1" s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G141" i="1" s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G142" i="1" s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G143" i="1" s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G144" i="1" s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G145" i="1" s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G146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7" i="1"/>
  <c r="AC39" i="5"/>
  <c r="AC40" i="5"/>
  <c r="AC41" i="5"/>
  <c r="AC42" i="5"/>
  <c r="AC43" i="5"/>
  <c r="AC44" i="5"/>
  <c r="AC45" i="5"/>
  <c r="AC46" i="5"/>
  <c r="AC47" i="5"/>
  <c r="AC48" i="5"/>
  <c r="AC49" i="5"/>
  <c r="AC50" i="5"/>
  <c r="AC51" i="5"/>
  <c r="AC52" i="5"/>
  <c r="AC53" i="5"/>
  <c r="AC54" i="5"/>
  <c r="AC55" i="5"/>
  <c r="AC56" i="5"/>
  <c r="AC57" i="5"/>
  <c r="AC58" i="5"/>
  <c r="AC59" i="5"/>
  <c r="AC60" i="5"/>
  <c r="AC61" i="5"/>
  <c r="AC62" i="5"/>
  <c r="AC63" i="5"/>
  <c r="AC64" i="5"/>
  <c r="AC65" i="5"/>
  <c r="AC66" i="5"/>
  <c r="AC67" i="5"/>
  <c r="AC68" i="5"/>
  <c r="AC69" i="5"/>
  <c r="AC70" i="5"/>
  <c r="AC71" i="5"/>
  <c r="AC72" i="5"/>
  <c r="AC73" i="5"/>
  <c r="AC74" i="5"/>
  <c r="AC75" i="5"/>
  <c r="AC76" i="5"/>
  <c r="AC77" i="5"/>
  <c r="AC78" i="5"/>
  <c r="AC79" i="5"/>
  <c r="AC80" i="5"/>
  <c r="AC81" i="5"/>
  <c r="AC82" i="5"/>
  <c r="AC83" i="5"/>
  <c r="AC84" i="5"/>
  <c r="AC85" i="5"/>
  <c r="AC86" i="5"/>
  <c r="AC87" i="5"/>
  <c r="AC88" i="5"/>
  <c r="AC89" i="5"/>
  <c r="AC90" i="5"/>
  <c r="AC91" i="5"/>
  <c r="AC92" i="5"/>
  <c r="AC93" i="5"/>
  <c r="AC94" i="5"/>
  <c r="AC95" i="5"/>
  <c r="AC96" i="5"/>
  <c r="AC97" i="5"/>
  <c r="AC98" i="5"/>
  <c r="AC99" i="5"/>
  <c r="AC100" i="5"/>
  <c r="AC101" i="5"/>
  <c r="AC102" i="5"/>
  <c r="AC103" i="5"/>
  <c r="AC104" i="5"/>
  <c r="AC105" i="5"/>
  <c r="AC106" i="5"/>
  <c r="AC107" i="5"/>
  <c r="AC108" i="5"/>
  <c r="AC109" i="5"/>
  <c r="AC110" i="5"/>
  <c r="AC111" i="5"/>
  <c r="AC112" i="5"/>
  <c r="AC113" i="5"/>
  <c r="AC114" i="5"/>
  <c r="AC115" i="5"/>
  <c r="AC116" i="5"/>
  <c r="AC117" i="5"/>
  <c r="AC118" i="5"/>
  <c r="AC119" i="5"/>
  <c r="AC120" i="5"/>
  <c r="AC121" i="5"/>
  <c r="AC122" i="5"/>
  <c r="AC123" i="5"/>
  <c r="AC124" i="5"/>
  <c r="AC125" i="5"/>
  <c r="AC126" i="5"/>
  <c r="AC127" i="5"/>
  <c r="AC128" i="5"/>
  <c r="AC129" i="5"/>
  <c r="AC130" i="5"/>
  <c r="AC131" i="5"/>
  <c r="AC132" i="5"/>
  <c r="AC133" i="5"/>
  <c r="AC134" i="5"/>
  <c r="AC135" i="5"/>
  <c r="AC136" i="5"/>
  <c r="AC137" i="5"/>
  <c r="AC138" i="5"/>
  <c r="AC139" i="5"/>
  <c r="AC140" i="5"/>
  <c r="AC141" i="5"/>
  <c r="AC142" i="5"/>
  <c r="AC143" i="5"/>
  <c r="AC144" i="5"/>
  <c r="AC145" i="5"/>
  <c r="AC146" i="5"/>
  <c r="AB39" i="5"/>
  <c r="V39" i="5" s="1"/>
  <c r="AB39" i="1" s="1"/>
  <c r="AB40" i="5"/>
  <c r="V40" i="5" s="1"/>
  <c r="AB40" i="1" s="1"/>
  <c r="AB41" i="5"/>
  <c r="V41" i="5" s="1"/>
  <c r="AB41" i="1" s="1"/>
  <c r="AB42" i="5"/>
  <c r="V42" i="5" s="1"/>
  <c r="AB42" i="1" s="1"/>
  <c r="AB43" i="5"/>
  <c r="V43" i="5" s="1"/>
  <c r="AB43" i="1" s="1"/>
  <c r="AB44" i="5"/>
  <c r="V44" i="5" s="1"/>
  <c r="AB44" i="1" s="1"/>
  <c r="AB45" i="5"/>
  <c r="V45" i="5" s="1"/>
  <c r="AB45" i="1" s="1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85" i="5"/>
  <c r="AB86" i="5"/>
  <c r="AB87" i="5"/>
  <c r="AB88" i="5"/>
  <c r="AB89" i="5"/>
  <c r="AB90" i="5"/>
  <c r="AB91" i="5"/>
  <c r="AB92" i="5"/>
  <c r="AB93" i="5"/>
  <c r="AB94" i="5"/>
  <c r="AB95" i="5"/>
  <c r="AB96" i="5"/>
  <c r="AB97" i="5"/>
  <c r="AB98" i="5"/>
  <c r="AB99" i="5"/>
  <c r="AB100" i="5"/>
  <c r="AB101" i="5"/>
  <c r="AB102" i="5"/>
  <c r="AB103" i="5"/>
  <c r="AB104" i="5"/>
  <c r="AB105" i="5"/>
  <c r="AB106" i="5"/>
  <c r="AB107" i="5"/>
  <c r="AB108" i="5"/>
  <c r="AB109" i="5"/>
  <c r="AB110" i="5"/>
  <c r="AB111" i="5"/>
  <c r="AB112" i="5"/>
  <c r="AB113" i="5"/>
  <c r="AB114" i="5"/>
  <c r="AB115" i="5"/>
  <c r="AB116" i="5"/>
  <c r="AB117" i="5"/>
  <c r="AB118" i="5"/>
  <c r="AB119" i="5"/>
  <c r="AB120" i="5"/>
  <c r="AB121" i="5"/>
  <c r="AB122" i="5"/>
  <c r="AB123" i="5"/>
  <c r="AB124" i="5"/>
  <c r="AB125" i="5"/>
  <c r="AB126" i="5"/>
  <c r="AB127" i="5"/>
  <c r="AB128" i="5"/>
  <c r="AB129" i="5"/>
  <c r="AB130" i="5"/>
  <c r="AB131" i="5"/>
  <c r="AB132" i="5"/>
  <c r="AB133" i="5"/>
  <c r="AB134" i="5"/>
  <c r="AB135" i="5"/>
  <c r="AB136" i="5"/>
  <c r="AB137" i="5"/>
  <c r="AB138" i="5"/>
  <c r="AB139" i="5"/>
  <c r="AB140" i="5"/>
  <c r="AB141" i="5"/>
  <c r="AB142" i="5"/>
  <c r="AB143" i="5"/>
  <c r="AB144" i="5"/>
  <c r="AB145" i="5"/>
  <c r="AB146" i="5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H2" i="1" l="1"/>
  <c r="AB7" i="5" l="1"/>
  <c r="AC32" i="5" l="1"/>
  <c r="AC33" i="5"/>
  <c r="AC34" i="5"/>
  <c r="AC35" i="5"/>
  <c r="AC36" i="5"/>
  <c r="AC37" i="5"/>
  <c r="AC38" i="5"/>
  <c r="AB31" i="5"/>
  <c r="AB32" i="5"/>
  <c r="AB33" i="5"/>
  <c r="AB34" i="5"/>
  <c r="AB35" i="5"/>
  <c r="AB36" i="5"/>
  <c r="AB37" i="5"/>
  <c r="AB38" i="5"/>
  <c r="V38" i="5" s="1"/>
  <c r="AB38" i="1" s="1"/>
  <c r="AC17" i="5"/>
  <c r="AC11" i="5"/>
  <c r="AC23" i="5"/>
  <c r="AC16" i="5"/>
  <c r="AC31" i="5"/>
  <c r="AB17" i="5"/>
  <c r="AB11" i="5"/>
  <c r="AB23" i="5"/>
  <c r="AB16" i="5"/>
  <c r="AC9" i="5"/>
  <c r="AB9" i="5"/>
  <c r="AC13" i="5"/>
  <c r="AB13" i="5"/>
  <c r="V35" i="5" l="1"/>
  <c r="AB35" i="1" s="1"/>
  <c r="V37" i="5"/>
  <c r="AB37" i="1" s="1"/>
  <c r="V36" i="5"/>
  <c r="AB36" i="1" s="1"/>
  <c r="V33" i="5"/>
  <c r="AB33" i="1" s="1"/>
  <c r="V34" i="5"/>
  <c r="AB34" i="1" s="1"/>
  <c r="V32" i="5"/>
  <c r="AB32" i="1" s="1"/>
  <c r="V31" i="5"/>
  <c r="AB31" i="1" s="1"/>
  <c r="V16" i="5"/>
  <c r="AB16" i="1" s="1"/>
  <c r="AC14" i="5"/>
  <c r="AB14" i="5"/>
  <c r="AC19" i="5"/>
  <c r="AB19" i="5"/>
  <c r="AC15" i="5"/>
  <c r="V17" i="5" s="1"/>
  <c r="AB17" i="1" s="1"/>
  <c r="AB15" i="5"/>
  <c r="AC27" i="5"/>
  <c r="AB27" i="5"/>
  <c r="V15" i="5" l="1"/>
  <c r="AB15" i="1" s="1"/>
  <c r="V14" i="5"/>
  <c r="AB14" i="1" s="1"/>
  <c r="U30" i="5"/>
  <c r="AC24" i="5"/>
  <c r="AB24" i="5"/>
  <c r="AC26" i="5"/>
  <c r="V27" i="5" s="1"/>
  <c r="AB27" i="1" s="1"/>
  <c r="AB26" i="5"/>
  <c r="AC25" i="5"/>
  <c r="AB25" i="5"/>
  <c r="AC28" i="5"/>
  <c r="AB28" i="5"/>
  <c r="V28" i="5" l="1"/>
  <c r="AB28" i="1" s="1"/>
  <c r="V26" i="5"/>
  <c r="AB26" i="1" s="1"/>
  <c r="V25" i="5"/>
  <c r="AB25" i="1" s="1"/>
  <c r="AB30" i="5"/>
  <c r="AC30" i="5"/>
  <c r="AB8" i="5"/>
  <c r="AC8" i="5"/>
  <c r="AB18" i="5"/>
  <c r="AC18" i="5"/>
  <c r="AC7" i="5"/>
  <c r="AB22" i="5"/>
  <c r="AC22" i="5"/>
  <c r="AB10" i="5"/>
  <c r="AC10" i="5"/>
  <c r="AB20" i="5"/>
  <c r="AC20" i="5"/>
  <c r="AB29" i="5"/>
  <c r="AC29" i="5"/>
  <c r="AC12" i="5"/>
  <c r="AB12" i="5"/>
  <c r="AC21" i="5"/>
  <c r="AB21" i="5"/>
  <c r="V7" i="5" l="1"/>
  <c r="AB7" i="1" s="1"/>
  <c r="V10" i="5"/>
  <c r="AB10" i="1" s="1"/>
  <c r="V18" i="5"/>
  <c r="AB18" i="1" s="1"/>
  <c r="V20" i="5"/>
  <c r="AB20" i="1" s="1"/>
  <c r="V29" i="5"/>
  <c r="AB29" i="1" s="1"/>
  <c r="V13" i="5"/>
  <c r="AB13" i="1" s="1"/>
  <c r="V12" i="5"/>
  <c r="AB12" i="1" s="1"/>
  <c r="V23" i="5"/>
  <c r="AB23" i="1" s="1"/>
  <c r="V30" i="5"/>
  <c r="AB30" i="1" s="1"/>
  <c r="V21" i="5"/>
  <c r="AB21" i="1" s="1"/>
  <c r="V11" i="5"/>
  <c r="AB11" i="1" s="1"/>
  <c r="V24" i="5"/>
  <c r="AB24" i="1" s="1"/>
  <c r="V8" i="5"/>
  <c r="AB8" i="1" s="1"/>
  <c r="V19" i="5"/>
  <c r="AB19" i="1" s="1"/>
  <c r="V9" i="5"/>
  <c r="AB9" i="1" s="1"/>
  <c r="U57" i="5"/>
  <c r="AA57" i="5"/>
  <c r="U58" i="5"/>
  <c r="AA58" i="5"/>
  <c r="U59" i="5"/>
  <c r="AA59" i="5"/>
  <c r="U60" i="5"/>
  <c r="AA60" i="5"/>
  <c r="U61" i="5"/>
  <c r="AA61" i="5"/>
  <c r="U62" i="5"/>
  <c r="AA62" i="5"/>
  <c r="U63" i="5"/>
  <c r="AA63" i="5"/>
  <c r="U64" i="5"/>
  <c r="AA64" i="5"/>
  <c r="U65" i="5"/>
  <c r="AA65" i="5"/>
  <c r="U66" i="5"/>
  <c r="AA66" i="5"/>
  <c r="U67" i="5"/>
  <c r="AA67" i="5"/>
  <c r="U68" i="5"/>
  <c r="AA68" i="5"/>
  <c r="U69" i="5"/>
  <c r="AA69" i="5"/>
  <c r="U70" i="5"/>
  <c r="AA70" i="5"/>
  <c r="U71" i="5"/>
  <c r="AA71" i="5"/>
  <c r="U72" i="5"/>
  <c r="AA72" i="5"/>
  <c r="U73" i="5"/>
  <c r="AA73" i="5"/>
  <c r="U74" i="5"/>
  <c r="AA74" i="5"/>
  <c r="U75" i="5"/>
  <c r="AA75" i="5"/>
  <c r="U76" i="5"/>
  <c r="AA76" i="5"/>
  <c r="U77" i="5"/>
  <c r="AA77" i="5"/>
  <c r="U78" i="5"/>
  <c r="AA78" i="5"/>
  <c r="U79" i="5"/>
  <c r="AA79" i="5"/>
  <c r="U80" i="5"/>
  <c r="AA80" i="5"/>
  <c r="U81" i="5"/>
  <c r="AA81" i="5"/>
  <c r="U82" i="5"/>
  <c r="AA82" i="5"/>
  <c r="U83" i="5"/>
  <c r="AA83" i="5"/>
  <c r="U84" i="5"/>
  <c r="AA84" i="5"/>
  <c r="U85" i="5"/>
  <c r="AA85" i="5"/>
  <c r="U86" i="5"/>
  <c r="AA86" i="5"/>
  <c r="U87" i="5"/>
  <c r="AA87" i="5"/>
  <c r="U88" i="5"/>
  <c r="AA88" i="5"/>
  <c r="U89" i="5"/>
  <c r="AA89" i="5"/>
  <c r="U90" i="5"/>
  <c r="AA90" i="5"/>
  <c r="U91" i="5"/>
  <c r="AA91" i="5"/>
  <c r="U92" i="5"/>
  <c r="AA92" i="5"/>
  <c r="U93" i="5"/>
  <c r="AA93" i="5"/>
  <c r="U94" i="5"/>
  <c r="AA94" i="5"/>
  <c r="U95" i="5"/>
  <c r="AA95" i="5"/>
  <c r="U96" i="5"/>
  <c r="AA96" i="5"/>
  <c r="U97" i="5"/>
  <c r="AA97" i="5"/>
  <c r="U98" i="5"/>
  <c r="AA98" i="5"/>
  <c r="U99" i="5"/>
  <c r="AA99" i="5"/>
  <c r="U100" i="5"/>
  <c r="AA100" i="5"/>
  <c r="U101" i="5"/>
  <c r="AA101" i="5"/>
  <c r="U102" i="5"/>
  <c r="AA102" i="5"/>
  <c r="U103" i="5"/>
  <c r="AA103" i="5"/>
  <c r="U104" i="5"/>
  <c r="AA104" i="5"/>
  <c r="U105" i="5"/>
  <c r="AA105" i="5"/>
  <c r="U106" i="5"/>
  <c r="AA106" i="5"/>
  <c r="U107" i="5"/>
  <c r="AA107" i="5"/>
  <c r="U108" i="5"/>
  <c r="AA108" i="5"/>
  <c r="U109" i="5"/>
  <c r="AA109" i="5"/>
  <c r="U110" i="5"/>
  <c r="AA110" i="5"/>
  <c r="U111" i="5"/>
  <c r="AA111" i="5"/>
  <c r="U112" i="5"/>
  <c r="AA112" i="5"/>
  <c r="U113" i="5"/>
  <c r="AA113" i="5"/>
  <c r="U114" i="5"/>
  <c r="AA114" i="5"/>
  <c r="U115" i="5"/>
  <c r="AA115" i="5"/>
  <c r="U116" i="5"/>
  <c r="AA116" i="5"/>
  <c r="U117" i="5"/>
  <c r="AA117" i="5"/>
  <c r="U118" i="5"/>
  <c r="AA118" i="5"/>
  <c r="U119" i="5"/>
  <c r="AA119" i="5"/>
  <c r="U120" i="5"/>
  <c r="AA120" i="5"/>
  <c r="U121" i="5"/>
  <c r="AA121" i="5"/>
  <c r="U122" i="5"/>
  <c r="AA122" i="5"/>
  <c r="U123" i="5"/>
  <c r="AA123" i="5"/>
  <c r="U124" i="5"/>
  <c r="AA124" i="5"/>
  <c r="U125" i="5"/>
  <c r="AA125" i="5"/>
  <c r="U126" i="5"/>
  <c r="AA126" i="5"/>
  <c r="U127" i="5"/>
  <c r="AA127" i="5"/>
  <c r="U128" i="5"/>
  <c r="AA128" i="5"/>
  <c r="U129" i="5"/>
  <c r="AA129" i="5"/>
  <c r="U130" i="5"/>
  <c r="AA130" i="5"/>
  <c r="U131" i="5"/>
  <c r="AA131" i="5"/>
  <c r="U132" i="5"/>
  <c r="AA132" i="5"/>
  <c r="U133" i="5"/>
  <c r="AA133" i="5"/>
  <c r="U134" i="5"/>
  <c r="AA134" i="5"/>
  <c r="U135" i="5"/>
  <c r="AA135" i="5"/>
  <c r="U136" i="5"/>
  <c r="AA136" i="5"/>
  <c r="U137" i="5"/>
  <c r="AA137" i="5"/>
  <c r="U138" i="5"/>
  <c r="AA138" i="5"/>
  <c r="U139" i="5"/>
  <c r="AA139" i="5"/>
  <c r="U140" i="5"/>
  <c r="AA140" i="5"/>
  <c r="U141" i="5"/>
  <c r="AA141" i="5"/>
  <c r="U142" i="5"/>
  <c r="AA142" i="5"/>
  <c r="U143" i="5"/>
  <c r="AA143" i="5"/>
  <c r="U144" i="5"/>
  <c r="AA144" i="5"/>
  <c r="U145" i="5"/>
  <c r="AA145" i="5"/>
  <c r="U146" i="5"/>
  <c r="AA146" i="5"/>
  <c r="V22" i="5"/>
  <c r="AB22" i="1" s="1"/>
  <c r="U22" i="5" l="1"/>
  <c r="U13" i="5"/>
  <c r="U23" i="5"/>
  <c r="U9" i="5"/>
  <c r="U19" i="5"/>
  <c r="U8" i="5"/>
  <c r="U24" i="5"/>
  <c r="U11" i="5"/>
  <c r="U21" i="5"/>
  <c r="U29" i="5"/>
  <c r="U26" i="5"/>
  <c r="U27" i="5"/>
  <c r="U25" i="5"/>
  <c r="U28" i="5"/>
  <c r="U17" i="5"/>
  <c r="U20" i="5"/>
  <c r="U15" i="5"/>
  <c r="U14" i="5"/>
  <c r="U10" i="5"/>
  <c r="U18" i="5"/>
  <c r="U12" i="5"/>
  <c r="U7" i="5"/>
  <c r="U16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53" i="5"/>
  <c r="U54" i="5"/>
  <c r="U55" i="5"/>
  <c r="U56" i="5"/>
  <c r="F2" i="14"/>
  <c r="E2" i="13"/>
  <c r="AA12" i="5"/>
  <c r="AA30" i="5"/>
  <c r="AA8" i="5"/>
  <c r="AA18" i="5"/>
  <c r="AA7" i="5"/>
  <c r="AA22" i="5"/>
  <c r="AA10" i="5"/>
  <c r="AA20" i="5"/>
  <c r="AA29" i="5"/>
  <c r="AA28" i="5"/>
  <c r="AA25" i="5"/>
  <c r="AA26" i="5"/>
  <c r="AA24" i="5"/>
  <c r="AA27" i="5"/>
  <c r="AA15" i="5"/>
  <c r="AA19" i="5"/>
  <c r="AA14" i="5"/>
  <c r="AA13" i="5"/>
  <c r="AA9" i="5"/>
  <c r="AA17" i="5"/>
  <c r="AA11" i="5"/>
  <c r="AA23" i="5"/>
  <c r="AA16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21" i="5"/>
  <c r="Z50" i="1" l="1"/>
  <c r="Z49" i="1"/>
  <c r="AC49" i="1" s="1"/>
  <c r="Z9" i="1"/>
  <c r="Z99" i="1"/>
  <c r="Z84" i="1"/>
  <c r="AC50" i="1" l="1"/>
  <c r="AD50" i="1" s="1"/>
  <c r="AA84" i="1"/>
  <c r="AC99" i="1"/>
  <c r="Z95" i="1"/>
  <c r="Z31" i="1"/>
  <c r="Z79" i="1"/>
  <c r="AC79" i="1" s="1"/>
  <c r="AA9" i="1"/>
  <c r="Z48" i="1"/>
  <c r="AC48" i="1" s="1"/>
  <c r="Z52" i="1"/>
  <c r="Z58" i="1"/>
  <c r="AC58" i="1" s="1"/>
  <c r="Z8" i="1"/>
  <c r="AA49" i="1"/>
  <c r="AA50" i="1"/>
  <c r="Z72" i="1"/>
  <c r="AC72" i="1" s="1"/>
  <c r="Z62" i="1"/>
  <c r="Z100" i="1"/>
  <c r="AC100" i="1" s="1"/>
  <c r="Z74" i="1"/>
  <c r="AC74" i="1" s="1"/>
  <c r="Z103" i="1"/>
  <c r="AC103" i="1" s="1"/>
  <c r="Z57" i="1"/>
  <c r="AC57" i="1" s="1"/>
  <c r="Z59" i="1"/>
  <c r="AC59" i="1" s="1"/>
  <c r="Z19" i="1"/>
  <c r="AA99" i="1"/>
  <c r="AA52" i="1" l="1"/>
  <c r="AC52" i="1"/>
  <c r="AD52" i="1" s="1"/>
  <c r="AC31" i="1"/>
  <c r="AD31" i="1" s="1"/>
  <c r="AC62" i="1"/>
  <c r="AC95" i="1"/>
  <c r="AD95" i="1" s="1"/>
  <c r="AC84" i="1"/>
  <c r="AD84" i="1" s="1"/>
  <c r="AA95" i="1"/>
  <c r="Z112" i="1"/>
  <c r="AC112" i="1" s="1"/>
  <c r="AA79" i="1"/>
  <c r="Z38" i="1"/>
  <c r="AA31" i="1"/>
  <c r="Z13" i="1"/>
  <c r="AA48" i="1"/>
  <c r="AD58" i="1"/>
  <c r="AA58" i="1"/>
  <c r="Z64" i="1"/>
  <c r="AC64" i="1" s="1"/>
  <c r="Z113" i="1"/>
  <c r="AC113" i="1" s="1"/>
  <c r="Z86" i="1"/>
  <c r="AC86" i="1" s="1"/>
  <c r="Z12" i="1"/>
  <c r="Z80" i="1"/>
  <c r="AC80" i="1" s="1"/>
  <c r="AA8" i="1"/>
  <c r="Z81" i="1"/>
  <c r="AC81" i="1" s="1"/>
  <c r="Z39" i="1"/>
  <c r="AC39" i="1" s="1"/>
  <c r="Z18" i="1"/>
  <c r="Z14" i="1"/>
  <c r="AD49" i="1"/>
  <c r="AD48" i="1"/>
  <c r="AA74" i="1"/>
  <c r="AA100" i="1"/>
  <c r="Z24" i="1"/>
  <c r="AC24" i="1" s="1"/>
  <c r="AA72" i="1"/>
  <c r="Z90" i="1"/>
  <c r="AC90" i="1" s="1"/>
  <c r="Z61" i="1"/>
  <c r="AC61" i="1" s="1"/>
  <c r="Z88" i="1"/>
  <c r="AC88" i="1" s="1"/>
  <c r="Z94" i="1"/>
  <c r="AC94" i="1" s="1"/>
  <c r="Z93" i="1"/>
  <c r="AC93" i="1" s="1"/>
  <c r="AA62" i="1"/>
  <c r="Z27" i="1"/>
  <c r="AC27" i="1" s="1"/>
  <c r="Z54" i="1"/>
  <c r="AC54" i="1" s="1"/>
  <c r="Z21" i="1"/>
  <c r="AC21" i="1" s="1"/>
  <c r="Z70" i="1"/>
  <c r="AC70" i="1" s="1"/>
  <c r="Z63" i="1"/>
  <c r="AC63" i="1" s="1"/>
  <c r="AA59" i="1"/>
  <c r="Z104" i="1"/>
  <c r="AC104" i="1" s="1"/>
  <c r="Z10" i="1"/>
  <c r="AD99" i="1"/>
  <c r="AD79" i="1"/>
  <c r="AA19" i="1"/>
  <c r="Z117" i="1"/>
  <c r="AC117" i="1" s="1"/>
  <c r="AA57" i="1"/>
  <c r="AA103" i="1"/>
  <c r="AA38" i="1" l="1"/>
  <c r="AC38" i="1"/>
  <c r="AD38" i="1" s="1"/>
  <c r="AA13" i="1"/>
  <c r="AD112" i="1"/>
  <c r="AA112" i="1"/>
  <c r="Z118" i="1"/>
  <c r="Z35" i="1"/>
  <c r="AC35" i="1" s="1"/>
  <c r="AA64" i="1"/>
  <c r="Z97" i="1"/>
  <c r="AC97" i="1" s="1"/>
  <c r="Z129" i="1"/>
  <c r="AC129" i="1" s="1"/>
  <c r="Z130" i="1"/>
  <c r="AC130" i="1" s="1"/>
  <c r="Z105" i="1"/>
  <c r="AC105" i="1" s="1"/>
  <c r="AA86" i="1"/>
  <c r="Z25" i="1"/>
  <c r="AC25" i="1" s="1"/>
  <c r="Z30" i="1"/>
  <c r="Z92" i="1"/>
  <c r="AC92" i="1" s="1"/>
  <c r="Z45" i="1"/>
  <c r="AC45" i="1" s="1"/>
  <c r="Z106" i="1"/>
  <c r="AC106" i="1" s="1"/>
  <c r="Z69" i="1"/>
  <c r="AC69" i="1" s="1"/>
  <c r="Z60" i="1"/>
  <c r="AA12" i="1"/>
  <c r="Z85" i="1"/>
  <c r="AA80" i="1"/>
  <c r="AD80" i="1"/>
  <c r="AA14" i="1"/>
  <c r="Z44" i="1"/>
  <c r="AC44" i="1" s="1"/>
  <c r="Z102" i="1"/>
  <c r="AC102" i="1" s="1"/>
  <c r="Z26" i="1"/>
  <c r="AC26" i="1" s="1"/>
  <c r="AA18" i="1"/>
  <c r="Z77" i="1"/>
  <c r="AC77" i="1" s="1"/>
  <c r="AD39" i="1"/>
  <c r="AA39" i="1"/>
  <c r="Z68" i="1"/>
  <c r="AC68" i="1" s="1"/>
  <c r="Z11" i="1"/>
  <c r="Z53" i="1"/>
  <c r="AC53" i="1" s="1"/>
  <c r="AA81" i="1"/>
  <c r="AD81" i="1"/>
  <c r="AA113" i="1"/>
  <c r="AD113" i="1"/>
  <c r="Z82" i="1"/>
  <c r="AC82" i="1" s="1"/>
  <c r="AD74" i="1"/>
  <c r="AD72" i="1"/>
  <c r="AD100" i="1"/>
  <c r="Z66" i="1"/>
  <c r="Z16" i="1"/>
  <c r="Z33" i="1"/>
  <c r="AC33" i="1" s="1"/>
  <c r="Z111" i="1"/>
  <c r="AC111" i="1" s="1"/>
  <c r="AA24" i="1"/>
  <c r="Z109" i="1"/>
  <c r="AC109" i="1" s="1"/>
  <c r="Z78" i="1"/>
  <c r="AC78" i="1" s="1"/>
  <c r="Z73" i="1"/>
  <c r="AC73" i="1" s="1"/>
  <c r="Z43" i="1"/>
  <c r="AC43" i="1" s="1"/>
  <c r="Z29" i="1"/>
  <c r="AC29" i="1" s="1"/>
  <c r="Z67" i="1"/>
  <c r="AC67" i="1" s="1"/>
  <c r="Z83" i="1"/>
  <c r="AC83" i="1" s="1"/>
  <c r="Z101" i="1"/>
  <c r="AC101" i="1" s="1"/>
  <c r="Z89" i="1"/>
  <c r="AC89" i="1" s="1"/>
  <c r="Z40" i="1"/>
  <c r="AC40" i="1" s="1"/>
  <c r="Z98" i="1"/>
  <c r="AC98" i="1" s="1"/>
  <c r="AA90" i="1"/>
  <c r="Z76" i="1"/>
  <c r="AC76" i="1" s="1"/>
  <c r="Z51" i="1"/>
  <c r="AC51" i="1" s="1"/>
  <c r="AA88" i="1"/>
  <c r="AA61" i="1"/>
  <c r="AA94" i="1"/>
  <c r="AA93" i="1"/>
  <c r="AD103" i="1"/>
  <c r="AD86" i="1"/>
  <c r="AD64" i="1"/>
  <c r="AD59" i="1"/>
  <c r="AA63" i="1"/>
  <c r="AA21" i="1"/>
  <c r="AD62" i="1"/>
  <c r="Z55" i="1"/>
  <c r="AC55" i="1" s="1"/>
  <c r="Z32" i="1"/>
  <c r="AC32" i="1" s="1"/>
  <c r="Z65" i="1"/>
  <c r="AC65" i="1" s="1"/>
  <c r="Z56" i="1"/>
  <c r="AC56" i="1" s="1"/>
  <c r="AA27" i="1"/>
  <c r="Z47" i="1"/>
  <c r="AC47" i="1" s="1"/>
  <c r="AA117" i="1"/>
  <c r="Z108" i="1"/>
  <c r="AC108" i="1" s="1"/>
  <c r="Z17" i="1"/>
  <c r="AA104" i="1"/>
  <c r="Z34" i="1"/>
  <c r="AC34" i="1" s="1"/>
  <c r="AA54" i="1"/>
  <c r="AD57" i="1"/>
  <c r="Z28" i="1"/>
  <c r="AC28" i="1" s="1"/>
  <c r="Z110" i="1"/>
  <c r="AC110" i="1" s="1"/>
  <c r="Z46" i="1"/>
  <c r="AC46" i="1" s="1"/>
  <c r="AA10" i="1"/>
  <c r="AA70" i="1"/>
  <c r="Z71" i="1"/>
  <c r="AC71" i="1" s="1"/>
  <c r="AA35" i="1" l="1"/>
  <c r="Z7" i="1"/>
  <c r="AA7" i="1" s="1"/>
  <c r="AA66" i="1"/>
  <c r="AC66" i="1"/>
  <c r="AA85" i="1"/>
  <c r="AC85" i="1"/>
  <c r="AD85" i="1" s="1"/>
  <c r="AA60" i="1"/>
  <c r="AC60" i="1"/>
  <c r="AD60" i="1" s="1"/>
  <c r="AA30" i="1"/>
  <c r="AC30" i="1"/>
  <c r="AD30" i="1" s="1"/>
  <c r="AA118" i="1"/>
  <c r="AC118" i="1"/>
  <c r="AD118" i="1" s="1"/>
  <c r="Z116" i="1"/>
  <c r="AC116" i="1" s="1"/>
  <c r="Z114" i="1"/>
  <c r="AC114" i="1" s="1"/>
  <c r="Z146" i="1"/>
  <c r="AC146" i="1" s="1"/>
  <c r="Z141" i="1"/>
  <c r="AC141" i="1" s="1"/>
  <c r="Z122" i="1"/>
  <c r="AC122" i="1" s="1"/>
  <c r="Z143" i="1"/>
  <c r="AC143" i="1" s="1"/>
  <c r="Z134" i="1"/>
  <c r="AC134" i="1" s="1"/>
  <c r="Z121" i="1"/>
  <c r="AC121" i="1" s="1"/>
  <c r="Z124" i="1"/>
  <c r="AC124" i="1" s="1"/>
  <c r="Z132" i="1"/>
  <c r="AC132" i="1" s="1"/>
  <c r="Z137" i="1"/>
  <c r="AC137" i="1" s="1"/>
  <c r="Z135" i="1"/>
  <c r="AC135" i="1" s="1"/>
  <c r="Z125" i="1"/>
  <c r="AC125" i="1" s="1"/>
  <c r="Z138" i="1"/>
  <c r="AC138" i="1" s="1"/>
  <c r="Z131" i="1"/>
  <c r="AC131" i="1" s="1"/>
  <c r="AA129" i="1"/>
  <c r="AD129" i="1"/>
  <c r="Z123" i="1"/>
  <c r="AC123" i="1" s="1"/>
  <c r="Z142" i="1"/>
  <c r="AC142" i="1" s="1"/>
  <c r="AA97" i="1"/>
  <c r="AD97" i="1"/>
  <c r="Z128" i="1"/>
  <c r="AC128" i="1" s="1"/>
  <c r="Z136" i="1"/>
  <c r="AC136" i="1" s="1"/>
  <c r="Z139" i="1"/>
  <c r="AC139" i="1" s="1"/>
  <c r="Z133" i="1"/>
  <c r="AC133" i="1" s="1"/>
  <c r="Z144" i="1"/>
  <c r="AC144" i="1" s="1"/>
  <c r="AA130" i="1"/>
  <c r="AD130" i="1"/>
  <c r="Z140" i="1"/>
  <c r="AC140" i="1" s="1"/>
  <c r="Z145" i="1"/>
  <c r="AC145" i="1" s="1"/>
  <c r="Z127" i="1"/>
  <c r="AC127" i="1" s="1"/>
  <c r="AA105" i="1"/>
  <c r="AA68" i="1"/>
  <c r="AD68" i="1"/>
  <c r="AD102" i="1"/>
  <c r="AA102" i="1"/>
  <c r="AA69" i="1"/>
  <c r="AD69" i="1"/>
  <c r="AA26" i="1"/>
  <c r="AD26" i="1"/>
  <c r="AD106" i="1"/>
  <c r="AA106" i="1"/>
  <c r="AA92" i="1"/>
  <c r="AD92" i="1"/>
  <c r="AA53" i="1"/>
  <c r="AD53" i="1"/>
  <c r="AD44" i="1"/>
  <c r="AA44" i="1"/>
  <c r="Z41" i="1"/>
  <c r="AC41" i="1" s="1"/>
  <c r="Z15" i="1"/>
  <c r="Z42" i="1"/>
  <c r="AC42" i="1" s="1"/>
  <c r="Z107" i="1"/>
  <c r="Z23" i="1"/>
  <c r="AC23" i="1" s="1"/>
  <c r="AA77" i="1"/>
  <c r="AD77" i="1"/>
  <c r="AA11" i="1"/>
  <c r="AD45" i="1"/>
  <c r="AA45" i="1"/>
  <c r="AA25" i="1"/>
  <c r="AD25" i="1"/>
  <c r="Z120" i="1"/>
  <c r="AC120" i="1" s="1"/>
  <c r="Z91" i="1"/>
  <c r="AC91" i="1" s="1"/>
  <c r="AD94" i="1"/>
  <c r="AD90" i="1"/>
  <c r="AA67" i="1"/>
  <c r="AA16" i="1"/>
  <c r="AD88" i="1"/>
  <c r="AA111" i="1"/>
  <c r="AD61" i="1"/>
  <c r="AD24" i="1"/>
  <c r="AD105" i="1"/>
  <c r="Z37" i="1"/>
  <c r="AC37" i="1" s="1"/>
  <c r="AA101" i="1"/>
  <c r="AA78" i="1"/>
  <c r="AA83" i="1"/>
  <c r="AA109" i="1"/>
  <c r="AA43" i="1"/>
  <c r="AA73" i="1"/>
  <c r="AA40" i="1"/>
  <c r="AA29" i="1"/>
  <c r="AA82" i="1"/>
  <c r="Z22" i="1"/>
  <c r="AC22" i="1" s="1"/>
  <c r="AA98" i="1"/>
  <c r="AA89" i="1"/>
  <c r="Z87" i="1"/>
  <c r="AC87" i="1" s="1"/>
  <c r="AA33" i="1"/>
  <c r="Z75" i="1"/>
  <c r="AC75" i="1" s="1"/>
  <c r="AA51" i="1"/>
  <c r="AA76" i="1"/>
  <c r="AA46" i="1"/>
  <c r="AA71" i="1"/>
  <c r="AD104" i="1"/>
  <c r="AD21" i="1"/>
  <c r="AA28" i="1"/>
  <c r="Z20" i="1"/>
  <c r="AD54" i="1"/>
  <c r="AA34" i="1"/>
  <c r="Z36" i="1"/>
  <c r="AC36" i="1" s="1"/>
  <c r="Z126" i="1"/>
  <c r="AC126" i="1" s="1"/>
  <c r="AA65" i="1"/>
  <c r="AD70" i="1"/>
  <c r="AA108" i="1"/>
  <c r="AA56" i="1"/>
  <c r="AA32" i="1"/>
  <c r="AD35" i="1"/>
  <c r="AD63" i="1"/>
  <c r="AD93" i="1"/>
  <c r="AA110" i="1"/>
  <c r="AA17" i="1"/>
  <c r="AD117" i="1"/>
  <c r="AA47" i="1"/>
  <c r="AD27" i="1"/>
  <c r="AA55" i="1"/>
  <c r="AA107" i="1" l="1"/>
  <c r="AC107" i="1"/>
  <c r="AD107" i="1" s="1"/>
  <c r="AD116" i="1"/>
  <c r="AA116" i="1"/>
  <c r="Z96" i="1"/>
  <c r="AC96" i="1" s="1"/>
  <c r="AD114" i="1"/>
  <c r="AA114" i="1"/>
  <c r="Z115" i="1"/>
  <c r="AD144" i="1"/>
  <c r="AA144" i="1"/>
  <c r="AA134" i="1"/>
  <c r="AD134" i="1"/>
  <c r="AA123" i="1"/>
  <c r="AD123" i="1"/>
  <c r="AA125" i="1"/>
  <c r="AD125" i="1"/>
  <c r="AA137" i="1"/>
  <c r="AD137" i="1"/>
  <c r="AD124" i="1"/>
  <c r="AA124" i="1"/>
  <c r="AA143" i="1"/>
  <c r="AD143" i="1"/>
  <c r="AD141" i="1"/>
  <c r="AA141" i="1"/>
  <c r="AA127" i="1"/>
  <c r="AD127" i="1"/>
  <c r="AA139" i="1"/>
  <c r="AD139" i="1"/>
  <c r="AA145" i="1"/>
  <c r="AD145" i="1"/>
  <c r="AA133" i="1"/>
  <c r="AD133" i="1"/>
  <c r="AD136" i="1"/>
  <c r="AA136" i="1"/>
  <c r="AA131" i="1"/>
  <c r="AD131" i="1"/>
  <c r="AD121" i="1"/>
  <c r="AA121" i="1"/>
  <c r="AA132" i="1"/>
  <c r="AD132" i="1"/>
  <c r="Z119" i="1"/>
  <c r="AC119" i="1" s="1"/>
  <c r="AD140" i="1"/>
  <c r="AA140" i="1"/>
  <c r="AA128" i="1"/>
  <c r="AD128" i="1"/>
  <c r="AD142" i="1"/>
  <c r="AA142" i="1"/>
  <c r="AA138" i="1"/>
  <c r="AD138" i="1"/>
  <c r="AD135" i="1"/>
  <c r="AA135" i="1"/>
  <c r="AD122" i="1"/>
  <c r="AA122" i="1"/>
  <c r="AA146" i="1"/>
  <c r="AD146" i="1"/>
  <c r="AD120" i="1"/>
  <c r="AA120" i="1"/>
  <c r="AD41" i="1"/>
  <c r="AA41" i="1"/>
  <c r="AA23" i="1"/>
  <c r="AD23" i="1"/>
  <c r="AD42" i="1"/>
  <c r="AA42" i="1"/>
  <c r="AA91" i="1"/>
  <c r="AD91" i="1"/>
  <c r="AA15" i="1"/>
  <c r="AD76" i="1"/>
  <c r="AD40" i="1"/>
  <c r="AD43" i="1"/>
  <c r="AD101" i="1"/>
  <c r="AD51" i="1"/>
  <c r="AD82" i="1"/>
  <c r="AD83" i="1"/>
  <c r="AD33" i="1"/>
  <c r="AD89" i="1"/>
  <c r="AD29" i="1"/>
  <c r="AD78" i="1"/>
  <c r="AA37" i="1"/>
  <c r="AD111" i="1"/>
  <c r="AD66" i="1"/>
  <c r="AD98" i="1"/>
  <c r="AD67" i="1"/>
  <c r="AD73" i="1"/>
  <c r="AD109" i="1"/>
  <c r="AA22" i="1"/>
  <c r="AA87" i="1"/>
  <c r="AA75" i="1"/>
  <c r="AD34" i="1"/>
  <c r="AA20" i="1"/>
  <c r="AD47" i="1"/>
  <c r="AD56" i="1"/>
  <c r="AD65" i="1"/>
  <c r="AD28" i="1"/>
  <c r="AD46" i="1"/>
  <c r="AD55" i="1"/>
  <c r="AD32" i="1"/>
  <c r="AA36" i="1"/>
  <c r="AD71" i="1"/>
  <c r="AD110" i="1"/>
  <c r="AD108" i="1"/>
  <c r="AA126" i="1"/>
  <c r="D63" i="1" l="1"/>
  <c r="AC115" i="1"/>
  <c r="AD115" i="1" s="1"/>
  <c r="D101" i="1"/>
  <c r="D62" i="1"/>
  <c r="D51" i="1"/>
  <c r="D46" i="1"/>
  <c r="D36" i="1"/>
  <c r="D41" i="1"/>
  <c r="D125" i="1"/>
  <c r="D85" i="1"/>
  <c r="D117" i="1"/>
  <c r="D59" i="1"/>
  <c r="D119" i="1"/>
  <c r="D97" i="1"/>
  <c r="D14" i="1"/>
  <c r="D133" i="1"/>
  <c r="D12" i="1"/>
  <c r="D24" i="1"/>
  <c r="D20" i="1"/>
  <c r="D92" i="1"/>
  <c r="D47" i="1"/>
  <c r="D35" i="1"/>
  <c r="D128" i="1"/>
  <c r="D74" i="1"/>
  <c r="D142" i="1"/>
  <c r="D146" i="1"/>
  <c r="D8" i="1"/>
  <c r="D107" i="1"/>
  <c r="D111" i="1"/>
  <c r="D11" i="1"/>
  <c r="D39" i="1"/>
  <c r="D76" i="1"/>
  <c r="D37" i="1"/>
  <c r="D22" i="1"/>
  <c r="D98" i="1"/>
  <c r="D122" i="1"/>
  <c r="D81" i="1"/>
  <c r="D116" i="1"/>
  <c r="D132" i="1"/>
  <c r="D143" i="1"/>
  <c r="D23" i="1"/>
  <c r="D110" i="1"/>
  <c r="D113" i="1"/>
  <c r="D102" i="1"/>
  <c r="D112" i="1"/>
  <c r="D136" i="1"/>
  <c r="D129" i="1"/>
  <c r="D77" i="1"/>
  <c r="D115" i="1"/>
  <c r="D88" i="1"/>
  <c r="D26" i="1"/>
  <c r="D60" i="1"/>
  <c r="D104" i="1"/>
  <c r="D28" i="1"/>
  <c r="D44" i="1"/>
  <c r="D25" i="1"/>
  <c r="D68" i="1"/>
  <c r="D33" i="1"/>
  <c r="D95" i="1"/>
  <c r="D123" i="1"/>
  <c r="D56" i="1"/>
  <c r="D7" i="1"/>
  <c r="D145" i="1"/>
  <c r="D9" i="1"/>
  <c r="AA115" i="1"/>
  <c r="D10" i="1"/>
  <c r="D34" i="1"/>
  <c r="D89" i="1"/>
  <c r="D87" i="1"/>
  <c r="D79" i="1"/>
  <c r="D86" i="1"/>
  <c r="D80" i="1"/>
  <c r="D45" i="1"/>
  <c r="D30" i="1"/>
  <c r="D66" i="1"/>
  <c r="D64" i="1"/>
  <c r="D130" i="1"/>
  <c r="D78" i="1"/>
  <c r="D108" i="1"/>
  <c r="D84" i="1"/>
  <c r="D73" i="1"/>
  <c r="D38" i="1"/>
  <c r="D72" i="1"/>
  <c r="D126" i="1"/>
  <c r="AD96" i="1"/>
  <c r="AA96" i="1"/>
  <c r="D140" i="1"/>
  <c r="D19" i="1"/>
  <c r="D65" i="1"/>
  <c r="D50" i="1"/>
  <c r="D69" i="1"/>
  <c r="D43" i="1"/>
  <c r="D58" i="1"/>
  <c r="D21" i="1"/>
  <c r="D18" i="1"/>
  <c r="D105" i="1"/>
  <c r="D32" i="1"/>
  <c r="D127" i="1"/>
  <c r="D82" i="1"/>
  <c r="D52" i="1"/>
  <c r="D90" i="1"/>
  <c r="D138" i="1"/>
  <c r="D53" i="1"/>
  <c r="D94" i="1"/>
  <c r="D120" i="1"/>
  <c r="D93" i="1"/>
  <c r="D54" i="1"/>
  <c r="D144" i="1"/>
  <c r="D70" i="1"/>
  <c r="D96" i="1"/>
  <c r="D99" i="1"/>
  <c r="D67" i="1"/>
  <c r="D49" i="1"/>
  <c r="D29" i="1"/>
  <c r="D42" i="1"/>
  <c r="D27" i="1"/>
  <c r="D118" i="1"/>
  <c r="D137" i="1"/>
  <c r="D75" i="1"/>
  <c r="D16" i="1"/>
  <c r="D139" i="1"/>
  <c r="D114" i="1"/>
  <c r="D134" i="1"/>
  <c r="D55" i="1"/>
  <c r="D141" i="1"/>
  <c r="D13" i="1"/>
  <c r="D103" i="1"/>
  <c r="D48" i="1"/>
  <c r="D100" i="1"/>
  <c r="D135" i="1"/>
  <c r="D40" i="1"/>
  <c r="D124" i="1"/>
  <c r="D83" i="1"/>
  <c r="D57" i="1"/>
  <c r="D17" i="1"/>
  <c r="D106" i="1"/>
  <c r="D15" i="1"/>
  <c r="D31" i="1"/>
  <c r="D109" i="1"/>
  <c r="D61" i="1"/>
  <c r="D71" i="1"/>
  <c r="D121" i="1"/>
  <c r="D131" i="1"/>
  <c r="D91" i="1"/>
  <c r="AA119" i="1"/>
  <c r="AD119" i="1"/>
  <c r="AD75" i="1"/>
  <c r="AD87" i="1"/>
  <c r="AD37" i="1"/>
  <c r="AD22" i="1"/>
  <c r="AD126" i="1"/>
  <c r="AD36" i="1"/>
  <c r="B13" i="1" l="1"/>
  <c r="B88" i="1"/>
  <c r="B112" i="1"/>
  <c r="B31" i="1"/>
  <c r="B35" i="1"/>
  <c r="B90" i="1"/>
  <c r="B83" i="1"/>
  <c r="B84" i="1"/>
  <c r="B53" i="1"/>
  <c r="B99" i="1"/>
  <c r="B139" i="1"/>
  <c r="B106" i="1"/>
  <c r="B69" i="1"/>
  <c r="B146" i="1"/>
  <c r="B74" i="1"/>
  <c r="B47" i="1"/>
  <c r="B29" i="1"/>
  <c r="B122" i="1"/>
  <c r="B9" i="1"/>
  <c r="B142" i="1"/>
  <c r="B63" i="1"/>
  <c r="B33" i="1"/>
  <c r="B109" i="1"/>
  <c r="B121" i="1"/>
  <c r="B77" i="1"/>
  <c r="B115" i="1"/>
  <c r="B108" i="1"/>
  <c r="B14" i="1"/>
  <c r="B102" i="1"/>
  <c r="B127" i="1"/>
  <c r="B120" i="1"/>
  <c r="B54" i="1"/>
  <c r="B57" i="1"/>
  <c r="B45" i="1"/>
  <c r="B87" i="1"/>
  <c r="B55" i="1"/>
  <c r="B67" i="1"/>
  <c r="B85" i="1"/>
  <c r="B64" i="1"/>
  <c r="B138" i="1"/>
  <c r="B60" i="1"/>
  <c r="B117" i="1"/>
  <c r="B80" i="1"/>
  <c r="B71" i="1"/>
  <c r="B125" i="1"/>
  <c r="B137" i="1"/>
  <c r="B36" i="1"/>
  <c r="B43" i="1"/>
  <c r="B135" i="1"/>
  <c r="B101" i="1"/>
  <c r="B11" i="1"/>
  <c r="B96" i="1"/>
  <c r="B132" i="1"/>
  <c r="B95" i="1"/>
  <c r="B111" i="1"/>
  <c r="B105" i="1"/>
  <c r="B123" i="1"/>
  <c r="B124" i="1"/>
  <c r="B12" i="1"/>
  <c r="B8" i="1"/>
  <c r="B89" i="1"/>
  <c r="B49" i="1"/>
  <c r="B42" i="1"/>
  <c r="B114" i="1"/>
  <c r="B59" i="1"/>
  <c r="B72" i="1"/>
  <c r="B129" i="1"/>
  <c r="B40" i="1"/>
  <c r="B81" i="1"/>
  <c r="B34" i="1"/>
  <c r="B27" i="1"/>
  <c r="B16" i="1"/>
  <c r="B126" i="1"/>
  <c r="B133" i="1"/>
  <c r="B28" i="1"/>
  <c r="B97" i="1"/>
  <c r="B119" i="1"/>
  <c r="B48" i="1"/>
  <c r="B94" i="1"/>
  <c r="B24" i="1"/>
  <c r="B98" i="1"/>
  <c r="B79" i="1"/>
  <c r="B41" i="1"/>
  <c r="B144" i="1"/>
  <c r="B76" i="1"/>
  <c r="B7" i="1"/>
  <c r="B82" i="1"/>
  <c r="B91" i="1"/>
  <c r="B30" i="1"/>
  <c r="B100" i="1"/>
  <c r="B73" i="1"/>
  <c r="B134" i="1"/>
  <c r="B141" i="1"/>
  <c r="B62" i="1"/>
  <c r="B145" i="1"/>
  <c r="B26" i="1"/>
  <c r="B19" i="1"/>
  <c r="B130" i="1"/>
  <c r="B118" i="1"/>
  <c r="B58" i="1"/>
  <c r="B46" i="1"/>
  <c r="B68" i="1"/>
  <c r="B110" i="1"/>
  <c r="B52" i="1"/>
  <c r="B18" i="1"/>
  <c r="B15" i="1"/>
  <c r="B104" i="1"/>
  <c r="B107" i="1"/>
  <c r="B65" i="1"/>
  <c r="B128" i="1"/>
  <c r="B50" i="1"/>
  <c r="B56" i="1"/>
  <c r="B37" i="1"/>
  <c r="B39" i="1"/>
  <c r="B93" i="1"/>
  <c r="B143" i="1"/>
  <c r="B70" i="1"/>
  <c r="B22" i="1"/>
  <c r="B20" i="1"/>
  <c r="B32" i="1"/>
  <c r="B17" i="1"/>
  <c r="B66" i="1"/>
  <c r="B131" i="1"/>
  <c r="B78" i="1"/>
  <c r="B116" i="1"/>
  <c r="B103" i="1"/>
  <c r="B75" i="1"/>
  <c r="B21" i="1"/>
  <c r="B92" i="1"/>
  <c r="B86" i="1"/>
  <c r="B44" i="1"/>
  <c r="B140" i="1"/>
  <c r="B61" i="1"/>
  <c r="B136" i="1"/>
  <c r="B10" i="1"/>
  <c r="B38" i="1"/>
  <c r="B51" i="1"/>
  <c r="B23" i="1"/>
  <c r="B25" i="1"/>
  <c r="B113" i="1"/>
  <c r="C8" i="13" l="1"/>
  <c r="B9" i="13"/>
  <c r="B13" i="13"/>
  <c r="B17" i="13"/>
  <c r="B21" i="13"/>
  <c r="B25" i="13"/>
  <c r="B29" i="13"/>
  <c r="B33" i="13"/>
  <c r="B37" i="13"/>
  <c r="B41" i="13"/>
  <c r="B45" i="13"/>
  <c r="B49" i="13"/>
  <c r="B53" i="13"/>
  <c r="B57" i="13"/>
  <c r="B61" i="13"/>
  <c r="B65" i="13"/>
  <c r="B69" i="13"/>
  <c r="B73" i="13"/>
  <c r="B77" i="13"/>
  <c r="B81" i="13"/>
  <c r="B85" i="13"/>
  <c r="B89" i="13"/>
  <c r="B93" i="13"/>
  <c r="B97" i="13"/>
  <c r="B101" i="13"/>
  <c r="B105" i="13"/>
  <c r="B109" i="13"/>
  <c r="B113" i="13"/>
  <c r="B117" i="13"/>
  <c r="B121" i="13"/>
  <c r="B125" i="13"/>
  <c r="B129" i="13"/>
  <c r="B133" i="13"/>
  <c r="B137" i="13"/>
  <c r="B141" i="13"/>
  <c r="B145" i="13"/>
  <c r="B11" i="13"/>
  <c r="B27" i="13"/>
  <c r="B35" i="13"/>
  <c r="B43" i="13"/>
  <c r="B51" i="13"/>
  <c r="B59" i="13"/>
  <c r="B67" i="13"/>
  <c r="B79" i="13"/>
  <c r="B87" i="13"/>
  <c r="B91" i="13"/>
  <c r="B99" i="13"/>
  <c r="B107" i="13"/>
  <c r="B115" i="13"/>
  <c r="B10" i="13"/>
  <c r="B14" i="13"/>
  <c r="B18" i="13"/>
  <c r="B22" i="13"/>
  <c r="B26" i="13"/>
  <c r="B30" i="13"/>
  <c r="B34" i="13"/>
  <c r="B38" i="13"/>
  <c r="B42" i="13"/>
  <c r="B46" i="13"/>
  <c r="B50" i="13"/>
  <c r="B54" i="13"/>
  <c r="B58" i="13"/>
  <c r="B62" i="13"/>
  <c r="B66" i="13"/>
  <c r="B70" i="13"/>
  <c r="B74" i="13"/>
  <c r="B78" i="13"/>
  <c r="B82" i="13"/>
  <c r="B86" i="13"/>
  <c r="B90" i="13"/>
  <c r="B94" i="13"/>
  <c r="B98" i="13"/>
  <c r="B102" i="13"/>
  <c r="B106" i="13"/>
  <c r="B110" i="13"/>
  <c r="B114" i="13"/>
  <c r="B118" i="13"/>
  <c r="B122" i="13"/>
  <c r="B126" i="13"/>
  <c r="B130" i="13"/>
  <c r="B134" i="13"/>
  <c r="B138" i="13"/>
  <c r="B142" i="13"/>
  <c r="B146" i="13"/>
  <c r="B19" i="13"/>
  <c r="B23" i="13"/>
  <c r="B31" i="13"/>
  <c r="B39" i="13"/>
  <c r="B47" i="13"/>
  <c r="B55" i="13"/>
  <c r="B63" i="13"/>
  <c r="B71" i="13"/>
  <c r="B75" i="13"/>
  <c r="B83" i="13"/>
  <c r="B95" i="13"/>
  <c r="B103" i="13"/>
  <c r="B111" i="13"/>
  <c r="B119" i="13"/>
  <c r="B15" i="13"/>
  <c r="B8" i="13"/>
  <c r="B24" i="13"/>
  <c r="B40" i="13"/>
  <c r="B56" i="13"/>
  <c r="B72" i="13"/>
  <c r="B88" i="13"/>
  <c r="B104" i="13"/>
  <c r="B120" i="13"/>
  <c r="B128" i="13"/>
  <c r="B136" i="13"/>
  <c r="B144" i="13"/>
  <c r="B32" i="13"/>
  <c r="B64" i="13"/>
  <c r="B80" i="13"/>
  <c r="B112" i="13"/>
  <c r="B132" i="13"/>
  <c r="B36" i="13"/>
  <c r="B52" i="13"/>
  <c r="B100" i="13"/>
  <c r="B127" i="13"/>
  <c r="B143" i="13"/>
  <c r="B12" i="13"/>
  <c r="B28" i="13"/>
  <c r="B44" i="13"/>
  <c r="B60" i="13"/>
  <c r="B76" i="13"/>
  <c r="B92" i="13"/>
  <c r="B108" i="13"/>
  <c r="B123" i="13"/>
  <c r="B131" i="13"/>
  <c r="B139" i="13"/>
  <c r="B16" i="13"/>
  <c r="B48" i="13"/>
  <c r="B96" i="13"/>
  <c r="B124" i="13"/>
  <c r="B140" i="13"/>
  <c r="B20" i="13"/>
  <c r="B68" i="13"/>
  <c r="B84" i="13"/>
  <c r="B116" i="13"/>
  <c r="B135" i="13"/>
  <c r="T9" i="13"/>
  <c r="G9" i="13"/>
  <c r="Q9" i="13"/>
  <c r="T8" i="13"/>
  <c r="G7" i="13"/>
  <c r="F8" i="13"/>
  <c r="B7" i="13"/>
  <c r="P8" i="13"/>
  <c r="D7" i="13"/>
  <c r="U7" i="13"/>
  <c r="E8" i="13"/>
  <c r="D9" i="13"/>
  <c r="S8" i="13"/>
  <c r="J7" i="13"/>
  <c r="N9" i="13"/>
  <c r="G8" i="13"/>
  <c r="F7" i="13"/>
  <c r="K7" i="13"/>
  <c r="M8" i="13"/>
  <c r="K9" i="13"/>
  <c r="L7" i="13"/>
  <c r="J8" i="13"/>
  <c r="H9" i="13"/>
  <c r="I7" i="13"/>
  <c r="E9" i="13"/>
  <c r="D8" i="13"/>
  <c r="V9" i="13"/>
  <c r="W8" i="13"/>
  <c r="N7" i="13"/>
  <c r="J9" i="13"/>
  <c r="S7" i="13"/>
  <c r="Q8" i="13"/>
  <c r="O9" i="13"/>
  <c r="P7" i="13"/>
  <c r="N8" i="13"/>
  <c r="P9" i="13"/>
  <c r="Q7" i="13"/>
  <c r="M9" i="13"/>
  <c r="L8" i="13"/>
  <c r="M7" i="13"/>
  <c r="I9" i="13"/>
  <c r="V7" i="13"/>
  <c r="C7" i="13"/>
  <c r="W7" i="13"/>
  <c r="U8" i="13"/>
  <c r="W9" i="13"/>
  <c r="T7" i="13"/>
  <c r="V8" i="13"/>
  <c r="N14" i="13"/>
  <c r="V14" i="13"/>
  <c r="C12" i="13"/>
  <c r="T13" i="13"/>
  <c r="J11" i="13"/>
  <c r="H11" i="13"/>
  <c r="K8" i="13"/>
  <c r="U9" i="13"/>
  <c r="R7" i="13"/>
  <c r="F9" i="13"/>
  <c r="E7" i="13"/>
  <c r="O8" i="13"/>
  <c r="Q13" i="13"/>
  <c r="H8" i="13"/>
  <c r="R9" i="13"/>
  <c r="O7" i="13"/>
  <c r="I8" i="13"/>
  <c r="C9" i="13"/>
  <c r="S9" i="13"/>
  <c r="H7" i="13"/>
  <c r="R8" i="13"/>
  <c r="L9" i="13"/>
  <c r="O11" i="13"/>
  <c r="E11" i="13"/>
  <c r="C13" i="13"/>
  <c r="F10" i="13"/>
  <c r="K12" i="13"/>
  <c r="T12" i="13"/>
  <c r="C14" i="13"/>
  <c r="E10" i="13"/>
  <c r="K13" i="13"/>
  <c r="T11" i="13"/>
  <c r="W14" i="13"/>
  <c r="K10" i="13"/>
  <c r="V11" i="13"/>
  <c r="G11" i="13"/>
  <c r="U14" i="13"/>
  <c r="D13" i="13"/>
  <c r="U13" i="13"/>
  <c r="H10" i="13"/>
  <c r="F13" i="13"/>
  <c r="U11" i="13"/>
  <c r="L10" i="13"/>
  <c r="D14" i="13"/>
  <c r="I10" i="13"/>
  <c r="I12" i="13"/>
  <c r="W13" i="13"/>
  <c r="J10" i="13"/>
  <c r="J12" i="13"/>
  <c r="W10" i="13"/>
  <c r="G14" i="13"/>
  <c r="H14" i="13"/>
  <c r="I13" i="13"/>
  <c r="F11" i="13"/>
  <c r="L14" i="13"/>
  <c r="C11" i="13"/>
  <c r="M12" i="13"/>
  <c r="E14" i="13"/>
  <c r="D11" i="13"/>
  <c r="R12" i="13"/>
  <c r="F14" i="13"/>
  <c r="O10" i="13"/>
  <c r="S12" i="13"/>
  <c r="L12" i="13"/>
  <c r="P14" i="13"/>
  <c r="G12" i="13"/>
  <c r="D10" i="13"/>
  <c r="P12" i="13"/>
  <c r="T14" i="13"/>
  <c r="M10" i="13"/>
  <c r="W11" i="13"/>
  <c r="G13" i="13"/>
  <c r="M14" i="13"/>
  <c r="V10" i="13"/>
  <c r="H13" i="13"/>
  <c r="R14" i="13"/>
  <c r="I11" i="13"/>
  <c r="M13" i="13"/>
  <c r="R11" i="13"/>
  <c r="V13" i="13"/>
  <c r="S10" i="13"/>
  <c r="O12" i="13"/>
  <c r="S14" i="13"/>
  <c r="N11" i="13"/>
  <c r="J13" i="13"/>
  <c r="U10" i="13"/>
  <c r="S11" i="13"/>
  <c r="Q12" i="13"/>
  <c r="S13" i="13"/>
  <c r="Q14" i="13"/>
  <c r="N10" i="13"/>
  <c r="P11" i="13"/>
  <c r="N12" i="13"/>
  <c r="L13" i="13"/>
  <c r="J14" i="13"/>
  <c r="G10" i="13"/>
  <c r="Q11" i="13"/>
  <c r="E13" i="13"/>
  <c r="O14" i="13"/>
  <c r="P10" i="13"/>
  <c r="D12" i="13"/>
  <c r="N13" i="13"/>
  <c r="C10" i="13"/>
  <c r="M11" i="13"/>
  <c r="W12" i="13"/>
  <c r="K14" i="13"/>
  <c r="T10" i="13"/>
  <c r="H12" i="13"/>
  <c r="R13" i="13"/>
  <c r="Q10" i="13"/>
  <c r="K11" i="13"/>
  <c r="E12" i="13"/>
  <c r="U12" i="13"/>
  <c r="O13" i="13"/>
  <c r="I14" i="13"/>
  <c r="R10" i="13"/>
  <c r="L11" i="13"/>
  <c r="F12" i="13"/>
  <c r="V12" i="13"/>
  <c r="P13" i="13"/>
  <c r="T32" i="13"/>
  <c r="N18" i="13"/>
  <c r="R18" i="13"/>
  <c r="D16" i="13"/>
  <c r="K16" i="13"/>
  <c r="J15" i="13"/>
  <c r="M17" i="13"/>
  <c r="O22" i="13"/>
  <c r="T21" i="13"/>
  <c r="I19" i="13"/>
  <c r="V16" i="13"/>
  <c r="M105" i="13"/>
  <c r="G39" i="13"/>
  <c r="N26" i="13"/>
  <c r="J30" i="13"/>
  <c r="K20" i="13"/>
  <c r="O16" i="13"/>
  <c r="O15" i="13"/>
  <c r="K68" i="13"/>
  <c r="U45" i="13"/>
  <c r="T97" i="13"/>
  <c r="P51" i="13"/>
  <c r="E45" i="13"/>
  <c r="Q91" i="13"/>
  <c r="E25" i="13"/>
  <c r="G70" i="13"/>
  <c r="R24" i="13"/>
  <c r="E69" i="13"/>
  <c r="C24" i="13"/>
  <c r="C68" i="13"/>
  <c r="F72" i="13"/>
  <c r="P109" i="13"/>
  <c r="S30" i="13"/>
  <c r="C70" i="13"/>
  <c r="J28" i="13"/>
  <c r="F66" i="13"/>
  <c r="P125" i="13"/>
  <c r="W120" i="13"/>
  <c r="V63" i="13"/>
  <c r="K51" i="13"/>
  <c r="O146" i="13"/>
  <c r="M93" i="13"/>
  <c r="S44" i="13"/>
  <c r="N56" i="13"/>
  <c r="I93" i="13"/>
  <c r="N86" i="13"/>
  <c r="R111" i="13"/>
  <c r="F22" i="13"/>
  <c r="S56" i="13"/>
  <c r="F110" i="13"/>
  <c r="I35" i="13"/>
  <c r="U81" i="13"/>
  <c r="G34" i="13"/>
  <c r="S80" i="13"/>
  <c r="E33" i="13"/>
  <c r="Q79" i="13"/>
  <c r="N24" i="13"/>
  <c r="V48" i="13"/>
  <c r="T79" i="13"/>
  <c r="H129" i="13"/>
  <c r="S38" i="13"/>
  <c r="Q81" i="13"/>
  <c r="V74" i="13"/>
  <c r="Q99" i="13"/>
  <c r="Q144" i="13"/>
  <c r="P80" i="13"/>
  <c r="W46" i="13"/>
  <c r="K92" i="13"/>
  <c r="L87" i="13"/>
  <c r="S46" i="13"/>
  <c r="M33" i="13"/>
  <c r="C80" i="13"/>
  <c r="O58" i="13"/>
  <c r="T113" i="13"/>
  <c r="M57" i="13"/>
  <c r="P111" i="13"/>
  <c r="K56" i="13"/>
  <c r="F36" i="13"/>
  <c r="F64" i="13"/>
  <c r="L95" i="13"/>
  <c r="E23" i="13"/>
  <c r="K58" i="13"/>
  <c r="L113" i="13"/>
  <c r="H63" i="13"/>
  <c r="T99" i="13"/>
  <c r="I111" i="13"/>
  <c r="H48" i="13"/>
  <c r="T77" i="13"/>
  <c r="L89" i="13"/>
  <c r="P105" i="13"/>
  <c r="I137" i="13"/>
  <c r="E101" i="13"/>
  <c r="S112" i="13"/>
  <c r="L126" i="13"/>
  <c r="F21" i="13"/>
  <c r="P36" i="13"/>
  <c r="H52" i="13"/>
  <c r="R67" i="13"/>
  <c r="L88" i="13"/>
  <c r="T119" i="13"/>
  <c r="V146" i="13"/>
  <c r="F146" i="13"/>
  <c r="L145" i="13"/>
  <c r="R144" i="13"/>
  <c r="H143" i="13"/>
  <c r="N142" i="13"/>
  <c r="T141" i="13"/>
  <c r="D141" i="13"/>
  <c r="J140" i="13"/>
  <c r="P139" i="13"/>
  <c r="V138" i="13"/>
  <c r="F138" i="13"/>
  <c r="L137" i="13"/>
  <c r="R136" i="13"/>
  <c r="H135" i="13"/>
  <c r="N134" i="13"/>
  <c r="T133" i="13"/>
  <c r="D133" i="13"/>
  <c r="J132" i="13"/>
  <c r="P131" i="13"/>
  <c r="V130" i="13"/>
  <c r="F130" i="13"/>
  <c r="K129" i="13"/>
  <c r="Q128" i="13"/>
  <c r="W127" i="13"/>
  <c r="G127" i="13"/>
  <c r="M126" i="13"/>
  <c r="S125" i="13"/>
  <c r="C125" i="13"/>
  <c r="I124" i="13"/>
  <c r="O123" i="13"/>
  <c r="U122" i="13"/>
  <c r="E122" i="13"/>
  <c r="K121" i="13"/>
  <c r="Q120" i="13"/>
  <c r="W119" i="13"/>
  <c r="Q146" i="13"/>
  <c r="P146" i="13"/>
  <c r="V145" i="13"/>
  <c r="F145" i="13"/>
  <c r="L144" i="13"/>
  <c r="R143" i="13"/>
  <c r="H142" i="13"/>
  <c r="N141" i="13"/>
  <c r="T140" i="13"/>
  <c r="D140" i="13"/>
  <c r="J139" i="13"/>
  <c r="P138" i="13"/>
  <c r="V137" i="13"/>
  <c r="F137" i="13"/>
  <c r="L136" i="13"/>
  <c r="R135" i="13"/>
  <c r="H134" i="13"/>
  <c r="N133" i="13"/>
  <c r="T132" i="13"/>
  <c r="D132" i="13"/>
  <c r="J131" i="13"/>
  <c r="R146" i="13"/>
  <c r="H145" i="13"/>
  <c r="N144" i="13"/>
  <c r="T143" i="13"/>
  <c r="D143" i="13"/>
  <c r="J142" i="13"/>
  <c r="P141" i="13"/>
  <c r="V140" i="13"/>
  <c r="F140" i="13"/>
  <c r="L139" i="13"/>
  <c r="R138" i="13"/>
  <c r="H137" i="13"/>
  <c r="N136" i="13"/>
  <c r="T135" i="13"/>
  <c r="D135" i="13"/>
  <c r="J134" i="13"/>
  <c r="P133" i="13"/>
  <c r="V132" i="13"/>
  <c r="F132" i="13"/>
  <c r="L131" i="13"/>
  <c r="R130" i="13"/>
  <c r="W129" i="13"/>
  <c r="G129" i="13"/>
  <c r="M128" i="13"/>
  <c r="S127" i="13"/>
  <c r="C127" i="13"/>
  <c r="I126" i="13"/>
  <c r="O125" i="13"/>
  <c r="U124" i="13"/>
  <c r="E124" i="13"/>
  <c r="K123" i="13"/>
  <c r="Q122" i="13"/>
  <c r="W121" i="13"/>
  <c r="G121" i="13"/>
  <c r="M120" i="13"/>
  <c r="S119" i="13"/>
  <c r="M146" i="13"/>
  <c r="L146" i="13"/>
  <c r="R145" i="13"/>
  <c r="H144" i="13"/>
  <c r="N143" i="13"/>
  <c r="T142" i="13"/>
  <c r="D142" i="13"/>
  <c r="J141" i="13"/>
  <c r="P140" i="13"/>
  <c r="V139" i="13"/>
  <c r="F139" i="13"/>
  <c r="L138" i="13"/>
  <c r="R137" i="13"/>
  <c r="H136" i="13"/>
  <c r="N135" i="13"/>
  <c r="T134" i="13"/>
  <c r="D134" i="13"/>
  <c r="J133" i="13"/>
  <c r="P132" i="13"/>
  <c r="V131" i="13"/>
  <c r="F131" i="13"/>
  <c r="L130" i="13"/>
  <c r="Q129" i="13"/>
  <c r="W128" i="13"/>
  <c r="G128" i="13"/>
  <c r="M127" i="13"/>
  <c r="S126" i="13"/>
  <c r="C126" i="13"/>
  <c r="I125" i="13"/>
  <c r="O124" i="13"/>
  <c r="U123" i="13"/>
  <c r="E123" i="13"/>
  <c r="K122" i="13"/>
  <c r="Q121" i="13"/>
  <c r="G145" i="13"/>
  <c r="S143" i="13"/>
  <c r="I142" i="13"/>
  <c r="U140" i="13"/>
  <c r="K139" i="13"/>
  <c r="W137" i="13"/>
  <c r="M136" i="13"/>
  <c r="C135" i="13"/>
  <c r="O133" i="13"/>
  <c r="E132" i="13"/>
  <c r="Q130" i="13"/>
  <c r="N146" i="13"/>
  <c r="D145" i="13"/>
  <c r="P143" i="13"/>
  <c r="F142" i="13"/>
  <c r="R140" i="13"/>
  <c r="H139" i="13"/>
  <c r="T137" i="13"/>
  <c r="J136" i="13"/>
  <c r="V134" i="13"/>
  <c r="L133" i="13"/>
  <c r="J146" i="13"/>
  <c r="V144" i="13"/>
  <c r="L143" i="13"/>
  <c r="N140" i="13"/>
  <c r="D139" i="13"/>
  <c r="P137" i="13"/>
  <c r="F136" i="13"/>
  <c r="R134" i="13"/>
  <c r="H133" i="13"/>
  <c r="T131" i="13"/>
  <c r="J130" i="13"/>
  <c r="U128" i="13"/>
  <c r="K127" i="13"/>
  <c r="W125" i="13"/>
  <c r="M124" i="13"/>
  <c r="C123" i="13"/>
  <c r="O121" i="13"/>
  <c r="E120" i="13"/>
  <c r="T146" i="13"/>
  <c r="J145" i="13"/>
  <c r="V143" i="13"/>
  <c r="L142" i="13"/>
  <c r="N139" i="13"/>
  <c r="D138" i="13"/>
  <c r="P136" i="13"/>
  <c r="F135" i="13"/>
  <c r="R133" i="13"/>
  <c r="H132" i="13"/>
  <c r="T130" i="13"/>
  <c r="U129" i="13"/>
  <c r="S128" i="13"/>
  <c r="U127" i="13"/>
  <c r="W126" i="13"/>
  <c r="U125" i="13"/>
  <c r="W124" i="13"/>
  <c r="C124" i="13"/>
  <c r="W122" i="13"/>
  <c r="C122" i="13"/>
  <c r="O145" i="13"/>
  <c r="K143" i="13"/>
  <c r="O141" i="13"/>
  <c r="S139" i="13"/>
  <c r="O137" i="13"/>
  <c r="S135" i="13"/>
  <c r="W133" i="13"/>
  <c r="S131" i="13"/>
  <c r="V129" i="13"/>
  <c r="L128" i="13"/>
  <c r="N125" i="13"/>
  <c r="D124" i="13"/>
  <c r="P122" i="13"/>
  <c r="I121" i="13"/>
  <c r="J120" i="13"/>
  <c r="K119" i="13"/>
  <c r="Q118" i="13"/>
  <c r="W117" i="13"/>
  <c r="G117" i="13"/>
  <c r="M116" i="13"/>
  <c r="S115" i="13"/>
  <c r="C115" i="13"/>
  <c r="I114" i="13"/>
  <c r="O113" i="13"/>
  <c r="U112" i="13"/>
  <c r="E112" i="13"/>
  <c r="K111" i="13"/>
  <c r="Q110" i="13"/>
  <c r="W109" i="13"/>
  <c r="G109" i="13"/>
  <c r="M108" i="13"/>
  <c r="S107" i="13"/>
  <c r="C107" i="13"/>
  <c r="I106" i="13"/>
  <c r="O105" i="13"/>
  <c r="U104" i="13"/>
  <c r="E104" i="13"/>
  <c r="K103" i="13"/>
  <c r="Q102" i="13"/>
  <c r="W101" i="13"/>
  <c r="G101" i="13"/>
  <c r="M100" i="13"/>
  <c r="S99" i="13"/>
  <c r="C99" i="13"/>
  <c r="I98" i="13"/>
  <c r="O97" i="13"/>
  <c r="U96" i="13"/>
  <c r="E96" i="13"/>
  <c r="K95" i="13"/>
  <c r="Q94" i="13"/>
  <c r="W93" i="13"/>
  <c r="G93" i="13"/>
  <c r="M92" i="13"/>
  <c r="S91" i="13"/>
  <c r="C91" i="13"/>
  <c r="I90" i="13"/>
  <c r="O89" i="13"/>
  <c r="U88" i="13"/>
  <c r="E88" i="13"/>
  <c r="K87" i="13"/>
  <c r="Q86" i="13"/>
  <c r="W85" i="13"/>
  <c r="G85" i="13"/>
  <c r="M84" i="13"/>
  <c r="S83" i="13"/>
  <c r="C83" i="13"/>
  <c r="I82" i="13"/>
  <c r="O81" i="13"/>
  <c r="U80" i="13"/>
  <c r="E80" i="13"/>
  <c r="K79" i="13"/>
  <c r="Q78" i="13"/>
  <c r="W77" i="13"/>
  <c r="G77" i="13"/>
  <c r="M76" i="13"/>
  <c r="S75" i="13"/>
  <c r="C75" i="13"/>
  <c r="I74" i="13"/>
  <c r="O73" i="13"/>
  <c r="U72" i="13"/>
  <c r="E72" i="13"/>
  <c r="K71" i="13"/>
  <c r="Q70" i="13"/>
  <c r="W69" i="13"/>
  <c r="G69" i="13"/>
  <c r="M68" i="13"/>
  <c r="S67" i="13"/>
  <c r="C67" i="13"/>
  <c r="I66" i="13"/>
  <c r="O65" i="13"/>
  <c r="U64" i="13"/>
  <c r="E64" i="13"/>
  <c r="K63" i="13"/>
  <c r="Q62" i="13"/>
  <c r="W61" i="13"/>
  <c r="G61" i="13"/>
  <c r="M60" i="13"/>
  <c r="S59" i="13"/>
  <c r="C59" i="13"/>
  <c r="I58" i="13"/>
  <c r="O57" i="13"/>
  <c r="U56" i="13"/>
  <c r="E56" i="13"/>
  <c r="K55" i="13"/>
  <c r="Q54" i="13"/>
  <c r="W53" i="13"/>
  <c r="G53" i="13"/>
  <c r="M52" i="13"/>
  <c r="S51" i="13"/>
  <c r="C51" i="13"/>
  <c r="I50" i="13"/>
  <c r="O49" i="13"/>
  <c r="T145" i="13"/>
  <c r="J144" i="13"/>
  <c r="V142" i="13"/>
  <c r="L141" i="13"/>
  <c r="N138" i="13"/>
  <c r="D137" i="13"/>
  <c r="P135" i="13"/>
  <c r="F134" i="13"/>
  <c r="R132" i="13"/>
  <c r="H131" i="13"/>
  <c r="S129" i="13"/>
  <c r="I128" i="13"/>
  <c r="U126" i="13"/>
  <c r="K125" i="13"/>
  <c r="W123" i="13"/>
  <c r="M122" i="13"/>
  <c r="C121" i="13"/>
  <c r="O119" i="13"/>
  <c r="H146" i="13"/>
  <c r="T144" i="13"/>
  <c r="J143" i="13"/>
  <c r="V141" i="13"/>
  <c r="L140" i="13"/>
  <c r="N137" i="13"/>
  <c r="D136" i="13"/>
  <c r="P134" i="13"/>
  <c r="F133" i="13"/>
  <c r="R131" i="13"/>
  <c r="P130" i="13"/>
  <c r="M129" i="13"/>
  <c r="O128" i="13"/>
  <c r="Q127" i="13"/>
  <c r="O126" i="13"/>
  <c r="Q125" i="13"/>
  <c r="S124" i="13"/>
  <c r="Q123" i="13"/>
  <c r="S122" i="13"/>
  <c r="U121" i="13"/>
  <c r="U144" i="13"/>
  <c r="C143" i="13"/>
  <c r="G141" i="13"/>
  <c r="C139" i="13"/>
  <c r="G137" i="13"/>
  <c r="K135" i="13"/>
  <c r="G133" i="13"/>
  <c r="K131" i="13"/>
  <c r="N129" i="13"/>
  <c r="D128" i="13"/>
  <c r="P126" i="13"/>
  <c r="F125" i="13"/>
  <c r="R123" i="13"/>
  <c r="H122" i="13"/>
  <c r="D121" i="13"/>
  <c r="D120" i="13"/>
  <c r="G119" i="13"/>
  <c r="M118" i="13"/>
  <c r="S117" i="13"/>
  <c r="C117" i="13"/>
  <c r="I116" i="13"/>
  <c r="O115" i="13"/>
  <c r="U114" i="13"/>
  <c r="E114" i="13"/>
  <c r="K113" i="13"/>
  <c r="Q112" i="13"/>
  <c r="W111" i="13"/>
  <c r="G111" i="13"/>
  <c r="M110" i="13"/>
  <c r="S109" i="13"/>
  <c r="C109" i="13"/>
  <c r="I108" i="13"/>
  <c r="O107" i="13"/>
  <c r="U106" i="13"/>
  <c r="E106" i="13"/>
  <c r="K105" i="13"/>
  <c r="Q104" i="13"/>
  <c r="W103" i="13"/>
  <c r="G103" i="13"/>
  <c r="M102" i="13"/>
  <c r="S101" i="13"/>
  <c r="C101" i="13"/>
  <c r="I100" i="13"/>
  <c r="O99" i="13"/>
  <c r="U98" i="13"/>
  <c r="P145" i="13"/>
  <c r="T139" i="13"/>
  <c r="O129" i="13"/>
  <c r="Q126" i="13"/>
  <c r="S123" i="13"/>
  <c r="U120" i="13"/>
  <c r="D146" i="13"/>
  <c r="F143" i="13"/>
  <c r="H140" i="13"/>
  <c r="J137" i="13"/>
  <c r="L134" i="13"/>
  <c r="N131" i="13"/>
  <c r="I129" i="13"/>
  <c r="I127" i="13"/>
  <c r="M125" i="13"/>
  <c r="M123" i="13"/>
  <c r="K146" i="13"/>
  <c r="Q142" i="13"/>
  <c r="Q138" i="13"/>
  <c r="Q134" i="13"/>
  <c r="C131" i="13"/>
  <c r="R127" i="13"/>
  <c r="T124" i="13"/>
  <c r="V121" i="13"/>
  <c r="U119" i="13"/>
  <c r="I118" i="13"/>
  <c r="U116" i="13"/>
  <c r="K115" i="13"/>
  <c r="W113" i="13"/>
  <c r="M112" i="13"/>
  <c r="C111" i="13"/>
  <c r="O109" i="13"/>
  <c r="E108" i="13"/>
  <c r="Q106" i="13"/>
  <c r="G105" i="13"/>
  <c r="S103" i="13"/>
  <c r="I102" i="13"/>
  <c r="U100" i="13"/>
  <c r="K99" i="13"/>
  <c r="E98" i="13"/>
  <c r="G97" i="13"/>
  <c r="I96" i="13"/>
  <c r="G95" i="13"/>
  <c r="I94" i="13"/>
  <c r="K93" i="13"/>
  <c r="I92" i="13"/>
  <c r="K91" i="13"/>
  <c r="M90" i="13"/>
  <c r="K89" i="13"/>
  <c r="M88" i="13"/>
  <c r="O87" i="13"/>
  <c r="M86" i="13"/>
  <c r="O85" i="13"/>
  <c r="Q84" i="13"/>
  <c r="O83" i="13"/>
  <c r="Q82" i="13"/>
  <c r="S81" i="13"/>
  <c r="Q80" i="13"/>
  <c r="S79" i="13"/>
  <c r="U78" i="13"/>
  <c r="S77" i="13"/>
  <c r="U76" i="13"/>
  <c r="W75" i="13"/>
  <c r="U74" i="13"/>
  <c r="W73" i="13"/>
  <c r="C73" i="13"/>
  <c r="W71" i="13"/>
  <c r="C71" i="13"/>
  <c r="E70" i="13"/>
  <c r="C69" i="13"/>
  <c r="E68" i="13"/>
  <c r="G67" i="13"/>
  <c r="E66" i="13"/>
  <c r="G65" i="13"/>
  <c r="I64" i="13"/>
  <c r="G63" i="13"/>
  <c r="I62" i="13"/>
  <c r="K61" i="13"/>
  <c r="I60" i="13"/>
  <c r="K59" i="13"/>
  <c r="M58" i="13"/>
  <c r="K57" i="13"/>
  <c r="M56" i="13"/>
  <c r="O55" i="13"/>
  <c r="F144" i="13"/>
  <c r="J138" i="13"/>
  <c r="N132" i="13"/>
  <c r="C129" i="13"/>
  <c r="E126" i="13"/>
  <c r="G123" i="13"/>
  <c r="I120" i="13"/>
  <c r="N145" i="13"/>
  <c r="P142" i="13"/>
  <c r="R139" i="13"/>
  <c r="T136" i="13"/>
  <c r="V133" i="13"/>
  <c r="E129" i="13"/>
  <c r="E127" i="13"/>
  <c r="E125" i="13"/>
  <c r="I123" i="13"/>
  <c r="W145" i="13"/>
  <c r="W141" i="13"/>
  <c r="I138" i="13"/>
  <c r="I134" i="13"/>
  <c r="I130" i="13"/>
  <c r="J127" i="13"/>
  <c r="L124" i="13"/>
  <c r="N121" i="13"/>
  <c r="P119" i="13"/>
  <c r="E118" i="13"/>
  <c r="Q116" i="13"/>
  <c r="G115" i="13"/>
  <c r="S113" i="13"/>
  <c r="I112" i="13"/>
  <c r="U110" i="13"/>
  <c r="K109" i="13"/>
  <c r="W107" i="13"/>
  <c r="M106" i="13"/>
  <c r="C105" i="13"/>
  <c r="O103" i="13"/>
  <c r="E102" i="13"/>
  <c r="Q100" i="13"/>
  <c r="R142" i="13"/>
  <c r="V136" i="13"/>
  <c r="D131" i="13"/>
  <c r="E128" i="13"/>
  <c r="G125" i="13"/>
  <c r="I122" i="13"/>
  <c r="U146" i="13"/>
  <c r="P144" i="13"/>
  <c r="R141" i="13"/>
  <c r="T138" i="13"/>
  <c r="V135" i="13"/>
  <c r="H130" i="13"/>
  <c r="K128" i="13"/>
  <c r="K126" i="13"/>
  <c r="K124" i="13"/>
  <c r="O122" i="13"/>
  <c r="M144" i="13"/>
  <c r="M140" i="13"/>
  <c r="U136" i="13"/>
  <c r="U132" i="13"/>
  <c r="F129" i="13"/>
  <c r="H126" i="13"/>
  <c r="J123" i="13"/>
  <c r="T120" i="13"/>
  <c r="C119" i="13"/>
  <c r="O117" i="13"/>
  <c r="E116" i="13"/>
  <c r="Q114" i="13"/>
  <c r="G113" i="13"/>
  <c r="S111" i="13"/>
  <c r="I110" i="13"/>
  <c r="U108" i="13"/>
  <c r="K107" i="13"/>
  <c r="W105" i="13"/>
  <c r="M104" i="13"/>
  <c r="C103" i="13"/>
  <c r="O101" i="13"/>
  <c r="H141" i="13"/>
  <c r="Q124" i="13"/>
  <c r="F141" i="13"/>
  <c r="D130" i="13"/>
  <c r="G122" i="13"/>
  <c r="M132" i="13"/>
  <c r="O120" i="13"/>
  <c r="M114" i="13"/>
  <c r="Q108" i="13"/>
  <c r="U102" i="13"/>
  <c r="G99" i="13"/>
  <c r="S97" i="13"/>
  <c r="M96" i="13"/>
  <c r="C95" i="13"/>
  <c r="S93" i="13"/>
  <c r="Q92" i="13"/>
  <c r="G91" i="13"/>
  <c r="W89" i="13"/>
  <c r="Q88" i="13"/>
  <c r="G87" i="13"/>
  <c r="E86" i="13"/>
  <c r="U84" i="13"/>
  <c r="K83" i="13"/>
  <c r="E82" i="13"/>
  <c r="C81" i="13"/>
  <c r="O79" i="13"/>
  <c r="I78" i="13"/>
  <c r="C77" i="13"/>
  <c r="O75" i="13"/>
  <c r="M74" i="13"/>
  <c r="G73" i="13"/>
  <c r="S71" i="13"/>
  <c r="M70" i="13"/>
  <c r="K69" i="13"/>
  <c r="W67" i="13"/>
  <c r="Q66" i="13"/>
  <c r="K65" i="13"/>
  <c r="W63" i="13"/>
  <c r="U62" i="13"/>
  <c r="O61" i="13"/>
  <c r="E60" i="13"/>
  <c r="U58" i="13"/>
  <c r="S57" i="13"/>
  <c r="I56" i="13"/>
  <c r="C55" i="13"/>
  <c r="E54" i="13"/>
  <c r="C53" i="13"/>
  <c r="E52" i="13"/>
  <c r="G51" i="13"/>
  <c r="E50" i="13"/>
  <c r="G49" i="13"/>
  <c r="M48" i="13"/>
  <c r="S47" i="13"/>
  <c r="C47" i="13"/>
  <c r="I46" i="13"/>
  <c r="O45" i="13"/>
  <c r="U44" i="13"/>
  <c r="E44" i="13"/>
  <c r="K43" i="13"/>
  <c r="Q42" i="13"/>
  <c r="W41" i="13"/>
  <c r="G41" i="13"/>
  <c r="M40" i="13"/>
  <c r="S39" i="13"/>
  <c r="C39" i="13"/>
  <c r="I38" i="13"/>
  <c r="O37" i="13"/>
  <c r="U36" i="13"/>
  <c r="E36" i="13"/>
  <c r="K35" i="13"/>
  <c r="Q34" i="13"/>
  <c r="W33" i="13"/>
  <c r="G33" i="13"/>
  <c r="M32" i="13"/>
  <c r="S31" i="13"/>
  <c r="C31" i="13"/>
  <c r="I30" i="13"/>
  <c r="O29" i="13"/>
  <c r="U28" i="13"/>
  <c r="E28" i="13"/>
  <c r="K27" i="13"/>
  <c r="Q26" i="13"/>
  <c r="W25" i="13"/>
  <c r="G25" i="13"/>
  <c r="M24" i="13"/>
  <c r="S23" i="13"/>
  <c r="C23" i="13"/>
  <c r="I22" i="13"/>
  <c r="O21" i="13"/>
  <c r="U20" i="13"/>
  <c r="E20" i="13"/>
  <c r="K19" i="13"/>
  <c r="Q18" i="13"/>
  <c r="G146" i="13"/>
  <c r="S144" i="13"/>
  <c r="I143" i="13"/>
  <c r="U141" i="13"/>
  <c r="K140" i="13"/>
  <c r="W138" i="13"/>
  <c r="M137" i="13"/>
  <c r="C136" i="13"/>
  <c r="O134" i="13"/>
  <c r="E133" i="13"/>
  <c r="Q131" i="13"/>
  <c r="G130" i="13"/>
  <c r="R128" i="13"/>
  <c r="H127" i="13"/>
  <c r="T125" i="13"/>
  <c r="J124" i="13"/>
  <c r="V122" i="13"/>
  <c r="M121" i="13"/>
  <c r="N120" i="13"/>
  <c r="N119" i="13"/>
  <c r="T118" i="13"/>
  <c r="D118" i="13"/>
  <c r="J117" i="13"/>
  <c r="P116" i="13"/>
  <c r="V115" i="13"/>
  <c r="F115" i="13"/>
  <c r="L114" i="13"/>
  <c r="R113" i="13"/>
  <c r="H112" i="13"/>
  <c r="N111" i="13"/>
  <c r="T110" i="13"/>
  <c r="D110" i="13"/>
  <c r="J109" i="13"/>
  <c r="P108" i="13"/>
  <c r="V107" i="13"/>
  <c r="F107" i="13"/>
  <c r="L106" i="13"/>
  <c r="R105" i="13"/>
  <c r="H104" i="13"/>
  <c r="N103" i="13"/>
  <c r="T102" i="13"/>
  <c r="D102" i="13"/>
  <c r="J101" i="13"/>
  <c r="P100" i="13"/>
  <c r="V99" i="13"/>
  <c r="F99" i="13"/>
  <c r="L98" i="13"/>
  <c r="R97" i="13"/>
  <c r="H96" i="13"/>
  <c r="N95" i="13"/>
  <c r="T94" i="13"/>
  <c r="D94" i="13"/>
  <c r="J93" i="13"/>
  <c r="P92" i="13"/>
  <c r="V91" i="13"/>
  <c r="F91" i="13"/>
  <c r="L90" i="13"/>
  <c r="R89" i="13"/>
  <c r="H88" i="13"/>
  <c r="N87" i="13"/>
  <c r="T86" i="13"/>
  <c r="D86" i="13"/>
  <c r="J85" i="13"/>
  <c r="P84" i="13"/>
  <c r="V83" i="13"/>
  <c r="F83" i="13"/>
  <c r="L82" i="13"/>
  <c r="R81" i="13"/>
  <c r="H80" i="13"/>
  <c r="N79" i="13"/>
  <c r="T78" i="13"/>
  <c r="L135" i="13"/>
  <c r="S121" i="13"/>
  <c r="H138" i="13"/>
  <c r="C128" i="13"/>
  <c r="E144" i="13"/>
  <c r="T128" i="13"/>
  <c r="U118" i="13"/>
  <c r="C113" i="13"/>
  <c r="G107" i="13"/>
  <c r="K101" i="13"/>
  <c r="Q98" i="13"/>
  <c r="K97" i="13"/>
  <c r="W95" i="13"/>
  <c r="U94" i="13"/>
  <c r="O93" i="13"/>
  <c r="E92" i="13"/>
  <c r="U90" i="13"/>
  <c r="S89" i="13"/>
  <c r="I88" i="13"/>
  <c r="C87" i="13"/>
  <c r="S85" i="13"/>
  <c r="I84" i="13"/>
  <c r="G83" i="13"/>
  <c r="W81" i="13"/>
  <c r="M80" i="13"/>
  <c r="G79" i="13"/>
  <c r="E78" i="13"/>
  <c r="Q76" i="13"/>
  <c r="K75" i="13"/>
  <c r="E74" i="13"/>
  <c r="Q72" i="13"/>
  <c r="O71" i="13"/>
  <c r="I70" i="13"/>
  <c r="U68" i="13"/>
  <c r="O67" i="13"/>
  <c r="M66" i="13"/>
  <c r="C65" i="13"/>
  <c r="S63" i="13"/>
  <c r="M62" i="13"/>
  <c r="C61" i="13"/>
  <c r="W59" i="13"/>
  <c r="Q58" i="13"/>
  <c r="G57" i="13"/>
  <c r="W55" i="13"/>
  <c r="U54" i="13"/>
  <c r="S53" i="13"/>
  <c r="U52" i="13"/>
  <c r="W51" i="13"/>
  <c r="U50" i="13"/>
  <c r="W49" i="13"/>
  <c r="C49" i="13"/>
  <c r="I48" i="13"/>
  <c r="O47" i="13"/>
  <c r="U46" i="13"/>
  <c r="E46" i="13"/>
  <c r="K45" i="13"/>
  <c r="Q44" i="13"/>
  <c r="W43" i="13"/>
  <c r="G43" i="13"/>
  <c r="M42" i="13"/>
  <c r="S41" i="13"/>
  <c r="C41" i="13"/>
  <c r="I40" i="13"/>
  <c r="O39" i="13"/>
  <c r="U38" i="13"/>
  <c r="E38" i="13"/>
  <c r="K37" i="13"/>
  <c r="Q36" i="13"/>
  <c r="W35" i="13"/>
  <c r="G35" i="13"/>
  <c r="M34" i="13"/>
  <c r="S33" i="13"/>
  <c r="C33" i="13"/>
  <c r="I32" i="13"/>
  <c r="O31" i="13"/>
  <c r="U30" i="13"/>
  <c r="E30" i="13"/>
  <c r="K29" i="13"/>
  <c r="Q28" i="13"/>
  <c r="W27" i="13"/>
  <c r="G27" i="13"/>
  <c r="M26" i="13"/>
  <c r="S25" i="13"/>
  <c r="C25" i="13"/>
  <c r="I24" i="13"/>
  <c r="O23" i="13"/>
  <c r="U22" i="13"/>
  <c r="E22" i="13"/>
  <c r="K21" i="13"/>
  <c r="Q20" i="13"/>
  <c r="W19" i="13"/>
  <c r="G19" i="13"/>
  <c r="M18" i="13"/>
  <c r="U145" i="13"/>
  <c r="K144" i="13"/>
  <c r="W142" i="13"/>
  <c r="M141" i="13"/>
  <c r="C140" i="13"/>
  <c r="O138" i="13"/>
  <c r="E137" i="13"/>
  <c r="Q135" i="13"/>
  <c r="G134" i="13"/>
  <c r="S132" i="13"/>
  <c r="I131" i="13"/>
  <c r="T129" i="13"/>
  <c r="J128" i="13"/>
  <c r="V126" i="13"/>
  <c r="L125" i="13"/>
  <c r="N122" i="13"/>
  <c r="H121" i="13"/>
  <c r="H120" i="13"/>
  <c r="J119" i="13"/>
  <c r="P118" i="13"/>
  <c r="V117" i="13"/>
  <c r="F117" i="13"/>
  <c r="L116" i="13"/>
  <c r="R115" i="13"/>
  <c r="H114" i="13"/>
  <c r="N113" i="13"/>
  <c r="T112" i="13"/>
  <c r="D112" i="13"/>
  <c r="J111" i="13"/>
  <c r="P110" i="13"/>
  <c r="V109" i="13"/>
  <c r="F109" i="13"/>
  <c r="L108" i="13"/>
  <c r="R107" i="13"/>
  <c r="H106" i="13"/>
  <c r="N105" i="13"/>
  <c r="T104" i="13"/>
  <c r="D104" i="13"/>
  <c r="J103" i="13"/>
  <c r="P102" i="13"/>
  <c r="V101" i="13"/>
  <c r="F101" i="13"/>
  <c r="L100" i="13"/>
  <c r="R99" i="13"/>
  <c r="H98" i="13"/>
  <c r="N97" i="13"/>
  <c r="T96" i="13"/>
  <c r="D96" i="13"/>
  <c r="J95" i="13"/>
  <c r="P94" i="13"/>
  <c r="V93" i="13"/>
  <c r="F93" i="13"/>
  <c r="L92" i="13"/>
  <c r="R91" i="13"/>
  <c r="H90" i="13"/>
  <c r="N89" i="13"/>
  <c r="T88" i="13"/>
  <c r="D88" i="13"/>
  <c r="J87" i="13"/>
  <c r="P86" i="13"/>
  <c r="V85" i="13"/>
  <c r="F85" i="13"/>
  <c r="L84" i="13"/>
  <c r="R83" i="13"/>
  <c r="H82" i="13"/>
  <c r="N81" i="13"/>
  <c r="T80" i="13"/>
  <c r="D80" i="13"/>
  <c r="J79" i="13"/>
  <c r="P78" i="13"/>
  <c r="V77" i="13"/>
  <c r="N130" i="13"/>
  <c r="J135" i="13"/>
  <c r="E140" i="13"/>
  <c r="K117" i="13"/>
  <c r="S105" i="13"/>
  <c r="M98" i="13"/>
  <c r="S95" i="13"/>
  <c r="C93" i="13"/>
  <c r="Q90" i="13"/>
  <c r="W87" i="13"/>
  <c r="K85" i="13"/>
  <c r="U82" i="13"/>
  <c r="I80" i="13"/>
  <c r="O77" i="13"/>
  <c r="G75" i="13"/>
  <c r="M72" i="13"/>
  <c r="S69" i="13"/>
  <c r="K67" i="13"/>
  <c r="Q64" i="13"/>
  <c r="E62" i="13"/>
  <c r="O59" i="13"/>
  <c r="C57" i="13"/>
  <c r="M54" i="13"/>
  <c r="Q52" i="13"/>
  <c r="Q50" i="13"/>
  <c r="U48" i="13"/>
  <c r="K47" i="13"/>
  <c r="W45" i="13"/>
  <c r="M44" i="13"/>
  <c r="C43" i="13"/>
  <c r="O41" i="13"/>
  <c r="E40" i="13"/>
  <c r="Q38" i="13"/>
  <c r="G37" i="13"/>
  <c r="S35" i="13"/>
  <c r="I34" i="13"/>
  <c r="U32" i="13"/>
  <c r="K31" i="13"/>
  <c r="W29" i="13"/>
  <c r="M28" i="13"/>
  <c r="C27" i="13"/>
  <c r="O25" i="13"/>
  <c r="E24" i="13"/>
  <c r="Q22" i="13"/>
  <c r="G21" i="13"/>
  <c r="S19" i="13"/>
  <c r="I18" i="13"/>
  <c r="C144" i="13"/>
  <c r="E141" i="13"/>
  <c r="G138" i="13"/>
  <c r="I135" i="13"/>
  <c r="K132" i="13"/>
  <c r="L129" i="13"/>
  <c r="N126" i="13"/>
  <c r="P123" i="13"/>
  <c r="F119" i="13"/>
  <c r="R117" i="13"/>
  <c r="H116" i="13"/>
  <c r="T114" i="13"/>
  <c r="J113" i="13"/>
  <c r="V111" i="13"/>
  <c r="L110" i="13"/>
  <c r="N107" i="13"/>
  <c r="D106" i="13"/>
  <c r="P104" i="13"/>
  <c r="F103" i="13"/>
  <c r="R101" i="13"/>
  <c r="H100" i="13"/>
  <c r="T98" i="13"/>
  <c r="J97" i="13"/>
  <c r="V95" i="13"/>
  <c r="L94" i="13"/>
  <c r="N91" i="13"/>
  <c r="D90" i="13"/>
  <c r="P88" i="13"/>
  <c r="F87" i="13"/>
  <c r="R85" i="13"/>
  <c r="H84" i="13"/>
  <c r="T82" i="13"/>
  <c r="J81" i="13"/>
  <c r="V79" i="13"/>
  <c r="L78" i="13"/>
  <c r="N77" i="13"/>
  <c r="T76" i="13"/>
  <c r="D76" i="13"/>
  <c r="J75" i="13"/>
  <c r="P74" i="13"/>
  <c r="V73" i="13"/>
  <c r="F73" i="13"/>
  <c r="L72" i="13"/>
  <c r="R71" i="13"/>
  <c r="H70" i="13"/>
  <c r="N69" i="13"/>
  <c r="T68" i="13"/>
  <c r="D68" i="13"/>
  <c r="J67" i="13"/>
  <c r="P66" i="13"/>
  <c r="V65" i="13"/>
  <c r="F65" i="13"/>
  <c r="L64" i="13"/>
  <c r="R63" i="13"/>
  <c r="H62" i="13"/>
  <c r="N61" i="13"/>
  <c r="T60" i="13"/>
  <c r="D60" i="13"/>
  <c r="J59" i="13"/>
  <c r="P58" i="13"/>
  <c r="V57" i="13"/>
  <c r="F57" i="13"/>
  <c r="L56" i="13"/>
  <c r="R55" i="13"/>
  <c r="H54" i="13"/>
  <c r="N53" i="13"/>
  <c r="T52" i="13"/>
  <c r="D52" i="13"/>
  <c r="J51" i="13"/>
  <c r="P50" i="13"/>
  <c r="V49" i="13"/>
  <c r="F49" i="13"/>
  <c r="L48" i="13"/>
  <c r="R47" i="13"/>
  <c r="H46" i="13"/>
  <c r="N45" i="13"/>
  <c r="T44" i="13"/>
  <c r="D44" i="13"/>
  <c r="J43" i="13"/>
  <c r="P42" i="13"/>
  <c r="V41" i="13"/>
  <c r="F41" i="13"/>
  <c r="L40" i="13"/>
  <c r="R39" i="13"/>
  <c r="H38" i="13"/>
  <c r="N37" i="13"/>
  <c r="T36" i="13"/>
  <c r="D36" i="13"/>
  <c r="J35" i="13"/>
  <c r="P34" i="13"/>
  <c r="V33" i="13"/>
  <c r="F33" i="13"/>
  <c r="L32" i="13"/>
  <c r="R31" i="13"/>
  <c r="H30" i="13"/>
  <c r="N29" i="13"/>
  <c r="T28" i="13"/>
  <c r="D28" i="13"/>
  <c r="J27" i="13"/>
  <c r="P26" i="13"/>
  <c r="V25" i="13"/>
  <c r="F25" i="13"/>
  <c r="L24" i="13"/>
  <c r="R23" i="13"/>
  <c r="H22" i="13"/>
  <c r="N21" i="13"/>
  <c r="T20" i="13"/>
  <c r="D20" i="13"/>
  <c r="J19" i="13"/>
  <c r="P18" i="13"/>
  <c r="S145" i="13"/>
  <c r="I144" i="13"/>
  <c r="U142" i="13"/>
  <c r="O127" i="13"/>
  <c r="L132" i="13"/>
  <c r="E136" i="13"/>
  <c r="W115" i="13"/>
  <c r="I104" i="13"/>
  <c r="W97" i="13"/>
  <c r="O95" i="13"/>
  <c r="U92" i="13"/>
  <c r="E90" i="13"/>
  <c r="S87" i="13"/>
  <c r="C85" i="13"/>
  <c r="M82" i="13"/>
  <c r="W79" i="13"/>
  <c r="K77" i="13"/>
  <c r="Q74" i="13"/>
  <c r="I72" i="13"/>
  <c r="O69" i="13"/>
  <c r="U66" i="13"/>
  <c r="M64" i="13"/>
  <c r="S61" i="13"/>
  <c r="G59" i="13"/>
  <c r="Q56" i="13"/>
  <c r="I54" i="13"/>
  <c r="I52" i="13"/>
  <c r="M50" i="13"/>
  <c r="Q48" i="13"/>
  <c r="G47" i="13"/>
  <c r="S45" i="13"/>
  <c r="I44" i="13"/>
  <c r="U42" i="13"/>
  <c r="K41" i="13"/>
  <c r="W39" i="13"/>
  <c r="M38" i="13"/>
  <c r="C37" i="13"/>
  <c r="O35" i="13"/>
  <c r="E34" i="13"/>
  <c r="Q32" i="13"/>
  <c r="G31" i="13"/>
  <c r="S29" i="13"/>
  <c r="I28" i="13"/>
  <c r="U26" i="13"/>
  <c r="K25" i="13"/>
  <c r="W23" i="13"/>
  <c r="M22" i="13"/>
  <c r="C21" i="13"/>
  <c r="O19" i="13"/>
  <c r="W146" i="13"/>
  <c r="Q143" i="13"/>
  <c r="S140" i="13"/>
  <c r="U137" i="13"/>
  <c r="W134" i="13"/>
  <c r="C132" i="13"/>
  <c r="D129" i="13"/>
  <c r="F126" i="13"/>
  <c r="H123" i="13"/>
  <c r="S120" i="13"/>
  <c r="I146" i="13"/>
  <c r="V125" i="13"/>
  <c r="E100" i="13"/>
  <c r="M94" i="13"/>
  <c r="G89" i="13"/>
  <c r="E84" i="13"/>
  <c r="C79" i="13"/>
  <c r="S73" i="13"/>
  <c r="Q68" i="13"/>
  <c r="O63" i="13"/>
  <c r="E58" i="13"/>
  <c r="O53" i="13"/>
  <c r="S49" i="13"/>
  <c r="Q46" i="13"/>
  <c r="S43" i="13"/>
  <c r="U40" i="13"/>
  <c r="W37" i="13"/>
  <c r="C35" i="13"/>
  <c r="E32" i="13"/>
  <c r="G29" i="13"/>
  <c r="I26" i="13"/>
  <c r="K23" i="13"/>
  <c r="M20" i="13"/>
  <c r="M145" i="13"/>
  <c r="Q139" i="13"/>
  <c r="U133" i="13"/>
  <c r="F122" i="13"/>
  <c r="J115" i="13"/>
  <c r="F113" i="13"/>
  <c r="F111" i="13"/>
  <c r="N109" i="13"/>
  <c r="J107" i="13"/>
  <c r="J105" i="13"/>
  <c r="R103" i="13"/>
  <c r="N101" i="13"/>
  <c r="N99" i="13"/>
  <c r="V97" i="13"/>
  <c r="R95" i="13"/>
  <c r="R93" i="13"/>
  <c r="D92" i="13"/>
  <c r="V89" i="13"/>
  <c r="V87" i="13"/>
  <c r="H86" i="13"/>
  <c r="D84" i="13"/>
  <c r="D82" i="13"/>
  <c r="L80" i="13"/>
  <c r="H78" i="13"/>
  <c r="F77" i="13"/>
  <c r="H76" i="13"/>
  <c r="F75" i="13"/>
  <c r="H74" i="13"/>
  <c r="J73" i="13"/>
  <c r="H72" i="13"/>
  <c r="J71" i="13"/>
  <c r="L70" i="13"/>
  <c r="J69" i="13"/>
  <c r="L68" i="13"/>
  <c r="N67" i="13"/>
  <c r="L66" i="13"/>
  <c r="N65" i="13"/>
  <c r="P64" i="13"/>
  <c r="N63" i="13"/>
  <c r="P62" i="13"/>
  <c r="R61" i="13"/>
  <c r="P60" i="13"/>
  <c r="R59" i="13"/>
  <c r="T58" i="13"/>
  <c r="R57" i="13"/>
  <c r="T56" i="13"/>
  <c r="V55" i="13"/>
  <c r="T54" i="13"/>
  <c r="V53" i="13"/>
  <c r="V51" i="13"/>
  <c r="D50" i="13"/>
  <c r="D48" i="13"/>
  <c r="F47" i="13"/>
  <c r="D46" i="13"/>
  <c r="F45" i="13"/>
  <c r="H44" i="13"/>
  <c r="F43" i="13"/>
  <c r="H42" i="13"/>
  <c r="J41" i="13"/>
  <c r="H40" i="13"/>
  <c r="J39" i="13"/>
  <c r="L38" i="13"/>
  <c r="J37" i="13"/>
  <c r="L36" i="13"/>
  <c r="N35" i="13"/>
  <c r="L34" i="13"/>
  <c r="N33" i="13"/>
  <c r="P32" i="13"/>
  <c r="N31" i="13"/>
  <c r="P30" i="13"/>
  <c r="R29" i="13"/>
  <c r="P28" i="13"/>
  <c r="R27" i="13"/>
  <c r="T26" i="13"/>
  <c r="R25" i="13"/>
  <c r="T24" i="13"/>
  <c r="V23" i="13"/>
  <c r="T22" i="13"/>
  <c r="V21" i="13"/>
  <c r="V19" i="13"/>
  <c r="E146" i="13"/>
  <c r="W143" i="13"/>
  <c r="E142" i="13"/>
  <c r="Q140" i="13"/>
  <c r="G139" i="13"/>
  <c r="S137" i="13"/>
  <c r="I136" i="13"/>
  <c r="U134" i="13"/>
  <c r="K133" i="13"/>
  <c r="W131" i="13"/>
  <c r="M130" i="13"/>
  <c r="N127" i="13"/>
  <c r="D126" i="13"/>
  <c r="P124" i="13"/>
  <c r="F123" i="13"/>
  <c r="R121" i="13"/>
  <c r="R120" i="13"/>
  <c r="R119" i="13"/>
  <c r="W118" i="13"/>
  <c r="G118" i="13"/>
  <c r="M117" i="13"/>
  <c r="S116" i="13"/>
  <c r="C116" i="13"/>
  <c r="I115" i="13"/>
  <c r="O114" i="13"/>
  <c r="U113" i="13"/>
  <c r="E113" i="13"/>
  <c r="K112" i="13"/>
  <c r="Q111" i="13"/>
  <c r="W110" i="13"/>
  <c r="G110" i="13"/>
  <c r="M109" i="13"/>
  <c r="S108" i="13"/>
  <c r="C108" i="13"/>
  <c r="I107" i="13"/>
  <c r="O106" i="13"/>
  <c r="U105" i="13"/>
  <c r="E105" i="13"/>
  <c r="K104" i="13"/>
  <c r="Q103" i="13"/>
  <c r="W102" i="13"/>
  <c r="G102" i="13"/>
  <c r="M101" i="13"/>
  <c r="S100" i="13"/>
  <c r="C100" i="13"/>
  <c r="I99" i="13"/>
  <c r="O98" i="13"/>
  <c r="U97" i="13"/>
  <c r="E97" i="13"/>
  <c r="C146" i="13"/>
  <c r="G140" i="13"/>
  <c r="K134" i="13"/>
  <c r="N128" i="13"/>
  <c r="R122" i="13"/>
  <c r="R118" i="13"/>
  <c r="T115" i="13"/>
  <c r="V112" i="13"/>
  <c r="D107" i="13"/>
  <c r="F104" i="13"/>
  <c r="H101" i="13"/>
  <c r="J98" i="13"/>
  <c r="N94" i="13"/>
  <c r="D93" i="13"/>
  <c r="P91" i="13"/>
  <c r="F90" i="13"/>
  <c r="R88" i="13"/>
  <c r="H87" i="13"/>
  <c r="T85" i="13"/>
  <c r="J84" i="13"/>
  <c r="V82" i="13"/>
  <c r="L81" i="13"/>
  <c r="N78" i="13"/>
  <c r="D77" i="13"/>
  <c r="P75" i="13"/>
  <c r="F74" i="13"/>
  <c r="R72" i="13"/>
  <c r="H71" i="13"/>
  <c r="T69" i="13"/>
  <c r="J68" i="13"/>
  <c r="V66" i="13"/>
  <c r="L65" i="13"/>
  <c r="N62" i="13"/>
  <c r="D61" i="13"/>
  <c r="P59" i="13"/>
  <c r="F58" i="13"/>
  <c r="R56" i="13"/>
  <c r="H55" i="13"/>
  <c r="T53" i="13"/>
  <c r="J52" i="13"/>
  <c r="V50" i="13"/>
  <c r="L49" i="13"/>
  <c r="N46" i="13"/>
  <c r="D45" i="13"/>
  <c r="P43" i="13"/>
  <c r="F42" i="13"/>
  <c r="R40" i="13"/>
  <c r="H39" i="13"/>
  <c r="T37" i="13"/>
  <c r="J36" i="13"/>
  <c r="V34" i="13"/>
  <c r="L33" i="13"/>
  <c r="N30" i="13"/>
  <c r="D29" i="13"/>
  <c r="P27" i="13"/>
  <c r="G144" i="13"/>
  <c r="K138" i="13"/>
  <c r="O132" i="13"/>
  <c r="R126" i="13"/>
  <c r="E121" i="13"/>
  <c r="T117" i="13"/>
  <c r="V114" i="13"/>
  <c r="D109" i="13"/>
  <c r="F106" i="13"/>
  <c r="H103" i="13"/>
  <c r="J100" i="13"/>
  <c r="L97" i="13"/>
  <c r="M95" i="13"/>
  <c r="C94" i="13"/>
  <c r="O92" i="13"/>
  <c r="E91" i="13"/>
  <c r="Q89" i="13"/>
  <c r="G88" i="13"/>
  <c r="S86" i="13"/>
  <c r="I85" i="13"/>
  <c r="U83" i="13"/>
  <c r="K82" i="13"/>
  <c r="W80" i="13"/>
  <c r="M79" i="13"/>
  <c r="C78" i="13"/>
  <c r="O76" i="13"/>
  <c r="E75" i="13"/>
  <c r="Q73" i="13"/>
  <c r="G72" i="13"/>
  <c r="S70" i="13"/>
  <c r="I69" i="13"/>
  <c r="U67" i="13"/>
  <c r="K66" i="13"/>
  <c r="W64" i="13"/>
  <c r="M63" i="13"/>
  <c r="C62" i="13"/>
  <c r="O60" i="13"/>
  <c r="E59" i="13"/>
  <c r="Q57" i="13"/>
  <c r="G56" i="13"/>
  <c r="S54" i="13"/>
  <c r="I53" i="13"/>
  <c r="U51" i="13"/>
  <c r="K50" i="13"/>
  <c r="W48" i="13"/>
  <c r="M47" i="13"/>
  <c r="C46" i="13"/>
  <c r="D144" i="13"/>
  <c r="W99" i="13"/>
  <c r="E94" i="13"/>
  <c r="C89" i="13"/>
  <c r="W83" i="13"/>
  <c r="M78" i="13"/>
  <c r="K73" i="13"/>
  <c r="I68" i="13"/>
  <c r="C63" i="13"/>
  <c r="W57" i="13"/>
  <c r="K53" i="13"/>
  <c r="K49" i="13"/>
  <c r="M46" i="13"/>
  <c r="O43" i="13"/>
  <c r="Q40" i="13"/>
  <c r="S37" i="13"/>
  <c r="U34" i="13"/>
  <c r="W31" i="13"/>
  <c r="C29" i="13"/>
  <c r="E26" i="13"/>
  <c r="G23" i="13"/>
  <c r="I20" i="13"/>
  <c r="E145" i="13"/>
  <c r="I139" i="13"/>
  <c r="M133" i="13"/>
  <c r="P127" i="13"/>
  <c r="T121" i="13"/>
  <c r="L118" i="13"/>
  <c r="T116" i="13"/>
  <c r="P114" i="13"/>
  <c r="P112" i="13"/>
  <c r="T108" i="13"/>
  <c r="T106" i="13"/>
  <c r="F105" i="13"/>
  <c r="J99" i="13"/>
  <c r="F97" i="13"/>
  <c r="F95" i="13"/>
  <c r="N93" i="13"/>
  <c r="J91" i="13"/>
  <c r="J89" i="13"/>
  <c r="R87" i="13"/>
  <c r="N85" i="13"/>
  <c r="N83" i="13"/>
  <c r="V81" i="13"/>
  <c r="R79" i="13"/>
  <c r="D78" i="13"/>
  <c r="V75" i="13"/>
  <c r="D74" i="13"/>
  <c r="D72" i="13"/>
  <c r="F71" i="13"/>
  <c r="D70" i="13"/>
  <c r="F69" i="13"/>
  <c r="H68" i="13"/>
  <c r="F67" i="13"/>
  <c r="H66" i="13"/>
  <c r="J65" i="13"/>
  <c r="H64" i="13"/>
  <c r="J63" i="13"/>
  <c r="L62" i="13"/>
  <c r="J61" i="13"/>
  <c r="L60" i="13"/>
  <c r="N59" i="13"/>
  <c r="L58" i="13"/>
  <c r="N57" i="13"/>
  <c r="P56" i="13"/>
  <c r="N55" i="13"/>
  <c r="P54" i="13"/>
  <c r="R53" i="13"/>
  <c r="P52" i="13"/>
  <c r="R51" i="13"/>
  <c r="T50" i="13"/>
  <c r="R49" i="13"/>
  <c r="T48" i="13"/>
  <c r="V47" i="13"/>
  <c r="T46" i="13"/>
  <c r="V45" i="13"/>
  <c r="V43" i="13"/>
  <c r="D42" i="13"/>
  <c r="D40" i="13"/>
  <c r="F39" i="13"/>
  <c r="D38" i="13"/>
  <c r="F37" i="13"/>
  <c r="H36" i="13"/>
  <c r="F35" i="13"/>
  <c r="H34" i="13"/>
  <c r="J33" i="13"/>
  <c r="H32" i="13"/>
  <c r="J31" i="13"/>
  <c r="L30" i="13"/>
  <c r="J29" i="13"/>
  <c r="L28" i="13"/>
  <c r="N27" i="13"/>
  <c r="L26" i="13"/>
  <c r="N25" i="13"/>
  <c r="P24" i="13"/>
  <c r="N23" i="13"/>
  <c r="P22" i="13"/>
  <c r="R21" i="13"/>
  <c r="P20" i="13"/>
  <c r="R19" i="13"/>
  <c r="T18" i="13"/>
  <c r="K145" i="13"/>
  <c r="O143" i="13"/>
  <c r="S141" i="13"/>
  <c r="I140" i="13"/>
  <c r="U138" i="13"/>
  <c r="K137" i="13"/>
  <c r="W135" i="13"/>
  <c r="M134" i="13"/>
  <c r="C133" i="13"/>
  <c r="O131" i="13"/>
  <c r="E130" i="13"/>
  <c r="P128" i="13"/>
  <c r="F127" i="13"/>
  <c r="R125" i="13"/>
  <c r="H124" i="13"/>
  <c r="T122" i="13"/>
  <c r="L121" i="13"/>
  <c r="L120" i="13"/>
  <c r="M119" i="13"/>
  <c r="S118" i="13"/>
  <c r="C118" i="13"/>
  <c r="I117" i="13"/>
  <c r="O116" i="13"/>
  <c r="U115" i="13"/>
  <c r="E115" i="13"/>
  <c r="K114" i="13"/>
  <c r="Q113" i="13"/>
  <c r="W112" i="13"/>
  <c r="G112" i="13"/>
  <c r="M111" i="13"/>
  <c r="S110" i="13"/>
  <c r="C110" i="13"/>
  <c r="I109" i="13"/>
  <c r="O108" i="13"/>
  <c r="U107" i="13"/>
  <c r="E107" i="13"/>
  <c r="K106" i="13"/>
  <c r="Q105" i="13"/>
  <c r="W104" i="13"/>
  <c r="G104" i="13"/>
  <c r="M103" i="13"/>
  <c r="S102" i="13"/>
  <c r="C102" i="13"/>
  <c r="I101" i="13"/>
  <c r="O100" i="13"/>
  <c r="U99" i="13"/>
  <c r="E99" i="13"/>
  <c r="K98" i="13"/>
  <c r="Q97" i="13"/>
  <c r="W96" i="13"/>
  <c r="O144" i="13"/>
  <c r="S138" i="13"/>
  <c r="W132" i="13"/>
  <c r="D127" i="13"/>
  <c r="J121" i="13"/>
  <c r="D115" i="13"/>
  <c r="F112" i="13"/>
  <c r="H109" i="13"/>
  <c r="J106" i="13"/>
  <c r="L103" i="13"/>
  <c r="N100" i="13"/>
  <c r="P97" i="13"/>
  <c r="P95" i="13"/>
  <c r="F94" i="13"/>
  <c r="R92" i="13"/>
  <c r="H91" i="13"/>
  <c r="T89" i="13"/>
  <c r="J88" i="13"/>
  <c r="V86" i="13"/>
  <c r="L85" i="13"/>
  <c r="N82" i="13"/>
  <c r="D81" i="13"/>
  <c r="P79" i="13"/>
  <c r="F78" i="13"/>
  <c r="R76" i="13"/>
  <c r="H75" i="13"/>
  <c r="T73" i="13"/>
  <c r="J72" i="13"/>
  <c r="V70" i="13"/>
  <c r="L69" i="13"/>
  <c r="N66" i="13"/>
  <c r="D65" i="13"/>
  <c r="P63" i="13"/>
  <c r="F62" i="13"/>
  <c r="R60" i="13"/>
  <c r="H59" i="13"/>
  <c r="T57" i="13"/>
  <c r="J56" i="13"/>
  <c r="V54" i="13"/>
  <c r="L53" i="13"/>
  <c r="N50" i="13"/>
  <c r="D49" i="13"/>
  <c r="P47" i="13"/>
  <c r="F46" i="13"/>
  <c r="R44" i="13"/>
  <c r="H43" i="13"/>
  <c r="T41" i="13"/>
  <c r="J40" i="13"/>
  <c r="V38" i="13"/>
  <c r="L37" i="13"/>
  <c r="N34" i="13"/>
  <c r="D33" i="13"/>
  <c r="P31" i="13"/>
  <c r="F30" i="13"/>
  <c r="R28" i="13"/>
  <c r="H27" i="13"/>
  <c r="S142" i="13"/>
  <c r="W136" i="13"/>
  <c r="E131" i="13"/>
  <c r="H125" i="13"/>
  <c r="F120" i="13"/>
  <c r="D117" i="13"/>
  <c r="F114" i="13"/>
  <c r="H111" i="13"/>
  <c r="J108" i="13"/>
  <c r="L105" i="13"/>
  <c r="N102" i="13"/>
  <c r="P99" i="13"/>
  <c r="R96" i="13"/>
  <c r="E95" i="13"/>
  <c r="Q93" i="13"/>
  <c r="G92" i="13"/>
  <c r="S90" i="13"/>
  <c r="I89" i="13"/>
  <c r="U87" i="13"/>
  <c r="K86" i="13"/>
  <c r="W84" i="13"/>
  <c r="M83" i="13"/>
  <c r="C82" i="13"/>
  <c r="O80" i="13"/>
  <c r="E79" i="13"/>
  <c r="Q77" i="13"/>
  <c r="G76" i="13"/>
  <c r="S74" i="13"/>
  <c r="I73" i="13"/>
  <c r="U71" i="13"/>
  <c r="K70" i="13"/>
  <c r="W68" i="13"/>
  <c r="M67" i="13"/>
  <c r="C66" i="13"/>
  <c r="O64" i="13"/>
  <c r="E63" i="13"/>
  <c r="Q61" i="13"/>
  <c r="G60" i="13"/>
  <c r="S58" i="13"/>
  <c r="I57" i="13"/>
  <c r="U55" i="13"/>
  <c r="K54" i="13"/>
  <c r="W52" i="13"/>
  <c r="M51" i="13"/>
  <c r="C50" i="13"/>
  <c r="O48" i="13"/>
  <c r="E47" i="13"/>
  <c r="Q45" i="13"/>
  <c r="G44" i="13"/>
  <c r="S42" i="13"/>
  <c r="I41" i="13"/>
  <c r="U39" i="13"/>
  <c r="K38" i="13"/>
  <c r="W36" i="13"/>
  <c r="M35" i="13"/>
  <c r="C34" i="13"/>
  <c r="O32" i="13"/>
  <c r="E31" i="13"/>
  <c r="Q29" i="13"/>
  <c r="G28" i="13"/>
  <c r="S26" i="13"/>
  <c r="I25" i="13"/>
  <c r="U23" i="13"/>
  <c r="K22" i="13"/>
  <c r="W20" i="13"/>
  <c r="M19" i="13"/>
  <c r="F18" i="13"/>
  <c r="L17" i="13"/>
  <c r="R16" i="13"/>
  <c r="H15" i="13"/>
  <c r="K142" i="13"/>
  <c r="O136" i="13"/>
  <c r="S130" i="13"/>
  <c r="V124" i="13"/>
  <c r="V119" i="13"/>
  <c r="V116" i="13"/>
  <c r="D111" i="13"/>
  <c r="F108" i="13"/>
  <c r="H105" i="13"/>
  <c r="J102" i="13"/>
  <c r="L99" i="13"/>
  <c r="N96" i="13"/>
  <c r="D95" i="13"/>
  <c r="P93" i="13"/>
  <c r="F92" i="13"/>
  <c r="R90" i="13"/>
  <c r="H89" i="13"/>
  <c r="T87" i="13"/>
  <c r="J86" i="13"/>
  <c r="V84" i="13"/>
  <c r="L83" i="13"/>
  <c r="N80" i="13"/>
  <c r="D79" i="13"/>
  <c r="P77" i="13"/>
  <c r="F76" i="13"/>
  <c r="R74" i="13"/>
  <c r="H73" i="13"/>
  <c r="T71" i="13"/>
  <c r="J70" i="13"/>
  <c r="V68" i="13"/>
  <c r="L67" i="13"/>
  <c r="N64" i="13"/>
  <c r="D63" i="13"/>
  <c r="P61" i="13"/>
  <c r="F60" i="13"/>
  <c r="R58" i="13"/>
  <c r="H57" i="13"/>
  <c r="T55" i="13"/>
  <c r="J54" i="13"/>
  <c r="V52" i="13"/>
  <c r="L51" i="13"/>
  <c r="N48" i="13"/>
  <c r="D47" i="13"/>
  <c r="P45" i="13"/>
  <c r="G126" i="13"/>
  <c r="O111" i="13"/>
  <c r="C97" i="13"/>
  <c r="W91" i="13"/>
  <c r="U86" i="13"/>
  <c r="K81" i="13"/>
  <c r="I76" i="13"/>
  <c r="G71" i="13"/>
  <c r="W65" i="13"/>
  <c r="U60" i="13"/>
  <c r="S55" i="13"/>
  <c r="O51" i="13"/>
  <c r="E48" i="13"/>
  <c r="G45" i="13"/>
  <c r="I42" i="13"/>
  <c r="K39" i="13"/>
  <c r="M36" i="13"/>
  <c r="O33" i="13"/>
  <c r="Q30" i="13"/>
  <c r="S27" i="13"/>
  <c r="U24" i="13"/>
  <c r="W21" i="13"/>
  <c r="C19" i="13"/>
  <c r="O142" i="13"/>
  <c r="S136" i="13"/>
  <c r="W130" i="13"/>
  <c r="D125" i="13"/>
  <c r="C120" i="13"/>
  <c r="H118" i="13"/>
  <c r="D116" i="13"/>
  <c r="D114" i="13"/>
  <c r="L112" i="13"/>
  <c r="H110" i="13"/>
  <c r="H108" i="13"/>
  <c r="P106" i="13"/>
  <c r="L104" i="13"/>
  <c r="L102" i="13"/>
  <c r="T100" i="13"/>
  <c r="P98" i="13"/>
  <c r="P96" i="13"/>
  <c r="T92" i="13"/>
  <c r="T90" i="13"/>
  <c r="F89" i="13"/>
  <c r="J83" i="13"/>
  <c r="F81" i="13"/>
  <c r="F79" i="13"/>
  <c r="R77" i="13"/>
  <c r="P76" i="13"/>
  <c r="R75" i="13"/>
  <c r="T74" i="13"/>
  <c r="R73" i="13"/>
  <c r="T72" i="13"/>
  <c r="V71" i="13"/>
  <c r="T70" i="13"/>
  <c r="V69" i="13"/>
  <c r="V67" i="13"/>
  <c r="D66" i="13"/>
  <c r="D64" i="13"/>
  <c r="F63" i="13"/>
  <c r="D62" i="13"/>
  <c r="F61" i="13"/>
  <c r="H60" i="13"/>
  <c r="F59" i="13"/>
  <c r="H58" i="13"/>
  <c r="J57" i="13"/>
  <c r="H56" i="13"/>
  <c r="J55" i="13"/>
  <c r="L54" i="13"/>
  <c r="J53" i="13"/>
  <c r="L52" i="13"/>
  <c r="N51" i="13"/>
  <c r="L50" i="13"/>
  <c r="N49" i="13"/>
  <c r="P48" i="13"/>
  <c r="N47" i="13"/>
  <c r="P46" i="13"/>
  <c r="R45" i="13"/>
  <c r="P44" i="13"/>
  <c r="R43" i="13"/>
  <c r="T42" i="13"/>
  <c r="R41" i="13"/>
  <c r="T40" i="13"/>
  <c r="V39" i="13"/>
  <c r="T38" i="13"/>
  <c r="V37" i="13"/>
  <c r="V35" i="13"/>
  <c r="D34" i="13"/>
  <c r="D32" i="13"/>
  <c r="F31" i="13"/>
  <c r="D30" i="13"/>
  <c r="F29" i="13"/>
  <c r="H28" i="13"/>
  <c r="F27" i="13"/>
  <c r="H26" i="13"/>
  <c r="J25" i="13"/>
  <c r="H24" i="13"/>
  <c r="J23" i="13"/>
  <c r="L22" i="13"/>
  <c r="J21" i="13"/>
  <c r="L20" i="13"/>
  <c r="N19" i="13"/>
  <c r="L18" i="13"/>
  <c r="C145" i="13"/>
  <c r="G143" i="13"/>
  <c r="K141" i="13"/>
  <c r="W139" i="13"/>
  <c r="M138" i="13"/>
  <c r="C137" i="13"/>
  <c r="O135" i="13"/>
  <c r="E134" i="13"/>
  <c r="Q132" i="13"/>
  <c r="G131" i="13"/>
  <c r="R129" i="13"/>
  <c r="H128" i="13"/>
  <c r="T126" i="13"/>
  <c r="J125" i="13"/>
  <c r="V123" i="13"/>
  <c r="L122" i="13"/>
  <c r="F121" i="13"/>
  <c r="G120" i="13"/>
  <c r="I119" i="13"/>
  <c r="O118" i="13"/>
  <c r="U117" i="13"/>
  <c r="E117" i="13"/>
  <c r="K116" i="13"/>
  <c r="Q115" i="13"/>
  <c r="W114" i="13"/>
  <c r="G114" i="13"/>
  <c r="G124" i="13"/>
  <c r="I86" i="13"/>
  <c r="S65" i="13"/>
  <c r="W47" i="13"/>
  <c r="I36" i="13"/>
  <c r="Q24" i="13"/>
  <c r="K136" i="13"/>
  <c r="N117" i="13"/>
  <c r="R109" i="13"/>
  <c r="H102" i="13"/>
  <c r="H94" i="13"/>
  <c r="L86" i="13"/>
  <c r="L74" i="13"/>
  <c r="P70" i="13"/>
  <c r="T66" i="13"/>
  <c r="T62" i="13"/>
  <c r="F55" i="13"/>
  <c r="F51" i="13"/>
  <c r="J47" i="13"/>
  <c r="N43" i="13"/>
  <c r="N39" i="13"/>
  <c r="R35" i="13"/>
  <c r="V31" i="13"/>
  <c r="V27" i="13"/>
  <c r="D24" i="13"/>
  <c r="H20" i="13"/>
  <c r="M142" i="13"/>
  <c r="Q136" i="13"/>
  <c r="U130" i="13"/>
  <c r="W116" i="13"/>
  <c r="C114" i="13"/>
  <c r="O112" i="13"/>
  <c r="E111" i="13"/>
  <c r="Q109" i="13"/>
  <c r="G108" i="13"/>
  <c r="S106" i="13"/>
  <c r="I105" i="13"/>
  <c r="U103" i="13"/>
  <c r="K102" i="13"/>
  <c r="W100" i="13"/>
  <c r="M99" i="13"/>
  <c r="C98" i="13"/>
  <c r="O96" i="13"/>
  <c r="U135" i="13"/>
  <c r="F124" i="13"/>
  <c r="N116" i="13"/>
  <c r="R110" i="13"/>
  <c r="V104" i="13"/>
  <c r="D99" i="13"/>
  <c r="V94" i="13"/>
  <c r="D89" i="13"/>
  <c r="F86" i="13"/>
  <c r="H83" i="13"/>
  <c r="J80" i="13"/>
  <c r="L77" i="13"/>
  <c r="N74" i="13"/>
  <c r="P71" i="13"/>
  <c r="R68" i="13"/>
  <c r="T65" i="13"/>
  <c r="V62" i="13"/>
  <c r="D57" i="13"/>
  <c r="F54" i="13"/>
  <c r="H51" i="13"/>
  <c r="J48" i="13"/>
  <c r="L45" i="13"/>
  <c r="N42" i="13"/>
  <c r="P39" i="13"/>
  <c r="R36" i="13"/>
  <c r="T33" i="13"/>
  <c r="V30" i="13"/>
  <c r="U139" i="13"/>
  <c r="F128" i="13"/>
  <c r="N118" i="13"/>
  <c r="R112" i="13"/>
  <c r="V106" i="13"/>
  <c r="D101" i="13"/>
  <c r="U95" i="13"/>
  <c r="W92" i="13"/>
  <c r="C90" i="13"/>
  <c r="E87" i="13"/>
  <c r="G84" i="13"/>
  <c r="I81" i="13"/>
  <c r="K78" i="13"/>
  <c r="M75" i="13"/>
  <c r="O72" i="13"/>
  <c r="Q69" i="13"/>
  <c r="S66" i="13"/>
  <c r="U63" i="13"/>
  <c r="W60" i="13"/>
  <c r="C58" i="13"/>
  <c r="E55" i="13"/>
  <c r="G52" i="13"/>
  <c r="I49" i="13"/>
  <c r="K46" i="13"/>
  <c r="U43" i="13"/>
  <c r="C42" i="13"/>
  <c r="G40" i="13"/>
  <c r="C38" i="13"/>
  <c r="G36" i="13"/>
  <c r="K34" i="13"/>
  <c r="G32" i="13"/>
  <c r="K30" i="13"/>
  <c r="O28" i="13"/>
  <c r="K26" i="13"/>
  <c r="O24" i="13"/>
  <c r="S22" i="13"/>
  <c r="O20" i="13"/>
  <c r="S18" i="13"/>
  <c r="P17" i="13"/>
  <c r="N16" i="13"/>
  <c r="P15" i="13"/>
  <c r="U143" i="13"/>
  <c r="E135" i="13"/>
  <c r="T127" i="13"/>
  <c r="V120" i="13"/>
  <c r="F116" i="13"/>
  <c r="N112" i="13"/>
  <c r="V108" i="13"/>
  <c r="N104" i="13"/>
  <c r="V100" i="13"/>
  <c r="H97" i="13"/>
  <c r="R94" i="13"/>
  <c r="V92" i="13"/>
  <c r="D91" i="13"/>
  <c r="V88" i="13"/>
  <c r="D87" i="13"/>
  <c r="H85" i="13"/>
  <c r="D83" i="13"/>
  <c r="H81" i="13"/>
  <c r="L79" i="13"/>
  <c r="H77" i="13"/>
  <c r="L75" i="13"/>
  <c r="P73" i="13"/>
  <c r="L71" i="13"/>
  <c r="P69" i="13"/>
  <c r="T67" i="13"/>
  <c r="P65" i="13"/>
  <c r="T63" i="13"/>
  <c r="T59" i="13"/>
  <c r="F56" i="13"/>
  <c r="F52" i="13"/>
  <c r="J50" i="13"/>
  <c r="F48" i="13"/>
  <c r="J46" i="13"/>
  <c r="N44" i="13"/>
  <c r="D43" i="13"/>
  <c r="P41" i="13"/>
  <c r="F40" i="13"/>
  <c r="R38" i="13"/>
  <c r="H37" i="13"/>
  <c r="T35" i="13"/>
  <c r="J34" i="13"/>
  <c r="V32" i="13"/>
  <c r="L31" i="13"/>
  <c r="N28" i="13"/>
  <c r="D27" i="13"/>
  <c r="P25" i="13"/>
  <c r="F24" i="13"/>
  <c r="R22" i="13"/>
  <c r="H21" i="13"/>
  <c r="T19" i="13"/>
  <c r="J18" i="13"/>
  <c r="O17" i="13"/>
  <c r="U16" i="13"/>
  <c r="E16" i="13"/>
  <c r="K15" i="13"/>
  <c r="E139" i="13"/>
  <c r="F118" i="13"/>
  <c r="N106" i="13"/>
  <c r="Q95" i="13"/>
  <c r="U89" i="13"/>
  <c r="C84" i="13"/>
  <c r="G78" i="13"/>
  <c r="K72" i="13"/>
  <c r="O66" i="13"/>
  <c r="S60" i="13"/>
  <c r="W54" i="13"/>
  <c r="E49" i="13"/>
  <c r="I43" i="13"/>
  <c r="M37" i="13"/>
  <c r="Q31" i="13"/>
  <c r="G26" i="13"/>
  <c r="M143" i="13"/>
  <c r="P120" i="13"/>
  <c r="R108" i="13"/>
  <c r="D97" i="13"/>
  <c r="W90" i="13"/>
  <c r="E85" i="13"/>
  <c r="I79" i="13"/>
  <c r="M73" i="13"/>
  <c r="Q67" i="13"/>
  <c r="U61" i="13"/>
  <c r="C56" i="13"/>
  <c r="G50" i="13"/>
  <c r="K44" i="13"/>
  <c r="O38" i="13"/>
  <c r="S32" i="13"/>
  <c r="W26" i="13"/>
  <c r="N124" i="13"/>
  <c r="V110" i="13"/>
  <c r="H99" i="13"/>
  <c r="C92" i="13"/>
  <c r="G86" i="13"/>
  <c r="K80" i="13"/>
  <c r="O74" i="13"/>
  <c r="S68" i="13"/>
  <c r="W62" i="13"/>
  <c r="E57" i="13"/>
  <c r="I51" i="13"/>
  <c r="M45" i="13"/>
  <c r="Q39" i="13"/>
  <c r="U33" i="13"/>
  <c r="C28" i="13"/>
  <c r="K24" i="13"/>
  <c r="M21" i="13"/>
  <c r="O18" i="13"/>
  <c r="O140" i="13"/>
  <c r="V118" i="13"/>
  <c r="H107" i="13"/>
  <c r="C96" i="13"/>
  <c r="G90" i="13"/>
  <c r="K84" i="13"/>
  <c r="O78" i="13"/>
  <c r="S72" i="13"/>
  <c r="W66" i="13"/>
  <c r="E61" i="13"/>
  <c r="I55" i="13"/>
  <c r="M49" i="13"/>
  <c r="Q43" i="13"/>
  <c r="U37" i="13"/>
  <c r="E110" i="13"/>
  <c r="G81" i="13"/>
  <c r="Q60" i="13"/>
  <c r="C45" i="13"/>
  <c r="K33" i="13"/>
  <c r="S21" i="13"/>
  <c r="O130" i="13"/>
  <c r="N115" i="13"/>
  <c r="D108" i="13"/>
  <c r="D100" i="13"/>
  <c r="H92" i="13"/>
  <c r="T84" i="13"/>
  <c r="J77" i="13"/>
  <c r="N73" i="13"/>
  <c r="R69" i="13"/>
  <c r="R65" i="13"/>
  <c r="V61" i="13"/>
  <c r="D58" i="13"/>
  <c r="D54" i="13"/>
  <c r="H50" i="13"/>
  <c r="L46" i="13"/>
  <c r="L42" i="13"/>
  <c r="P38" i="13"/>
  <c r="T34" i="13"/>
  <c r="T30" i="13"/>
  <c r="F23" i="13"/>
  <c r="F19" i="13"/>
  <c r="C141" i="13"/>
  <c r="G135" i="13"/>
  <c r="J129" i="13"/>
  <c r="N123" i="13"/>
  <c r="E119" i="13"/>
  <c r="G116" i="13"/>
  <c r="M113" i="13"/>
  <c r="C112" i="13"/>
  <c r="O110" i="13"/>
  <c r="E109" i="13"/>
  <c r="Q107" i="13"/>
  <c r="G106" i="13"/>
  <c r="S104" i="13"/>
  <c r="I103" i="13"/>
  <c r="U101" i="13"/>
  <c r="K100" i="13"/>
  <c r="W98" i="13"/>
  <c r="M97" i="13"/>
  <c r="E143" i="13"/>
  <c r="M131" i="13"/>
  <c r="K120" i="13"/>
  <c r="J114" i="13"/>
  <c r="N108" i="13"/>
  <c r="R102" i="13"/>
  <c r="V96" i="13"/>
  <c r="T93" i="13"/>
  <c r="V90" i="13"/>
  <c r="D85" i="13"/>
  <c r="F82" i="13"/>
  <c r="H79" i="13"/>
  <c r="J76" i="13"/>
  <c r="L73" i="13"/>
  <c r="N70" i="13"/>
  <c r="P67" i="13"/>
  <c r="R64" i="13"/>
  <c r="T61" i="13"/>
  <c r="V58" i="13"/>
  <c r="D53" i="13"/>
  <c r="F50" i="13"/>
  <c r="H47" i="13"/>
  <c r="J44" i="13"/>
  <c r="L41" i="13"/>
  <c r="N38" i="13"/>
  <c r="P35" i="13"/>
  <c r="R32" i="13"/>
  <c r="T29" i="13"/>
  <c r="V26" i="13"/>
  <c r="M135" i="13"/>
  <c r="T123" i="13"/>
  <c r="J116" i="13"/>
  <c r="N110" i="13"/>
  <c r="R104" i="13"/>
  <c r="V98" i="13"/>
  <c r="S94" i="13"/>
  <c r="U91" i="13"/>
  <c r="W88" i="13"/>
  <c r="C86" i="13"/>
  <c r="E83" i="13"/>
  <c r="G80" i="13"/>
  <c r="I77" i="13"/>
  <c r="K74" i="13"/>
  <c r="M71" i="13"/>
  <c r="O68" i="13"/>
  <c r="Q65" i="13"/>
  <c r="S62" i="13"/>
  <c r="U59" i="13"/>
  <c r="W56" i="13"/>
  <c r="C54" i="13"/>
  <c r="E51" i="13"/>
  <c r="G48" i="13"/>
  <c r="I45" i="13"/>
  <c r="M43" i="13"/>
  <c r="Q41" i="13"/>
  <c r="M39" i="13"/>
  <c r="Q37" i="13"/>
  <c r="U35" i="13"/>
  <c r="Q33" i="13"/>
  <c r="U31" i="13"/>
  <c r="C30" i="13"/>
  <c r="U27" i="13"/>
  <c r="C26" i="13"/>
  <c r="G24" i="13"/>
  <c r="C22" i="13"/>
  <c r="G20" i="13"/>
  <c r="K18" i="13"/>
  <c r="H17" i="13"/>
  <c r="J16" i="13"/>
  <c r="L15" i="13"/>
  <c r="W140" i="13"/>
  <c r="Q133" i="13"/>
  <c r="J126" i="13"/>
  <c r="D119" i="13"/>
  <c r="L115" i="13"/>
  <c r="T111" i="13"/>
  <c r="L107" i="13"/>
  <c r="T103" i="13"/>
  <c r="F100" i="13"/>
  <c r="F96" i="13"/>
  <c r="J94" i="13"/>
  <c r="N92" i="13"/>
  <c r="J90" i="13"/>
  <c r="N88" i="13"/>
  <c r="R86" i="13"/>
  <c r="N84" i="13"/>
  <c r="R82" i="13"/>
  <c r="V80" i="13"/>
  <c r="R78" i="13"/>
  <c r="V76" i="13"/>
  <c r="D75" i="13"/>
  <c r="V72" i="13"/>
  <c r="D71" i="13"/>
  <c r="H69" i="13"/>
  <c r="D67" i="13"/>
  <c r="H65" i="13"/>
  <c r="L63" i="13"/>
  <c r="H61" i="13"/>
  <c r="L59" i="13"/>
  <c r="P57" i="13"/>
  <c r="L55" i="13"/>
  <c r="P53" i="13"/>
  <c r="T51" i="13"/>
  <c r="P49" i="13"/>
  <c r="T47" i="13"/>
  <c r="F44" i="13"/>
  <c r="R42" i="13"/>
  <c r="H41" i="13"/>
  <c r="T39" i="13"/>
  <c r="J38" i="13"/>
  <c r="V36" i="13"/>
  <c r="L35" i="13"/>
  <c r="N32" i="13"/>
  <c r="D31" i="13"/>
  <c r="P29" i="13"/>
  <c r="F28" i="13"/>
  <c r="R26" i="13"/>
  <c r="H25" i="13"/>
  <c r="T23" i="13"/>
  <c r="J22" i="13"/>
  <c r="V20" i="13"/>
  <c r="L19" i="13"/>
  <c r="E18" i="13"/>
  <c r="K17" i="13"/>
  <c r="Q16" i="13"/>
  <c r="W15" i="13"/>
  <c r="G15" i="13"/>
  <c r="I133" i="13"/>
  <c r="H115" i="13"/>
  <c r="P103" i="13"/>
  <c r="G94" i="13"/>
  <c r="K88" i="13"/>
  <c r="O82" i="13"/>
  <c r="S76" i="13"/>
  <c r="W70" i="13"/>
  <c r="E65" i="13"/>
  <c r="I59" i="13"/>
  <c r="M53" i="13"/>
  <c r="Q47" i="13"/>
  <c r="U41" i="13"/>
  <c r="C36" i="13"/>
  <c r="G30" i="13"/>
  <c r="M25" i="13"/>
  <c r="Q137" i="13"/>
  <c r="L117" i="13"/>
  <c r="T105" i="13"/>
  <c r="I95" i="13"/>
  <c r="M89" i="13"/>
  <c r="Q83" i="13"/>
  <c r="U77" i="13"/>
  <c r="C72" i="13"/>
  <c r="G66" i="13"/>
  <c r="K60" i="13"/>
  <c r="O54" i="13"/>
  <c r="S48" i="13"/>
  <c r="W42" i="13"/>
  <c r="E37" i="13"/>
  <c r="I31" i="13"/>
  <c r="F26" i="13"/>
  <c r="C142" i="13"/>
  <c r="Q119" i="13"/>
  <c r="K96" i="13"/>
  <c r="O90" i="13"/>
  <c r="S84" i="13"/>
  <c r="W78" i="13"/>
  <c r="E73" i="13"/>
  <c r="I67" i="13"/>
  <c r="M61" i="13"/>
  <c r="Q55" i="13"/>
  <c r="U49" i="13"/>
  <c r="C44" i="13"/>
  <c r="G38" i="13"/>
  <c r="K32" i="13"/>
  <c r="O26" i="13"/>
  <c r="Q23" i="13"/>
  <c r="S20" i="13"/>
  <c r="D18" i="13"/>
  <c r="P16" i="13"/>
  <c r="S134" i="13"/>
  <c r="J104" i="13"/>
  <c r="O94" i="13"/>
  <c r="S88" i="13"/>
  <c r="W82" i="13"/>
  <c r="E77" i="13"/>
  <c r="I71" i="13"/>
  <c r="M65" i="13"/>
  <c r="Q59" i="13"/>
  <c r="U53" i="13"/>
  <c r="C48" i="13"/>
  <c r="G42" i="13"/>
  <c r="K36" i="13"/>
  <c r="O30" i="13"/>
  <c r="T25" i="13"/>
  <c r="V22" i="13"/>
  <c r="Q17" i="13"/>
  <c r="G16" i="13"/>
  <c r="H23" i="13"/>
  <c r="U17" i="13"/>
  <c r="I15" i="13"/>
  <c r="E21" i="13"/>
  <c r="T16" i="13"/>
  <c r="P19" i="13"/>
  <c r="C16" i="13"/>
  <c r="W18" i="13"/>
  <c r="V15" i="13"/>
  <c r="C130" i="13"/>
  <c r="N72" i="13"/>
  <c r="J42" i="13"/>
  <c r="D35" i="13"/>
  <c r="F32" i="13"/>
  <c r="H29" i="13"/>
  <c r="J26" i="13"/>
  <c r="L23" i="13"/>
  <c r="N20" i="13"/>
  <c r="W17" i="13"/>
  <c r="M16" i="13"/>
  <c r="W86" i="13"/>
  <c r="Q96" i="13"/>
  <c r="E76" i="13"/>
  <c r="G55" i="13"/>
  <c r="E42" i="13"/>
  <c r="M30" i="13"/>
  <c r="U18" i="13"/>
  <c r="R124" i="13"/>
  <c r="V113" i="13"/>
  <c r="V105" i="13"/>
  <c r="D98" i="13"/>
  <c r="P90" i="13"/>
  <c r="P82" i="13"/>
  <c r="L76" i="13"/>
  <c r="P72" i="13"/>
  <c r="P68" i="13"/>
  <c r="T64" i="13"/>
  <c r="F53" i="13"/>
  <c r="J49" i="13"/>
  <c r="J45" i="13"/>
  <c r="N41" i="13"/>
  <c r="R37" i="13"/>
  <c r="R33" i="13"/>
  <c r="V29" i="13"/>
  <c r="D26" i="13"/>
  <c r="D22" i="13"/>
  <c r="S146" i="13"/>
  <c r="O139" i="13"/>
  <c r="S133" i="13"/>
  <c r="V127" i="13"/>
  <c r="D122" i="13"/>
  <c r="K118" i="13"/>
  <c r="M115" i="13"/>
  <c r="I113" i="13"/>
  <c r="U111" i="13"/>
  <c r="K110" i="13"/>
  <c r="W108" i="13"/>
  <c r="M107" i="13"/>
  <c r="C106" i="13"/>
  <c r="O104" i="13"/>
  <c r="E103" i="13"/>
  <c r="Q101" i="13"/>
  <c r="G100" i="13"/>
  <c r="S98" i="13"/>
  <c r="I97" i="13"/>
  <c r="Q141" i="13"/>
  <c r="L119" i="13"/>
  <c r="P113" i="13"/>
  <c r="T107" i="13"/>
  <c r="J96" i="13"/>
  <c r="L93" i="13"/>
  <c r="N90" i="13"/>
  <c r="P87" i="13"/>
  <c r="R84" i="13"/>
  <c r="T81" i="13"/>
  <c r="V78" i="13"/>
  <c r="D73" i="13"/>
  <c r="F70" i="13"/>
  <c r="H67" i="13"/>
  <c r="J64" i="13"/>
  <c r="L61" i="13"/>
  <c r="N58" i="13"/>
  <c r="P55" i="13"/>
  <c r="R52" i="13"/>
  <c r="T49" i="13"/>
  <c r="V46" i="13"/>
  <c r="D41" i="13"/>
  <c r="F38" i="13"/>
  <c r="H35" i="13"/>
  <c r="J32" i="13"/>
  <c r="L29" i="13"/>
  <c r="Q145" i="13"/>
  <c r="C134" i="13"/>
  <c r="J122" i="13"/>
  <c r="P115" i="13"/>
  <c r="T109" i="13"/>
  <c r="F98" i="13"/>
  <c r="K94" i="13"/>
  <c r="M91" i="13"/>
  <c r="O88" i="13"/>
  <c r="Q85" i="13"/>
  <c r="S82" i="13"/>
  <c r="U79" i="13"/>
  <c r="W76" i="13"/>
  <c r="C74" i="13"/>
  <c r="E71" i="13"/>
  <c r="G68" i="13"/>
  <c r="I65" i="13"/>
  <c r="K62" i="13"/>
  <c r="M59" i="13"/>
  <c r="O56" i="13"/>
  <c r="Q53" i="13"/>
  <c r="S50" i="13"/>
  <c r="U47" i="13"/>
  <c r="W44" i="13"/>
  <c r="E43" i="13"/>
  <c r="W40" i="13"/>
  <c r="E39" i="13"/>
  <c r="I37" i="13"/>
  <c r="E35" i="13"/>
  <c r="I33" i="13"/>
  <c r="M31" i="13"/>
  <c r="I29" i="13"/>
  <c r="M27" i="13"/>
  <c r="Q25" i="13"/>
  <c r="M23" i="13"/>
  <c r="Q21" i="13"/>
  <c r="U19" i="13"/>
  <c r="D17" i="13"/>
  <c r="F16" i="13"/>
  <c r="D15" i="13"/>
  <c r="M139" i="13"/>
  <c r="G132" i="13"/>
  <c r="L123" i="13"/>
  <c r="J118" i="13"/>
  <c r="R114" i="13"/>
  <c r="J110" i="13"/>
  <c r="R106" i="13"/>
  <c r="D103" i="13"/>
  <c r="R98" i="13"/>
  <c r="T95" i="13"/>
  <c r="T91" i="13"/>
  <c r="F88" i="13"/>
  <c r="F84" i="13"/>
  <c r="J82" i="13"/>
  <c r="F80" i="13"/>
  <c r="J78" i="13"/>
  <c r="N76" i="13"/>
  <c r="J74" i="13"/>
  <c r="R70" i="13"/>
  <c r="N68" i="13"/>
  <c r="R66" i="13"/>
  <c r="V64" i="13"/>
  <c r="R62" i="13"/>
  <c r="V60" i="13"/>
  <c r="D59" i="13"/>
  <c r="V56" i="13"/>
  <c r="D55" i="13"/>
  <c r="H53" i="13"/>
  <c r="D51" i="13"/>
  <c r="H49" i="13"/>
  <c r="L47" i="13"/>
  <c r="H45" i="13"/>
  <c r="T43" i="13"/>
  <c r="V40" i="13"/>
  <c r="L39" i="13"/>
  <c r="N36" i="13"/>
  <c r="P33" i="13"/>
  <c r="R30" i="13"/>
  <c r="T27" i="13"/>
  <c r="V24" i="13"/>
  <c r="D19" i="13"/>
  <c r="G17" i="13"/>
  <c r="S15" i="13"/>
  <c r="C15" i="13"/>
  <c r="L127" i="13"/>
  <c r="J112" i="13"/>
  <c r="R100" i="13"/>
  <c r="S92" i="13"/>
  <c r="L16" i="13"/>
  <c r="U21" i="13"/>
  <c r="G18" i="13"/>
  <c r="N17" i="13"/>
  <c r="E17" i="13"/>
  <c r="E15" i="13"/>
  <c r="W16" i="13"/>
  <c r="H19" i="13"/>
  <c r="P23" i="13"/>
  <c r="Q27" i="13"/>
  <c r="W34" i="13"/>
  <c r="O46" i="13"/>
  <c r="G58" i="13"/>
  <c r="U69" i="13"/>
  <c r="M81" i="13"/>
  <c r="E93" i="13"/>
  <c r="D113" i="13"/>
  <c r="H16" i="13"/>
  <c r="C20" i="13"/>
  <c r="U25" i="13"/>
  <c r="S36" i="13"/>
  <c r="K48" i="13"/>
  <c r="C60" i="13"/>
  <c r="Q71" i="13"/>
  <c r="I83" i="13"/>
  <c r="W94" i="13"/>
  <c r="R116" i="13"/>
  <c r="L25" i="13"/>
  <c r="Q35" i="13"/>
  <c r="I47" i="13"/>
  <c r="W58" i="13"/>
  <c r="O70" i="13"/>
  <c r="G82" i="13"/>
  <c r="U93" i="13"/>
  <c r="N114" i="13"/>
  <c r="S24" i="13"/>
  <c r="O34" i="13"/>
  <c r="G46" i="13"/>
  <c r="U57" i="13"/>
  <c r="M69" i="13"/>
  <c r="E81" i="13"/>
  <c r="L109" i="13"/>
  <c r="I16" i="13"/>
  <c r="F20" i="13"/>
  <c r="T31" i="13"/>
  <c r="P37" i="13"/>
  <c r="L43" i="13"/>
  <c r="R50" i="13"/>
  <c r="J58" i="13"/>
  <c r="J66" i="13"/>
  <c r="P81" i="13"/>
  <c r="P89" i="13"/>
  <c r="H113" i="13"/>
  <c r="C138" i="13"/>
  <c r="T17" i="13"/>
  <c r="W24" i="13"/>
  <c r="W32" i="13"/>
  <c r="O40" i="13"/>
  <c r="Q49" i="13"/>
  <c r="I61" i="13"/>
  <c r="W72" i="13"/>
  <c r="O84" i="13"/>
  <c r="G96" i="13"/>
  <c r="H119" i="13"/>
  <c r="H31" i="13"/>
  <c r="V42" i="13"/>
  <c r="N54" i="13"/>
  <c r="W106" i="13"/>
  <c r="F17" i="13"/>
  <c r="I23" i="13"/>
  <c r="N15" i="13"/>
  <c r="D21" i="13"/>
  <c r="F15" i="13"/>
  <c r="H18" i="13"/>
  <c r="V18" i="13"/>
  <c r="M15" i="13"/>
  <c r="I17" i="13"/>
  <c r="R20" i="13"/>
  <c r="J24" i="13"/>
  <c r="E29" i="13"/>
  <c r="I39" i="13"/>
  <c r="W50" i="13"/>
  <c r="O62" i="13"/>
  <c r="G74" i="13"/>
  <c r="U85" i="13"/>
  <c r="N98" i="13"/>
  <c r="D123" i="13"/>
  <c r="J17" i="13"/>
  <c r="G22" i="13"/>
  <c r="M29" i="13"/>
  <c r="E41" i="13"/>
  <c r="S52" i="13"/>
  <c r="K64" i="13"/>
  <c r="C76" i="13"/>
  <c r="Q87" i="13"/>
  <c r="F102" i="13"/>
  <c r="K130" i="13"/>
  <c r="K28" i="13"/>
  <c r="C40" i="13"/>
  <c r="Q51" i="13"/>
  <c r="I63" i="13"/>
  <c r="W74" i="13"/>
  <c r="O86" i="13"/>
  <c r="I27" i="13"/>
  <c r="W38" i="13"/>
  <c r="O50" i="13"/>
  <c r="G62" i="13"/>
  <c r="U73" i="13"/>
  <c r="M85" i="13"/>
  <c r="P121" i="13"/>
  <c r="C17" i="13"/>
  <c r="P21" i="13"/>
  <c r="L27" i="13"/>
  <c r="H33" i="13"/>
  <c r="D39" i="13"/>
  <c r="V44" i="13"/>
  <c r="N52" i="13"/>
  <c r="N60" i="13"/>
  <c r="F68" i="13"/>
  <c r="T75" i="13"/>
  <c r="T83" i="13"/>
  <c r="L91" i="13"/>
  <c r="P101" i="13"/>
  <c r="P117" i="13"/>
  <c r="I145" i="13"/>
  <c r="E19" i="13"/>
  <c r="E27" i="13"/>
  <c r="S34" i="13"/>
  <c r="K42" i="13"/>
  <c r="O52" i="13"/>
  <c r="G64" i="13"/>
  <c r="U75" i="13"/>
  <c r="M87" i="13"/>
  <c r="T101" i="13"/>
  <c r="P129" i="13"/>
  <c r="F34" i="13"/>
  <c r="T45" i="13"/>
  <c r="L57" i="13"/>
  <c r="D69" i="13"/>
  <c r="R80" i="13"/>
  <c r="J92" i="13"/>
  <c r="L111" i="13"/>
  <c r="S96" i="13"/>
  <c r="O102" i="13"/>
  <c r="K108" i="13"/>
  <c r="S114" i="13"/>
  <c r="I132" i="13"/>
  <c r="P40" i="13"/>
  <c r="D56" i="13"/>
  <c r="N71" i="13"/>
  <c r="L96" i="13"/>
  <c r="G142" i="13"/>
  <c r="U70" i="13"/>
  <c r="V17" i="13"/>
  <c r="S16" i="13"/>
  <c r="N22" i="13"/>
  <c r="Q15" i="13"/>
  <c r="Q19" i="13"/>
  <c r="R15" i="13"/>
  <c r="J20" i="13"/>
  <c r="U15" i="13"/>
  <c r="C18" i="13"/>
  <c r="L21" i="13"/>
  <c r="D25" i="13"/>
  <c r="C32" i="13"/>
  <c r="S40" i="13"/>
  <c r="K52" i="13"/>
  <c r="C64" i="13"/>
  <c r="Q75" i="13"/>
  <c r="I87" i="13"/>
  <c r="L101" i="13"/>
  <c r="V128" i="13"/>
  <c r="R17" i="13"/>
  <c r="W22" i="13"/>
  <c r="W30" i="13"/>
  <c r="O42" i="13"/>
  <c r="G54" i="13"/>
  <c r="U65" i="13"/>
  <c r="M77" i="13"/>
  <c r="E89" i="13"/>
  <c r="D105" i="13"/>
  <c r="G136" i="13"/>
  <c r="U29" i="13"/>
  <c r="M41" i="13"/>
  <c r="E53" i="13"/>
  <c r="S64" i="13"/>
  <c r="K76" i="13"/>
  <c r="C88" i="13"/>
  <c r="V102" i="13"/>
  <c r="U131" i="13"/>
  <c r="S28" i="13"/>
  <c r="K40" i="13"/>
  <c r="C52" i="13"/>
  <c r="Q63" i="13"/>
  <c r="I75" i="13"/>
  <c r="I91" i="13"/>
  <c r="W144" i="13"/>
  <c r="S17" i="13"/>
  <c r="D23" i="13"/>
  <c r="V28" i="13"/>
  <c r="R34" i="13"/>
  <c r="N40" i="13"/>
  <c r="R46" i="13"/>
  <c r="R54" i="13"/>
  <c r="J62" i="13"/>
  <c r="P85" i="13"/>
  <c r="H93" i="13"/>
  <c r="T15" i="13"/>
  <c r="I21" i="13"/>
  <c r="W28" i="13"/>
  <c r="O36" i="13"/>
  <c r="O44" i="13"/>
  <c r="M55" i="13"/>
  <c r="E67" i="13"/>
  <c r="S78" i="13"/>
  <c r="K90" i="13"/>
  <c r="P107" i="13"/>
  <c r="I141" i="13"/>
  <c r="D37" i="13"/>
  <c r="R48" i="13"/>
  <c r="J60" i="13"/>
  <c r="P83" i="13"/>
  <c r="H95" i="13"/>
  <c r="H117" i="13"/>
  <c r="G98" i="13"/>
  <c r="C104" i="13"/>
  <c r="U109" i="13"/>
  <c r="Q117" i="13"/>
  <c r="E138" i="13"/>
  <c r="L44" i="13"/>
  <c r="V59" i="13"/>
  <c r="N75" i="13"/>
  <c r="V103" i="13"/>
  <c r="O27" i="13"/>
  <c r="O91" i="13"/>
  <c r="AC18" i="1" l="1"/>
  <c r="AC13" i="1"/>
  <c r="AC17" i="1"/>
  <c r="AC10" i="1"/>
  <c r="AC11" i="1" l="1"/>
  <c r="AD11" i="1" s="1"/>
  <c r="AC7" i="1"/>
  <c r="AC14" i="1"/>
  <c r="AD14" i="1" s="1"/>
  <c r="AC12" i="1"/>
  <c r="AC16" i="1"/>
  <c r="AD16" i="1" s="1"/>
  <c r="AC15" i="1"/>
  <c r="AD15" i="1" s="1"/>
  <c r="AC19" i="1"/>
  <c r="AD19" i="1" s="1"/>
  <c r="AC20" i="1"/>
  <c r="AC9" i="1"/>
  <c r="AD9" i="1" s="1"/>
  <c r="AC8" i="1"/>
  <c r="AD8" i="1" s="1"/>
  <c r="AD10" i="1"/>
  <c r="AD18" i="1"/>
  <c r="AD13" i="1"/>
  <c r="AD17" i="1"/>
  <c r="E42" i="1" l="1"/>
  <c r="E14" i="1"/>
  <c r="E7" i="1"/>
  <c r="E73" i="1"/>
  <c r="E26" i="1"/>
  <c r="E90" i="1"/>
  <c r="E9" i="1"/>
  <c r="E23" i="1"/>
  <c r="E49" i="1"/>
  <c r="E101" i="1"/>
  <c r="E47" i="1"/>
  <c r="E77" i="1"/>
  <c r="E136" i="1"/>
  <c r="E63" i="1"/>
  <c r="E13" i="1"/>
  <c r="E20" i="1"/>
  <c r="E96" i="1"/>
  <c r="E89" i="1"/>
  <c r="E103" i="1"/>
  <c r="E59" i="1"/>
  <c r="E145" i="1"/>
  <c r="E142" i="1"/>
  <c r="E146" i="1"/>
  <c r="E106" i="1"/>
  <c r="E71" i="1"/>
  <c r="E57" i="1"/>
  <c r="E80" i="1"/>
  <c r="E133" i="1"/>
  <c r="E33" i="1"/>
  <c r="E12" i="1"/>
  <c r="E38" i="1"/>
  <c r="E88" i="1"/>
  <c r="E29" i="1"/>
  <c r="E76" i="1"/>
  <c r="E84" i="1"/>
  <c r="E105" i="1"/>
  <c r="E11" i="1"/>
  <c r="E68" i="1"/>
  <c r="E48" i="1"/>
  <c r="E85" i="1"/>
  <c r="E31" i="1"/>
  <c r="E21" i="1"/>
  <c r="E8" i="1"/>
  <c r="E109" i="1"/>
  <c r="E118" i="1"/>
  <c r="E83" i="1"/>
  <c r="E93" i="1"/>
  <c r="E92" i="1"/>
  <c r="E40" i="1"/>
  <c r="E17" i="1"/>
  <c r="E39" i="1"/>
  <c r="E116" i="1"/>
  <c r="E61" i="1"/>
  <c r="E37" i="1"/>
  <c r="E132" i="1"/>
  <c r="E107" i="1"/>
  <c r="AD20" i="1"/>
  <c r="AD7" i="1"/>
  <c r="E28" i="1"/>
  <c r="E58" i="1"/>
  <c r="E66" i="1"/>
  <c r="E97" i="1"/>
  <c r="E115" i="1"/>
  <c r="E98" i="1"/>
  <c r="E114" i="1"/>
  <c r="E46" i="1"/>
  <c r="E16" i="1"/>
  <c r="E141" i="1"/>
  <c r="E121" i="1"/>
  <c r="E122" i="1"/>
  <c r="E128" i="1"/>
  <c r="E54" i="1"/>
  <c r="E81" i="1"/>
  <c r="E126" i="1"/>
  <c r="E70" i="1"/>
  <c r="E104" i="1"/>
  <c r="E135" i="1"/>
  <c r="E72" i="1"/>
  <c r="E82" i="1"/>
  <c r="E22" i="1"/>
  <c r="E127" i="1"/>
  <c r="E112" i="1"/>
  <c r="E140" i="1"/>
  <c r="E53" i="1"/>
  <c r="E51" i="1"/>
  <c r="E45" i="1"/>
  <c r="E75" i="1"/>
  <c r="E134" i="1"/>
  <c r="E87" i="1"/>
  <c r="E144" i="1"/>
  <c r="E34" i="1"/>
  <c r="E24" i="1"/>
  <c r="E15" i="1"/>
  <c r="E56" i="1"/>
  <c r="E138" i="1"/>
  <c r="E119" i="1"/>
  <c r="E91" i="1"/>
  <c r="E108" i="1"/>
  <c r="E86" i="1"/>
  <c r="E125" i="1"/>
  <c r="E64" i="1"/>
  <c r="E130" i="1"/>
  <c r="E94" i="1"/>
  <c r="E113" i="1"/>
  <c r="E65" i="1"/>
  <c r="E95" i="1"/>
  <c r="E35" i="1"/>
  <c r="E69" i="1"/>
  <c r="E27" i="1"/>
  <c r="E32" i="1"/>
  <c r="AD12" i="1"/>
  <c r="E52" i="1"/>
  <c r="E102" i="1"/>
  <c r="E36" i="1"/>
  <c r="E111" i="1"/>
  <c r="E110" i="1"/>
  <c r="E74" i="1"/>
  <c r="E143" i="1"/>
  <c r="E19" i="1"/>
  <c r="E117" i="1"/>
  <c r="E78" i="1"/>
  <c r="E123" i="1"/>
  <c r="E41" i="1"/>
  <c r="E131" i="1"/>
  <c r="E139" i="1"/>
  <c r="E129" i="1"/>
  <c r="E44" i="1"/>
  <c r="E60" i="1"/>
  <c r="E124" i="1"/>
  <c r="E137" i="1"/>
  <c r="E50" i="1"/>
  <c r="E99" i="1"/>
  <c r="E120" i="1"/>
  <c r="E25" i="1"/>
  <c r="E18" i="1"/>
  <c r="E67" i="1"/>
  <c r="E62" i="1"/>
  <c r="E30" i="1"/>
  <c r="E43" i="1"/>
  <c r="E55" i="1"/>
  <c r="E10" i="1"/>
  <c r="E79" i="1"/>
  <c r="E100" i="1"/>
  <c r="C144" i="1" l="1"/>
  <c r="C123" i="1"/>
  <c r="C31" i="1"/>
  <c r="C42" i="1"/>
  <c r="C113" i="1"/>
  <c r="C34" i="1"/>
  <c r="C56" i="1"/>
  <c r="C78" i="1"/>
  <c r="C17" i="1"/>
  <c r="C108" i="1"/>
  <c r="C61" i="1"/>
  <c r="C110" i="1"/>
  <c r="C63" i="1"/>
  <c r="C135" i="1"/>
  <c r="C105" i="1"/>
  <c r="C126" i="1"/>
  <c r="C81" i="1"/>
  <c r="C70" i="1"/>
  <c r="C69" i="1"/>
  <c r="C134" i="1"/>
  <c r="C20" i="1"/>
  <c r="C65" i="1"/>
  <c r="C26" i="1"/>
  <c r="C129" i="1"/>
  <c r="C104" i="1"/>
  <c r="C116" i="1"/>
  <c r="C57" i="1"/>
  <c r="C8" i="1"/>
  <c r="C121" i="1"/>
  <c r="C102" i="1"/>
  <c r="C41" i="1"/>
  <c r="C118" i="1"/>
  <c r="C67" i="1"/>
  <c r="C127" i="1"/>
  <c r="C62" i="1"/>
  <c r="C72" i="1"/>
  <c r="C122" i="1"/>
  <c r="C33" i="1"/>
  <c r="C79" i="1"/>
  <c r="C59" i="1"/>
  <c r="C40" i="1"/>
  <c r="C16" i="1"/>
  <c r="C64" i="1"/>
  <c r="C145" i="1"/>
  <c r="C37" i="1"/>
  <c r="C14" i="1"/>
  <c r="C146" i="1"/>
  <c r="C100" i="1"/>
  <c r="C112" i="1"/>
  <c r="C28" i="1"/>
  <c r="C131" i="1"/>
  <c r="C25" i="1"/>
  <c r="C117" i="1"/>
  <c r="C92" i="1"/>
  <c r="C114" i="1"/>
  <c r="C27" i="1"/>
  <c r="C58" i="1"/>
  <c r="C68" i="1"/>
  <c r="C55" i="1"/>
  <c r="C84" i="1"/>
  <c r="C86" i="1"/>
  <c r="C111" i="1"/>
  <c r="C136" i="1"/>
  <c r="C82" i="1"/>
  <c r="C51" i="1"/>
  <c r="C32" i="1"/>
  <c r="C45" i="1"/>
  <c r="C10" i="1"/>
  <c r="C80" i="1"/>
  <c r="C91" i="1"/>
  <c r="C133" i="1"/>
  <c r="C130" i="1"/>
  <c r="C141" i="1"/>
  <c r="C13" i="1"/>
  <c r="C119" i="1"/>
  <c r="C83" i="1"/>
  <c r="C124" i="1"/>
  <c r="C120" i="1"/>
  <c r="C23" i="1"/>
  <c r="C90" i="1"/>
  <c r="C39" i="1"/>
  <c r="C19" i="1"/>
  <c r="C76" i="1"/>
  <c r="C35" i="1"/>
  <c r="C66" i="1"/>
  <c r="C73" i="1"/>
  <c r="C18" i="1"/>
  <c r="C88" i="1"/>
  <c r="C93" i="1"/>
  <c r="C94" i="1"/>
  <c r="C44" i="1"/>
  <c r="C22" i="1"/>
  <c r="C43" i="1"/>
  <c r="C15" i="1"/>
  <c r="C24" i="1"/>
  <c r="C50" i="1"/>
  <c r="C99" i="1"/>
  <c r="C71" i="1"/>
  <c r="C125" i="1"/>
  <c r="C128" i="1"/>
  <c r="C115" i="1"/>
  <c r="C140" i="1"/>
  <c r="C29" i="1"/>
  <c r="C36" i="1"/>
  <c r="C53" i="1"/>
  <c r="C103" i="1"/>
  <c r="C7" i="1"/>
  <c r="C139" i="1"/>
  <c r="C101" i="1"/>
  <c r="C137" i="1"/>
  <c r="C75" i="1"/>
  <c r="C48" i="1"/>
  <c r="C85" i="1"/>
  <c r="C95" i="1"/>
  <c r="C87" i="1"/>
  <c r="C9" i="1"/>
  <c r="C138" i="1"/>
  <c r="C132" i="1"/>
  <c r="C98" i="1"/>
  <c r="C46" i="1"/>
  <c r="C54" i="1"/>
  <c r="C107" i="1"/>
  <c r="C97" i="1"/>
  <c r="C47" i="1"/>
  <c r="C49" i="1"/>
  <c r="C38" i="1"/>
  <c r="C77" i="1"/>
  <c r="C96" i="1"/>
  <c r="C142" i="1"/>
  <c r="C109" i="1"/>
  <c r="C30" i="1"/>
  <c r="C60" i="1"/>
  <c r="C89" i="1"/>
  <c r="C21" i="1"/>
  <c r="C12" i="1"/>
  <c r="C74" i="1"/>
  <c r="C52" i="1"/>
  <c r="C143" i="1"/>
  <c r="C106" i="1"/>
  <c r="C11" i="1"/>
  <c r="L7" i="14" l="1"/>
  <c r="Y7" i="14"/>
  <c r="R7" i="14"/>
  <c r="D7" i="14"/>
  <c r="W7" i="14"/>
  <c r="Q7" i="14"/>
  <c r="E7" i="14"/>
  <c r="O7" i="14"/>
  <c r="V7" i="14"/>
  <c r="C7" i="14"/>
  <c r="T7" i="14"/>
  <c r="I143" i="14"/>
  <c r="X8" i="14"/>
  <c r="H7" i="14"/>
  <c r="K7" i="14"/>
  <c r="U7" i="14"/>
  <c r="E92" i="14"/>
  <c r="T10" i="14"/>
  <c r="Z7" i="14"/>
  <c r="F7" i="14"/>
  <c r="G7" i="14"/>
  <c r="J7" i="14"/>
  <c r="M7" i="14"/>
  <c r="N7" i="14"/>
  <c r="V8" i="14"/>
  <c r="U11" i="14"/>
  <c r="R8" i="14"/>
  <c r="X7" i="14"/>
  <c r="E25" i="14"/>
  <c r="Z8" i="14"/>
  <c r="I7" i="14"/>
  <c r="S7" i="14"/>
  <c r="O8" i="14"/>
  <c r="P7" i="14"/>
  <c r="E12" i="14"/>
  <c r="F9" i="14"/>
  <c r="Q8" i="14"/>
  <c r="Z9" i="14"/>
  <c r="I8" i="14"/>
  <c r="Y33" i="14"/>
  <c r="Y9" i="14"/>
  <c r="X9" i="14"/>
  <c r="E8" i="14"/>
  <c r="C8" i="14"/>
  <c r="G13" i="14"/>
  <c r="N10" i="14"/>
  <c r="X113" i="14"/>
  <c r="Y8" i="14"/>
  <c r="U8" i="14"/>
  <c r="D10" i="14"/>
  <c r="D9" i="14"/>
  <c r="D8" i="14"/>
  <c r="X10" i="14"/>
  <c r="Y25" i="14"/>
  <c r="S8" i="14"/>
  <c r="M8" i="14"/>
  <c r="O121" i="14"/>
  <c r="C92" i="14"/>
  <c r="J10" i="14"/>
  <c r="G8" i="14"/>
  <c r="H8" i="14"/>
  <c r="T8" i="14"/>
  <c r="N8" i="14"/>
  <c r="W8" i="14"/>
  <c r="Z11" i="14"/>
  <c r="F8" i="14"/>
  <c r="G10" i="14"/>
  <c r="J8" i="14"/>
  <c r="K8" i="14"/>
  <c r="L8" i="14"/>
  <c r="P8" i="14"/>
  <c r="M13" i="14"/>
  <c r="E93" i="14"/>
  <c r="J14" i="14"/>
  <c r="Q58" i="14"/>
  <c r="X110" i="14"/>
  <c r="Z71" i="14"/>
  <c r="N54" i="14"/>
  <c r="E144" i="14"/>
  <c r="X40" i="14"/>
  <c r="X17" i="14"/>
  <c r="H45" i="14"/>
  <c r="F81" i="14"/>
  <c r="J34" i="14"/>
  <c r="H16" i="14"/>
  <c r="K22" i="14"/>
  <c r="Y121" i="14"/>
  <c r="Z32" i="14"/>
  <c r="C29" i="14"/>
  <c r="J35" i="14"/>
  <c r="F21" i="14"/>
  <c r="F35" i="14"/>
  <c r="T106" i="14"/>
  <c r="U62" i="14"/>
  <c r="X103" i="14"/>
  <c r="D63" i="14"/>
  <c r="E105" i="14"/>
  <c r="Y98" i="14"/>
  <c r="D65" i="14"/>
  <c r="Z95" i="14"/>
  <c r="D103" i="14"/>
  <c r="Y105" i="14"/>
  <c r="Z20" i="14"/>
  <c r="C70" i="14"/>
  <c r="S22" i="14"/>
  <c r="Z146" i="14"/>
  <c r="D26" i="14"/>
  <c r="E61" i="14"/>
  <c r="E95" i="14"/>
  <c r="D36" i="14"/>
  <c r="Z43" i="14"/>
  <c r="Z137" i="14"/>
  <c r="X93" i="14"/>
  <c r="Y101" i="14"/>
  <c r="Z132" i="14"/>
  <c r="Z36" i="14"/>
  <c r="Y83" i="14"/>
  <c r="E75" i="14"/>
  <c r="X22" i="14"/>
  <c r="D84" i="14"/>
  <c r="E63" i="14"/>
  <c r="E131" i="14"/>
  <c r="Z138" i="14"/>
  <c r="E101" i="14"/>
  <c r="C72" i="14"/>
  <c r="C59" i="14"/>
  <c r="F140" i="14"/>
  <c r="F122" i="14"/>
  <c r="G132" i="14"/>
  <c r="J106" i="14"/>
  <c r="G87" i="14"/>
  <c r="G112" i="14"/>
  <c r="T129" i="14"/>
  <c r="G138" i="14"/>
  <c r="J113" i="14"/>
  <c r="S120" i="14"/>
  <c r="T55" i="14"/>
  <c r="W70" i="14"/>
  <c r="P93" i="14"/>
  <c r="O90" i="14"/>
  <c r="M141" i="14"/>
  <c r="U109" i="14"/>
  <c r="Y90" i="14"/>
  <c r="E77" i="14"/>
  <c r="E79" i="14"/>
  <c r="X121" i="14"/>
  <c r="E88" i="14"/>
  <c r="X108" i="14"/>
  <c r="E124" i="14"/>
  <c r="Z67" i="14"/>
  <c r="Y113" i="14"/>
  <c r="Z74" i="14"/>
  <c r="Z120" i="14"/>
  <c r="E54" i="14"/>
  <c r="Y102" i="14"/>
  <c r="Z123" i="14"/>
  <c r="Z22" i="14"/>
  <c r="Y127" i="14"/>
  <c r="Y128" i="14"/>
  <c r="X15" i="14"/>
  <c r="C27" i="14"/>
  <c r="F65" i="14"/>
  <c r="F42" i="14"/>
  <c r="G41" i="14"/>
  <c r="J21" i="14"/>
  <c r="J47" i="14"/>
  <c r="G16" i="14"/>
  <c r="F29" i="14"/>
  <c r="I18" i="14"/>
  <c r="I81" i="14"/>
  <c r="J27" i="14"/>
  <c r="I72" i="14"/>
  <c r="S80" i="14"/>
  <c r="S24" i="14"/>
  <c r="M83" i="14"/>
  <c r="L30" i="14"/>
  <c r="K56" i="14"/>
  <c r="R135" i="14"/>
  <c r="O39" i="14"/>
  <c r="O124" i="14"/>
  <c r="P34" i="14"/>
  <c r="L129" i="14"/>
  <c r="M127" i="14"/>
  <c r="K129" i="14"/>
  <c r="M34" i="14"/>
  <c r="L139" i="14"/>
  <c r="O18" i="14"/>
  <c r="K38" i="14"/>
  <c r="T25" i="14"/>
  <c r="T45" i="14"/>
  <c r="T24" i="14"/>
  <c r="J20" i="14"/>
  <c r="I136" i="14"/>
  <c r="S29" i="14"/>
  <c r="I21" i="14"/>
  <c r="F63" i="14"/>
  <c r="H26" i="14"/>
  <c r="J71" i="14"/>
  <c r="I93" i="14"/>
  <c r="G40" i="14"/>
  <c r="F45" i="14"/>
  <c r="H33" i="14"/>
  <c r="G21" i="14"/>
  <c r="F32" i="14"/>
  <c r="I99" i="14"/>
  <c r="S84" i="14"/>
  <c r="I51" i="14"/>
  <c r="H133" i="14"/>
  <c r="F89" i="14"/>
  <c r="I34" i="14"/>
  <c r="J26" i="14"/>
  <c r="G81" i="14"/>
  <c r="C26" i="14"/>
  <c r="C134" i="14"/>
  <c r="C91" i="14"/>
  <c r="C25" i="14"/>
  <c r="C136" i="14"/>
  <c r="E24" i="14"/>
  <c r="Z23" i="14"/>
  <c r="D14" i="14"/>
  <c r="X41" i="14"/>
  <c r="D41" i="14"/>
  <c r="X20" i="14"/>
  <c r="E67" i="14"/>
  <c r="X127" i="14"/>
  <c r="D28" i="14"/>
  <c r="Y56" i="14"/>
  <c r="E16" i="14"/>
  <c r="Y81" i="14"/>
  <c r="Z21" i="14"/>
  <c r="E43" i="14"/>
  <c r="Z13" i="14"/>
  <c r="Z124" i="14"/>
  <c r="D16" i="14"/>
  <c r="E104" i="14"/>
  <c r="Y72" i="14"/>
  <c r="Z98" i="14"/>
  <c r="E141" i="14"/>
  <c r="X35" i="14"/>
  <c r="D30" i="14"/>
  <c r="D144" i="14"/>
  <c r="Y80" i="14"/>
  <c r="D40" i="14"/>
  <c r="Z68" i="14"/>
  <c r="D31" i="14"/>
  <c r="D135" i="14"/>
  <c r="E59" i="14"/>
  <c r="E36" i="14"/>
  <c r="Y77" i="14"/>
  <c r="Z31" i="14"/>
  <c r="X96" i="14"/>
  <c r="Y31" i="14"/>
  <c r="X28" i="14"/>
  <c r="Y135" i="14"/>
  <c r="X33" i="14"/>
  <c r="E106" i="14"/>
  <c r="E30" i="14"/>
  <c r="U128" i="14"/>
  <c r="M104" i="14"/>
  <c r="U102" i="14"/>
  <c r="U14" i="14"/>
  <c r="L111" i="14"/>
  <c r="R117" i="14"/>
  <c r="M42" i="14"/>
  <c r="K84" i="14"/>
  <c r="O34" i="14"/>
  <c r="L71" i="14"/>
  <c r="T19" i="14"/>
  <c r="T33" i="14"/>
  <c r="T77" i="14"/>
  <c r="T51" i="14"/>
  <c r="T85" i="14"/>
  <c r="J84" i="14"/>
  <c r="S95" i="14"/>
  <c r="I58" i="14"/>
  <c r="G74" i="14"/>
  <c r="F127" i="14"/>
  <c r="H103" i="14"/>
  <c r="J62" i="14"/>
  <c r="H111" i="14"/>
  <c r="G125" i="14"/>
  <c r="F130" i="14"/>
  <c r="H43" i="14"/>
  <c r="G64" i="14"/>
  <c r="F128" i="14"/>
  <c r="H131" i="14"/>
  <c r="I137" i="14"/>
  <c r="G20" i="14"/>
  <c r="S109" i="14"/>
  <c r="I98" i="14"/>
  <c r="I25" i="14"/>
  <c r="G140" i="14"/>
  <c r="C38" i="14"/>
  <c r="C15" i="14"/>
  <c r="C123" i="14"/>
  <c r="C20" i="14"/>
  <c r="C105" i="14"/>
  <c r="X31" i="14"/>
  <c r="Y23" i="14"/>
  <c r="Y13" i="14"/>
  <c r="Z141" i="14"/>
  <c r="X117" i="14"/>
  <c r="Y49" i="14"/>
  <c r="Z108" i="14"/>
  <c r="D107" i="14"/>
  <c r="E114" i="14"/>
  <c r="Y18" i="14"/>
  <c r="Z101" i="14"/>
  <c r="Z17" i="14"/>
  <c r="E78" i="14"/>
  <c r="D146" i="14"/>
  <c r="D140" i="14"/>
  <c r="Z29" i="14"/>
  <c r="X100" i="14"/>
  <c r="Z100" i="14"/>
  <c r="X13" i="14"/>
  <c r="Z134" i="14"/>
  <c r="Z136" i="14"/>
  <c r="D80" i="14"/>
  <c r="D25" i="14"/>
  <c r="X107" i="14"/>
  <c r="D131" i="14"/>
  <c r="D27" i="14"/>
  <c r="Z25" i="14"/>
  <c r="D122" i="14"/>
  <c r="X136" i="14"/>
  <c r="E96" i="14"/>
  <c r="X104" i="14"/>
  <c r="X146" i="14"/>
  <c r="X43" i="14"/>
  <c r="D47" i="14"/>
  <c r="Y124" i="14"/>
  <c r="X143" i="14"/>
  <c r="Y51" i="14"/>
  <c r="X101" i="14"/>
  <c r="Z82" i="14"/>
  <c r="D114" i="14"/>
  <c r="D145" i="14"/>
  <c r="V146" i="14"/>
  <c r="Q101" i="14"/>
  <c r="P52" i="14"/>
  <c r="E129" i="14"/>
  <c r="E111" i="14"/>
  <c r="Z96" i="14"/>
  <c r="X27" i="14"/>
  <c r="Z144" i="14"/>
  <c r="E28" i="14"/>
  <c r="D43" i="14"/>
  <c r="E80" i="14"/>
  <c r="D57" i="14"/>
  <c r="Z81" i="14"/>
  <c r="Y29" i="14"/>
  <c r="D79" i="14"/>
  <c r="D19" i="14"/>
  <c r="X16" i="14"/>
  <c r="Y71" i="14"/>
  <c r="E62" i="14"/>
  <c r="X54" i="14"/>
  <c r="D87" i="14"/>
  <c r="E39" i="14"/>
  <c r="E33" i="14"/>
  <c r="D24" i="14"/>
  <c r="C93" i="14"/>
  <c r="C102" i="14"/>
  <c r="J89" i="14"/>
  <c r="H81" i="14"/>
  <c r="J15" i="14"/>
  <c r="H119" i="14"/>
  <c r="J135" i="14"/>
  <c r="H86" i="14"/>
  <c r="H44" i="14"/>
  <c r="T138" i="14"/>
  <c r="S36" i="14"/>
  <c r="K43" i="14"/>
  <c r="N95" i="14"/>
  <c r="L22" i="14"/>
  <c r="M126" i="14"/>
  <c r="N116" i="14"/>
  <c r="V98" i="14"/>
  <c r="W84" i="14"/>
  <c r="V55" i="14"/>
  <c r="Y138" i="14"/>
  <c r="Y116" i="14"/>
  <c r="Y88" i="14"/>
  <c r="D70" i="14"/>
  <c r="D91" i="14"/>
  <c r="D141" i="14"/>
  <c r="X38" i="14"/>
  <c r="E58" i="14"/>
  <c r="Y70" i="14"/>
  <c r="X87" i="14"/>
  <c r="Y106" i="14"/>
  <c r="Z75" i="14"/>
  <c r="Y40" i="14"/>
  <c r="Z49" i="14"/>
  <c r="Z139" i="14"/>
  <c r="Z60" i="14"/>
  <c r="E94" i="14"/>
  <c r="Y79" i="14"/>
  <c r="D104" i="14"/>
  <c r="Z97" i="14"/>
  <c r="E87" i="14"/>
  <c r="E90" i="14"/>
  <c r="Z50" i="14"/>
  <c r="Z73" i="14"/>
  <c r="X88" i="14"/>
  <c r="X45" i="14"/>
  <c r="D124" i="14"/>
  <c r="D48" i="14"/>
  <c r="Z85" i="14"/>
  <c r="D137" i="14"/>
  <c r="E74" i="14"/>
  <c r="E89" i="14"/>
  <c r="X123" i="14"/>
  <c r="Y140" i="14"/>
  <c r="X61" i="14"/>
  <c r="Z103" i="14"/>
  <c r="E64" i="14"/>
  <c r="D95" i="14"/>
  <c r="Y142" i="14"/>
  <c r="Y118" i="14"/>
  <c r="E140" i="14"/>
  <c r="Y63" i="14"/>
  <c r="Y39" i="14"/>
  <c r="X114" i="14"/>
  <c r="E119" i="14"/>
  <c r="X97" i="14"/>
  <c r="D53" i="14"/>
  <c r="Y54" i="14"/>
  <c r="Y38" i="14"/>
  <c r="E38" i="14"/>
  <c r="Y89" i="14"/>
  <c r="E76" i="14"/>
  <c r="E49" i="14"/>
  <c r="Z47" i="14"/>
  <c r="D90" i="14"/>
  <c r="D71" i="14"/>
  <c r="D45" i="14"/>
  <c r="E126" i="14"/>
  <c r="C44" i="14"/>
  <c r="C112" i="14"/>
  <c r="C100" i="14"/>
  <c r="C133" i="14"/>
  <c r="C111" i="14"/>
  <c r="C47" i="14"/>
  <c r="C122" i="14"/>
  <c r="C58" i="14"/>
  <c r="F113" i="14"/>
  <c r="G124" i="14"/>
  <c r="I131" i="14"/>
  <c r="S114" i="14"/>
  <c r="G139" i="14"/>
  <c r="F52" i="14"/>
  <c r="H39" i="14"/>
  <c r="I41" i="14"/>
  <c r="F70" i="14"/>
  <c r="I78" i="14"/>
  <c r="F117" i="14"/>
  <c r="G107" i="14"/>
  <c r="G121" i="14"/>
  <c r="H74" i="14"/>
  <c r="J98" i="14"/>
  <c r="G46" i="14"/>
  <c r="H51" i="14"/>
  <c r="J75" i="14"/>
  <c r="I60" i="14"/>
  <c r="J72" i="14"/>
  <c r="T115" i="14"/>
  <c r="S131" i="14"/>
  <c r="S71" i="14"/>
  <c r="S39" i="14"/>
  <c r="N87" i="14"/>
  <c r="Q42" i="14"/>
  <c r="K79" i="14"/>
  <c r="P77" i="14"/>
  <c r="K125" i="14"/>
  <c r="L106" i="14"/>
  <c r="N139" i="14"/>
  <c r="K116" i="14"/>
  <c r="M38" i="14"/>
  <c r="L85" i="14"/>
  <c r="N109" i="14"/>
  <c r="Q86" i="14"/>
  <c r="M44" i="14"/>
  <c r="V137" i="14"/>
  <c r="Q107" i="14"/>
  <c r="E40" i="14"/>
  <c r="E44" i="14"/>
  <c r="Z93" i="14"/>
  <c r="Z121" i="14"/>
  <c r="X145" i="14"/>
  <c r="D37" i="14"/>
  <c r="X139" i="14"/>
  <c r="D52" i="14"/>
  <c r="Z125" i="14"/>
  <c r="Y73" i="14"/>
  <c r="Z143" i="14"/>
  <c r="Z66" i="14"/>
  <c r="X34" i="14"/>
  <c r="Y93" i="14"/>
  <c r="Y103" i="14"/>
  <c r="E97" i="14"/>
  <c r="D35" i="14"/>
  <c r="E110" i="14"/>
  <c r="X86" i="14"/>
  <c r="X90" i="14"/>
  <c r="Z92" i="14"/>
  <c r="E137" i="14"/>
  <c r="D51" i="14"/>
  <c r="X134" i="14"/>
  <c r="Z107" i="14"/>
  <c r="X132" i="14"/>
  <c r="E56" i="14"/>
  <c r="D56" i="14"/>
  <c r="X70" i="14"/>
  <c r="D39" i="14"/>
  <c r="Y78" i="14"/>
  <c r="X50" i="14"/>
  <c r="E130" i="14"/>
  <c r="D82" i="14"/>
  <c r="E42" i="14"/>
  <c r="Y131" i="14"/>
  <c r="Y111" i="14"/>
  <c r="Y58" i="14"/>
  <c r="D127" i="14"/>
  <c r="D118" i="14"/>
  <c r="Z109" i="14"/>
  <c r="Y129" i="14"/>
  <c r="X32" i="14"/>
  <c r="D38" i="14"/>
  <c r="Y74" i="14"/>
  <c r="X53" i="14"/>
  <c r="Z27" i="14"/>
  <c r="Z113" i="14"/>
  <c r="Y66" i="14"/>
  <c r="D117" i="14"/>
  <c r="Z84" i="14"/>
  <c r="X39" i="14"/>
  <c r="E29" i="14"/>
  <c r="X141" i="14"/>
  <c r="D100" i="14"/>
  <c r="Y11" i="14"/>
  <c r="Z99" i="14"/>
  <c r="Z129" i="14"/>
  <c r="Y119" i="14"/>
  <c r="Y62" i="14"/>
  <c r="X67" i="14"/>
  <c r="Z19" i="14"/>
  <c r="X64" i="14"/>
  <c r="E122" i="14"/>
  <c r="Y30" i="14"/>
  <c r="E32" i="14"/>
  <c r="Y26" i="14"/>
  <c r="E20" i="14"/>
  <c r="Z80" i="14"/>
  <c r="Z94" i="14"/>
  <c r="Y22" i="14"/>
  <c r="Y42" i="14"/>
  <c r="X128" i="14"/>
  <c r="D92" i="14"/>
  <c r="Y10" i="14"/>
  <c r="X36" i="14"/>
  <c r="Z127" i="14"/>
  <c r="E103" i="14"/>
  <c r="D98" i="14"/>
  <c r="E22" i="14"/>
  <c r="D110" i="14"/>
  <c r="Y12" i="14"/>
  <c r="D18" i="14"/>
  <c r="X14" i="14"/>
  <c r="X12" i="14"/>
  <c r="X92" i="14"/>
  <c r="X78" i="14"/>
  <c r="X131" i="14"/>
  <c r="Y110" i="14"/>
  <c r="Z52" i="14"/>
  <c r="E123" i="14"/>
  <c r="X71" i="14"/>
  <c r="Y108" i="14"/>
  <c r="Z10" i="14"/>
  <c r="E138" i="14"/>
  <c r="E83" i="14"/>
  <c r="Y122" i="14"/>
  <c r="X144" i="14"/>
  <c r="X77" i="14"/>
  <c r="D21" i="14"/>
  <c r="E41" i="14"/>
  <c r="Z58" i="14"/>
  <c r="Y84" i="14"/>
  <c r="E112" i="14"/>
  <c r="E142" i="14"/>
  <c r="E125" i="14"/>
  <c r="Y34" i="14"/>
  <c r="E143" i="14"/>
  <c r="Z12" i="14"/>
  <c r="X63" i="14"/>
  <c r="Y20" i="14"/>
  <c r="E11" i="14"/>
  <c r="Z45" i="14"/>
  <c r="Z39" i="14"/>
  <c r="Z26" i="14"/>
  <c r="Y43" i="14"/>
  <c r="D12" i="14"/>
  <c r="X58" i="14"/>
  <c r="X116" i="14"/>
  <c r="X76" i="14"/>
  <c r="X24" i="14"/>
  <c r="C28" i="14"/>
  <c r="C41" i="14"/>
  <c r="C104" i="14"/>
  <c r="C40" i="14"/>
  <c r="C84" i="14"/>
  <c r="C97" i="14"/>
  <c r="C125" i="14"/>
  <c r="C61" i="14"/>
  <c r="C139" i="14"/>
  <c r="C107" i="14"/>
  <c r="C75" i="14"/>
  <c r="C43" i="14"/>
  <c r="C11" i="14"/>
  <c r="C118" i="14"/>
  <c r="C86" i="14"/>
  <c r="C54" i="14"/>
  <c r="C22" i="14"/>
  <c r="F102" i="14"/>
  <c r="F28" i="14"/>
  <c r="G119" i="14"/>
  <c r="G44" i="14"/>
  <c r="H109" i="14"/>
  <c r="I110" i="14"/>
  <c r="J101" i="14"/>
  <c r="T93" i="14"/>
  <c r="F85" i="14"/>
  <c r="G128" i="14"/>
  <c r="I13" i="14"/>
  <c r="J25" i="14"/>
  <c r="F137" i="14"/>
  <c r="F41" i="14"/>
  <c r="G84" i="14"/>
  <c r="G15" i="14"/>
  <c r="H112" i="14"/>
  <c r="H29" i="14"/>
  <c r="I94" i="14"/>
  <c r="I9" i="14"/>
  <c r="J63" i="14"/>
  <c r="S122" i="14"/>
  <c r="F129" i="14"/>
  <c r="F33" i="14"/>
  <c r="G39" i="14"/>
  <c r="H55" i="14"/>
  <c r="J143" i="14"/>
  <c r="T109" i="14"/>
  <c r="F80" i="14"/>
  <c r="G144" i="14"/>
  <c r="G85" i="14"/>
  <c r="G43" i="14"/>
  <c r="H140" i="14"/>
  <c r="H92" i="14"/>
  <c r="I87" i="14"/>
  <c r="F84" i="14"/>
  <c r="G73" i="14"/>
  <c r="F88" i="14"/>
  <c r="G83" i="14"/>
  <c r="H38" i="14"/>
  <c r="T128" i="14"/>
  <c r="J29" i="14"/>
  <c r="T95" i="14"/>
  <c r="H69" i="14"/>
  <c r="I123" i="14"/>
  <c r="I38" i="14"/>
  <c r="J93" i="14"/>
  <c r="F95" i="14"/>
  <c r="F31" i="14"/>
  <c r="G106" i="14"/>
  <c r="G42" i="14"/>
  <c r="H118" i="14"/>
  <c r="H46" i="14"/>
  <c r="I101" i="14"/>
  <c r="I15" i="14"/>
  <c r="J70" i="14"/>
  <c r="S129" i="14"/>
  <c r="H76" i="14"/>
  <c r="H12" i="14"/>
  <c r="I104" i="14"/>
  <c r="I40" i="14"/>
  <c r="J116" i="14"/>
  <c r="J52" i="14"/>
  <c r="S136" i="14"/>
  <c r="S104" i="14"/>
  <c r="T47" i="14"/>
  <c r="T122" i="14"/>
  <c r="T89" i="14"/>
  <c r="T78" i="14"/>
  <c r="T96" i="14"/>
  <c r="S57" i="14"/>
  <c r="T61" i="14"/>
  <c r="S18" i="14"/>
  <c r="T21" i="14"/>
  <c r="T12" i="14"/>
  <c r="K54" i="14"/>
  <c r="K91" i="14"/>
  <c r="L124" i="14"/>
  <c r="M19" i="14"/>
  <c r="N22" i="14"/>
  <c r="P46" i="14"/>
  <c r="R43" i="14"/>
  <c r="K118" i="14"/>
  <c r="K42" i="14"/>
  <c r="L94" i="14"/>
  <c r="M106" i="14"/>
  <c r="N118" i="14"/>
  <c r="O81" i="14"/>
  <c r="Q105" i="14"/>
  <c r="V121" i="14"/>
  <c r="K97" i="14"/>
  <c r="K14" i="14"/>
  <c r="L51" i="14"/>
  <c r="M63" i="14"/>
  <c r="N99" i="14"/>
  <c r="Q114" i="14"/>
  <c r="K76" i="14"/>
  <c r="L110" i="14"/>
  <c r="N138" i="14"/>
  <c r="Q145" i="14"/>
  <c r="K53" i="14"/>
  <c r="L65" i="14"/>
  <c r="M77" i="14"/>
  <c r="N89" i="14"/>
  <c r="O22" i="14"/>
  <c r="Q46" i="14"/>
  <c r="L16" i="14"/>
  <c r="O77" i="14"/>
  <c r="V105" i="14"/>
  <c r="Q84" i="14"/>
  <c r="R108" i="14"/>
  <c r="P63" i="14"/>
  <c r="Q79" i="14"/>
  <c r="U53" i="14"/>
  <c r="R52" i="14"/>
  <c r="U44" i="14"/>
  <c r="Z86" i="14"/>
  <c r="X119" i="14"/>
  <c r="E120" i="14"/>
  <c r="D116" i="14"/>
  <c r="Z46" i="14"/>
  <c r="E98" i="14"/>
  <c r="E121" i="14"/>
  <c r="Y86" i="14"/>
  <c r="D60" i="14"/>
  <c r="Y75" i="14"/>
  <c r="Y46" i="14"/>
  <c r="E84" i="14"/>
  <c r="Y112" i="14"/>
  <c r="E60" i="14"/>
  <c r="Y45" i="14"/>
  <c r="D58" i="14"/>
  <c r="D49" i="14"/>
  <c r="E91" i="14"/>
  <c r="Z90" i="14"/>
  <c r="Z76" i="14"/>
  <c r="Y52" i="14"/>
  <c r="Z142" i="14"/>
  <c r="D101" i="14"/>
  <c r="Z62" i="14"/>
  <c r="X79" i="14"/>
  <c r="E46" i="14"/>
  <c r="X135" i="14"/>
  <c r="E45" i="14"/>
  <c r="X105" i="14"/>
  <c r="E53" i="14"/>
  <c r="D72" i="14"/>
  <c r="Z63" i="14"/>
  <c r="Z114" i="14"/>
  <c r="D105" i="14"/>
  <c r="D130" i="14"/>
  <c r="Y144" i="14"/>
  <c r="E37" i="14"/>
  <c r="X106" i="14"/>
  <c r="Z102" i="14"/>
  <c r="D77" i="14"/>
  <c r="Z38" i="14"/>
  <c r="X85" i="14"/>
  <c r="D109" i="14"/>
  <c r="X66" i="14"/>
  <c r="Y50" i="14"/>
  <c r="Y130" i="14"/>
  <c r="D142" i="14"/>
  <c r="X56" i="14"/>
  <c r="Z61" i="14"/>
  <c r="C57" i="14"/>
  <c r="C48" i="14"/>
  <c r="C113" i="14"/>
  <c r="C69" i="14"/>
  <c r="C143" i="14"/>
  <c r="C79" i="14"/>
  <c r="C90" i="14"/>
  <c r="F38" i="14"/>
  <c r="G55" i="14"/>
  <c r="H120" i="14"/>
  <c r="J111" i="14"/>
  <c r="F90" i="14"/>
  <c r="T67" i="14"/>
  <c r="G95" i="14"/>
  <c r="H117" i="14"/>
  <c r="I126" i="14"/>
  <c r="J95" i="14"/>
  <c r="T72" i="14"/>
  <c r="G76" i="14"/>
  <c r="H115" i="14"/>
  <c r="G59" i="14"/>
  <c r="H113" i="14"/>
  <c r="F132" i="14"/>
  <c r="F114" i="14"/>
  <c r="G99" i="14"/>
  <c r="H49" i="14"/>
  <c r="S133" i="14"/>
  <c r="S102" i="14"/>
  <c r="I129" i="14"/>
  <c r="I43" i="14"/>
  <c r="F99" i="14"/>
  <c r="G110" i="14"/>
  <c r="H122" i="14"/>
  <c r="I106" i="14"/>
  <c r="T132" i="14"/>
  <c r="I124" i="14"/>
  <c r="J136" i="14"/>
  <c r="S75" i="14"/>
  <c r="S99" i="14"/>
  <c r="T48" i="14"/>
  <c r="S70" i="14"/>
  <c r="K143" i="14"/>
  <c r="L63" i="14"/>
  <c r="M75" i="14"/>
  <c r="K146" i="14"/>
  <c r="L134" i="14"/>
  <c r="N46" i="14"/>
  <c r="R101" i="14"/>
  <c r="K51" i="14"/>
  <c r="M119" i="14"/>
  <c r="P118" i="14"/>
  <c r="L136" i="14"/>
  <c r="P85" i="14"/>
  <c r="K73" i="14"/>
  <c r="M97" i="14"/>
  <c r="O62" i="14"/>
  <c r="L60" i="14"/>
  <c r="O85" i="14"/>
  <c r="O40" i="14"/>
  <c r="R112" i="14"/>
  <c r="R22" i="14"/>
  <c r="W122" i="14"/>
  <c r="U68" i="14"/>
  <c r="W11" i="14"/>
  <c r="W27" i="14"/>
  <c r="W43" i="14"/>
  <c r="W59" i="14"/>
  <c r="W75" i="14"/>
  <c r="W91" i="14"/>
  <c r="W107" i="14"/>
  <c r="W123" i="14"/>
  <c r="W139" i="14"/>
  <c r="V15" i="14"/>
  <c r="V31" i="14"/>
  <c r="V47" i="14"/>
  <c r="V63" i="14"/>
  <c r="V79" i="14"/>
  <c r="V95" i="14"/>
  <c r="V111" i="14"/>
  <c r="V127" i="14"/>
  <c r="V143" i="14"/>
  <c r="U19" i="14"/>
  <c r="U35" i="14"/>
  <c r="U51" i="14"/>
  <c r="W12" i="14"/>
  <c r="W28" i="14"/>
  <c r="W44" i="14"/>
  <c r="W60" i="14"/>
  <c r="W76" i="14"/>
  <c r="W92" i="14"/>
  <c r="W108" i="14"/>
  <c r="W124" i="14"/>
  <c r="W140" i="14"/>
  <c r="V16" i="14"/>
  <c r="V32" i="14"/>
  <c r="V48" i="14"/>
  <c r="V64" i="14"/>
  <c r="V80" i="14"/>
  <c r="V96" i="14"/>
  <c r="V112" i="14"/>
  <c r="V128" i="14"/>
  <c r="V144" i="14"/>
  <c r="U20" i="14"/>
  <c r="U36" i="14"/>
  <c r="U52" i="14"/>
  <c r="W9" i="14"/>
  <c r="W41" i="14"/>
  <c r="W73" i="14"/>
  <c r="W105" i="14"/>
  <c r="W137" i="14"/>
  <c r="V29" i="14"/>
  <c r="V61" i="14"/>
  <c r="V93" i="14"/>
  <c r="V125" i="14"/>
  <c r="U17" i="14"/>
  <c r="U49" i="14"/>
  <c r="U72" i="14"/>
  <c r="U88" i="14"/>
  <c r="U104" i="14"/>
  <c r="U120" i="14"/>
  <c r="U136" i="14"/>
  <c r="R12" i="14"/>
  <c r="R28" i="14"/>
  <c r="R44" i="14"/>
  <c r="R60" i="14"/>
  <c r="R76" i="14"/>
  <c r="R92" i="14"/>
  <c r="W34" i="14"/>
  <c r="W66" i="14"/>
  <c r="W98" i="14"/>
  <c r="W130" i="14"/>
  <c r="V22" i="14"/>
  <c r="V54" i="14"/>
  <c r="V86" i="14"/>
  <c r="V118" i="14"/>
  <c r="U10" i="14"/>
  <c r="U42" i="14"/>
  <c r="U69" i="14"/>
  <c r="U85" i="14"/>
  <c r="U101" i="14"/>
  <c r="U117" i="14"/>
  <c r="U133" i="14"/>
  <c r="R9" i="14"/>
  <c r="R25" i="14"/>
  <c r="R41" i="14"/>
  <c r="R57" i="14"/>
  <c r="R73" i="14"/>
  <c r="R89" i="14"/>
  <c r="W29" i="14"/>
  <c r="W93" i="14"/>
  <c r="V17" i="14"/>
  <c r="W15" i="14"/>
  <c r="W31" i="14"/>
  <c r="W47" i="14"/>
  <c r="W63" i="14"/>
  <c r="W79" i="14"/>
  <c r="W95" i="14"/>
  <c r="W111" i="14"/>
  <c r="W127" i="14"/>
  <c r="W143" i="14"/>
  <c r="V19" i="14"/>
  <c r="V35" i="14"/>
  <c r="V51" i="14"/>
  <c r="V67" i="14"/>
  <c r="V83" i="14"/>
  <c r="V99" i="14"/>
  <c r="V115" i="14"/>
  <c r="V131" i="14"/>
  <c r="U23" i="14"/>
  <c r="U39" i="14"/>
  <c r="U55" i="14"/>
  <c r="W16" i="14"/>
  <c r="W32" i="14"/>
  <c r="W48" i="14"/>
  <c r="W64" i="14"/>
  <c r="W80" i="14"/>
  <c r="W96" i="14"/>
  <c r="W112" i="14"/>
  <c r="W128" i="14"/>
  <c r="W144" i="14"/>
  <c r="V20" i="14"/>
  <c r="V36" i="14"/>
  <c r="V52" i="14"/>
  <c r="V68" i="14"/>
  <c r="V84" i="14"/>
  <c r="V100" i="14"/>
  <c r="V116" i="14"/>
  <c r="V132" i="14"/>
  <c r="U24" i="14"/>
  <c r="U40" i="14"/>
  <c r="U56" i="14"/>
  <c r="W17" i="14"/>
  <c r="W49" i="14"/>
  <c r="W81" i="14"/>
  <c r="W113" i="14"/>
  <c r="W145" i="14"/>
  <c r="V37" i="14"/>
  <c r="V69" i="14"/>
  <c r="V101" i="14"/>
  <c r="V133" i="14"/>
  <c r="U25" i="14"/>
  <c r="U57" i="14"/>
  <c r="U76" i="14"/>
  <c r="U92" i="14"/>
  <c r="U108" i="14"/>
  <c r="U124" i="14"/>
  <c r="U140" i="14"/>
  <c r="R16" i="14"/>
  <c r="R32" i="14"/>
  <c r="R48" i="14"/>
  <c r="R64" i="14"/>
  <c r="R80" i="14"/>
  <c r="W10" i="14"/>
  <c r="W42" i="14"/>
  <c r="W74" i="14"/>
  <c r="W106" i="14"/>
  <c r="W138" i="14"/>
  <c r="V30" i="14"/>
  <c r="V62" i="14"/>
  <c r="V94" i="14"/>
  <c r="V126" i="14"/>
  <c r="U18" i="14"/>
  <c r="U50" i="14"/>
  <c r="U73" i="14"/>
  <c r="U89" i="14"/>
  <c r="U105" i="14"/>
  <c r="U121" i="14"/>
  <c r="U137" i="14"/>
  <c r="R13" i="14"/>
  <c r="R29" i="14"/>
  <c r="R45" i="14"/>
  <c r="R61" i="14"/>
  <c r="R77" i="14"/>
  <c r="R93" i="14"/>
  <c r="W45" i="14"/>
  <c r="W109" i="14"/>
  <c r="W19" i="14"/>
  <c r="W51" i="14"/>
  <c r="W83" i="14"/>
  <c r="W115" i="14"/>
  <c r="V39" i="14"/>
  <c r="V71" i="14"/>
  <c r="V103" i="14"/>
  <c r="V135" i="14"/>
  <c r="U15" i="14"/>
  <c r="U47" i="14"/>
  <c r="W24" i="14"/>
  <c r="W56" i="14"/>
  <c r="W88" i="14"/>
  <c r="W120" i="14"/>
  <c r="V12" i="14"/>
  <c r="V44" i="14"/>
  <c r="V76" i="14"/>
  <c r="V108" i="14"/>
  <c r="V140" i="14"/>
  <c r="U28" i="14"/>
  <c r="U60" i="14"/>
  <c r="W57" i="14"/>
  <c r="W121" i="14"/>
  <c r="V45" i="14"/>
  <c r="V109" i="14"/>
  <c r="U33" i="14"/>
  <c r="U80" i="14"/>
  <c r="U112" i="14"/>
  <c r="U144" i="14"/>
  <c r="R36" i="14"/>
  <c r="R68" i="14"/>
  <c r="W18" i="14"/>
  <c r="W82" i="14"/>
  <c r="W146" i="14"/>
  <c r="V70" i="14"/>
  <c r="V134" i="14"/>
  <c r="U58" i="14"/>
  <c r="U93" i="14"/>
  <c r="U125" i="14"/>
  <c r="R17" i="14"/>
  <c r="R49" i="14"/>
  <c r="R81" i="14"/>
  <c r="W61" i="14"/>
  <c r="V33" i="14"/>
  <c r="V97" i="14"/>
  <c r="U21" i="14"/>
  <c r="U74" i="14"/>
  <c r="U106" i="14"/>
  <c r="U138" i="14"/>
  <c r="R30" i="14"/>
  <c r="R62" i="14"/>
  <c r="R94" i="14"/>
  <c r="R111" i="14"/>
  <c r="R127" i="14"/>
  <c r="R143" i="14"/>
  <c r="Q19" i="14"/>
  <c r="Q35" i="14"/>
  <c r="Q51" i="14"/>
  <c r="Q67" i="14"/>
  <c r="Q83" i="14"/>
  <c r="Q99" i="14"/>
  <c r="Q115" i="14"/>
  <c r="Q131" i="14"/>
  <c r="P23" i="14"/>
  <c r="P39" i="14"/>
  <c r="P55" i="14"/>
  <c r="P71" i="14"/>
  <c r="P87" i="14"/>
  <c r="P103" i="14"/>
  <c r="P119" i="14"/>
  <c r="P135" i="14"/>
  <c r="O11" i="14"/>
  <c r="O27" i="14"/>
  <c r="O43" i="14"/>
  <c r="O59" i="14"/>
  <c r="O75" i="14"/>
  <c r="O91" i="14"/>
  <c r="O107" i="14"/>
  <c r="O123" i="14"/>
  <c r="O139" i="14"/>
  <c r="N15" i="14"/>
  <c r="N31" i="14"/>
  <c r="W62" i="14"/>
  <c r="W126" i="14"/>
  <c r="V50" i="14"/>
  <c r="V114" i="14"/>
  <c r="U38" i="14"/>
  <c r="U83" i="14"/>
  <c r="U115" i="14"/>
  <c r="R39" i="14"/>
  <c r="R71" i="14"/>
  <c r="R100" i="14"/>
  <c r="R116" i="14"/>
  <c r="R132" i="14"/>
  <c r="Q24" i="14"/>
  <c r="Q40" i="14"/>
  <c r="Q56" i="14"/>
  <c r="Q72" i="14"/>
  <c r="Q88" i="14"/>
  <c r="Q104" i="14"/>
  <c r="Q120" i="14"/>
  <c r="Q136" i="14"/>
  <c r="P12" i="14"/>
  <c r="P28" i="14"/>
  <c r="P44" i="14"/>
  <c r="P60" i="14"/>
  <c r="P76" i="14"/>
  <c r="P92" i="14"/>
  <c r="P108" i="14"/>
  <c r="P124" i="14"/>
  <c r="P140" i="14"/>
  <c r="O16" i="14"/>
  <c r="O32" i="14"/>
  <c r="O48" i="14"/>
  <c r="O64" i="14"/>
  <c r="O80" i="14"/>
  <c r="O96" i="14"/>
  <c r="O112" i="14"/>
  <c r="O128" i="14"/>
  <c r="O144" i="14"/>
  <c r="N20" i="14"/>
  <c r="N36" i="14"/>
  <c r="W53" i="14"/>
  <c r="V41" i="14"/>
  <c r="U29" i="14"/>
  <c r="U110" i="14"/>
  <c r="R34" i="14"/>
  <c r="R96" i="14"/>
  <c r="R129" i="14"/>
  <c r="Q21" i="14"/>
  <c r="Q53" i="14"/>
  <c r="Q85" i="14"/>
  <c r="Q117" i="14"/>
  <c r="P9" i="14"/>
  <c r="P41" i="14"/>
  <c r="P73" i="14"/>
  <c r="P105" i="14"/>
  <c r="P137" i="14"/>
  <c r="O29" i="14"/>
  <c r="O61" i="14"/>
  <c r="O93" i="14"/>
  <c r="O125" i="14"/>
  <c r="N17" i="14"/>
  <c r="N43" i="14"/>
  <c r="N60" i="14"/>
  <c r="N76" i="14"/>
  <c r="N92" i="14"/>
  <c r="N108" i="14"/>
  <c r="N124" i="14"/>
  <c r="N140" i="14"/>
  <c r="M16" i="14"/>
  <c r="M32" i="14"/>
  <c r="M48" i="14"/>
  <c r="M64" i="14"/>
  <c r="M80" i="14"/>
  <c r="M96" i="14"/>
  <c r="M112" i="14"/>
  <c r="M128" i="14"/>
  <c r="M144" i="14"/>
  <c r="L20" i="14"/>
  <c r="L36" i="14"/>
  <c r="L52" i="14"/>
  <c r="L68" i="14"/>
  <c r="L84" i="14"/>
  <c r="L100" i="14"/>
  <c r="W118" i="14"/>
  <c r="V106" i="14"/>
  <c r="U79" i="14"/>
  <c r="U143" i="14"/>
  <c r="R67" i="14"/>
  <c r="W23" i="14"/>
  <c r="W55" i="14"/>
  <c r="W87" i="14"/>
  <c r="W119" i="14"/>
  <c r="V11" i="14"/>
  <c r="V43" i="14"/>
  <c r="V75" i="14"/>
  <c r="V107" i="14"/>
  <c r="V139" i="14"/>
  <c r="U27" i="14"/>
  <c r="U59" i="14"/>
  <c r="W36" i="14"/>
  <c r="W68" i="14"/>
  <c r="W100" i="14"/>
  <c r="W132" i="14"/>
  <c r="V24" i="14"/>
  <c r="V56" i="14"/>
  <c r="V88" i="14"/>
  <c r="V120" i="14"/>
  <c r="U32" i="14"/>
  <c r="U64" i="14"/>
  <c r="W65" i="14"/>
  <c r="W129" i="14"/>
  <c r="V53" i="14"/>
  <c r="V117" i="14"/>
  <c r="U41" i="14"/>
  <c r="U84" i="14"/>
  <c r="U116" i="14"/>
  <c r="R40" i="14"/>
  <c r="R72" i="14"/>
  <c r="W26" i="14"/>
  <c r="W90" i="14"/>
  <c r="V14" i="14"/>
  <c r="V78" i="14"/>
  <c r="V142" i="14"/>
  <c r="U65" i="14"/>
  <c r="U97" i="14"/>
  <c r="U129" i="14"/>
  <c r="R21" i="14"/>
  <c r="R53" i="14"/>
  <c r="R85" i="14"/>
  <c r="W77" i="14"/>
  <c r="V49" i="14"/>
  <c r="V113" i="14"/>
  <c r="U37" i="14"/>
  <c r="U82" i="14"/>
  <c r="U114" i="14"/>
  <c r="U146" i="14"/>
  <c r="R38" i="14"/>
  <c r="R70" i="14"/>
  <c r="R99" i="14"/>
  <c r="R115" i="14"/>
  <c r="R131" i="14"/>
  <c r="Q23" i="14"/>
  <c r="Q39" i="14"/>
  <c r="Q55" i="14"/>
  <c r="Q71" i="14"/>
  <c r="Q87" i="14"/>
  <c r="Q103" i="14"/>
  <c r="Q119" i="14"/>
  <c r="Q135" i="14"/>
  <c r="P11" i="14"/>
  <c r="P27" i="14"/>
  <c r="P43" i="14"/>
  <c r="P59" i="14"/>
  <c r="P75" i="14"/>
  <c r="P91" i="14"/>
  <c r="P107" i="14"/>
  <c r="P123" i="14"/>
  <c r="P139" i="14"/>
  <c r="O15" i="14"/>
  <c r="O31" i="14"/>
  <c r="O47" i="14"/>
  <c r="O63" i="14"/>
  <c r="O79" i="14"/>
  <c r="O95" i="14"/>
  <c r="O111" i="14"/>
  <c r="O127" i="14"/>
  <c r="O143" i="14"/>
  <c r="N19" i="14"/>
  <c r="W14" i="14"/>
  <c r="W78" i="14"/>
  <c r="W142" i="14"/>
  <c r="V66" i="14"/>
  <c r="V130" i="14"/>
  <c r="U54" i="14"/>
  <c r="U91" i="14"/>
  <c r="U123" i="14"/>
  <c r="R15" i="14"/>
  <c r="R47" i="14"/>
  <c r="R79" i="14"/>
  <c r="R104" i="14"/>
  <c r="R120" i="14"/>
  <c r="R136" i="14"/>
  <c r="Q12" i="14"/>
  <c r="Q28" i="14"/>
  <c r="Q44" i="14"/>
  <c r="Q60" i="14"/>
  <c r="Q76" i="14"/>
  <c r="Q92" i="14"/>
  <c r="Q108" i="14"/>
  <c r="Q124" i="14"/>
  <c r="Q140" i="14"/>
  <c r="P16" i="14"/>
  <c r="P32" i="14"/>
  <c r="P48" i="14"/>
  <c r="P64" i="14"/>
  <c r="P80" i="14"/>
  <c r="P96" i="14"/>
  <c r="P112" i="14"/>
  <c r="P128" i="14"/>
  <c r="P144" i="14"/>
  <c r="O20" i="14"/>
  <c r="O36" i="14"/>
  <c r="O52" i="14"/>
  <c r="O68" i="14"/>
  <c r="O84" i="14"/>
  <c r="O100" i="14"/>
  <c r="O116" i="14"/>
  <c r="O132" i="14"/>
  <c r="N24" i="14"/>
  <c r="N40" i="14"/>
  <c r="W85" i="14"/>
  <c r="V73" i="14"/>
  <c r="U61" i="14"/>
  <c r="U126" i="14"/>
  <c r="R50" i="14"/>
  <c r="R105" i="14"/>
  <c r="R137" i="14"/>
  <c r="Q29" i="14"/>
  <c r="Q61" i="14"/>
  <c r="Q93" i="14"/>
  <c r="Q125" i="14"/>
  <c r="P17" i="14"/>
  <c r="P49" i="14"/>
  <c r="P81" i="14"/>
  <c r="P113" i="14"/>
  <c r="P145" i="14"/>
  <c r="O37" i="14"/>
  <c r="O69" i="14"/>
  <c r="O101" i="14"/>
  <c r="O133" i="14"/>
  <c r="N25" i="14"/>
  <c r="N48" i="14"/>
  <c r="N64" i="14"/>
  <c r="N80" i="14"/>
  <c r="N96" i="14"/>
  <c r="N112" i="14"/>
  <c r="N128" i="14"/>
  <c r="N144" i="14"/>
  <c r="M20" i="14"/>
  <c r="M36" i="14"/>
  <c r="M52" i="14"/>
  <c r="M68" i="14"/>
  <c r="M84" i="14"/>
  <c r="M100" i="14"/>
  <c r="M116" i="14"/>
  <c r="M132" i="14"/>
  <c r="L24" i="14"/>
  <c r="L40" i="14"/>
  <c r="L56" i="14"/>
  <c r="L72" i="14"/>
  <c r="L88" i="14"/>
  <c r="W22" i="14"/>
  <c r="V10" i="14"/>
  <c r="V138" i="14"/>
  <c r="U95" i="14"/>
  <c r="R19" i="14"/>
  <c r="R83" i="14"/>
  <c r="W35" i="14"/>
  <c r="W99" i="14"/>
  <c r="V59" i="14"/>
  <c r="V123" i="14"/>
  <c r="U43" i="14"/>
  <c r="W52" i="14"/>
  <c r="W116" i="14"/>
  <c r="V40" i="14"/>
  <c r="V104" i="14"/>
  <c r="U12" i="14"/>
  <c r="W25" i="14"/>
  <c r="V13" i="14"/>
  <c r="V141" i="14"/>
  <c r="U96" i="14"/>
  <c r="R56" i="14"/>
  <c r="W58" i="14"/>
  <c r="V46" i="14"/>
  <c r="U34" i="14"/>
  <c r="U113" i="14"/>
  <c r="R37" i="14"/>
  <c r="W13" i="14"/>
  <c r="V81" i="14"/>
  <c r="U66" i="14"/>
  <c r="U130" i="14"/>
  <c r="R54" i="14"/>
  <c r="R107" i="14"/>
  <c r="R139" i="14"/>
  <c r="Q27" i="14"/>
  <c r="Q59" i="14"/>
  <c r="Q91" i="14"/>
  <c r="Q123" i="14"/>
  <c r="P35" i="14"/>
  <c r="P67" i="14"/>
  <c r="P99" i="14"/>
  <c r="P131" i="14"/>
  <c r="O23" i="14"/>
  <c r="O55" i="14"/>
  <c r="O87" i="14"/>
  <c r="O119" i="14"/>
  <c r="N11" i="14"/>
  <c r="W46" i="14"/>
  <c r="V34" i="14"/>
  <c r="U22" i="14"/>
  <c r="U107" i="14"/>
  <c r="R23" i="14"/>
  <c r="R87" i="14"/>
  <c r="R124" i="14"/>
  <c r="Q36" i="14"/>
  <c r="Q68" i="14"/>
  <c r="Q100" i="14"/>
  <c r="Q132" i="14"/>
  <c r="P24" i="14"/>
  <c r="P56" i="14"/>
  <c r="P88" i="14"/>
  <c r="P120" i="14"/>
  <c r="O12" i="14"/>
  <c r="O44" i="14"/>
  <c r="O76" i="14"/>
  <c r="O108" i="14"/>
  <c r="O140" i="14"/>
  <c r="N28" i="14"/>
  <c r="W117" i="14"/>
  <c r="U78" i="14"/>
  <c r="R66" i="14"/>
  <c r="R145" i="14"/>
  <c r="Q69" i="14"/>
  <c r="Q133" i="14"/>
  <c r="P57" i="14"/>
  <c r="P121" i="14"/>
  <c r="O45" i="14"/>
  <c r="O109" i="14"/>
  <c r="N33" i="14"/>
  <c r="N68" i="14"/>
  <c r="N100" i="14"/>
  <c r="N132" i="14"/>
  <c r="M24" i="14"/>
  <c r="M56" i="14"/>
  <c r="M88" i="14"/>
  <c r="M120" i="14"/>
  <c r="L32" i="14"/>
  <c r="L64" i="14"/>
  <c r="L96" i="14"/>
  <c r="V74" i="14"/>
  <c r="U127" i="14"/>
  <c r="R106" i="14"/>
  <c r="R138" i="14"/>
  <c r="Q30" i="14"/>
  <c r="Q62" i="14"/>
  <c r="Q94" i="14"/>
  <c r="Q126" i="14"/>
  <c r="P18" i="14"/>
  <c r="P50" i="14"/>
  <c r="P82" i="14"/>
  <c r="P114" i="14"/>
  <c r="P146" i="14"/>
  <c r="O38" i="14"/>
  <c r="O70" i="14"/>
  <c r="O102" i="14"/>
  <c r="O134" i="14"/>
  <c r="N26" i="14"/>
  <c r="N49" i="14"/>
  <c r="N65" i="14"/>
  <c r="N81" i="14"/>
  <c r="N97" i="14"/>
  <c r="N113" i="14"/>
  <c r="N129" i="14"/>
  <c r="N145" i="14"/>
  <c r="M21" i="14"/>
  <c r="M37" i="14"/>
  <c r="M53" i="14"/>
  <c r="M69" i="14"/>
  <c r="M85" i="14"/>
  <c r="M101" i="14"/>
  <c r="M117" i="14"/>
  <c r="M133" i="14"/>
  <c r="L9" i="14"/>
  <c r="L25" i="14"/>
  <c r="L41" i="14"/>
  <c r="L57" i="14"/>
  <c r="L73" i="14"/>
  <c r="L89" i="14"/>
  <c r="L105" i="14"/>
  <c r="L121" i="14"/>
  <c r="L137" i="14"/>
  <c r="K13" i="14"/>
  <c r="K29" i="14"/>
  <c r="K45" i="14"/>
  <c r="K61" i="14"/>
  <c r="K77" i="14"/>
  <c r="W37" i="14"/>
  <c r="U13" i="14"/>
  <c r="R26" i="14"/>
  <c r="R125" i="14"/>
  <c r="Q49" i="14"/>
  <c r="Q113" i="14"/>
  <c r="P37" i="14"/>
  <c r="P101" i="14"/>
  <c r="O25" i="14"/>
  <c r="O89" i="14"/>
  <c r="N13" i="14"/>
  <c r="N58" i="14"/>
  <c r="N90" i="14"/>
  <c r="N122" i="14"/>
  <c r="M14" i="14"/>
  <c r="M46" i="14"/>
  <c r="M78" i="14"/>
  <c r="M110" i="14"/>
  <c r="M142" i="14"/>
  <c r="L34" i="14"/>
  <c r="L66" i="14"/>
  <c r="L98" i="14"/>
  <c r="L120" i="14"/>
  <c r="L142" i="14"/>
  <c r="K23" i="14"/>
  <c r="K44" i="14"/>
  <c r="K66" i="14"/>
  <c r="K87" i="14"/>
  <c r="K104" i="14"/>
  <c r="K120" i="14"/>
  <c r="V26" i="14"/>
  <c r="U103" i="14"/>
  <c r="R91" i="14"/>
  <c r="Q18" i="14"/>
  <c r="Q82" i="14"/>
  <c r="Q146" i="14"/>
  <c r="P70" i="14"/>
  <c r="P134" i="14"/>
  <c r="O58" i="14"/>
  <c r="O122" i="14"/>
  <c r="N42" i="14"/>
  <c r="N75" i="14"/>
  <c r="W39" i="14"/>
  <c r="W103" i="14"/>
  <c r="V23" i="14"/>
  <c r="V87" i="14"/>
  <c r="W72" i="14"/>
  <c r="W136" i="14"/>
  <c r="V60" i="14"/>
  <c r="V124" i="14"/>
  <c r="U16" i="14"/>
  <c r="W33" i="14"/>
  <c r="V21" i="14"/>
  <c r="U9" i="14"/>
  <c r="U100" i="14"/>
  <c r="R20" i="14"/>
  <c r="R84" i="14"/>
  <c r="W114" i="14"/>
  <c r="V102" i="14"/>
  <c r="U77" i="14"/>
  <c r="U141" i="14"/>
  <c r="R65" i="14"/>
  <c r="W125" i="14"/>
  <c r="V129" i="14"/>
  <c r="U90" i="14"/>
  <c r="R14" i="14"/>
  <c r="R78" i="14"/>
  <c r="R119" i="14"/>
  <c r="Q31" i="14"/>
  <c r="Q63" i="14"/>
  <c r="Q95" i="14"/>
  <c r="Q127" i="14"/>
  <c r="P15" i="14"/>
  <c r="P47" i="14"/>
  <c r="P79" i="14"/>
  <c r="P111" i="14"/>
  <c r="P143" i="14"/>
  <c r="O35" i="14"/>
  <c r="O67" i="14"/>
  <c r="O99" i="14"/>
  <c r="O131" i="14"/>
  <c r="N23" i="14"/>
  <c r="W94" i="14"/>
  <c r="V82" i="14"/>
  <c r="U67" i="14"/>
  <c r="U131" i="14"/>
  <c r="R31" i="14"/>
  <c r="R95" i="14"/>
  <c r="R128" i="14"/>
  <c r="Q16" i="14"/>
  <c r="Q48" i="14"/>
  <c r="Q80" i="14"/>
  <c r="Q112" i="14"/>
  <c r="Q144" i="14"/>
  <c r="P36" i="14"/>
  <c r="P68" i="14"/>
  <c r="P100" i="14"/>
  <c r="P132" i="14"/>
  <c r="O24" i="14"/>
  <c r="O56" i="14"/>
  <c r="O88" i="14"/>
  <c r="O120" i="14"/>
  <c r="N32" i="14"/>
  <c r="V9" i="14"/>
  <c r="U94" i="14"/>
  <c r="R82" i="14"/>
  <c r="Q13" i="14"/>
  <c r="Q77" i="14"/>
  <c r="Q141" i="14"/>
  <c r="P65" i="14"/>
  <c r="P129" i="14"/>
  <c r="O53" i="14"/>
  <c r="O117" i="14"/>
  <c r="N38" i="14"/>
  <c r="N72" i="14"/>
  <c r="N104" i="14"/>
  <c r="N136" i="14"/>
  <c r="M28" i="14"/>
  <c r="M60" i="14"/>
  <c r="M92" i="14"/>
  <c r="M124" i="14"/>
  <c r="L12" i="14"/>
  <c r="L44" i="14"/>
  <c r="L76" i="14"/>
  <c r="W54" i="14"/>
  <c r="U30" i="14"/>
  <c r="R35" i="14"/>
  <c r="R114" i="14"/>
  <c r="R146" i="14"/>
  <c r="Q38" i="14"/>
  <c r="Q70" i="14"/>
  <c r="Q102" i="14"/>
  <c r="Q134" i="14"/>
  <c r="P26" i="14"/>
  <c r="P58" i="14"/>
  <c r="P90" i="14"/>
  <c r="P122" i="14"/>
  <c r="O14" i="14"/>
  <c r="O46" i="14"/>
  <c r="O78" i="14"/>
  <c r="O110" i="14"/>
  <c r="O142" i="14"/>
  <c r="N34" i="14"/>
  <c r="N53" i="14"/>
  <c r="N69" i="14"/>
  <c r="N85" i="14"/>
  <c r="N101" i="14"/>
  <c r="N117" i="14"/>
  <c r="N133" i="14"/>
  <c r="M9" i="14"/>
  <c r="M25" i="14"/>
  <c r="M41" i="14"/>
  <c r="M57" i="14"/>
  <c r="M73" i="14"/>
  <c r="M89" i="14"/>
  <c r="M105" i="14"/>
  <c r="M121" i="14"/>
  <c r="M137" i="14"/>
  <c r="L13" i="14"/>
  <c r="L29" i="14"/>
  <c r="L45" i="14"/>
  <c r="L61" i="14"/>
  <c r="L77" i="14"/>
  <c r="L93" i="14"/>
  <c r="L109" i="14"/>
  <c r="L125" i="14"/>
  <c r="L141" i="14"/>
  <c r="K17" i="14"/>
  <c r="K33" i="14"/>
  <c r="K49" i="14"/>
  <c r="K65" i="14"/>
  <c r="K81" i="14"/>
  <c r="W101" i="14"/>
  <c r="U70" i="14"/>
  <c r="R58" i="14"/>
  <c r="R141" i="14"/>
  <c r="Q65" i="14"/>
  <c r="Q129" i="14"/>
  <c r="P53" i="14"/>
  <c r="P117" i="14"/>
  <c r="O41" i="14"/>
  <c r="O105" i="14"/>
  <c r="N29" i="14"/>
  <c r="N66" i="14"/>
  <c r="N98" i="14"/>
  <c r="N130" i="14"/>
  <c r="M22" i="14"/>
  <c r="M54" i="14"/>
  <c r="M86" i="14"/>
  <c r="M118" i="14"/>
  <c r="L10" i="14"/>
  <c r="L42" i="14"/>
  <c r="L74" i="14"/>
  <c r="L104" i="14"/>
  <c r="L126" i="14"/>
  <c r="K28" i="14"/>
  <c r="K50" i="14"/>
  <c r="K71" i="14"/>
  <c r="K92" i="14"/>
  <c r="K108" i="14"/>
  <c r="K124" i="14"/>
  <c r="V90" i="14"/>
  <c r="U135" i="14"/>
  <c r="R110" i="14"/>
  <c r="Q34" i="14"/>
  <c r="Q98" i="14"/>
  <c r="P22" i="14"/>
  <c r="P86" i="14"/>
  <c r="O10" i="14"/>
  <c r="O74" i="14"/>
  <c r="O138" i="14"/>
  <c r="N51" i="14"/>
  <c r="W67" i="14"/>
  <c r="V119" i="14"/>
  <c r="W104" i="14"/>
  <c r="V92" i="14"/>
  <c r="U48" i="14"/>
  <c r="V85" i="14"/>
  <c r="U132" i="14"/>
  <c r="R88" i="14"/>
  <c r="V110" i="14"/>
  <c r="U145" i="14"/>
  <c r="W141" i="14"/>
  <c r="U98" i="14"/>
  <c r="R86" i="14"/>
  <c r="Q47" i="14"/>
  <c r="Q111" i="14"/>
  <c r="P19" i="14"/>
  <c r="P83" i="14"/>
  <c r="O71" i="14"/>
  <c r="O135" i="14"/>
  <c r="W110" i="14"/>
  <c r="U75" i="14"/>
  <c r="R55" i="14"/>
  <c r="R140" i="14"/>
  <c r="Q32" i="14"/>
  <c r="Q96" i="14"/>
  <c r="P20" i="14"/>
  <c r="P84" i="14"/>
  <c r="O72" i="14"/>
  <c r="O136" i="14"/>
  <c r="N44" i="14"/>
  <c r="U142" i="14"/>
  <c r="Q37" i="14"/>
  <c r="P25" i="14"/>
  <c r="O13" i="14"/>
  <c r="O141" i="14"/>
  <c r="N84" i="14"/>
  <c r="M72" i="14"/>
  <c r="M136" i="14"/>
  <c r="L28" i="14"/>
  <c r="L92" i="14"/>
  <c r="U111" i="14"/>
  <c r="R130" i="14"/>
  <c r="Q54" i="14"/>
  <c r="Q118" i="14"/>
  <c r="P42" i="14"/>
  <c r="P106" i="14"/>
  <c r="O30" i="14"/>
  <c r="O94" i="14"/>
  <c r="N18" i="14"/>
  <c r="N61" i="14"/>
  <c r="N93" i="14"/>
  <c r="N125" i="14"/>
  <c r="M17" i="14"/>
  <c r="M49" i="14"/>
  <c r="M81" i="14"/>
  <c r="M113" i="14"/>
  <c r="M145" i="14"/>
  <c r="L37" i="14"/>
  <c r="L69" i="14"/>
  <c r="L101" i="14"/>
  <c r="L133" i="14"/>
  <c r="K25" i="14"/>
  <c r="K57" i="14"/>
  <c r="K89" i="14"/>
  <c r="U134" i="14"/>
  <c r="Q33" i="14"/>
  <c r="P21" i="14"/>
  <c r="O9" i="14"/>
  <c r="O137" i="14"/>
  <c r="N82" i="14"/>
  <c r="N146" i="14"/>
  <c r="M70" i="14"/>
  <c r="M134" i="14"/>
  <c r="L58" i="14"/>
  <c r="L115" i="14"/>
  <c r="K12" i="14"/>
  <c r="K55" i="14"/>
  <c r="K96" i="14"/>
  <c r="W38" i="14"/>
  <c r="R27" i="14"/>
  <c r="Q50" i="14"/>
  <c r="P38" i="14"/>
  <c r="O26" i="14"/>
  <c r="N14" i="14"/>
  <c r="N83" i="14"/>
  <c r="N115" i="14"/>
  <c r="M39" i="14"/>
  <c r="M71" i="14"/>
  <c r="M103" i="14"/>
  <c r="M135" i="14"/>
  <c r="L27" i="14"/>
  <c r="L59" i="14"/>
  <c r="L91" i="14"/>
  <c r="L116" i="14"/>
  <c r="L138" i="14"/>
  <c r="K19" i="14"/>
  <c r="K40" i="14"/>
  <c r="K62" i="14"/>
  <c r="K83" i="14"/>
  <c r="K101" i="14"/>
  <c r="K117" i="14"/>
  <c r="K133" i="14"/>
  <c r="W69" i="14"/>
  <c r="U45" i="14"/>
  <c r="R42" i="14"/>
  <c r="R133" i="14"/>
  <c r="Q57" i="14"/>
  <c r="Q121" i="14"/>
  <c r="P45" i="14"/>
  <c r="P109" i="14"/>
  <c r="O33" i="14"/>
  <c r="O97" i="14"/>
  <c r="N21" i="14"/>
  <c r="N62" i="14"/>
  <c r="N94" i="14"/>
  <c r="N126" i="14"/>
  <c r="M18" i="14"/>
  <c r="M50" i="14"/>
  <c r="M82" i="14"/>
  <c r="M114" i="14"/>
  <c r="M146" i="14"/>
  <c r="L38" i="14"/>
  <c r="L70" i="14"/>
  <c r="L102" i="14"/>
  <c r="L123" i="14"/>
  <c r="L144" i="14"/>
  <c r="K26" i="14"/>
  <c r="K47" i="14"/>
  <c r="K68" i="14"/>
  <c r="K90" i="14"/>
  <c r="K106" i="14"/>
  <c r="K122" i="14"/>
  <c r="K138" i="14"/>
  <c r="W134" i="14"/>
  <c r="U87" i="14"/>
  <c r="R75" i="14"/>
  <c r="Q10" i="14"/>
  <c r="Q74" i="14"/>
  <c r="Q138" i="14"/>
  <c r="P62" i="14"/>
  <c r="P126" i="14"/>
  <c r="O50" i="14"/>
  <c r="O114" i="14"/>
  <c r="N37" i="14"/>
  <c r="N71" i="14"/>
  <c r="N103" i="14"/>
  <c r="N135" i="14"/>
  <c r="M27" i="14"/>
  <c r="M59" i="14"/>
  <c r="M91" i="14"/>
  <c r="M123" i="14"/>
  <c r="L15" i="14"/>
  <c r="L47" i="14"/>
  <c r="L79" i="14"/>
  <c r="L108" i="14"/>
  <c r="L130" i="14"/>
  <c r="K11" i="14"/>
  <c r="K64" i="14"/>
  <c r="K131" i="14"/>
  <c r="K107" i="14"/>
  <c r="K95" i="14"/>
  <c r="K80" i="14"/>
  <c r="K70" i="14"/>
  <c r="K111" i="14"/>
  <c r="K128" i="14"/>
  <c r="S11" i="14"/>
  <c r="S19" i="14"/>
  <c r="S12" i="14"/>
  <c r="S20" i="14"/>
  <c r="S28" i="14"/>
  <c r="S9" i="14"/>
  <c r="T20" i="14"/>
  <c r="S30" i="14"/>
  <c r="T37" i="14"/>
  <c r="S14" i="14"/>
  <c r="T28" i="14"/>
  <c r="T26" i="14"/>
  <c r="T40" i="14"/>
  <c r="S10" i="14"/>
  <c r="S27" i="14"/>
  <c r="S41" i="14"/>
  <c r="T49" i="14"/>
  <c r="T57" i="14"/>
  <c r="T65" i="14"/>
  <c r="T73" i="14"/>
  <c r="S37" i="14"/>
  <c r="T52" i="14"/>
  <c r="S64" i="14"/>
  <c r="S73" i="14"/>
  <c r="T84" i="14"/>
  <c r="T92" i="14"/>
  <c r="S25" i="14"/>
  <c r="S51" i="14"/>
  <c r="T62" i="14"/>
  <c r="T71" i="14"/>
  <c r="T81" i="14"/>
  <c r="S35" i="14"/>
  <c r="T60" i="14"/>
  <c r="S83" i="14"/>
  <c r="S94" i="14"/>
  <c r="T102" i="14"/>
  <c r="T110" i="14"/>
  <c r="T118" i="14"/>
  <c r="T126" i="14"/>
  <c r="T134" i="14"/>
  <c r="T142" i="14"/>
  <c r="T35" i="14"/>
  <c r="T56" i="14"/>
  <c r="T79" i="14"/>
  <c r="S90" i="14"/>
  <c r="S100" i="14"/>
  <c r="S108" i="14"/>
  <c r="S116" i="14"/>
  <c r="S124" i="14"/>
  <c r="S132" i="14"/>
  <c r="S140" i="14"/>
  <c r="J12" i="14"/>
  <c r="J28" i="14"/>
  <c r="J44" i="14"/>
  <c r="J60" i="14"/>
  <c r="J76" i="14"/>
  <c r="J92" i="14"/>
  <c r="J108" i="14"/>
  <c r="J124" i="14"/>
  <c r="J140" i="14"/>
  <c r="I16" i="14"/>
  <c r="I32" i="14"/>
  <c r="I48" i="14"/>
  <c r="I64" i="14"/>
  <c r="I80" i="14"/>
  <c r="I96" i="14"/>
  <c r="I112" i="14"/>
  <c r="I128" i="14"/>
  <c r="I144" i="14"/>
  <c r="H20" i="14"/>
  <c r="H36" i="14"/>
  <c r="H52" i="14"/>
  <c r="H68" i="14"/>
  <c r="T58" i="14"/>
  <c r="S86" i="14"/>
  <c r="S105" i="14"/>
  <c r="S121" i="14"/>
  <c r="S137" i="14"/>
  <c r="J17" i="14"/>
  <c r="J38" i="14"/>
  <c r="J59" i="14"/>
  <c r="J81" i="14"/>
  <c r="J102" i="14"/>
  <c r="J123" i="14"/>
  <c r="J145" i="14"/>
  <c r="I26" i="14"/>
  <c r="I47" i="14"/>
  <c r="I69" i="14"/>
  <c r="I90" i="14"/>
  <c r="I111" i="14"/>
  <c r="I133" i="14"/>
  <c r="H14" i="14"/>
  <c r="H35" i="14"/>
  <c r="H57" i="14"/>
  <c r="H78" i="14"/>
  <c r="H94" i="14"/>
  <c r="H110" i="14"/>
  <c r="H126" i="14"/>
  <c r="H142" i="14"/>
  <c r="G18" i="14"/>
  <c r="G34" i="14"/>
  <c r="G50" i="14"/>
  <c r="G66" i="14"/>
  <c r="G82" i="14"/>
  <c r="G98" i="14"/>
  <c r="G114" i="14"/>
  <c r="G130" i="14"/>
  <c r="G146" i="14"/>
  <c r="F23" i="14"/>
  <c r="F39" i="14"/>
  <c r="F55" i="14"/>
  <c r="F71" i="14"/>
  <c r="F87" i="14"/>
  <c r="F103" i="14"/>
  <c r="F119" i="14"/>
  <c r="F135" i="14"/>
  <c r="J82" i="14"/>
  <c r="J103" i="14"/>
  <c r="J125" i="14"/>
  <c r="J146" i="14"/>
  <c r="I27" i="14"/>
  <c r="I49" i="14"/>
  <c r="I70" i="14"/>
  <c r="I91" i="14"/>
  <c r="I113" i="14"/>
  <c r="I134" i="14"/>
  <c r="H15" i="14"/>
  <c r="H37" i="14"/>
  <c r="H58" i="14"/>
  <c r="H79" i="14"/>
  <c r="H95" i="14"/>
  <c r="T29" i="14"/>
  <c r="T86" i="14"/>
  <c r="T105" i="14"/>
  <c r="T121" i="14"/>
  <c r="T137" i="14"/>
  <c r="J18" i="14"/>
  <c r="J39" i="14"/>
  <c r="J61" i="14"/>
  <c r="S49" i="14"/>
  <c r="T112" i="14"/>
  <c r="T144" i="14"/>
  <c r="J41" i="14"/>
  <c r="J83" i="14"/>
  <c r="J126" i="14"/>
  <c r="I29" i="14"/>
  <c r="I71" i="14"/>
  <c r="I114" i="14"/>
  <c r="H17" i="14"/>
  <c r="H59" i="14"/>
  <c r="H96" i="14"/>
  <c r="H121" i="14"/>
  <c r="H143" i="14"/>
  <c r="G24" i="14"/>
  <c r="G45" i="14"/>
  <c r="G67" i="14"/>
  <c r="G88" i="14"/>
  <c r="G109" i="14"/>
  <c r="G131" i="14"/>
  <c r="F13" i="14"/>
  <c r="F34" i="14"/>
  <c r="F56" i="14"/>
  <c r="F77" i="14"/>
  <c r="F98" i="14"/>
  <c r="F120" i="14"/>
  <c r="F141" i="14"/>
  <c r="G52" i="14"/>
  <c r="G89" i="14"/>
  <c r="G127" i="14"/>
  <c r="F25" i="14"/>
  <c r="F68" i="14"/>
  <c r="F105" i="14"/>
  <c r="F142" i="14"/>
  <c r="J78" i="14"/>
  <c r="I45" i="14"/>
  <c r="I130" i="14"/>
  <c r="W71" i="14"/>
  <c r="V27" i="14"/>
  <c r="W20" i="14"/>
  <c r="V136" i="14"/>
  <c r="W89" i="14"/>
  <c r="U63" i="14"/>
  <c r="W50" i="14"/>
  <c r="U26" i="14"/>
  <c r="R33" i="14"/>
  <c r="V65" i="14"/>
  <c r="U122" i="14"/>
  <c r="R103" i="14"/>
  <c r="Q11" i="14"/>
  <c r="Q75" i="14"/>
  <c r="Q139" i="14"/>
  <c r="P31" i="14"/>
  <c r="P95" i="14"/>
  <c r="O19" i="14"/>
  <c r="O83" i="14"/>
  <c r="V18" i="14"/>
  <c r="U99" i="14"/>
  <c r="R63" i="14"/>
  <c r="R144" i="14"/>
  <c r="Q52" i="14"/>
  <c r="Q116" i="14"/>
  <c r="P40" i="14"/>
  <c r="P104" i="14"/>
  <c r="O28" i="14"/>
  <c r="O92" i="14"/>
  <c r="W21" i="14"/>
  <c r="R18" i="14"/>
  <c r="Q45" i="14"/>
  <c r="P33" i="14"/>
  <c r="O21" i="14"/>
  <c r="N9" i="14"/>
  <c r="N88" i="14"/>
  <c r="M12" i="14"/>
  <c r="M76" i="14"/>
  <c r="M140" i="14"/>
  <c r="L48" i="14"/>
  <c r="W86" i="14"/>
  <c r="R51" i="14"/>
  <c r="Q14" i="14"/>
  <c r="Q78" i="14"/>
  <c r="Q142" i="14"/>
  <c r="P66" i="14"/>
  <c r="P130" i="14"/>
  <c r="O54" i="14"/>
  <c r="O118" i="14"/>
  <c r="N39" i="14"/>
  <c r="N73" i="14"/>
  <c r="N105" i="14"/>
  <c r="N137" i="14"/>
  <c r="M29" i="14"/>
  <c r="M61" i="14"/>
  <c r="M93" i="14"/>
  <c r="M125" i="14"/>
  <c r="L17" i="14"/>
  <c r="L49" i="14"/>
  <c r="L81" i="14"/>
  <c r="L113" i="14"/>
  <c r="L145" i="14"/>
  <c r="K37" i="14"/>
  <c r="K69" i="14"/>
  <c r="V25" i="14"/>
  <c r="R90" i="14"/>
  <c r="Q81" i="14"/>
  <c r="P69" i="14"/>
  <c r="O57" i="14"/>
  <c r="N41" i="14"/>
  <c r="N106" i="14"/>
  <c r="M30" i="14"/>
  <c r="M94" i="14"/>
  <c r="L18" i="14"/>
  <c r="L82" i="14"/>
  <c r="L131" i="14"/>
  <c r="K18" i="14"/>
  <c r="K60" i="14"/>
  <c r="K100" i="14"/>
  <c r="W102" i="14"/>
  <c r="R59" i="14"/>
  <c r="Q66" i="14"/>
  <c r="P54" i="14"/>
  <c r="O42" i="14"/>
  <c r="N30" i="14"/>
  <c r="N91" i="14"/>
  <c r="N123" i="14"/>
  <c r="M15" i="14"/>
  <c r="M47" i="14"/>
  <c r="M79" i="14"/>
  <c r="M111" i="14"/>
  <c r="M143" i="14"/>
  <c r="L35" i="14"/>
  <c r="L67" i="14"/>
  <c r="L99" i="14"/>
  <c r="L122" i="14"/>
  <c r="L143" i="14"/>
  <c r="K24" i="14"/>
  <c r="K46" i="14"/>
  <c r="K67" i="14"/>
  <c r="K88" i="14"/>
  <c r="K105" i="14"/>
  <c r="K121" i="14"/>
  <c r="K137" i="14"/>
  <c r="W133" i="14"/>
  <c r="U86" i="14"/>
  <c r="R74" i="14"/>
  <c r="Q9" i="14"/>
  <c r="Q73" i="14"/>
  <c r="Q137" i="14"/>
  <c r="P61" i="14"/>
  <c r="P125" i="14"/>
  <c r="O49" i="14"/>
  <c r="O113" i="14"/>
  <c r="N35" i="14"/>
  <c r="N70" i="14"/>
  <c r="N102" i="14"/>
  <c r="N134" i="14"/>
  <c r="M26" i="14"/>
  <c r="M58" i="14"/>
  <c r="M90" i="14"/>
  <c r="M122" i="14"/>
  <c r="L14" i="14"/>
  <c r="L46" i="14"/>
  <c r="L78" i="14"/>
  <c r="L107" i="14"/>
  <c r="L128" i="14"/>
  <c r="K10" i="14"/>
  <c r="K31" i="14"/>
  <c r="K52" i="14"/>
  <c r="K74" i="14"/>
  <c r="K94" i="14"/>
  <c r="K110" i="14"/>
  <c r="K126" i="14"/>
  <c r="K142" i="14"/>
  <c r="V58" i="14"/>
  <c r="U119" i="14"/>
  <c r="R102" i="14"/>
  <c r="Q26" i="14"/>
  <c r="Q90" i="14"/>
  <c r="P14" i="14"/>
  <c r="P78" i="14"/>
  <c r="P142" i="14"/>
  <c r="O66" i="14"/>
  <c r="O130" i="14"/>
  <c r="N47" i="14"/>
  <c r="N79" i="14"/>
  <c r="N111" i="14"/>
  <c r="N143" i="14"/>
  <c r="M35" i="14"/>
  <c r="M67" i="14"/>
  <c r="M99" i="14"/>
  <c r="M131" i="14"/>
  <c r="L23" i="14"/>
  <c r="L55" i="14"/>
  <c r="L87" i="14"/>
  <c r="L114" i="14"/>
  <c r="L135" i="14"/>
  <c r="K16" i="14"/>
  <c r="K86" i="14"/>
  <c r="K139" i="14"/>
  <c r="K132" i="14"/>
  <c r="K127" i="14"/>
  <c r="K115" i="14"/>
  <c r="K123" i="14"/>
  <c r="K135" i="14"/>
  <c r="K144" i="14"/>
  <c r="T14" i="14"/>
  <c r="T15" i="14"/>
  <c r="T23" i="14"/>
  <c r="T31" i="14"/>
  <c r="T9" i="14"/>
  <c r="S21" i="14"/>
  <c r="T32" i="14"/>
  <c r="S38" i="14"/>
  <c r="T17" i="14"/>
  <c r="T30" i="14"/>
  <c r="S31" i="14"/>
  <c r="S43" i="14"/>
  <c r="T13" i="14"/>
  <c r="T34" i="14"/>
  <c r="T43" i="14"/>
  <c r="S50" i="14"/>
  <c r="S58" i="14"/>
  <c r="S66" i="14"/>
  <c r="S74" i="14"/>
  <c r="T46" i="14"/>
  <c r="S55" i="14"/>
  <c r="T66" i="14"/>
  <c r="T75" i="14"/>
  <c r="S85" i="14"/>
  <c r="S93" i="14"/>
  <c r="S33" i="14"/>
  <c r="S53" i="14"/>
  <c r="T64" i="14"/>
  <c r="S76" i="14"/>
  <c r="S82" i="14"/>
  <c r="S47" i="14"/>
  <c r="S65" i="14"/>
  <c r="S87" i="14"/>
  <c r="S96" i="14"/>
  <c r="S103" i="14"/>
  <c r="S111" i="14"/>
  <c r="S119" i="14"/>
  <c r="S127" i="14"/>
  <c r="S135" i="14"/>
  <c r="S143" i="14"/>
  <c r="S40" i="14"/>
  <c r="S61" i="14"/>
  <c r="T83" i="14"/>
  <c r="S92" i="14"/>
  <c r="T103" i="14"/>
  <c r="T111" i="14"/>
  <c r="T119" i="14"/>
  <c r="T127" i="14"/>
  <c r="T135" i="14"/>
  <c r="T143" i="14"/>
  <c r="J16" i="14"/>
  <c r="J32" i="14"/>
  <c r="J48" i="14"/>
  <c r="J64" i="14"/>
  <c r="J80" i="14"/>
  <c r="J96" i="14"/>
  <c r="J112" i="14"/>
  <c r="J128" i="14"/>
  <c r="J144" i="14"/>
  <c r="I20" i="14"/>
  <c r="I36" i="14"/>
  <c r="I52" i="14"/>
  <c r="I68" i="14"/>
  <c r="I84" i="14"/>
  <c r="I100" i="14"/>
  <c r="I116" i="14"/>
  <c r="I132" i="14"/>
  <c r="H24" i="14"/>
  <c r="H40" i="14"/>
  <c r="H56" i="14"/>
  <c r="H72" i="14"/>
  <c r="S63" i="14"/>
  <c r="T90" i="14"/>
  <c r="T108" i="14"/>
  <c r="T124" i="14"/>
  <c r="T140" i="14"/>
  <c r="J22" i="14"/>
  <c r="J43" i="14"/>
  <c r="J65" i="14"/>
  <c r="J86" i="14"/>
  <c r="J107" i="14"/>
  <c r="J129" i="14"/>
  <c r="I10" i="14"/>
  <c r="I31" i="14"/>
  <c r="I53" i="14"/>
  <c r="I74" i="14"/>
  <c r="I95" i="14"/>
  <c r="I117" i="14"/>
  <c r="I138" i="14"/>
  <c r="H19" i="14"/>
  <c r="H41" i="14"/>
  <c r="H62" i="14"/>
  <c r="H82" i="14"/>
  <c r="H98" i="14"/>
  <c r="H114" i="14"/>
  <c r="H130" i="14"/>
  <c r="H146" i="14"/>
  <c r="G22" i="14"/>
  <c r="G38" i="14"/>
  <c r="G54" i="14"/>
  <c r="G70" i="14"/>
  <c r="G86" i="14"/>
  <c r="G102" i="14"/>
  <c r="G118" i="14"/>
  <c r="G134" i="14"/>
  <c r="F11" i="14"/>
  <c r="F27" i="14"/>
  <c r="F43" i="14"/>
  <c r="F59" i="14"/>
  <c r="F75" i="14"/>
  <c r="F91" i="14"/>
  <c r="F107" i="14"/>
  <c r="F123" i="14"/>
  <c r="F139" i="14"/>
  <c r="J87" i="14"/>
  <c r="J109" i="14"/>
  <c r="J130" i="14"/>
  <c r="I11" i="14"/>
  <c r="I33" i="14"/>
  <c r="I54" i="14"/>
  <c r="I75" i="14"/>
  <c r="I97" i="14"/>
  <c r="I118" i="14"/>
  <c r="I139" i="14"/>
  <c r="H21" i="14"/>
  <c r="H42" i="14"/>
  <c r="H63" i="14"/>
  <c r="H83" i="14"/>
  <c r="H99" i="14"/>
  <c r="S44" i="14"/>
  <c r="S91" i="14"/>
  <c r="S110" i="14"/>
  <c r="S126" i="14"/>
  <c r="S142" i="14"/>
  <c r="J23" i="14"/>
  <c r="J45" i="14"/>
  <c r="J66" i="14"/>
  <c r="S72" i="14"/>
  <c r="S117" i="14"/>
  <c r="J9" i="14"/>
  <c r="J51" i="14"/>
  <c r="J94" i="14"/>
  <c r="J137" i="14"/>
  <c r="I39" i="14"/>
  <c r="I82" i="14"/>
  <c r="I125" i="14"/>
  <c r="H27" i="14"/>
  <c r="H70" i="14"/>
  <c r="H104" i="14"/>
  <c r="H127" i="14"/>
  <c r="G29" i="14"/>
  <c r="G51" i="14"/>
  <c r="G72" i="14"/>
  <c r="G93" i="14"/>
  <c r="G115" i="14"/>
  <c r="G136" i="14"/>
  <c r="F18" i="14"/>
  <c r="F40" i="14"/>
  <c r="F61" i="14"/>
  <c r="F82" i="14"/>
  <c r="F104" i="14"/>
  <c r="F125" i="14"/>
  <c r="F146" i="14"/>
  <c r="G63" i="14"/>
  <c r="G100" i="14"/>
  <c r="G137" i="14"/>
  <c r="F36" i="14"/>
  <c r="F78" i="14"/>
  <c r="F116" i="14"/>
  <c r="S141" i="14"/>
  <c r="J99" i="14"/>
  <c r="I66" i="14"/>
  <c r="H11" i="14"/>
  <c r="H54" i="14"/>
  <c r="W131" i="14"/>
  <c r="V91" i="14"/>
  <c r="V28" i="14"/>
  <c r="W97" i="14"/>
  <c r="V38" i="14"/>
  <c r="R97" i="14"/>
  <c r="R46" i="14"/>
  <c r="Q15" i="14"/>
  <c r="Q143" i="14"/>
  <c r="P115" i="14"/>
  <c r="O51" i="14"/>
  <c r="N27" i="14"/>
  <c r="U139" i="14"/>
  <c r="Q128" i="14"/>
  <c r="P116" i="14"/>
  <c r="O60" i="14"/>
  <c r="N12" i="14"/>
  <c r="R113" i="14"/>
  <c r="P89" i="14"/>
  <c r="N52" i="14"/>
  <c r="M108" i="14"/>
  <c r="L80" i="14"/>
  <c r="R122" i="14"/>
  <c r="Q110" i="14"/>
  <c r="P98" i="14"/>
  <c r="O86" i="14"/>
  <c r="N57" i="14"/>
  <c r="N121" i="14"/>
  <c r="M45" i="14"/>
  <c r="M109" i="14"/>
  <c r="L33" i="14"/>
  <c r="L97" i="14"/>
  <c r="K21" i="14"/>
  <c r="K85" i="14"/>
  <c r="Q17" i="14"/>
  <c r="P133" i="14"/>
  <c r="N74" i="14"/>
  <c r="M62" i="14"/>
  <c r="L50" i="14"/>
  <c r="K82" i="14"/>
  <c r="U71" i="14"/>
  <c r="Q130" i="14"/>
  <c r="O106" i="14"/>
  <c r="N107" i="14"/>
  <c r="M23" i="14"/>
  <c r="M87" i="14"/>
  <c r="L11" i="14"/>
  <c r="L75" i="14"/>
  <c r="L127" i="14"/>
  <c r="K30" i="14"/>
  <c r="K72" i="14"/>
  <c r="K109" i="14"/>
  <c r="K141" i="14"/>
  <c r="U118" i="14"/>
  <c r="Q25" i="14"/>
  <c r="P13" i="14"/>
  <c r="P141" i="14"/>
  <c r="O129" i="14"/>
  <c r="N78" i="14"/>
  <c r="N142" i="14"/>
  <c r="M66" i="14"/>
  <c r="M130" i="14"/>
  <c r="L54" i="14"/>
  <c r="L112" i="14"/>
  <c r="K15" i="14"/>
  <c r="K58" i="14"/>
  <c r="K98" i="14"/>
  <c r="K130" i="14"/>
  <c r="V122" i="14"/>
  <c r="R118" i="14"/>
  <c r="Q106" i="14"/>
  <c r="P94" i="14"/>
  <c r="O82" i="14"/>
  <c r="N55" i="14"/>
  <c r="N119" i="14"/>
  <c r="M43" i="14"/>
  <c r="M107" i="14"/>
  <c r="L31" i="14"/>
  <c r="L95" i="14"/>
  <c r="L140" i="14"/>
  <c r="K103" i="14"/>
  <c r="K32" i="14"/>
  <c r="K136" i="14"/>
  <c r="K59" i="14"/>
  <c r="S15" i="14"/>
  <c r="T11" i="14"/>
  <c r="T27" i="14"/>
  <c r="S17" i="14"/>
  <c r="S34" i="14"/>
  <c r="S26" i="14"/>
  <c r="T38" i="14"/>
  <c r="T22" i="14"/>
  <c r="S46" i="14"/>
  <c r="S62" i="14"/>
  <c r="S78" i="14"/>
  <c r="T59" i="14"/>
  <c r="S81" i="14"/>
  <c r="S97" i="14"/>
  <c r="S60" i="14"/>
  <c r="T80" i="14"/>
  <c r="S56" i="14"/>
  <c r="T91" i="14"/>
  <c r="S107" i="14"/>
  <c r="S123" i="14"/>
  <c r="S139" i="14"/>
  <c r="S52" i="14"/>
  <c r="T87" i="14"/>
  <c r="T107" i="14"/>
  <c r="T123" i="14"/>
  <c r="T139" i="14"/>
  <c r="J24" i="14"/>
  <c r="J56" i="14"/>
  <c r="J88" i="14"/>
  <c r="J120" i="14"/>
  <c r="I12" i="14"/>
  <c r="I44" i="14"/>
  <c r="I76" i="14"/>
  <c r="I108" i="14"/>
  <c r="I140" i="14"/>
  <c r="H28" i="14"/>
  <c r="H60" i="14"/>
  <c r="T76" i="14"/>
  <c r="S113" i="14"/>
  <c r="S145" i="14"/>
  <c r="J49" i="14"/>
  <c r="J91" i="14"/>
  <c r="J134" i="14"/>
  <c r="I37" i="14"/>
  <c r="I79" i="14"/>
  <c r="I122" i="14"/>
  <c r="H25" i="14"/>
  <c r="H67" i="14"/>
  <c r="H102" i="14"/>
  <c r="H134" i="14"/>
  <c r="G26" i="14"/>
  <c r="G58" i="14"/>
  <c r="G90" i="14"/>
  <c r="G122" i="14"/>
  <c r="F15" i="14"/>
  <c r="F47" i="14"/>
  <c r="F79" i="14"/>
  <c r="F111" i="14"/>
  <c r="F143" i="14"/>
  <c r="J114" i="14"/>
  <c r="I17" i="14"/>
  <c r="I59" i="14"/>
  <c r="I102" i="14"/>
  <c r="I145" i="14"/>
  <c r="H47" i="14"/>
  <c r="H87" i="14"/>
  <c r="T63" i="14"/>
  <c r="T113" i="14"/>
  <c r="T145" i="14"/>
  <c r="J50" i="14"/>
  <c r="T97" i="14"/>
  <c r="J19" i="14"/>
  <c r="J105" i="14"/>
  <c r="I50" i="14"/>
  <c r="I135" i="14"/>
  <c r="H80" i="14"/>
  <c r="H132" i="14"/>
  <c r="G19" i="14"/>
  <c r="G61" i="14"/>
  <c r="G104" i="14"/>
  <c r="F50" i="14"/>
  <c r="F93" i="14"/>
  <c r="F136" i="14"/>
  <c r="G79" i="14"/>
  <c r="F14" i="14"/>
  <c r="F94" i="14"/>
  <c r="J46" i="14"/>
  <c r="I109" i="14"/>
  <c r="H65" i="14"/>
  <c r="H100" i="14"/>
  <c r="H124" i="14"/>
  <c r="H145" i="14"/>
  <c r="G27" i="14"/>
  <c r="G48" i="14"/>
  <c r="G69" i="14"/>
  <c r="G91" i="14"/>
  <c r="G117" i="14"/>
  <c r="F10" i="14"/>
  <c r="F48" i="14"/>
  <c r="F96" i="14"/>
  <c r="F138" i="14"/>
  <c r="T125" i="14"/>
  <c r="J69" i="14"/>
  <c r="I35" i="14"/>
  <c r="I121" i="14"/>
  <c r="H85" i="14"/>
  <c r="H141" i="14"/>
  <c r="G49" i="14"/>
  <c r="G97" i="14"/>
  <c r="F44" i="14"/>
  <c r="F92" i="14"/>
  <c r="F145" i="14"/>
  <c r="T101" i="14"/>
  <c r="T133" i="14"/>
  <c r="J31" i="14"/>
  <c r="J74" i="14"/>
  <c r="J117" i="14"/>
  <c r="I19" i="14"/>
  <c r="I62" i="14"/>
  <c r="I105" i="14"/>
  <c r="H50" i="14"/>
  <c r="H97" i="14"/>
  <c r="H123" i="14"/>
  <c r="H144" i="14"/>
  <c r="G25" i="14"/>
  <c r="G57" i="14"/>
  <c r="G105" i="14"/>
  <c r="F20" i="14"/>
  <c r="F62" i="14"/>
  <c r="F110" i="14"/>
  <c r="S88" i="14"/>
  <c r="S125" i="14"/>
  <c r="J57" i="14"/>
  <c r="J121" i="14"/>
  <c r="I55" i="14"/>
  <c r="I141" i="14"/>
  <c r="F26" i="14"/>
  <c r="F64" i="14"/>
  <c r="F101" i="14"/>
  <c r="F144" i="14"/>
  <c r="T141" i="14"/>
  <c r="J58" i="14"/>
  <c r="J133" i="14"/>
  <c r="I67" i="14"/>
  <c r="I142" i="14"/>
  <c r="H77" i="14"/>
  <c r="H125" i="14"/>
  <c r="G28" i="14"/>
  <c r="G60" i="14"/>
  <c r="G103" i="14"/>
  <c r="G129" i="14"/>
  <c r="F12" i="14"/>
  <c r="F49" i="14"/>
  <c r="F86" i="14"/>
  <c r="F124" i="14"/>
  <c r="C14" i="14"/>
  <c r="C30" i="14"/>
  <c r="C46" i="14"/>
  <c r="C62" i="14"/>
  <c r="C78" i="14"/>
  <c r="C94" i="14"/>
  <c r="C110" i="14"/>
  <c r="C126" i="14"/>
  <c r="C142" i="14"/>
  <c r="C19" i="14"/>
  <c r="C35" i="14"/>
  <c r="C51" i="14"/>
  <c r="C67" i="14"/>
  <c r="C83" i="14"/>
  <c r="C99" i="14"/>
  <c r="C115" i="14"/>
  <c r="C131" i="14"/>
  <c r="C13" i="14"/>
  <c r="C45" i="14"/>
  <c r="C77" i="14"/>
  <c r="C109" i="14"/>
  <c r="C141" i="14"/>
  <c r="C65" i="14"/>
  <c r="C129" i="14"/>
  <c r="C52" i="14"/>
  <c r="C116" i="14"/>
  <c r="C24" i="14"/>
  <c r="C56" i="14"/>
  <c r="C88" i="14"/>
  <c r="C120" i="14"/>
  <c r="C17" i="14"/>
  <c r="C73" i="14"/>
  <c r="C137" i="14"/>
  <c r="C60" i="14"/>
  <c r="C124" i="14"/>
  <c r="Y24" i="14"/>
  <c r="D20" i="14"/>
  <c r="Y69" i="14"/>
  <c r="D23" i="14"/>
  <c r="E23" i="14"/>
  <c r="E82" i="14"/>
  <c r="Z70" i="14"/>
  <c r="E135" i="14"/>
  <c r="Z14" i="14"/>
  <c r="X102" i="14"/>
  <c r="Y115" i="14"/>
  <c r="X37" i="14"/>
  <c r="X75" i="14"/>
  <c r="D74" i="14"/>
  <c r="Y48" i="14"/>
  <c r="X89" i="14"/>
  <c r="Y139" i="14"/>
  <c r="X57" i="14"/>
  <c r="X84" i="14"/>
  <c r="D15" i="14"/>
  <c r="D62" i="14"/>
  <c r="X65" i="14"/>
  <c r="X19" i="14"/>
  <c r="E70" i="14"/>
  <c r="Y94" i="14"/>
  <c r="Y64" i="14"/>
  <c r="Y126" i="14"/>
  <c r="X48" i="14"/>
  <c r="Y36" i="14"/>
  <c r="X52" i="14"/>
  <c r="D139" i="14"/>
  <c r="Y53" i="14"/>
  <c r="X59" i="14"/>
  <c r="Y76" i="14"/>
  <c r="E48" i="14"/>
  <c r="Y143" i="14"/>
  <c r="E9" i="14"/>
  <c r="Y134" i="14"/>
  <c r="D123" i="14"/>
  <c r="Z57" i="14"/>
  <c r="D55" i="14"/>
  <c r="Z30" i="14"/>
  <c r="X68" i="14"/>
  <c r="Y57" i="14"/>
  <c r="Y132" i="14"/>
  <c r="Y99" i="14"/>
  <c r="Z28" i="14"/>
  <c r="X95" i="14"/>
  <c r="Y47" i="14"/>
  <c r="X47" i="14"/>
  <c r="X94" i="14"/>
  <c r="E100" i="14"/>
  <c r="E109" i="14"/>
  <c r="D111" i="14"/>
  <c r="Z112" i="14"/>
  <c r="Y67" i="14"/>
  <c r="E132" i="14"/>
  <c r="X62" i="14"/>
  <c r="D119" i="14"/>
  <c r="Z115" i="14"/>
  <c r="D76" i="14"/>
  <c r="X18" i="14"/>
  <c r="Z18" i="14"/>
  <c r="Z77" i="14"/>
  <c r="Z83" i="14"/>
  <c r="E27" i="14"/>
  <c r="Y41" i="14"/>
  <c r="Z37" i="14"/>
  <c r="D94" i="14"/>
  <c r="W135" i="14"/>
  <c r="W40" i="14"/>
  <c r="V72" i="14"/>
  <c r="V77" i="14"/>
  <c r="R24" i="14"/>
  <c r="U81" i="14"/>
  <c r="V145" i="14"/>
  <c r="R123" i="14"/>
  <c r="Q43" i="14"/>
  <c r="P127" i="14"/>
  <c r="O103" i="14"/>
  <c r="W30" i="14"/>
  <c r="Q20" i="14"/>
  <c r="P136" i="14"/>
  <c r="O104" i="14"/>
  <c r="N16" i="14"/>
  <c r="R121" i="14"/>
  <c r="P97" i="14"/>
  <c r="N56" i="14"/>
  <c r="M40" i="14"/>
  <c r="V42" i="14"/>
  <c r="Q22" i="14"/>
  <c r="P10" i="14"/>
  <c r="P138" i="14"/>
  <c r="O126" i="14"/>
  <c r="N77" i="14"/>
  <c r="N141" i="14"/>
  <c r="M65" i="14"/>
  <c r="M129" i="14"/>
  <c r="L53" i="14"/>
  <c r="L117" i="14"/>
  <c r="K41" i="14"/>
  <c r="V89" i="14"/>
  <c r="Q97" i="14"/>
  <c r="O73" i="14"/>
  <c r="N114" i="14"/>
  <c r="M102" i="14"/>
  <c r="L90" i="14"/>
  <c r="K34" i="14"/>
  <c r="K112" i="14"/>
  <c r="R126" i="14"/>
  <c r="P102" i="14"/>
  <c r="N59" i="14"/>
  <c r="N131" i="14"/>
  <c r="M31" i="14"/>
  <c r="M95" i="14"/>
  <c r="L19" i="14"/>
  <c r="L83" i="14"/>
  <c r="L132" i="14"/>
  <c r="K35" i="14"/>
  <c r="K78" i="14"/>
  <c r="K113" i="14"/>
  <c r="K145" i="14"/>
  <c r="R10" i="14"/>
  <c r="Q41" i="14"/>
  <c r="P29" i="14"/>
  <c r="O17" i="14"/>
  <c r="O145" i="14"/>
  <c r="N86" i="14"/>
  <c r="M10" i="14"/>
  <c r="M74" i="14"/>
  <c r="M138" i="14"/>
  <c r="L62" i="14"/>
  <c r="L118" i="14"/>
  <c r="K20" i="14"/>
  <c r="K63" i="14"/>
  <c r="K102" i="14"/>
  <c r="K134" i="14"/>
  <c r="U46" i="14"/>
  <c r="R134" i="14"/>
  <c r="Q122" i="14"/>
  <c r="P110" i="14"/>
  <c r="O98" i="14"/>
  <c r="N63" i="14"/>
  <c r="N127" i="14"/>
  <c r="M51" i="14"/>
  <c r="M115" i="14"/>
  <c r="L39" i="14"/>
  <c r="L103" i="14"/>
  <c r="L146" i="14"/>
  <c r="K119" i="14"/>
  <c r="K75" i="14"/>
  <c r="K27" i="14"/>
  <c r="K99" i="14"/>
  <c r="T18" i="14"/>
  <c r="S16" i="14"/>
  <c r="S32" i="14"/>
  <c r="S23" i="14"/>
  <c r="T41" i="14"/>
  <c r="S13" i="14"/>
  <c r="T44" i="14"/>
  <c r="T36" i="14"/>
  <c r="T53" i="14"/>
  <c r="T69" i="14"/>
  <c r="S48" i="14"/>
  <c r="T68" i="14"/>
  <c r="T88" i="14"/>
  <c r="T42" i="14"/>
  <c r="S67" i="14"/>
  <c r="T16" i="14"/>
  <c r="T74" i="14"/>
  <c r="T98" i="14"/>
  <c r="T114" i="14"/>
  <c r="T130" i="14"/>
  <c r="T146" i="14"/>
  <c r="T70" i="14"/>
  <c r="T94" i="14"/>
  <c r="S112" i="14"/>
  <c r="S128" i="14"/>
  <c r="S144" i="14"/>
  <c r="J36" i="14"/>
  <c r="J68" i="14"/>
  <c r="J100" i="14"/>
  <c r="J132" i="14"/>
  <c r="I24" i="14"/>
  <c r="I56" i="14"/>
  <c r="I88" i="14"/>
  <c r="I120" i="14"/>
  <c r="H32" i="14"/>
  <c r="H64" i="14"/>
  <c r="T82" i="14"/>
  <c r="T116" i="14"/>
  <c r="J11" i="14"/>
  <c r="J54" i="14"/>
  <c r="J97" i="14"/>
  <c r="J139" i="14"/>
  <c r="I42" i="14"/>
  <c r="I85" i="14"/>
  <c r="I127" i="14"/>
  <c r="H30" i="14"/>
  <c r="H73" i="14"/>
  <c r="H106" i="14"/>
  <c r="H138" i="14"/>
  <c r="G30" i="14"/>
  <c r="G62" i="14"/>
  <c r="G94" i="14"/>
  <c r="G126" i="14"/>
  <c r="F19" i="14"/>
  <c r="F51" i="14"/>
  <c r="F83" i="14"/>
  <c r="F115" i="14"/>
  <c r="J77" i="14"/>
  <c r="J119" i="14"/>
  <c r="I22" i="14"/>
  <c r="I65" i="14"/>
  <c r="I107" i="14"/>
  <c r="H10" i="14"/>
  <c r="H53" i="14"/>
  <c r="H91" i="14"/>
  <c r="S68" i="14"/>
  <c r="S118" i="14"/>
  <c r="J13" i="14"/>
  <c r="J55" i="14"/>
  <c r="S101" i="14"/>
  <c r="J30" i="14"/>
  <c r="J115" i="14"/>
  <c r="I61" i="14"/>
  <c r="I146" i="14"/>
  <c r="H88" i="14"/>
  <c r="H137" i="14"/>
  <c r="G35" i="14"/>
  <c r="G77" i="14"/>
  <c r="G120" i="14"/>
  <c r="F24" i="14"/>
  <c r="F66" i="14"/>
  <c r="F109" i="14"/>
  <c r="H71" i="14"/>
  <c r="G111" i="14"/>
  <c r="F46" i="14"/>
  <c r="F121" i="14"/>
  <c r="J131" i="14"/>
  <c r="H22" i="14"/>
  <c r="H75" i="14"/>
  <c r="H108" i="14"/>
  <c r="H129" i="14"/>
  <c r="G11" i="14"/>
  <c r="G32" i="14"/>
  <c r="G53" i="14"/>
  <c r="G75" i="14"/>
  <c r="G101" i="14"/>
  <c r="G123" i="14"/>
  <c r="F16" i="14"/>
  <c r="F58" i="14"/>
  <c r="F106" i="14"/>
  <c r="T54" i="14"/>
  <c r="S130" i="14"/>
  <c r="J90" i="14"/>
  <c r="I57" i="14"/>
  <c r="H13" i="14"/>
  <c r="H101" i="14"/>
  <c r="G12" i="14"/>
  <c r="G65" i="14"/>
  <c r="G113" i="14"/>
  <c r="F54" i="14"/>
  <c r="F108" i="14"/>
  <c r="S59" i="14"/>
  <c r="S106" i="14"/>
  <c r="S138" i="14"/>
  <c r="J42" i="14"/>
  <c r="J85" i="14"/>
  <c r="J127" i="14"/>
  <c r="I30" i="14"/>
  <c r="I73" i="14"/>
  <c r="I115" i="14"/>
  <c r="H18" i="14"/>
  <c r="H61" i="14"/>
  <c r="H105" i="14"/>
  <c r="H128" i="14"/>
  <c r="G9" i="14"/>
  <c r="G31" i="14"/>
  <c r="G68" i="14"/>
  <c r="G116" i="14"/>
  <c r="F30" i="14"/>
  <c r="F73" i="14"/>
  <c r="F126" i="14"/>
  <c r="T104" i="14"/>
  <c r="T136" i="14"/>
  <c r="J67" i="14"/>
  <c r="J142" i="14"/>
  <c r="I77" i="14"/>
  <c r="G96" i="14"/>
  <c r="F37" i="14"/>
  <c r="F74" i="14"/>
  <c r="F112" i="14"/>
  <c r="S77" i="14"/>
  <c r="S146" i="14"/>
  <c r="J79" i="14"/>
  <c r="I14" i="14"/>
  <c r="I89" i="14"/>
  <c r="H23" i="14"/>
  <c r="H93" i="14"/>
  <c r="H136" i="14"/>
  <c r="G33" i="14"/>
  <c r="G71" i="14"/>
  <c r="G108" i="14"/>
  <c r="G135" i="14"/>
  <c r="F22" i="14"/>
  <c r="F60" i="14"/>
  <c r="F97" i="14"/>
  <c r="F134" i="14"/>
  <c r="C18" i="14"/>
  <c r="C34" i="14"/>
  <c r="C50" i="14"/>
  <c r="C66" i="14"/>
  <c r="C82" i="14"/>
  <c r="C98" i="14"/>
  <c r="C114" i="14"/>
  <c r="C130" i="14"/>
  <c r="C146" i="14"/>
  <c r="C23" i="14"/>
  <c r="C39" i="14"/>
  <c r="C55" i="14"/>
  <c r="C71" i="14"/>
  <c r="C87" i="14"/>
  <c r="C103" i="14"/>
  <c r="C119" i="14"/>
  <c r="C135" i="14"/>
  <c r="C21" i="14"/>
  <c r="C53" i="14"/>
  <c r="C85" i="14"/>
  <c r="C117" i="14"/>
  <c r="C9" i="14"/>
  <c r="C81" i="14"/>
  <c r="C145" i="14"/>
  <c r="C68" i="14"/>
  <c r="C132" i="14"/>
  <c r="C32" i="14"/>
  <c r="C64" i="14"/>
  <c r="C96" i="14"/>
  <c r="C128" i="14"/>
  <c r="C33" i="14"/>
  <c r="C89" i="14"/>
  <c r="C12" i="14"/>
  <c r="C76" i="14"/>
  <c r="C140" i="14"/>
  <c r="Z24" i="14"/>
  <c r="Z111" i="14"/>
  <c r="D93" i="14"/>
  <c r="X23" i="14"/>
  <c r="X80" i="14"/>
  <c r="X130" i="14"/>
  <c r="D83" i="14"/>
  <c r="D50" i="14"/>
  <c r="D42" i="14"/>
  <c r="X21" i="14"/>
  <c r="D54" i="14"/>
  <c r="Z64" i="14"/>
  <c r="Z126" i="14"/>
  <c r="Z135" i="14"/>
  <c r="X138" i="14"/>
  <c r="E34" i="14"/>
  <c r="Z78" i="14"/>
  <c r="E17" i="14"/>
  <c r="D132" i="14"/>
  <c r="E117" i="14"/>
  <c r="X51" i="14"/>
  <c r="E72" i="14"/>
  <c r="X91" i="14"/>
  <c r="X112" i="14"/>
  <c r="D73" i="14"/>
  <c r="Y136" i="14"/>
  <c r="D125" i="14"/>
  <c r="X118" i="14"/>
  <c r="E71" i="14"/>
  <c r="E65" i="14"/>
  <c r="Y104" i="14"/>
  <c r="X125" i="14"/>
  <c r="Z131" i="14"/>
  <c r="X30" i="14"/>
  <c r="E13" i="14"/>
  <c r="Y16" i="14"/>
  <c r="Z118" i="14"/>
  <c r="E102" i="14"/>
  <c r="X81" i="14"/>
  <c r="Z44" i="14"/>
  <c r="D138" i="14"/>
  <c r="E107" i="14"/>
  <c r="Y107" i="14"/>
  <c r="E21" i="14"/>
  <c r="Y120" i="14"/>
  <c r="Y68" i="14"/>
  <c r="D59" i="14"/>
  <c r="E10" i="14"/>
  <c r="Z69" i="14"/>
  <c r="X25" i="14"/>
  <c r="Y44" i="14"/>
  <c r="D11" i="14"/>
  <c r="E31" i="14"/>
  <c r="X11" i="14"/>
  <c r="Y114" i="14"/>
  <c r="X49" i="14"/>
  <c r="X126" i="14"/>
  <c r="X129" i="14"/>
  <c r="Y91" i="14"/>
  <c r="Z34" i="14"/>
  <c r="X142" i="14"/>
  <c r="X137" i="14"/>
  <c r="X74" i="14"/>
  <c r="X73" i="14"/>
  <c r="D46" i="14"/>
  <c r="Z56" i="14"/>
  <c r="E108" i="14"/>
  <c r="E66" i="14"/>
  <c r="Z40" i="14"/>
  <c r="Z87" i="14"/>
  <c r="D97" i="14"/>
  <c r="D85" i="14"/>
  <c r="Z48" i="14"/>
  <c r="Z91" i="14"/>
  <c r="Z122" i="14"/>
  <c r="X42" i="14"/>
  <c r="Y141" i="14"/>
  <c r="Z140" i="14"/>
  <c r="E73" i="14"/>
  <c r="E115" i="14"/>
  <c r="Z35" i="14"/>
  <c r="E86" i="14"/>
  <c r="Y60" i="14"/>
  <c r="Z106" i="14"/>
  <c r="X120" i="14"/>
  <c r="E128" i="14"/>
  <c r="D64" i="14"/>
  <c r="X111" i="14"/>
  <c r="X115" i="14"/>
  <c r="Z117" i="14"/>
  <c r="D96" i="14"/>
  <c r="D113" i="14"/>
  <c r="X55" i="14"/>
  <c r="E127" i="14"/>
  <c r="D81" i="14"/>
  <c r="Z79" i="14"/>
  <c r="X124" i="14"/>
  <c r="X98" i="14"/>
  <c r="D78" i="14"/>
  <c r="D128" i="14"/>
  <c r="D143" i="14"/>
  <c r="E136" i="14"/>
  <c r="Y146" i="14"/>
  <c r="D129" i="14"/>
  <c r="Z51" i="14"/>
  <c r="Y137" i="14"/>
  <c r="D112" i="14"/>
  <c r="E85" i="14"/>
  <c r="D32" i="14"/>
  <c r="X60" i="14"/>
  <c r="D134" i="14"/>
  <c r="D61" i="14"/>
  <c r="Z119" i="14"/>
  <c r="Z104" i="14"/>
  <c r="Y85" i="14"/>
  <c r="Y27" i="14"/>
  <c r="D89" i="14"/>
  <c r="X99" i="14"/>
  <c r="Y61" i="14"/>
  <c r="E52" i="14"/>
  <c r="D120" i="14"/>
  <c r="Y32" i="14"/>
  <c r="Y109" i="14"/>
  <c r="Z33" i="14"/>
  <c r="E47" i="14"/>
  <c r="E146" i="14"/>
  <c r="Z72" i="14"/>
  <c r="D133" i="14"/>
  <c r="X69" i="14"/>
  <c r="Z110" i="14"/>
  <c r="E116" i="14"/>
  <c r="Y123" i="14"/>
  <c r="X26" i="14"/>
  <c r="Y117" i="14"/>
  <c r="D34" i="14"/>
  <c r="X122" i="14"/>
  <c r="E68" i="14"/>
  <c r="Y133" i="14"/>
  <c r="Y145" i="14"/>
  <c r="Y65" i="14"/>
  <c r="Y125" i="14"/>
  <c r="Y82" i="14"/>
  <c r="Z53" i="14"/>
  <c r="D68" i="14"/>
  <c r="X109" i="14"/>
  <c r="X72" i="14"/>
  <c r="D33" i="14"/>
  <c r="X44" i="14"/>
  <c r="Y87" i="14"/>
  <c r="D44" i="14"/>
  <c r="Y37" i="14"/>
  <c r="X82" i="14"/>
  <c r="Z130" i="14"/>
  <c r="X29" i="14"/>
  <c r="X133" i="14"/>
  <c r="E69" i="14"/>
  <c r="E134" i="14"/>
  <c r="D67" i="14"/>
  <c r="D75" i="14"/>
  <c r="Y17" i="14"/>
  <c r="Y19" i="14"/>
  <c r="Z89" i="14"/>
  <c r="E139" i="14"/>
  <c r="D13" i="14"/>
  <c r="D69" i="14"/>
  <c r="D102" i="14"/>
  <c r="Y35" i="14"/>
  <c r="Y96" i="14"/>
  <c r="Z55" i="14"/>
  <c r="Y21" i="14"/>
  <c r="D17" i="14"/>
  <c r="X83" i="14"/>
  <c r="D99" i="14"/>
  <c r="E113" i="14"/>
  <c r="E51" i="14"/>
  <c r="Y92" i="14"/>
  <c r="D86" i="14"/>
  <c r="E19" i="14"/>
  <c r="Y28" i="14"/>
  <c r="Z59" i="14"/>
  <c r="E14" i="14"/>
  <c r="Y95" i="14"/>
  <c r="X46" i="14"/>
  <c r="Y14" i="14"/>
  <c r="Y15" i="14"/>
  <c r="Z15" i="14"/>
  <c r="Z65" i="14"/>
  <c r="D121" i="14"/>
  <c r="E57" i="14"/>
  <c r="Y97" i="14"/>
  <c r="Z42" i="14"/>
  <c r="D88" i="14"/>
  <c r="D115" i="14"/>
  <c r="E133" i="14"/>
  <c r="D29" i="14"/>
  <c r="E81" i="14"/>
  <c r="D108" i="14"/>
  <c r="X140" i="14"/>
  <c r="Z116" i="14"/>
  <c r="D136" i="14"/>
  <c r="E99" i="14"/>
  <c r="Z128" i="14"/>
  <c r="Z54" i="14"/>
  <c r="D106" i="14"/>
  <c r="E35" i="14"/>
  <c r="E50" i="14"/>
  <c r="E26" i="14"/>
  <c r="E15" i="14"/>
  <c r="D66" i="14"/>
  <c r="D126" i="14"/>
  <c r="E145" i="14"/>
  <c r="Z105" i="14"/>
  <c r="Z88" i="14"/>
  <c r="Z145" i="14"/>
  <c r="Z16" i="14"/>
  <c r="D22" i="14"/>
  <c r="Y59" i="14"/>
  <c r="Z133" i="14"/>
  <c r="E118" i="14"/>
  <c r="Y100" i="14"/>
  <c r="E18" i="14"/>
  <c r="Y55" i="14"/>
  <c r="Z41" i="14"/>
  <c r="E55" i="14"/>
  <c r="C108" i="14"/>
  <c r="C121" i="14"/>
  <c r="C144" i="14"/>
  <c r="C80" i="14"/>
  <c r="C16" i="14"/>
  <c r="C36" i="14"/>
  <c r="C49" i="14"/>
  <c r="C101" i="14"/>
  <c r="C37" i="14"/>
  <c r="C127" i="14"/>
  <c r="C95" i="14"/>
  <c r="C63" i="14"/>
  <c r="C31" i="14"/>
  <c r="C138" i="14"/>
  <c r="C106" i="14"/>
  <c r="C74" i="14"/>
  <c r="C42" i="14"/>
  <c r="C10" i="14"/>
  <c r="F76" i="14"/>
  <c r="G145" i="14"/>
  <c r="G92" i="14"/>
  <c r="G17" i="14"/>
  <c r="H66" i="14"/>
  <c r="I46" i="14"/>
  <c r="J37" i="14"/>
  <c r="F133" i="14"/>
  <c r="F53" i="14"/>
  <c r="I119" i="14"/>
  <c r="J110" i="14"/>
  <c r="T120" i="14"/>
  <c r="F100" i="14"/>
  <c r="G143" i="14"/>
  <c r="G47" i="14"/>
  <c r="H139" i="14"/>
  <c r="H89" i="14"/>
  <c r="I83" i="14"/>
  <c r="J138" i="14"/>
  <c r="J53" i="14"/>
  <c r="T117" i="14"/>
  <c r="F118" i="14"/>
  <c r="F17" i="14"/>
  <c r="G23" i="14"/>
  <c r="H34" i="14"/>
  <c r="J122" i="14"/>
  <c r="S98" i="14"/>
  <c r="F69" i="14"/>
  <c r="G133" i="14"/>
  <c r="G80" i="14"/>
  <c r="G37" i="14"/>
  <c r="H135" i="14"/>
  <c r="H84" i="14"/>
  <c r="I23" i="14"/>
  <c r="F57" i="14"/>
  <c r="G36" i="14"/>
  <c r="F72" i="14"/>
  <c r="G141" i="14"/>
  <c r="G56" i="14"/>
  <c r="H116" i="14"/>
  <c r="I103" i="14"/>
  <c r="J73" i="14"/>
  <c r="T39" i="14"/>
  <c r="S134" i="14"/>
  <c r="H107" i="14"/>
  <c r="H31" i="14"/>
  <c r="I86" i="14"/>
  <c r="J141" i="14"/>
  <c r="F131" i="14"/>
  <c r="F67" i="14"/>
  <c r="G142" i="14"/>
  <c r="G78" i="14"/>
  <c r="G14" i="14"/>
  <c r="H90" i="14"/>
  <c r="H9" i="14"/>
  <c r="I63" i="14"/>
  <c r="J118" i="14"/>
  <c r="J33" i="14"/>
  <c r="T100" i="14"/>
  <c r="H48" i="14"/>
  <c r="I92" i="14"/>
  <c r="I28" i="14"/>
  <c r="J104" i="14"/>
  <c r="J40" i="14"/>
  <c r="T131" i="14"/>
  <c r="T99" i="14"/>
  <c r="S115" i="14"/>
  <c r="S79" i="14"/>
  <c r="S69" i="14"/>
  <c r="S89" i="14"/>
  <c r="T50" i="14"/>
  <c r="S54" i="14"/>
  <c r="S45" i="14"/>
  <c r="S42" i="14"/>
  <c r="K140" i="14"/>
  <c r="K48" i="14"/>
  <c r="L119" i="14"/>
  <c r="M139" i="14"/>
  <c r="M11" i="14"/>
  <c r="O146" i="14"/>
  <c r="P30" i="14"/>
  <c r="R11" i="14"/>
  <c r="K114" i="14"/>
  <c r="K36" i="14"/>
  <c r="L86" i="14"/>
  <c r="M98" i="14"/>
  <c r="N110" i="14"/>
  <c r="O65" i="14"/>
  <c r="Q89" i="14"/>
  <c r="V57" i="14"/>
  <c r="K93" i="14"/>
  <c r="L43" i="14"/>
  <c r="M55" i="14"/>
  <c r="N67" i="14"/>
  <c r="R142" i="14"/>
  <c r="K39" i="14"/>
  <c r="L26" i="14"/>
  <c r="N50" i="14"/>
  <c r="R109" i="14"/>
  <c r="K9" i="14"/>
  <c r="L21" i="14"/>
  <c r="M33" i="14"/>
  <c r="N45" i="14"/>
  <c r="P74" i="14"/>
  <c r="R98" i="14"/>
  <c r="N120" i="14"/>
  <c r="Q109" i="14"/>
  <c r="P72" i="14"/>
  <c r="Q64" i="14"/>
  <c r="O115" i="14"/>
  <c r="P51" i="14"/>
  <c r="R69" i="14"/>
  <c r="U31" i="14"/>
  <c r="E4" i="14" l="1"/>
  <c r="H147" i="13" l="1"/>
  <c r="I147" i="14"/>
  <c r="L147" i="13"/>
  <c r="M147" i="14"/>
  <c r="J147" i="5"/>
  <c r="Q147" i="14"/>
  <c r="P147" i="13"/>
  <c r="N147" i="5"/>
  <c r="U147" i="14"/>
  <c r="T147" i="13"/>
  <c r="J147" i="14"/>
  <c r="I147" i="13"/>
  <c r="N147" i="14"/>
  <c r="M147" i="13"/>
  <c r="R147" i="14"/>
  <c r="Q147" i="13"/>
  <c r="O147" i="5"/>
  <c r="U147" i="13"/>
  <c r="V147" i="14"/>
  <c r="K147" i="14"/>
  <c r="J147" i="13"/>
  <c r="R147" i="5"/>
  <c r="O147" i="14"/>
  <c r="N147" i="13"/>
  <c r="R147" i="13"/>
  <c r="S147" i="14"/>
  <c r="V147" i="13"/>
  <c r="W147" i="14"/>
  <c r="H147" i="14"/>
  <c r="G147" i="13"/>
  <c r="L147" i="14"/>
  <c r="K147" i="13"/>
  <c r="O147" i="13"/>
  <c r="P147" i="14"/>
  <c r="T147" i="14"/>
  <c r="S147" i="13"/>
  <c r="G147" i="5"/>
  <c r="H147" i="5"/>
  <c r="T147" i="5"/>
  <c r="E147" i="5"/>
  <c r="Q147" i="5"/>
  <c r="S147" i="5"/>
  <c r="P147" i="5"/>
  <c r="F147" i="14"/>
  <c r="E147" i="13"/>
  <c r="C147" i="5"/>
  <c r="Z147" i="1"/>
  <c r="F147" i="13"/>
  <c r="G147" i="14"/>
  <c r="W147" i="13" l="1"/>
  <c r="U147" i="5"/>
  <c r="X147" i="14"/>
</calcChain>
</file>

<file path=xl/sharedStrings.xml><?xml version="1.0" encoding="utf-8"?>
<sst xmlns="http://schemas.openxmlformats.org/spreadsheetml/2006/main" count="102" uniqueCount="50">
  <si>
    <t>Player</t>
  </si>
  <si>
    <t>Gross</t>
  </si>
  <si>
    <t>HCP</t>
  </si>
  <si>
    <t>Gross ranking</t>
  </si>
  <si>
    <t>Net ranking</t>
  </si>
  <si>
    <t>Hole</t>
  </si>
  <si>
    <t>Par</t>
  </si>
  <si>
    <t xml:space="preserve"> </t>
  </si>
  <si>
    <t>Counter</t>
  </si>
  <si>
    <t>Rounds</t>
  </si>
  <si>
    <t>neto pomoč</t>
  </si>
  <si>
    <t>RB</t>
  </si>
  <si>
    <t>RN</t>
  </si>
  <si>
    <t>bruto pomoč</t>
  </si>
  <si>
    <t>Avtor:          Sašo Kranjc</t>
  </si>
  <si>
    <t>@ Sašo Kranjc</t>
  </si>
  <si>
    <t>HI 1</t>
  </si>
  <si>
    <t>HI 2</t>
  </si>
  <si>
    <t>Hcp igr</t>
  </si>
  <si>
    <t>Dame</t>
  </si>
  <si>
    <t>Moški</t>
  </si>
  <si>
    <t>Net (100% HCP)</t>
  </si>
  <si>
    <t>Sašo Kranjc</t>
  </si>
  <si>
    <t>Teksas Scramble</t>
  </si>
  <si>
    <t>Bruto</t>
  </si>
  <si>
    <t>Igralca</t>
  </si>
  <si>
    <t>Rang</t>
  </si>
  <si>
    <t>Neto</t>
  </si>
  <si>
    <t>HI</t>
  </si>
  <si>
    <t>LA FARŽ - 08.07.2023</t>
  </si>
  <si>
    <t>Breda Konte&amp;Mirko</t>
  </si>
  <si>
    <t>Marina&amp;Franci</t>
  </si>
  <si>
    <t>Breda Kržič&amp;Grega</t>
  </si>
  <si>
    <t>Brigita&amp;Sašo</t>
  </si>
  <si>
    <t>Saša&amp;Vito</t>
  </si>
  <si>
    <t>Nada&amp;Vasja</t>
  </si>
  <si>
    <t>Janko&amp;Bojan Vrabec</t>
  </si>
  <si>
    <t>Cvetka&amp;Borči</t>
  </si>
  <si>
    <t>Irena&amp;Bojan Lazar</t>
  </si>
  <si>
    <t>Helena&amp;Mirjana</t>
  </si>
  <si>
    <t>Sonja&amp;Andrej</t>
  </si>
  <si>
    <t>Svit&amp;Niko</t>
  </si>
  <si>
    <t>Boža&amp;Tomaž</t>
  </si>
  <si>
    <t>Irmi&amp;Aleš</t>
  </si>
  <si>
    <t>Jani&amp;Zoran</t>
  </si>
  <si>
    <t>Milena&amp;Marko</t>
  </si>
  <si>
    <t>Majda&amp;Janez</t>
  </si>
  <si>
    <t>Andreja&amp;Rado</t>
  </si>
  <si>
    <t>d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</si>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</sst>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€&quot;_-;\-* #,##0.00\ &quot;€&quot;_-;_-* &quot;-&quot;??\ &quot;€&quot;_-;_-@_-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sz val="11"/>
      <name val="Arial CE"/>
      <charset val="238"/>
    </font>
    <font>
      <sz val="22"/>
      <name val="Comic Sans MS"/>
      <family val="4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0"/>
      <name val="Arial CE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omic Sans MS"/>
      <family val="4"/>
      <charset val="238"/>
    </font>
    <font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3"/>
      <color theme="0"/>
      <name val="Calibri"/>
      <family val="2"/>
      <charset val="238"/>
      <scheme val="minor"/>
    </font>
    <font>
      <sz val="16"/>
      <color theme="1"/>
      <name val="Comic Sans MS"/>
      <family val="4"/>
      <charset val="238"/>
    </font>
    <font>
      <sz val="9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8E4BC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/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3" xfId="0" applyBorder="1" applyAlignment="1" applyProtection="1">
      <alignment horizontal="center"/>
      <protection hidden="1"/>
    </xf>
    <xf numFmtId="0" fontId="2" fillId="3" borderId="4" xfId="0" applyFont="1" applyFill="1" applyBorder="1" applyAlignment="1" applyProtection="1">
      <alignment horizontal="left"/>
      <protection hidden="1"/>
    </xf>
    <xf numFmtId="0" fontId="2" fillId="3" borderId="4" xfId="0" applyFont="1" applyFill="1" applyBorder="1" applyAlignment="1" applyProtection="1">
      <alignment horizontal="left"/>
      <protection locked="0" hidden="1"/>
    </xf>
    <xf numFmtId="0" fontId="1" fillId="3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hidden="1"/>
    </xf>
    <xf numFmtId="0" fontId="0" fillId="3" borderId="5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3" xfId="0" applyFill="1" applyBorder="1" applyAlignment="1" applyProtection="1">
      <alignment horizontal="center"/>
      <protection locked="0" hidden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8" fillId="0" borderId="0" xfId="0" applyFont="1"/>
    <xf numFmtId="165" fontId="8" fillId="0" borderId="0" xfId="0" applyNumberFormat="1" applyFont="1"/>
    <xf numFmtId="0" fontId="12" fillId="0" borderId="0" xfId="0" applyFont="1"/>
    <xf numFmtId="0" fontId="14" fillId="0" borderId="0" xfId="0" applyFont="1" applyAlignment="1" applyProtection="1">
      <alignment horizontal="center" wrapText="1"/>
      <protection hidden="1"/>
    </xf>
    <xf numFmtId="0" fontId="1" fillId="3" borderId="5" xfId="0" applyFont="1" applyFill="1" applyBorder="1" applyAlignment="1" applyProtection="1">
      <alignment horizontal="center"/>
      <protection hidden="1"/>
    </xf>
    <xf numFmtId="0" fontId="0" fillId="3" borderId="4" xfId="0" applyFill="1" applyBorder="1" applyAlignment="1" applyProtection="1">
      <alignment horizontal="center"/>
      <protection hidden="1"/>
    </xf>
    <xf numFmtId="0" fontId="6" fillId="0" borderId="0" xfId="0" applyFont="1"/>
    <xf numFmtId="0" fontId="15" fillId="3" borderId="4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2" fontId="10" fillId="3" borderId="4" xfId="0" applyNumberFormat="1" applyFont="1" applyFill="1" applyBorder="1" applyAlignment="1" applyProtection="1">
      <alignment horizontal="center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165" fontId="0" fillId="3" borderId="3" xfId="0" applyNumberFormat="1" applyFill="1" applyBorder="1" applyAlignment="1" applyProtection="1">
      <alignment horizontal="center"/>
      <protection hidden="1"/>
    </xf>
    <xf numFmtId="165" fontId="0" fillId="3" borderId="4" xfId="0" applyNumberFormat="1" applyFill="1" applyBorder="1" applyAlignment="1" applyProtection="1">
      <alignment horizontal="center"/>
      <protection hidden="1"/>
    </xf>
    <xf numFmtId="0" fontId="2" fillId="3" borderId="9" xfId="0" applyFont="1" applyFill="1" applyBorder="1" applyAlignment="1" applyProtection="1">
      <alignment horizontal="left"/>
      <protection hidden="1"/>
    </xf>
    <xf numFmtId="0" fontId="15" fillId="3" borderId="6" xfId="0" applyFont="1" applyFill="1" applyBorder="1" applyAlignment="1" applyProtection="1">
      <alignment horizontal="left"/>
      <protection hidden="1"/>
    </xf>
    <xf numFmtId="0" fontId="15" fillId="3" borderId="7" xfId="0" applyFont="1" applyFill="1" applyBorder="1" applyAlignment="1" applyProtection="1">
      <alignment horizontal="left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14" fillId="0" borderId="0" xfId="0" quotePrefix="1" applyFont="1" applyAlignment="1" applyProtection="1">
      <alignment horizontal="left"/>
      <protection hidden="1"/>
    </xf>
    <xf numFmtId="0" fontId="16" fillId="3" borderId="0" xfId="0" applyFont="1" applyFill="1" applyAlignment="1">
      <alignment horizontal="center"/>
    </xf>
    <xf numFmtId="0" fontId="6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9" fillId="2" borderId="1" xfId="0" applyFont="1" applyFill="1" applyBorder="1" applyAlignment="1">
      <alignment horizontal="right"/>
    </xf>
    <xf numFmtId="0" fontId="5" fillId="2" borderId="5" xfId="0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>
      <alignment horizontal="center"/>
    </xf>
    <xf numFmtId="1" fontId="6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0" fillId="0" borderId="3" xfId="0" applyBorder="1" applyAlignment="1" applyProtection="1">
      <alignment horizontal="center"/>
      <protection locked="0" hidden="1"/>
    </xf>
    <xf numFmtId="0" fontId="13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  <protection locked="0" hidden="1"/>
    </xf>
    <xf numFmtId="0" fontId="11" fillId="0" borderId="0" xfId="0" applyFont="1"/>
    <xf numFmtId="0" fontId="11" fillId="3" borderId="3" xfId="0" applyFont="1" applyFill="1" applyBorder="1" applyAlignment="1" applyProtection="1">
      <alignment horizontal="center"/>
      <protection hidden="1"/>
    </xf>
    <xf numFmtId="0" fontId="5" fillId="5" borderId="3" xfId="0" applyFont="1" applyFill="1" applyBorder="1" applyProtection="1">
      <protection locked="0"/>
    </xf>
    <xf numFmtId="0" fontId="6" fillId="3" borderId="5" xfId="0" applyFont="1" applyFill="1" applyBorder="1" applyAlignment="1" applyProtection="1">
      <alignment horizontal="center"/>
      <protection hidden="1"/>
    </xf>
    <xf numFmtId="165" fontId="6" fillId="3" borderId="5" xfId="0" applyNumberFormat="1" applyFont="1" applyFill="1" applyBorder="1" applyAlignment="1" applyProtection="1">
      <alignment horizontal="center"/>
      <protection hidden="1"/>
    </xf>
    <xf numFmtId="0" fontId="6" fillId="6" borderId="5" xfId="0" applyFont="1" applyFill="1" applyBorder="1" applyAlignment="1" applyProtection="1">
      <alignment horizontal="center"/>
      <protection hidden="1"/>
    </xf>
    <xf numFmtId="0" fontId="22" fillId="3" borderId="0" xfId="0" applyFont="1" applyFill="1" applyAlignment="1" applyProtection="1">
      <alignment horizontal="center" vertical="top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3" fillId="0" borderId="16" xfId="0" applyFont="1" applyBorder="1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/>
      <protection hidden="1"/>
    </xf>
    <xf numFmtId="0" fontId="18" fillId="2" borderId="0" xfId="0" applyFont="1" applyFill="1" applyAlignment="1">
      <alignment horizontal="center"/>
    </xf>
    <xf numFmtId="0" fontId="18" fillId="2" borderId="8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right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0" fontId="20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1" xfId="0" applyFont="1" applyFill="1" applyBorder="1" applyAlignment="1">
      <alignment horizontal="right"/>
    </xf>
    <xf numFmtId="0" fontId="18" fillId="2" borderId="8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/>
      <protection hidden="1"/>
    </xf>
    <xf numFmtId="0" fontId="5" fillId="2" borderId="5" xfId="0" applyFont="1" applyFill="1" applyBorder="1" applyAlignment="1" applyProtection="1">
      <alignment horizontal="center" vertical="center"/>
      <protection hidden="1"/>
    </xf>
    <xf numFmtId="0" fontId="16" fillId="3" borderId="8" xfId="0" applyFont="1" applyFill="1" applyBorder="1" applyAlignment="1">
      <alignment horizontal="center" vertical="center"/>
    </xf>
    <xf numFmtId="0" fontId="17" fillId="0" borderId="15" xfId="0" applyFont="1" applyBorder="1" applyAlignment="1" applyProtection="1">
      <alignment horizontal="center" vertical="center"/>
      <protection locked="0" hidden="1"/>
    </xf>
    <xf numFmtId="0" fontId="17" fillId="0" borderId="16" xfId="0" applyFont="1" applyBorder="1" applyAlignment="1" applyProtection="1">
      <alignment horizontal="center" vertical="center"/>
      <protection locked="0" hidden="1"/>
    </xf>
    <xf numFmtId="0" fontId="17" fillId="0" borderId="17" xfId="0" applyFont="1" applyBorder="1" applyAlignment="1" applyProtection="1">
      <alignment horizontal="center" vertical="center"/>
      <protection locked="0" hidden="1"/>
    </xf>
    <xf numFmtId="165" fontId="5" fillId="2" borderId="14" xfId="0" applyNumberFormat="1" applyFont="1" applyFill="1" applyBorder="1" applyAlignment="1" applyProtection="1">
      <alignment horizontal="center" vertical="center"/>
      <protection hidden="1"/>
    </xf>
    <xf numFmtId="165" fontId="5" fillId="2" borderId="5" xfId="0" applyNumberFormat="1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>
      <alignment horizontal="center" vertical="center"/>
    </xf>
  </cellXfs>
  <cellStyles count="2">
    <cellStyle name="Currency 2" xfId="1"/>
    <cellStyle name="Navadno" xfId="0" builtinId="0"/>
  </cellStyles>
  <dxfs count="307">
    <dxf>
      <font>
        <color theme="0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4" tint="0.79998168889431442"/>
        </patternFill>
      </fill>
    </dxf>
    <dxf>
      <fill>
        <patternFill>
          <bgColor theme="8" tint="0.3999450666829432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0"/>
        <name val="Cambria"/>
        <scheme val="none"/>
      </font>
      <fill>
        <patternFill>
          <bgColor rgb="FFFF0000"/>
        </patternFill>
      </fill>
    </dxf>
    <dxf>
      <font>
        <color theme="0"/>
      </font>
    </dxf>
    <dxf>
      <fill>
        <patternFill>
          <bgColor theme="5" tint="0.59996337778862885"/>
        </patternFill>
      </fill>
    </dxf>
    <dxf>
      <fill>
        <patternFill>
          <bgColor rgb="FFFFFF66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3" tint="0.79998168889431442"/>
        </patternFill>
      </fill>
    </dxf>
    <dxf>
      <fill>
        <patternFill>
          <bgColor theme="8" tint="0.39994506668294322"/>
        </patternFill>
      </fill>
    </dxf>
    <dxf>
      <font>
        <color auto="1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  <name val="Cambria"/>
        <scheme val="none"/>
      </font>
    </dxf>
    <dxf>
      <font>
        <color theme="6" tint="0.59996337778862885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</font>
    </dxf>
    <dxf>
      <font>
        <color theme="0"/>
      </font>
    </dxf>
    <dxf>
      <font>
        <color theme="6" tint="0.59996337778862885"/>
        <name val="Cambria"/>
        <scheme val="none"/>
      </font>
    </dxf>
  </dxfs>
  <tableStyles count="0" defaultTableStyle="TableStyleMedium2" defaultPivotStyle="PivotStyleLight16"/>
  <colors>
    <mruColors>
      <color rgb="FFD8E4BC"/>
      <color rgb="FFFFFF99"/>
      <color rgb="FFFF99FF"/>
      <color rgb="FFFF99CC"/>
      <color rgb="FFFF9999"/>
      <color rgb="FFFFFFCC"/>
      <color rgb="FFFFFFFF"/>
      <color rgb="FFFFCCFF"/>
      <color rgb="FFFFFF66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53"/>
  <sheetViews>
    <sheetView showGridLines="0" showRowColHeaders="0" tabSelected="1" zoomScale="90" zoomScaleNormal="90" workbookViewId="0">
      <pane ySplit="6" topLeftCell="A7" activePane="bottomLeft" state="frozen"/>
      <selection pane="bottomLeft" activeCell="F2" sqref="F2:W2"/>
    </sheetView>
  </sheetViews>
  <sheetFormatPr defaultRowHeight="14.5" x14ac:dyDescent="0.35"/>
  <cols>
    <col min="1" max="1" width="2.453125" style="22" customWidth="1"/>
    <col min="2" max="2" width="1" style="22" hidden="1" customWidth="1"/>
    <col min="3" max="3" width="8.26953125" customWidth="1"/>
    <col min="4" max="4" width="36.7265625" style="13" bestFit="1" customWidth="1"/>
    <col min="5" max="5" width="9.7265625" hidden="1" customWidth="1"/>
    <col min="6" max="23" width="6.7265625" customWidth="1"/>
    <col min="24" max="24" width="6.7265625" style="1" customWidth="1"/>
    <col min="25" max="25" width="6.81640625" customWidth="1"/>
    <col min="26" max="26" width="8.7265625" style="15" customWidth="1"/>
  </cols>
  <sheetData>
    <row r="1" spans="2:26" ht="15" thickBot="1" x14ac:dyDescent="0.4"/>
    <row r="2" spans="2:26" ht="33.5" thickBot="1" x14ac:dyDescent="0.95">
      <c r="F2" s="55" t="str">
        <f>score!H2</f>
        <v>LA FARŽ - 08.07.2023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7"/>
    </row>
    <row r="3" spans="2:26" ht="6.75" customHeight="1" x14ac:dyDescent="0.35"/>
    <row r="4" spans="2:26" ht="21.75" customHeight="1" x14ac:dyDescent="0.45">
      <c r="E4" s="32">
        <f>SUM(E7:E146)</f>
        <v>18</v>
      </c>
      <c r="F4" s="58" t="s">
        <v>5</v>
      </c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31" t="s">
        <v>15</v>
      </c>
    </row>
    <row r="5" spans="2:26" ht="15.75" customHeight="1" x14ac:dyDescent="0.35">
      <c r="C5" s="65" t="s">
        <v>26</v>
      </c>
      <c r="D5" s="59" t="s">
        <v>25</v>
      </c>
      <c r="E5" s="61" t="s">
        <v>9</v>
      </c>
      <c r="F5" s="63">
        <v>1</v>
      </c>
      <c r="G5" s="63">
        <v>2</v>
      </c>
      <c r="H5" s="63">
        <v>3</v>
      </c>
      <c r="I5" s="63">
        <v>4</v>
      </c>
      <c r="J5" s="63">
        <v>5</v>
      </c>
      <c r="K5" s="63">
        <v>6</v>
      </c>
      <c r="L5" s="63">
        <v>7</v>
      </c>
      <c r="M5" s="63">
        <v>8</v>
      </c>
      <c r="N5" s="63">
        <v>9</v>
      </c>
      <c r="O5" s="63">
        <v>10</v>
      </c>
      <c r="P5" s="63">
        <v>11</v>
      </c>
      <c r="Q5" s="63">
        <v>12</v>
      </c>
      <c r="R5" s="63">
        <v>13</v>
      </c>
      <c r="S5" s="63">
        <v>14</v>
      </c>
      <c r="T5" s="63">
        <v>15</v>
      </c>
      <c r="U5" s="63">
        <v>16</v>
      </c>
      <c r="V5" s="63">
        <v>17</v>
      </c>
      <c r="W5" s="72">
        <v>18</v>
      </c>
      <c r="X5" s="67" t="s">
        <v>24</v>
      </c>
      <c r="Y5" s="68" t="s">
        <v>28</v>
      </c>
      <c r="Z5" s="69" t="s">
        <v>27</v>
      </c>
    </row>
    <row r="6" spans="2:26" ht="15.75" customHeight="1" x14ac:dyDescent="0.35">
      <c r="C6" s="66"/>
      <c r="D6" s="60"/>
      <c r="E6" s="62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73"/>
      <c r="X6" s="67"/>
      <c r="Y6" s="68"/>
      <c r="Z6" s="69"/>
    </row>
    <row r="7" spans="2:26" ht="17" x14ac:dyDescent="0.4">
      <c r="B7" s="35">
        <v>1</v>
      </c>
      <c r="C7" s="46">
        <f>VLOOKUP($B7,score!$C$7:$AD$146,3,FALSE)</f>
        <v>1</v>
      </c>
      <c r="D7" s="21" t="str">
        <f>VLOOKUP($B7,score!$C$7:$AD$146,4,FALSE)</f>
        <v>Brigita&amp;Sašo</v>
      </c>
      <c r="E7" s="21">
        <f>VLOOKUP($B7,score!$C$7:$AD$146,5,FALSE)</f>
        <v>1</v>
      </c>
      <c r="F7" s="3">
        <f>VLOOKUP($B7,score!$C$7:$AB$146,6,FALSE)</f>
        <v>4</v>
      </c>
      <c r="G7" s="3">
        <f>VLOOKUP($B7,score!$C$7:$AB$146,7,FALSE)</f>
        <v>4</v>
      </c>
      <c r="H7" s="3">
        <f>VLOOKUP($B7,score!$C$7:$AB$146,8,FALSE)</f>
        <v>3</v>
      </c>
      <c r="I7" s="3">
        <f>VLOOKUP($B7,score!$C$7:$AB$146,9,FALSE)</f>
        <v>4</v>
      </c>
      <c r="J7" s="3">
        <f>VLOOKUP($B7,score!$C$7:$AB$146,10,FALSE)</f>
        <v>4</v>
      </c>
      <c r="K7" s="3">
        <f>VLOOKUP($B7,score!$C$7:$AB$146,11,FALSE)</f>
        <v>4</v>
      </c>
      <c r="L7" s="3">
        <f>VLOOKUP($B7,score!$C$7:$AB$146,12,FALSE)</f>
        <v>3</v>
      </c>
      <c r="M7" s="3">
        <f>VLOOKUP($B7,score!$C$7:$AB$146,13,FALSE)</f>
        <v>5</v>
      </c>
      <c r="N7" s="3">
        <f>VLOOKUP($B7,score!$C$7:$AB$146,14,FALSE)</f>
        <v>2</v>
      </c>
      <c r="O7" s="3">
        <f>VLOOKUP($B7,score!$C$7:$AB$146,15,FALSE)</f>
        <v>4</v>
      </c>
      <c r="P7" s="3">
        <f>VLOOKUP($B7,score!$C$7:$AB$146,16,FALSE)</f>
        <v>3</v>
      </c>
      <c r="Q7" s="3">
        <f>VLOOKUP($B7,score!$C$7:$AB$146,17,FALSE)</f>
        <v>4</v>
      </c>
      <c r="R7" s="3">
        <f>VLOOKUP($B7,score!$C$7:$AB$146,18,FALSE)</f>
        <v>4</v>
      </c>
      <c r="S7" s="3">
        <f>VLOOKUP($B7,score!$C$7:$AB$146,19,FALSE)</f>
        <v>4</v>
      </c>
      <c r="T7" s="3">
        <f>VLOOKUP($B7,score!$C$7:$AB$146,20,FALSE)</f>
        <v>5</v>
      </c>
      <c r="U7" s="3">
        <f>VLOOKUP($B7,score!$C$7:$AB$146,21,FALSE)</f>
        <v>3</v>
      </c>
      <c r="V7" s="3">
        <f>VLOOKUP($B7,score!$C$7:$AB$146,22,FALSE)</f>
        <v>3</v>
      </c>
      <c r="W7" s="3">
        <f>VLOOKUP($B7,score!$C$7:$AB$146,23,FALSE)</f>
        <v>4</v>
      </c>
      <c r="X7" s="19">
        <f>VLOOKUP($B7,score!$C$7:$AD$146,25,FALSE)</f>
        <v>67.000000999999997</v>
      </c>
      <c r="Y7" s="26">
        <f>VLOOKUP($B7,score!$C$7:$AD$146,26,FALSE)</f>
        <v>13.1</v>
      </c>
      <c r="Z7" s="23">
        <f>VLOOKUP($B7,score!$C$7:$AD$146,28,FALSE)</f>
        <v>53.900000999999996</v>
      </c>
    </row>
    <row r="8" spans="2:26" ht="17" x14ac:dyDescent="0.4">
      <c r="B8" s="35">
        <v>2</v>
      </c>
      <c r="C8" s="46">
        <f>VLOOKUP($B8,score!$C$7:$AD$146,3,FALSE)</f>
        <v>2</v>
      </c>
      <c r="D8" s="21" t="str">
        <f>VLOOKUP($B8,score!$C$7:$AD$146,4,FALSE)</f>
        <v>Helena&amp;Mirjana</v>
      </c>
      <c r="E8" s="21">
        <f>VLOOKUP($B8,score!$C$7:$AD$146,5,FALSE)</f>
        <v>1</v>
      </c>
      <c r="F8" s="3">
        <f>VLOOKUP($B8,score!$C$7:$AB$146,6,FALSE)</f>
        <v>5</v>
      </c>
      <c r="G8" s="3">
        <f>VLOOKUP($B8,score!$C$7:$AB$146,7,FALSE)</f>
        <v>4</v>
      </c>
      <c r="H8" s="3">
        <f>VLOOKUP($B8,score!$C$7:$AB$146,8,FALSE)</f>
        <v>3</v>
      </c>
      <c r="I8" s="3">
        <f>VLOOKUP($B8,score!$C$7:$AB$146,9,FALSE)</f>
        <v>4</v>
      </c>
      <c r="J8" s="3">
        <f>VLOOKUP($B8,score!$C$7:$AB$146,10,FALSE)</f>
        <v>4</v>
      </c>
      <c r="K8" s="3">
        <f>VLOOKUP($B8,score!$C$7:$AB$146,11,FALSE)</f>
        <v>3</v>
      </c>
      <c r="L8" s="3">
        <f>VLOOKUP($B8,score!$C$7:$AB$146,12,FALSE)</f>
        <v>3</v>
      </c>
      <c r="M8" s="3">
        <f>VLOOKUP($B8,score!$C$7:$AB$146,13,FALSE)</f>
        <v>4</v>
      </c>
      <c r="N8" s="3">
        <f>VLOOKUP($B8,score!$C$7:$AB$146,14,FALSE)</f>
        <v>3</v>
      </c>
      <c r="O8" s="3">
        <f>VLOOKUP($B8,score!$C$7:$AB$146,15,FALSE)</f>
        <v>4</v>
      </c>
      <c r="P8" s="3">
        <f>VLOOKUP($B8,score!$C$7:$AB$146,16,FALSE)</f>
        <v>3</v>
      </c>
      <c r="Q8" s="3">
        <f>VLOOKUP($B8,score!$C$7:$AB$146,17,FALSE)</f>
        <v>3</v>
      </c>
      <c r="R8" s="3">
        <f>VLOOKUP($B8,score!$C$7:$AB$146,18,FALSE)</f>
        <v>4</v>
      </c>
      <c r="S8" s="3">
        <f>VLOOKUP($B8,score!$C$7:$AB$146,19,FALSE)</f>
        <v>4</v>
      </c>
      <c r="T8" s="3">
        <f>VLOOKUP($B8,score!$C$7:$AB$146,20,FALSE)</f>
        <v>3</v>
      </c>
      <c r="U8" s="3">
        <f>VLOOKUP($B8,score!$C$7:$AB$146,21,FALSE)</f>
        <v>3</v>
      </c>
      <c r="V8" s="3">
        <f>VLOOKUP($B8,score!$C$7:$AB$146,22,FALSE)</f>
        <v>5</v>
      </c>
      <c r="W8" s="3">
        <f>VLOOKUP($B8,score!$C$7:$AB$146,23,FALSE)</f>
        <v>3</v>
      </c>
      <c r="X8" s="19">
        <f>VLOOKUP($B8,score!$C$7:$AD$146,25,FALSE)</f>
        <v>65.000001600000004</v>
      </c>
      <c r="Y8" s="26">
        <f>VLOOKUP($B8,score!$C$7:$AD$146,26,FALSE)</f>
        <v>10.1</v>
      </c>
      <c r="Z8" s="23">
        <f>VLOOKUP($B8,score!$C$7:$AD$146,28,FALSE)</f>
        <v>54.900001599999996</v>
      </c>
    </row>
    <row r="9" spans="2:26" ht="17" x14ac:dyDescent="0.4">
      <c r="B9" s="35">
        <v>3</v>
      </c>
      <c r="C9" s="46">
        <f>VLOOKUP($B9,score!$C$7:$AD$146,3,FALSE)</f>
        <v>3</v>
      </c>
      <c r="D9" s="21" t="str">
        <f>VLOOKUP($B9,score!$C$7:$AD$146,4,FALSE)</f>
        <v>Andreja&amp;Rado</v>
      </c>
      <c r="E9" s="21">
        <f>VLOOKUP($B9,score!$C$7:$AD$146,5,FALSE)</f>
        <v>1</v>
      </c>
      <c r="F9" s="3">
        <f>VLOOKUP($B9,score!$C$7:$AB$146,6,FALSE)</f>
        <v>4</v>
      </c>
      <c r="G9" s="3">
        <f>VLOOKUP($B9,score!$C$7:$AB$146,7,FALSE)</f>
        <v>3</v>
      </c>
      <c r="H9" s="3">
        <f>VLOOKUP($B9,score!$C$7:$AB$146,8,FALSE)</f>
        <v>4</v>
      </c>
      <c r="I9" s="3">
        <f>VLOOKUP($B9,score!$C$7:$AB$146,9,FALSE)</f>
        <v>3</v>
      </c>
      <c r="J9" s="3">
        <f>VLOOKUP($B9,score!$C$7:$AB$146,10,FALSE)</f>
        <v>4</v>
      </c>
      <c r="K9" s="3">
        <f>VLOOKUP($B9,score!$C$7:$AB$146,11,FALSE)</f>
        <v>4</v>
      </c>
      <c r="L9" s="3">
        <f>VLOOKUP($B9,score!$C$7:$AB$146,12,FALSE)</f>
        <v>3</v>
      </c>
      <c r="M9" s="3">
        <f>VLOOKUP($B9,score!$C$7:$AB$146,13,FALSE)</f>
        <v>4</v>
      </c>
      <c r="N9" s="3">
        <f>VLOOKUP($B9,score!$C$7:$AB$146,14,FALSE)</f>
        <v>3</v>
      </c>
      <c r="O9" s="3">
        <f>VLOOKUP($B9,score!$C$7:$AB$146,15,FALSE)</f>
        <v>4</v>
      </c>
      <c r="P9" s="3">
        <f>VLOOKUP($B9,score!$C$7:$AB$146,16,FALSE)</f>
        <v>4</v>
      </c>
      <c r="Q9" s="3">
        <f>VLOOKUP($B9,score!$C$7:$AB$146,17,FALSE)</f>
        <v>4</v>
      </c>
      <c r="R9" s="3">
        <f>VLOOKUP($B9,score!$C$7:$AB$146,18,FALSE)</f>
        <v>4</v>
      </c>
      <c r="S9" s="3">
        <f>VLOOKUP($B9,score!$C$7:$AB$146,19,FALSE)</f>
        <v>4</v>
      </c>
      <c r="T9" s="3">
        <f>VLOOKUP($B9,score!$C$7:$AB$146,20,FALSE)</f>
        <v>4</v>
      </c>
      <c r="U9" s="3">
        <f>VLOOKUP($B9,score!$C$7:$AB$146,21,FALSE)</f>
        <v>3</v>
      </c>
      <c r="V9" s="3">
        <f>VLOOKUP($B9,score!$C$7:$AB$146,22,FALSE)</f>
        <v>4</v>
      </c>
      <c r="W9" s="3">
        <f>VLOOKUP($B9,score!$C$7:$AB$146,23,FALSE)</f>
        <v>3</v>
      </c>
      <c r="X9" s="19">
        <f>VLOOKUP($B9,score!$C$7:$AD$146,25,FALSE)</f>
        <v>66.0000024</v>
      </c>
      <c r="Y9" s="26">
        <f>VLOOKUP($B9,score!$C$7:$AD$146,26,FALSE)</f>
        <v>9.6999999999999993</v>
      </c>
      <c r="Z9" s="23">
        <f>VLOOKUP($B9,score!$C$7:$AD$146,28,FALSE)</f>
        <v>56.300002399999997</v>
      </c>
    </row>
    <row r="10" spans="2:26" ht="17" x14ac:dyDescent="0.4">
      <c r="B10" s="35">
        <v>4</v>
      </c>
      <c r="C10" s="46">
        <f>VLOOKUP($B10,score!$C$7:$AD$146,3,FALSE)</f>
        <v>4</v>
      </c>
      <c r="D10" s="21" t="str">
        <f>VLOOKUP($B10,score!$C$7:$AD$146,4,FALSE)</f>
        <v>Cvetka&amp;Borči</v>
      </c>
      <c r="E10" s="21">
        <f>VLOOKUP($B10,score!$C$7:$AD$146,5,FALSE)</f>
        <v>1</v>
      </c>
      <c r="F10" s="3">
        <f>VLOOKUP($B10,score!$C$7:$AB$146,6,FALSE)</f>
        <v>4</v>
      </c>
      <c r="G10" s="3">
        <f>VLOOKUP($B10,score!$C$7:$AB$146,7,FALSE)</f>
        <v>3</v>
      </c>
      <c r="H10" s="3">
        <f>VLOOKUP($B10,score!$C$7:$AB$146,8,FALSE)</f>
        <v>4</v>
      </c>
      <c r="I10" s="3">
        <f>VLOOKUP($B10,score!$C$7:$AB$146,9,FALSE)</f>
        <v>4</v>
      </c>
      <c r="J10" s="3">
        <f>VLOOKUP($B10,score!$C$7:$AB$146,10,FALSE)</f>
        <v>4</v>
      </c>
      <c r="K10" s="3">
        <f>VLOOKUP($B10,score!$C$7:$AB$146,11,FALSE)</f>
        <v>5</v>
      </c>
      <c r="L10" s="3">
        <f>VLOOKUP($B10,score!$C$7:$AB$146,12,FALSE)</f>
        <v>4</v>
      </c>
      <c r="M10" s="3">
        <f>VLOOKUP($B10,score!$C$7:$AB$146,13,FALSE)</f>
        <v>4</v>
      </c>
      <c r="N10" s="3">
        <f>VLOOKUP($B10,score!$C$7:$AB$146,14,FALSE)</f>
        <v>3</v>
      </c>
      <c r="O10" s="3">
        <f>VLOOKUP($B10,score!$C$7:$AB$146,15,FALSE)</f>
        <v>4</v>
      </c>
      <c r="P10" s="3">
        <f>VLOOKUP($B10,score!$C$7:$AB$146,16,FALSE)</f>
        <v>3</v>
      </c>
      <c r="Q10" s="3">
        <f>VLOOKUP($B10,score!$C$7:$AB$146,17,FALSE)</f>
        <v>3</v>
      </c>
      <c r="R10" s="3">
        <f>VLOOKUP($B10,score!$C$7:$AB$146,18,FALSE)</f>
        <v>4</v>
      </c>
      <c r="S10" s="3">
        <f>VLOOKUP($B10,score!$C$7:$AB$146,19,FALSE)</f>
        <v>4</v>
      </c>
      <c r="T10" s="3">
        <f>VLOOKUP($B10,score!$C$7:$AB$146,20,FALSE)</f>
        <v>5</v>
      </c>
      <c r="U10" s="3">
        <f>VLOOKUP($B10,score!$C$7:$AB$146,21,FALSE)</f>
        <v>3</v>
      </c>
      <c r="V10" s="3">
        <f>VLOOKUP($B10,score!$C$7:$AB$146,22,FALSE)</f>
        <v>5</v>
      </c>
      <c r="W10" s="3">
        <f>VLOOKUP($B10,score!$C$7:$AB$146,23,FALSE)</f>
        <v>3</v>
      </c>
      <c r="X10" s="19">
        <f>VLOOKUP($B10,score!$C$7:$AD$146,25,FALSE)</f>
        <v>69.000001400000002</v>
      </c>
      <c r="Y10" s="26">
        <f>VLOOKUP($B10,score!$C$7:$AD$146,26,FALSE)</f>
        <v>12.1</v>
      </c>
      <c r="Z10" s="23">
        <f>VLOOKUP($B10,score!$C$7:$AD$146,28,FALSE)</f>
        <v>56.900001400000001</v>
      </c>
    </row>
    <row r="11" spans="2:26" ht="17" x14ac:dyDescent="0.4">
      <c r="B11" s="35">
        <v>5</v>
      </c>
      <c r="C11" s="46">
        <f>VLOOKUP($B11,score!$C$7:$AD$146,3,FALSE)</f>
        <v>5</v>
      </c>
      <c r="D11" s="21" t="str">
        <f>VLOOKUP($B11,score!$C$7:$AD$146,4,FALSE)</f>
        <v>Sonja&amp;Andrej</v>
      </c>
      <c r="E11" s="21">
        <f>VLOOKUP($B11,score!$C$7:$AD$146,5,FALSE)</f>
        <v>1</v>
      </c>
      <c r="F11" s="3">
        <f>VLOOKUP($B11,score!$C$7:$AB$146,6,FALSE)</f>
        <v>5</v>
      </c>
      <c r="G11" s="3">
        <f>VLOOKUP($B11,score!$C$7:$AB$146,7,FALSE)</f>
        <v>3</v>
      </c>
      <c r="H11" s="3">
        <f>VLOOKUP($B11,score!$C$7:$AB$146,8,FALSE)</f>
        <v>3</v>
      </c>
      <c r="I11" s="3">
        <f>VLOOKUP($B11,score!$C$7:$AB$146,9,FALSE)</f>
        <v>4</v>
      </c>
      <c r="J11" s="3">
        <f>VLOOKUP($B11,score!$C$7:$AB$146,10,FALSE)</f>
        <v>4</v>
      </c>
      <c r="K11" s="3">
        <f>VLOOKUP($B11,score!$C$7:$AB$146,11,FALSE)</f>
        <v>4</v>
      </c>
      <c r="L11" s="3">
        <f>VLOOKUP($B11,score!$C$7:$AB$146,12,FALSE)</f>
        <v>2</v>
      </c>
      <c r="M11" s="3">
        <f>VLOOKUP($B11,score!$C$7:$AB$146,13,FALSE)</f>
        <v>5</v>
      </c>
      <c r="N11" s="3">
        <f>VLOOKUP($B11,score!$C$7:$AB$146,14,FALSE)</f>
        <v>3</v>
      </c>
      <c r="O11" s="3">
        <f>VLOOKUP($B11,score!$C$7:$AB$146,15,FALSE)</f>
        <v>5</v>
      </c>
      <c r="P11" s="3">
        <f>VLOOKUP($B11,score!$C$7:$AB$146,16,FALSE)</f>
        <v>3</v>
      </c>
      <c r="Q11" s="3">
        <f>VLOOKUP($B11,score!$C$7:$AB$146,17,FALSE)</f>
        <v>4</v>
      </c>
      <c r="R11" s="3">
        <f>VLOOKUP($B11,score!$C$7:$AB$146,18,FALSE)</f>
        <v>4</v>
      </c>
      <c r="S11" s="3">
        <f>VLOOKUP($B11,score!$C$7:$AB$146,19,FALSE)</f>
        <v>6</v>
      </c>
      <c r="T11" s="3">
        <f>VLOOKUP($B11,score!$C$7:$AB$146,20,FALSE)</f>
        <v>4</v>
      </c>
      <c r="U11" s="3">
        <f>VLOOKUP($B11,score!$C$7:$AB$146,21,FALSE)</f>
        <v>3</v>
      </c>
      <c r="V11" s="3">
        <f>VLOOKUP($B11,score!$C$7:$AB$146,22,FALSE)</f>
        <v>5</v>
      </c>
      <c r="W11" s="3">
        <f>VLOOKUP($B11,score!$C$7:$AB$146,23,FALSE)</f>
        <v>2</v>
      </c>
      <c r="X11" s="19">
        <f>VLOOKUP($B11,score!$C$7:$AD$146,25,FALSE)</f>
        <v>69.000001699999999</v>
      </c>
      <c r="Y11" s="26">
        <f>VLOOKUP($B11,score!$C$7:$AD$146,26,FALSE)</f>
        <v>11.6</v>
      </c>
      <c r="Z11" s="23">
        <f>VLOOKUP($B11,score!$C$7:$AD$146,28,FALSE)</f>
        <v>57.400001699999997</v>
      </c>
    </row>
    <row r="12" spans="2:26" ht="17" x14ac:dyDescent="0.4">
      <c r="B12" s="35">
        <v>6</v>
      </c>
      <c r="C12" s="46">
        <f>VLOOKUP($B12,score!$C$7:$AD$146,3,FALSE)</f>
        <v>6</v>
      </c>
      <c r="D12" s="21" t="str">
        <f>VLOOKUP($B12,score!$C$7:$AD$146,4,FALSE)</f>
        <v>Breda Kržič&amp;Grega</v>
      </c>
      <c r="E12" s="21">
        <f>VLOOKUP($B12,score!$C$7:$AD$146,5,FALSE)</f>
        <v>1</v>
      </c>
      <c r="F12" s="3">
        <f>VLOOKUP($B12,score!$C$7:$AB$146,6,FALSE)</f>
        <v>6</v>
      </c>
      <c r="G12" s="3">
        <f>VLOOKUP($B12,score!$C$7:$AB$146,7,FALSE)</f>
        <v>3</v>
      </c>
      <c r="H12" s="3">
        <f>VLOOKUP($B12,score!$C$7:$AB$146,8,FALSE)</f>
        <v>3</v>
      </c>
      <c r="I12" s="3">
        <f>VLOOKUP($B12,score!$C$7:$AB$146,9,FALSE)</f>
        <v>5</v>
      </c>
      <c r="J12" s="3">
        <f>VLOOKUP($B12,score!$C$7:$AB$146,10,FALSE)</f>
        <v>5</v>
      </c>
      <c r="K12" s="3">
        <f>VLOOKUP($B12,score!$C$7:$AB$146,11,FALSE)</f>
        <v>4</v>
      </c>
      <c r="L12" s="3">
        <f>VLOOKUP($B12,score!$C$7:$AB$146,12,FALSE)</f>
        <v>3</v>
      </c>
      <c r="M12" s="3">
        <f>VLOOKUP($B12,score!$C$7:$AB$146,13,FALSE)</f>
        <v>4</v>
      </c>
      <c r="N12" s="3">
        <f>VLOOKUP($B12,score!$C$7:$AB$146,14,FALSE)</f>
        <v>3</v>
      </c>
      <c r="O12" s="3">
        <f>VLOOKUP($B12,score!$C$7:$AB$146,15,FALSE)</f>
        <v>6</v>
      </c>
      <c r="P12" s="3">
        <f>VLOOKUP($B12,score!$C$7:$AB$146,16,FALSE)</f>
        <v>3</v>
      </c>
      <c r="Q12" s="3">
        <f>VLOOKUP($B12,score!$C$7:$AB$146,17,FALSE)</f>
        <v>3</v>
      </c>
      <c r="R12" s="3">
        <f>VLOOKUP($B12,score!$C$7:$AB$146,18,FALSE)</f>
        <v>4</v>
      </c>
      <c r="S12" s="3">
        <f>VLOOKUP($B12,score!$C$7:$AB$146,19,FALSE)</f>
        <v>4</v>
      </c>
      <c r="T12" s="3">
        <f>VLOOKUP($B12,score!$C$7:$AB$146,20,FALSE)</f>
        <v>5</v>
      </c>
      <c r="U12" s="3">
        <f>VLOOKUP($B12,score!$C$7:$AB$146,21,FALSE)</f>
        <v>4</v>
      </c>
      <c r="V12" s="3">
        <f>VLOOKUP($B12,score!$C$7:$AB$146,22,FALSE)</f>
        <v>4</v>
      </c>
      <c r="W12" s="3">
        <f>VLOOKUP($B12,score!$C$7:$AB$146,23,FALSE)</f>
        <v>3</v>
      </c>
      <c r="X12" s="19">
        <f>VLOOKUP($B12,score!$C$7:$AD$146,25,FALSE)</f>
        <v>72.000000900000003</v>
      </c>
      <c r="Y12" s="26">
        <f>VLOOKUP($B12,score!$C$7:$AD$146,26,FALSE)</f>
        <v>13.5</v>
      </c>
      <c r="Z12" s="23">
        <f>VLOOKUP($B12,score!$C$7:$AD$146,28,FALSE)</f>
        <v>58.500000900000003</v>
      </c>
    </row>
    <row r="13" spans="2:26" ht="17" x14ac:dyDescent="0.4">
      <c r="B13" s="35">
        <v>7</v>
      </c>
      <c r="C13" s="46">
        <f>VLOOKUP($B13,score!$C$7:$AD$146,3,FALSE)</f>
        <v>6</v>
      </c>
      <c r="D13" s="21" t="str">
        <f>VLOOKUP($B13,score!$C$7:$AD$146,4,FALSE)</f>
        <v>Saša&amp;Vito</v>
      </c>
      <c r="E13" s="21">
        <f>VLOOKUP($B13,score!$C$7:$AD$146,5,FALSE)</f>
        <v>1</v>
      </c>
      <c r="F13" s="3">
        <f>VLOOKUP($B13,score!$C$7:$AB$146,6,FALSE)</f>
        <v>5</v>
      </c>
      <c r="G13" s="3">
        <f>VLOOKUP($B13,score!$C$7:$AB$146,7,FALSE)</f>
        <v>3</v>
      </c>
      <c r="H13" s="3">
        <f>VLOOKUP($B13,score!$C$7:$AB$146,8,FALSE)</f>
        <v>4</v>
      </c>
      <c r="I13" s="3">
        <f>VLOOKUP($B13,score!$C$7:$AB$146,9,FALSE)</f>
        <v>4</v>
      </c>
      <c r="J13" s="3">
        <f>VLOOKUP($B13,score!$C$7:$AB$146,10,FALSE)</f>
        <v>5</v>
      </c>
      <c r="K13" s="3">
        <f>VLOOKUP($B13,score!$C$7:$AB$146,11,FALSE)</f>
        <v>3</v>
      </c>
      <c r="L13" s="3">
        <f>VLOOKUP($B13,score!$C$7:$AB$146,12,FALSE)</f>
        <v>4</v>
      </c>
      <c r="M13" s="3">
        <f>VLOOKUP($B13,score!$C$7:$AB$146,13,FALSE)</f>
        <v>5</v>
      </c>
      <c r="N13" s="3">
        <f>VLOOKUP($B13,score!$C$7:$AB$146,14,FALSE)</f>
        <v>2</v>
      </c>
      <c r="O13" s="3">
        <f>VLOOKUP($B13,score!$C$7:$AB$146,15,FALSE)</f>
        <v>5</v>
      </c>
      <c r="P13" s="3">
        <f>VLOOKUP($B13,score!$C$7:$AB$146,16,FALSE)</f>
        <v>3</v>
      </c>
      <c r="Q13" s="3">
        <f>VLOOKUP($B13,score!$C$7:$AB$146,17,FALSE)</f>
        <v>4</v>
      </c>
      <c r="R13" s="3">
        <f>VLOOKUP($B13,score!$C$7:$AB$146,18,FALSE)</f>
        <v>5</v>
      </c>
      <c r="S13" s="3">
        <f>VLOOKUP($B13,score!$C$7:$AB$146,19,FALSE)</f>
        <v>5</v>
      </c>
      <c r="T13" s="3">
        <f>VLOOKUP($B13,score!$C$7:$AB$146,20,FALSE)</f>
        <v>5</v>
      </c>
      <c r="U13" s="3">
        <f>VLOOKUP($B13,score!$C$7:$AB$146,21,FALSE)</f>
        <v>3</v>
      </c>
      <c r="V13" s="3">
        <f>VLOOKUP($B13,score!$C$7:$AB$146,22,FALSE)</f>
        <v>4</v>
      </c>
      <c r="W13" s="3">
        <f>VLOOKUP($B13,score!$C$7:$AB$146,23,FALSE)</f>
        <v>3</v>
      </c>
      <c r="X13" s="19">
        <f>VLOOKUP($B13,score!$C$7:$AD$146,25,FALSE)</f>
        <v>72.000001100000006</v>
      </c>
      <c r="Y13" s="26">
        <f>VLOOKUP($B13,score!$C$7:$AD$146,26,FALSE)</f>
        <v>13.5</v>
      </c>
      <c r="Z13" s="23">
        <f>VLOOKUP($B13,score!$C$7:$AD$146,28,FALSE)</f>
        <v>58.500001099999999</v>
      </c>
    </row>
    <row r="14" spans="2:26" ht="17" x14ac:dyDescent="0.4">
      <c r="B14" s="35">
        <v>8</v>
      </c>
      <c r="C14" s="46">
        <f>VLOOKUP($B14,score!$C$7:$AD$146,3,FALSE)</f>
        <v>8</v>
      </c>
      <c r="D14" s="21" t="str">
        <f>VLOOKUP($B14,score!$C$7:$AD$146,4,FALSE)</f>
        <v>Janko&amp;Bojan Vrabec</v>
      </c>
      <c r="E14" s="21">
        <f>VLOOKUP($B14,score!$C$7:$AD$146,5,FALSE)</f>
        <v>1</v>
      </c>
      <c r="F14" s="3">
        <f>VLOOKUP($B14,score!$C$7:$AB$146,6,FALSE)</f>
        <v>5</v>
      </c>
      <c r="G14" s="3">
        <f>VLOOKUP($B14,score!$C$7:$AB$146,7,FALSE)</f>
        <v>4</v>
      </c>
      <c r="H14" s="3">
        <f>VLOOKUP($B14,score!$C$7:$AB$146,8,FALSE)</f>
        <v>4</v>
      </c>
      <c r="I14" s="3">
        <f>VLOOKUP($B14,score!$C$7:$AB$146,9,FALSE)</f>
        <v>5</v>
      </c>
      <c r="J14" s="3">
        <f>VLOOKUP($B14,score!$C$7:$AB$146,10,FALSE)</f>
        <v>4</v>
      </c>
      <c r="K14" s="3">
        <f>VLOOKUP($B14,score!$C$7:$AB$146,11,FALSE)</f>
        <v>4</v>
      </c>
      <c r="L14" s="3">
        <f>VLOOKUP($B14,score!$C$7:$AB$146,12,FALSE)</f>
        <v>3</v>
      </c>
      <c r="M14" s="3">
        <f>VLOOKUP($B14,score!$C$7:$AB$146,13,FALSE)</f>
        <v>5</v>
      </c>
      <c r="N14" s="3">
        <f>VLOOKUP($B14,score!$C$7:$AB$146,14,FALSE)</f>
        <v>3</v>
      </c>
      <c r="O14" s="3">
        <f>VLOOKUP($B14,score!$C$7:$AB$146,15,FALSE)</f>
        <v>4</v>
      </c>
      <c r="P14" s="3">
        <f>VLOOKUP($B14,score!$C$7:$AB$146,16,FALSE)</f>
        <v>3</v>
      </c>
      <c r="Q14" s="3">
        <f>VLOOKUP($B14,score!$C$7:$AB$146,17,FALSE)</f>
        <v>3</v>
      </c>
      <c r="R14" s="3">
        <f>VLOOKUP($B14,score!$C$7:$AB$146,18,FALSE)</f>
        <v>5</v>
      </c>
      <c r="S14" s="3">
        <f>VLOOKUP($B14,score!$C$7:$AB$146,19,FALSE)</f>
        <v>4</v>
      </c>
      <c r="T14" s="3">
        <f>VLOOKUP($B14,score!$C$7:$AB$146,20,FALSE)</f>
        <v>5</v>
      </c>
      <c r="U14" s="3">
        <f>VLOOKUP($B14,score!$C$7:$AB$146,21,FALSE)</f>
        <v>2</v>
      </c>
      <c r="V14" s="3">
        <f>VLOOKUP($B14,score!$C$7:$AB$146,22,FALSE)</f>
        <v>4</v>
      </c>
      <c r="W14" s="3">
        <f>VLOOKUP($B14,score!$C$7:$AB$146,23,FALSE)</f>
        <v>3</v>
      </c>
      <c r="X14" s="19">
        <f>VLOOKUP($B14,score!$C$7:$AD$146,25,FALSE)</f>
        <v>70.000001299999994</v>
      </c>
      <c r="Y14" s="26">
        <f>VLOOKUP($B14,score!$C$7:$AD$146,26,FALSE)</f>
        <v>11.3</v>
      </c>
      <c r="Z14" s="23">
        <f>VLOOKUP($B14,score!$C$7:$AD$146,28,FALSE)</f>
        <v>58.700001300000004</v>
      </c>
    </row>
    <row r="15" spans="2:26" ht="17" x14ac:dyDescent="0.4">
      <c r="B15" s="35">
        <v>9</v>
      </c>
      <c r="C15" s="46">
        <f>VLOOKUP($B15,score!$C$7:$AD$146,3,FALSE)</f>
        <v>9</v>
      </c>
      <c r="D15" s="21" t="str">
        <f>VLOOKUP($B15,score!$C$7:$AD$146,4,FALSE)</f>
        <v>Milena&amp;Marko</v>
      </c>
      <c r="E15" s="21">
        <f>VLOOKUP($B15,score!$C$7:$AD$146,5,FALSE)</f>
        <v>1</v>
      </c>
      <c r="F15" s="3">
        <f>VLOOKUP($B15,score!$C$7:$AB$146,6,FALSE)</f>
        <v>4</v>
      </c>
      <c r="G15" s="3">
        <f>VLOOKUP($B15,score!$C$7:$AB$146,7,FALSE)</f>
        <v>3</v>
      </c>
      <c r="H15" s="3">
        <f>VLOOKUP($B15,score!$C$7:$AB$146,8,FALSE)</f>
        <v>3</v>
      </c>
      <c r="I15" s="3">
        <f>VLOOKUP($B15,score!$C$7:$AB$146,9,FALSE)</f>
        <v>4</v>
      </c>
      <c r="J15" s="3">
        <f>VLOOKUP($B15,score!$C$7:$AB$146,10,FALSE)</f>
        <v>4</v>
      </c>
      <c r="K15" s="3">
        <f>VLOOKUP($B15,score!$C$7:$AB$146,11,FALSE)</f>
        <v>4</v>
      </c>
      <c r="L15" s="3">
        <f>VLOOKUP($B15,score!$C$7:$AB$146,12,FALSE)</f>
        <v>3</v>
      </c>
      <c r="M15" s="3">
        <f>VLOOKUP($B15,score!$C$7:$AB$146,13,FALSE)</f>
        <v>8</v>
      </c>
      <c r="N15" s="3">
        <f>VLOOKUP($B15,score!$C$7:$AB$146,14,FALSE)</f>
        <v>3</v>
      </c>
      <c r="O15" s="3">
        <f>VLOOKUP($B15,score!$C$7:$AB$146,15,FALSE)</f>
        <v>3</v>
      </c>
      <c r="P15" s="3">
        <f>VLOOKUP($B15,score!$C$7:$AB$146,16,FALSE)</f>
        <v>3</v>
      </c>
      <c r="Q15" s="3">
        <f>VLOOKUP($B15,score!$C$7:$AB$146,17,FALSE)</f>
        <v>3</v>
      </c>
      <c r="R15" s="3">
        <f>VLOOKUP($B15,score!$C$7:$AB$146,18,FALSE)</f>
        <v>4</v>
      </c>
      <c r="S15" s="3">
        <f>VLOOKUP($B15,score!$C$7:$AB$146,19,FALSE)</f>
        <v>4</v>
      </c>
      <c r="T15" s="3">
        <f>VLOOKUP($B15,score!$C$7:$AB$146,20,FALSE)</f>
        <v>3</v>
      </c>
      <c r="U15" s="3">
        <f>VLOOKUP($B15,score!$C$7:$AB$146,21,FALSE)</f>
        <v>3</v>
      </c>
      <c r="V15" s="3">
        <f>VLOOKUP($B15,score!$C$7:$AB$146,22,FALSE)</f>
        <v>4</v>
      </c>
      <c r="W15" s="3">
        <f>VLOOKUP($B15,score!$C$7:$AB$146,23,FALSE)</f>
        <v>4</v>
      </c>
      <c r="X15" s="19">
        <f>VLOOKUP($B15,score!$C$7:$AD$146,25,FALSE)</f>
        <v>67.000002199999997</v>
      </c>
      <c r="Y15" s="26">
        <f>VLOOKUP($B15,score!$C$7:$AD$146,26,FALSE)</f>
        <v>8.1999999999999993</v>
      </c>
      <c r="Z15" s="23">
        <f>VLOOKUP($B15,score!$C$7:$AD$146,28,FALSE)</f>
        <v>58.800002199999994</v>
      </c>
    </row>
    <row r="16" spans="2:26" ht="17" x14ac:dyDescent="0.4">
      <c r="B16" s="35">
        <v>10</v>
      </c>
      <c r="C16" s="46">
        <f>VLOOKUP($B16,score!$C$7:$AD$146,3,FALSE)</f>
        <v>10</v>
      </c>
      <c r="D16" s="21" t="str">
        <f>VLOOKUP($B16,score!$C$7:$AD$146,4,FALSE)</f>
        <v>Svit&amp;Niko</v>
      </c>
      <c r="E16" s="21">
        <f>VLOOKUP($B16,score!$C$7:$AD$146,5,FALSE)</f>
        <v>1</v>
      </c>
      <c r="F16" s="3">
        <f>VLOOKUP($B16,score!$C$7:$AB$146,6,FALSE)</f>
        <v>5</v>
      </c>
      <c r="G16" s="3">
        <f>VLOOKUP($B16,score!$C$7:$AB$146,7,FALSE)</f>
        <v>4</v>
      </c>
      <c r="H16" s="3">
        <f>VLOOKUP($B16,score!$C$7:$AB$146,8,FALSE)</f>
        <v>3</v>
      </c>
      <c r="I16" s="3">
        <f>VLOOKUP($B16,score!$C$7:$AB$146,9,FALSE)</f>
        <v>5</v>
      </c>
      <c r="J16" s="3">
        <f>VLOOKUP($B16,score!$C$7:$AB$146,10,FALSE)</f>
        <v>4</v>
      </c>
      <c r="K16" s="3">
        <f>VLOOKUP($B16,score!$C$7:$AB$146,11,FALSE)</f>
        <v>4</v>
      </c>
      <c r="L16" s="3">
        <f>VLOOKUP($B16,score!$C$7:$AB$146,12,FALSE)</f>
        <v>5</v>
      </c>
      <c r="M16" s="3">
        <f>VLOOKUP($B16,score!$C$7:$AB$146,13,FALSE)</f>
        <v>4</v>
      </c>
      <c r="N16" s="3">
        <f>VLOOKUP($B16,score!$C$7:$AB$146,14,FALSE)</f>
        <v>3</v>
      </c>
      <c r="O16" s="3">
        <f>VLOOKUP($B16,score!$C$7:$AB$146,15,FALSE)</f>
        <v>5</v>
      </c>
      <c r="P16" s="3">
        <f>VLOOKUP($B16,score!$C$7:$AB$146,16,FALSE)</f>
        <v>3</v>
      </c>
      <c r="Q16" s="3">
        <f>VLOOKUP($B16,score!$C$7:$AB$146,17,FALSE)</f>
        <v>3</v>
      </c>
      <c r="R16" s="3">
        <f>VLOOKUP($B16,score!$C$7:$AB$146,18,FALSE)</f>
        <v>3</v>
      </c>
      <c r="S16" s="3">
        <f>VLOOKUP($B16,score!$C$7:$AB$146,19,FALSE)</f>
        <v>4</v>
      </c>
      <c r="T16" s="3">
        <f>VLOOKUP($B16,score!$C$7:$AB$146,20,FALSE)</f>
        <v>4</v>
      </c>
      <c r="U16" s="3">
        <f>VLOOKUP($B16,score!$C$7:$AB$146,21,FALSE)</f>
        <v>3</v>
      </c>
      <c r="V16" s="3">
        <f>VLOOKUP($B16,score!$C$7:$AB$146,22,FALSE)</f>
        <v>5</v>
      </c>
      <c r="W16" s="3">
        <f>VLOOKUP($B16,score!$C$7:$AB$146,23,FALSE)</f>
        <v>2</v>
      </c>
      <c r="X16" s="19">
        <f>VLOOKUP($B16,score!$C$7:$AD$146,25,FALSE)</f>
        <v>69.000001800000007</v>
      </c>
      <c r="Y16" s="26">
        <f>VLOOKUP($B16,score!$C$7:$AD$146,26,FALSE)</f>
        <v>9.6</v>
      </c>
      <c r="Z16" s="23">
        <f>VLOOKUP($B16,score!$C$7:$AD$146,28,FALSE)</f>
        <v>59.400001799999998</v>
      </c>
    </row>
    <row r="17" spans="2:26" ht="17" x14ac:dyDescent="0.4">
      <c r="B17" s="35">
        <v>11</v>
      </c>
      <c r="C17" s="46">
        <f>VLOOKUP($B17,score!$C$7:$AD$146,3,FALSE)</f>
        <v>11</v>
      </c>
      <c r="D17" s="21" t="str">
        <f>VLOOKUP($B17,score!$C$7:$AD$146,4,FALSE)</f>
        <v>Irmi&amp;Aleš</v>
      </c>
      <c r="E17" s="21">
        <f>VLOOKUP($B17,score!$C$7:$AD$146,5,FALSE)</f>
        <v>1</v>
      </c>
      <c r="F17" s="3">
        <f>VLOOKUP($B17,score!$C$7:$AB$146,6,FALSE)</f>
        <v>4</v>
      </c>
      <c r="G17" s="3">
        <f>VLOOKUP($B17,score!$C$7:$AB$146,7,FALSE)</f>
        <v>4</v>
      </c>
      <c r="H17" s="3">
        <f>VLOOKUP($B17,score!$C$7:$AB$146,8,FALSE)</f>
        <v>4</v>
      </c>
      <c r="I17" s="3">
        <f>VLOOKUP($B17,score!$C$7:$AB$146,9,FALSE)</f>
        <v>4</v>
      </c>
      <c r="J17" s="3">
        <f>VLOOKUP($B17,score!$C$7:$AB$146,10,FALSE)</f>
        <v>4</v>
      </c>
      <c r="K17" s="3">
        <f>VLOOKUP($B17,score!$C$7:$AB$146,11,FALSE)</f>
        <v>4</v>
      </c>
      <c r="L17" s="3">
        <f>VLOOKUP($B17,score!$C$7:$AB$146,12,FALSE)</f>
        <v>3</v>
      </c>
      <c r="M17" s="3">
        <f>VLOOKUP($B17,score!$C$7:$AB$146,13,FALSE)</f>
        <v>4</v>
      </c>
      <c r="N17" s="3">
        <f>VLOOKUP($B17,score!$C$7:$AB$146,14,FALSE)</f>
        <v>3</v>
      </c>
      <c r="O17" s="3">
        <f>VLOOKUP($B17,score!$C$7:$AB$146,15,FALSE)</f>
        <v>5</v>
      </c>
      <c r="P17" s="3">
        <f>VLOOKUP($B17,score!$C$7:$AB$146,16,FALSE)</f>
        <v>3</v>
      </c>
      <c r="Q17" s="3">
        <f>VLOOKUP($B17,score!$C$7:$AB$146,17,FALSE)</f>
        <v>4</v>
      </c>
      <c r="R17" s="3">
        <f>VLOOKUP($B17,score!$C$7:$AB$146,18,FALSE)</f>
        <v>5</v>
      </c>
      <c r="S17" s="3">
        <f>VLOOKUP($B17,score!$C$7:$AB$146,19,FALSE)</f>
        <v>5</v>
      </c>
      <c r="T17" s="3">
        <f>VLOOKUP($B17,score!$C$7:$AB$146,20,FALSE)</f>
        <v>5</v>
      </c>
      <c r="U17" s="3">
        <f>VLOOKUP($B17,score!$C$7:$AB$146,21,FALSE)</f>
        <v>3</v>
      </c>
      <c r="V17" s="3">
        <f>VLOOKUP($B17,score!$C$7:$AB$146,22,FALSE)</f>
        <v>4</v>
      </c>
      <c r="W17" s="3">
        <f>VLOOKUP($B17,score!$C$7:$AB$146,23,FALSE)</f>
        <v>3</v>
      </c>
      <c r="X17" s="19">
        <f>VLOOKUP($B17,score!$C$7:$AD$146,25,FALSE)</f>
        <v>71.000001999999995</v>
      </c>
      <c r="Y17" s="26">
        <f>VLOOKUP($B17,score!$C$7:$AD$146,26,FALSE)</f>
        <v>10.7</v>
      </c>
      <c r="Z17" s="23">
        <f>VLOOKUP($B17,score!$C$7:$AD$146,28,FALSE)</f>
        <v>60.300001999999999</v>
      </c>
    </row>
    <row r="18" spans="2:26" ht="17" x14ac:dyDescent="0.4">
      <c r="B18" s="35">
        <v>12</v>
      </c>
      <c r="C18" s="46">
        <f>VLOOKUP($B18,score!$C$7:$AD$146,3,FALSE)</f>
        <v>12</v>
      </c>
      <c r="D18" s="21" t="str">
        <f>VLOOKUP($B18,score!$C$7:$AD$146,4,FALSE)</f>
        <v>Jani&amp;Zoran</v>
      </c>
      <c r="E18" s="21">
        <f>VLOOKUP($B18,score!$C$7:$AD$146,5,FALSE)</f>
        <v>1</v>
      </c>
      <c r="F18" s="3">
        <f>VLOOKUP($B18,score!$C$7:$AB$146,6,FALSE)</f>
        <v>5</v>
      </c>
      <c r="G18" s="3">
        <f>VLOOKUP($B18,score!$C$7:$AB$146,7,FALSE)</f>
        <v>3</v>
      </c>
      <c r="H18" s="3">
        <f>VLOOKUP($B18,score!$C$7:$AB$146,8,FALSE)</f>
        <v>3</v>
      </c>
      <c r="I18" s="3">
        <f>VLOOKUP($B18,score!$C$7:$AB$146,9,FALSE)</f>
        <v>4</v>
      </c>
      <c r="J18" s="3">
        <f>VLOOKUP($B18,score!$C$7:$AB$146,10,FALSE)</f>
        <v>4</v>
      </c>
      <c r="K18" s="3">
        <f>VLOOKUP($B18,score!$C$7:$AB$146,11,FALSE)</f>
        <v>4</v>
      </c>
      <c r="L18" s="3">
        <f>VLOOKUP($B18,score!$C$7:$AB$146,12,FALSE)</f>
        <v>3</v>
      </c>
      <c r="M18" s="3">
        <f>VLOOKUP($B18,score!$C$7:$AB$146,13,FALSE)</f>
        <v>6</v>
      </c>
      <c r="N18" s="3">
        <f>VLOOKUP($B18,score!$C$7:$AB$146,14,FALSE)</f>
        <v>4</v>
      </c>
      <c r="O18" s="3">
        <f>VLOOKUP($B18,score!$C$7:$AB$146,15,FALSE)</f>
        <v>5</v>
      </c>
      <c r="P18" s="3">
        <f>VLOOKUP($B18,score!$C$7:$AB$146,16,FALSE)</f>
        <v>3</v>
      </c>
      <c r="Q18" s="3">
        <f>VLOOKUP($B18,score!$C$7:$AB$146,17,FALSE)</f>
        <v>4</v>
      </c>
      <c r="R18" s="3">
        <f>VLOOKUP($B18,score!$C$7:$AB$146,18,FALSE)</f>
        <v>4</v>
      </c>
      <c r="S18" s="3">
        <f>VLOOKUP($B18,score!$C$7:$AB$146,19,FALSE)</f>
        <v>5</v>
      </c>
      <c r="T18" s="3">
        <f>VLOOKUP($B18,score!$C$7:$AB$146,20,FALSE)</f>
        <v>5</v>
      </c>
      <c r="U18" s="3">
        <f>VLOOKUP($B18,score!$C$7:$AB$146,21,FALSE)</f>
        <v>3</v>
      </c>
      <c r="V18" s="3">
        <f>VLOOKUP($B18,score!$C$7:$AB$146,22,FALSE)</f>
        <v>4</v>
      </c>
      <c r="W18" s="3">
        <f>VLOOKUP($B18,score!$C$7:$AB$146,23,FALSE)</f>
        <v>3</v>
      </c>
      <c r="X18" s="19">
        <f>VLOOKUP($B18,score!$C$7:$AD$146,25,FALSE)</f>
        <v>72.000002100000003</v>
      </c>
      <c r="Y18" s="26">
        <f>VLOOKUP($B18,score!$C$7:$AD$146,26,FALSE)</f>
        <v>11.2</v>
      </c>
      <c r="Z18" s="23">
        <f>VLOOKUP($B18,score!$C$7:$AD$146,28,FALSE)</f>
        <v>60.8000021</v>
      </c>
    </row>
    <row r="19" spans="2:26" ht="17" x14ac:dyDescent="0.4">
      <c r="B19" s="35">
        <v>13</v>
      </c>
      <c r="C19" s="46">
        <f>VLOOKUP($B19,score!$C$7:$AD$146,3,FALSE)</f>
        <v>13</v>
      </c>
      <c r="D19" s="21" t="str">
        <f>VLOOKUP($B19,score!$C$7:$AD$146,4,FALSE)</f>
        <v>Majda&amp;Janez</v>
      </c>
      <c r="E19" s="21">
        <f>VLOOKUP($B19,score!$C$7:$AD$146,5,FALSE)</f>
        <v>1</v>
      </c>
      <c r="F19" s="3">
        <f>VLOOKUP($B19,score!$C$7:$AB$146,6,FALSE)</f>
        <v>4</v>
      </c>
      <c r="G19" s="3">
        <f>VLOOKUP($B19,score!$C$7:$AB$146,7,FALSE)</f>
        <v>3</v>
      </c>
      <c r="H19" s="3">
        <f>VLOOKUP($B19,score!$C$7:$AB$146,8,FALSE)</f>
        <v>3</v>
      </c>
      <c r="I19" s="3">
        <f>VLOOKUP($B19,score!$C$7:$AB$146,9,FALSE)</f>
        <v>4</v>
      </c>
      <c r="J19" s="3">
        <f>VLOOKUP($B19,score!$C$7:$AB$146,10,FALSE)</f>
        <v>4</v>
      </c>
      <c r="K19" s="3">
        <f>VLOOKUP($B19,score!$C$7:$AB$146,11,FALSE)</f>
        <v>4</v>
      </c>
      <c r="L19" s="3">
        <f>VLOOKUP($B19,score!$C$7:$AB$146,12,FALSE)</f>
        <v>5</v>
      </c>
      <c r="M19" s="3">
        <f>VLOOKUP($B19,score!$C$7:$AB$146,13,FALSE)</f>
        <v>3</v>
      </c>
      <c r="N19" s="3">
        <f>VLOOKUP($B19,score!$C$7:$AB$146,14,FALSE)</f>
        <v>3</v>
      </c>
      <c r="O19" s="3">
        <f>VLOOKUP($B19,score!$C$7:$AB$146,15,FALSE)</f>
        <v>5</v>
      </c>
      <c r="P19" s="3">
        <f>VLOOKUP($B19,score!$C$7:$AB$146,16,FALSE)</f>
        <v>3</v>
      </c>
      <c r="Q19" s="3">
        <f>VLOOKUP($B19,score!$C$7:$AB$146,17,FALSE)</f>
        <v>3</v>
      </c>
      <c r="R19" s="3">
        <f>VLOOKUP($B19,score!$C$7:$AB$146,18,FALSE)</f>
        <v>4</v>
      </c>
      <c r="S19" s="3">
        <f>VLOOKUP($B19,score!$C$7:$AB$146,19,FALSE)</f>
        <v>6</v>
      </c>
      <c r="T19" s="3">
        <f>VLOOKUP($B19,score!$C$7:$AB$146,20,FALSE)</f>
        <v>4</v>
      </c>
      <c r="U19" s="3">
        <f>VLOOKUP($B19,score!$C$7:$AB$146,21,FALSE)</f>
        <v>3</v>
      </c>
      <c r="V19" s="3">
        <f>VLOOKUP($B19,score!$C$7:$AB$146,22,FALSE)</f>
        <v>5</v>
      </c>
      <c r="W19" s="3">
        <f>VLOOKUP($B19,score!$C$7:$AB$146,23,FALSE)</f>
        <v>3</v>
      </c>
      <c r="X19" s="19">
        <f>VLOOKUP($B19,score!$C$7:$AD$146,25,FALSE)</f>
        <v>69.000002300000006</v>
      </c>
      <c r="Y19" s="26">
        <f>VLOOKUP($B19,score!$C$7:$AD$146,26,FALSE)</f>
        <v>7.2</v>
      </c>
      <c r="Z19" s="23">
        <f>VLOOKUP($B19,score!$C$7:$AD$146,28,FALSE)</f>
        <v>61.800002299999996</v>
      </c>
    </row>
    <row r="20" spans="2:26" ht="17" x14ac:dyDescent="0.4">
      <c r="B20" s="35">
        <v>14</v>
      </c>
      <c r="C20" s="46">
        <f>VLOOKUP($B20,score!$C$7:$AD$146,3,FALSE)</f>
        <v>14</v>
      </c>
      <c r="D20" s="21" t="str">
        <f>VLOOKUP($B20,score!$C$7:$AD$146,4,FALSE)</f>
        <v>Boža&amp;Tomaž</v>
      </c>
      <c r="E20" s="21">
        <f>VLOOKUP($B20,score!$C$7:$AD$146,5,FALSE)</f>
        <v>1</v>
      </c>
      <c r="F20" s="3">
        <f>VLOOKUP($B20,score!$C$7:$AB$146,6,FALSE)</f>
        <v>5</v>
      </c>
      <c r="G20" s="3">
        <f>VLOOKUP($B20,score!$C$7:$AB$146,7,FALSE)</f>
        <v>3</v>
      </c>
      <c r="H20" s="3">
        <f>VLOOKUP($B20,score!$C$7:$AB$146,8,FALSE)</f>
        <v>3</v>
      </c>
      <c r="I20" s="3">
        <f>VLOOKUP($B20,score!$C$7:$AB$146,9,FALSE)</f>
        <v>4</v>
      </c>
      <c r="J20" s="3">
        <f>VLOOKUP($B20,score!$C$7:$AB$146,10,FALSE)</f>
        <v>5</v>
      </c>
      <c r="K20" s="3">
        <f>VLOOKUP($B20,score!$C$7:$AB$146,11,FALSE)</f>
        <v>4</v>
      </c>
      <c r="L20" s="3">
        <f>VLOOKUP($B20,score!$C$7:$AB$146,12,FALSE)</f>
        <v>4</v>
      </c>
      <c r="M20" s="3">
        <f>VLOOKUP($B20,score!$C$7:$AB$146,13,FALSE)</f>
        <v>4</v>
      </c>
      <c r="N20" s="3">
        <f>VLOOKUP($B20,score!$C$7:$AB$146,14,FALSE)</f>
        <v>3</v>
      </c>
      <c r="O20" s="3">
        <f>VLOOKUP($B20,score!$C$7:$AB$146,15,FALSE)</f>
        <v>5</v>
      </c>
      <c r="P20" s="3">
        <f>VLOOKUP($B20,score!$C$7:$AB$146,16,FALSE)</f>
        <v>4</v>
      </c>
      <c r="Q20" s="3">
        <f>VLOOKUP($B20,score!$C$7:$AB$146,17,FALSE)</f>
        <v>4</v>
      </c>
      <c r="R20" s="3">
        <f>VLOOKUP($B20,score!$C$7:$AB$146,18,FALSE)</f>
        <v>5</v>
      </c>
      <c r="S20" s="3">
        <f>VLOOKUP($B20,score!$C$7:$AB$146,19,FALSE)</f>
        <v>5</v>
      </c>
      <c r="T20" s="3">
        <f>VLOOKUP($B20,score!$C$7:$AB$146,20,FALSE)</f>
        <v>4</v>
      </c>
      <c r="U20" s="3">
        <f>VLOOKUP($B20,score!$C$7:$AB$146,21,FALSE)</f>
        <v>5</v>
      </c>
      <c r="V20" s="3">
        <f>VLOOKUP($B20,score!$C$7:$AB$146,22,FALSE)</f>
        <v>3</v>
      </c>
      <c r="W20" s="3">
        <f>VLOOKUP($B20,score!$C$7:$AB$146,23,FALSE)</f>
        <v>4</v>
      </c>
      <c r="X20" s="19">
        <f>VLOOKUP($B20,score!$C$7:$AD$146,25,FALSE)</f>
        <v>74.000001900000001</v>
      </c>
      <c r="Y20" s="26">
        <f>VLOOKUP($B20,score!$C$7:$AD$146,26,FALSE)</f>
        <v>11.5</v>
      </c>
      <c r="Z20" s="23">
        <f>VLOOKUP($B20,score!$C$7:$AD$146,28,FALSE)</f>
        <v>62.500001900000001</v>
      </c>
    </row>
    <row r="21" spans="2:26" ht="17" x14ac:dyDescent="0.4">
      <c r="B21" s="35">
        <v>15</v>
      </c>
      <c r="C21" s="46">
        <f>VLOOKUP($B21,score!$C$7:$AD$146,3,FALSE)</f>
        <v>15</v>
      </c>
      <c r="D21" s="21" t="str">
        <f>VLOOKUP($B21,score!$C$7:$AD$146,4,FALSE)</f>
        <v>Nada&amp;Vasja</v>
      </c>
      <c r="E21" s="21">
        <f>VLOOKUP($B21,score!$C$7:$AD$146,5,FALSE)</f>
        <v>1</v>
      </c>
      <c r="F21" s="3">
        <f>VLOOKUP($B21,score!$C$7:$AB$146,6,FALSE)</f>
        <v>4</v>
      </c>
      <c r="G21" s="3">
        <f>VLOOKUP($B21,score!$C$7:$AB$146,7,FALSE)</f>
        <v>4</v>
      </c>
      <c r="H21" s="3">
        <f>VLOOKUP($B21,score!$C$7:$AB$146,8,FALSE)</f>
        <v>3</v>
      </c>
      <c r="I21" s="3">
        <f>VLOOKUP($B21,score!$C$7:$AB$146,9,FALSE)</f>
        <v>4</v>
      </c>
      <c r="J21" s="3">
        <f>VLOOKUP($B21,score!$C$7:$AB$146,10,FALSE)</f>
        <v>5</v>
      </c>
      <c r="K21" s="3">
        <f>VLOOKUP($B21,score!$C$7:$AB$146,11,FALSE)</f>
        <v>5</v>
      </c>
      <c r="L21" s="3">
        <f>VLOOKUP($B21,score!$C$7:$AB$146,12,FALSE)</f>
        <v>3</v>
      </c>
      <c r="M21" s="3">
        <f>VLOOKUP($B21,score!$C$7:$AB$146,13,FALSE)</f>
        <v>5</v>
      </c>
      <c r="N21" s="3">
        <f>VLOOKUP($B21,score!$C$7:$AB$146,14,FALSE)</f>
        <v>3</v>
      </c>
      <c r="O21" s="3">
        <f>VLOOKUP($B21,score!$C$7:$AB$146,15,FALSE)</f>
        <v>4</v>
      </c>
      <c r="P21" s="3">
        <f>VLOOKUP($B21,score!$C$7:$AB$146,16,FALSE)</f>
        <v>4</v>
      </c>
      <c r="Q21" s="3">
        <f>VLOOKUP($B21,score!$C$7:$AB$146,17,FALSE)</f>
        <v>4</v>
      </c>
      <c r="R21" s="3">
        <f>VLOOKUP($B21,score!$C$7:$AB$146,18,FALSE)</f>
        <v>4</v>
      </c>
      <c r="S21" s="3">
        <f>VLOOKUP($B21,score!$C$7:$AB$146,19,FALSE)</f>
        <v>4</v>
      </c>
      <c r="T21" s="3">
        <f>VLOOKUP($B21,score!$C$7:$AB$146,20,FALSE)</f>
        <v>4</v>
      </c>
      <c r="U21" s="3">
        <f>VLOOKUP($B21,score!$C$7:$AB$146,21,FALSE)</f>
        <v>4</v>
      </c>
      <c r="V21" s="3">
        <f>VLOOKUP($B21,score!$C$7:$AB$146,22,FALSE)</f>
        <v>4</v>
      </c>
      <c r="W21" s="3">
        <f>VLOOKUP($B21,score!$C$7:$AB$146,23,FALSE)</f>
        <v>4</v>
      </c>
      <c r="X21" s="19">
        <f>VLOOKUP($B21,score!$C$7:$AD$146,25,FALSE)</f>
        <v>72.0000012</v>
      </c>
      <c r="Y21" s="26">
        <f>VLOOKUP($B21,score!$C$7:$AD$146,26,FALSE)</f>
        <v>9.3000000000000007</v>
      </c>
      <c r="Z21" s="23">
        <f>VLOOKUP($B21,score!$C$7:$AD$146,28,FALSE)</f>
        <v>62.700001200000003</v>
      </c>
    </row>
    <row r="22" spans="2:26" ht="17" x14ac:dyDescent="0.4">
      <c r="B22" s="35">
        <v>16</v>
      </c>
      <c r="C22" s="46">
        <f>VLOOKUP($B22,score!$C$7:$AD$146,3,FALSE)</f>
        <v>16</v>
      </c>
      <c r="D22" s="21" t="str">
        <f>VLOOKUP($B22,score!$C$7:$AD$146,4,FALSE)</f>
        <v>Marina&amp;Franci</v>
      </c>
      <c r="E22" s="21">
        <f>VLOOKUP($B22,score!$C$7:$AD$146,5,FALSE)</f>
        <v>1</v>
      </c>
      <c r="F22" s="3">
        <f>VLOOKUP($B22,score!$C$7:$AB$146,6,FALSE)</f>
        <v>5</v>
      </c>
      <c r="G22" s="3">
        <f>VLOOKUP($B22,score!$C$7:$AB$146,7,FALSE)</f>
        <v>3</v>
      </c>
      <c r="H22" s="3">
        <f>VLOOKUP($B22,score!$C$7:$AB$146,8,FALSE)</f>
        <v>4</v>
      </c>
      <c r="I22" s="3">
        <f>VLOOKUP($B22,score!$C$7:$AB$146,9,FALSE)</f>
        <v>5</v>
      </c>
      <c r="J22" s="3">
        <f>VLOOKUP($B22,score!$C$7:$AB$146,10,FALSE)</f>
        <v>5</v>
      </c>
      <c r="K22" s="3">
        <f>VLOOKUP($B22,score!$C$7:$AB$146,11,FALSE)</f>
        <v>5</v>
      </c>
      <c r="L22" s="3">
        <f>VLOOKUP($B22,score!$C$7:$AB$146,12,FALSE)</f>
        <v>4</v>
      </c>
      <c r="M22" s="3">
        <f>VLOOKUP($B22,score!$C$7:$AB$146,13,FALSE)</f>
        <v>4</v>
      </c>
      <c r="N22" s="3">
        <f>VLOOKUP($B22,score!$C$7:$AB$146,14,FALSE)</f>
        <v>2</v>
      </c>
      <c r="O22" s="3">
        <f>VLOOKUP($B22,score!$C$7:$AB$146,15,FALSE)</f>
        <v>5</v>
      </c>
      <c r="P22" s="3">
        <f>VLOOKUP($B22,score!$C$7:$AB$146,16,FALSE)</f>
        <v>3</v>
      </c>
      <c r="Q22" s="3">
        <f>VLOOKUP($B22,score!$C$7:$AB$146,17,FALSE)</f>
        <v>4</v>
      </c>
      <c r="R22" s="3">
        <f>VLOOKUP($B22,score!$C$7:$AB$146,18,FALSE)</f>
        <v>4</v>
      </c>
      <c r="S22" s="3">
        <f>VLOOKUP($B22,score!$C$7:$AB$146,19,FALSE)</f>
        <v>6</v>
      </c>
      <c r="T22" s="3">
        <f>VLOOKUP($B22,score!$C$7:$AB$146,20,FALSE)</f>
        <v>4</v>
      </c>
      <c r="U22" s="3">
        <f>VLOOKUP($B22,score!$C$7:$AB$146,21,FALSE)</f>
        <v>4</v>
      </c>
      <c r="V22" s="3">
        <f>VLOOKUP($B22,score!$C$7:$AB$146,22,FALSE)</f>
        <v>3</v>
      </c>
      <c r="W22" s="3">
        <f>VLOOKUP($B22,score!$C$7:$AB$146,23,FALSE)</f>
        <v>3</v>
      </c>
      <c r="X22" s="19">
        <f>VLOOKUP($B22,score!$C$7:$AD$146,25,FALSE)</f>
        <v>73.000000799999995</v>
      </c>
      <c r="Y22" s="26">
        <f>VLOOKUP($B22,score!$C$7:$AD$146,26,FALSE)</f>
        <v>10</v>
      </c>
      <c r="Z22" s="23">
        <f>VLOOKUP($B22,score!$C$7:$AD$146,28,FALSE)</f>
        <v>63.000000800000002</v>
      </c>
    </row>
    <row r="23" spans="2:26" ht="17" x14ac:dyDescent="0.4">
      <c r="B23" s="35">
        <v>17</v>
      </c>
      <c r="C23" s="46">
        <f>VLOOKUP($B23,score!$C$7:$AD$146,3,FALSE)</f>
        <v>17</v>
      </c>
      <c r="D23" s="21" t="str">
        <f>VLOOKUP($B23,score!$C$7:$AD$146,4,FALSE)</f>
        <v>Breda Konte&amp;Mirko</v>
      </c>
      <c r="E23" s="21">
        <f>VLOOKUP($B23,score!$C$7:$AD$146,5,FALSE)</f>
        <v>1</v>
      </c>
      <c r="F23" s="3">
        <f>VLOOKUP($B23,score!$C$7:$AB$146,6,FALSE)</f>
        <v>5</v>
      </c>
      <c r="G23" s="3">
        <f>VLOOKUP($B23,score!$C$7:$AB$146,7,FALSE)</f>
        <v>3</v>
      </c>
      <c r="H23" s="3">
        <f>VLOOKUP($B23,score!$C$7:$AB$146,8,FALSE)</f>
        <v>3</v>
      </c>
      <c r="I23" s="3">
        <f>VLOOKUP($B23,score!$C$7:$AB$146,9,FALSE)</f>
        <v>5</v>
      </c>
      <c r="J23" s="3">
        <f>VLOOKUP($B23,score!$C$7:$AB$146,10,FALSE)</f>
        <v>5</v>
      </c>
      <c r="K23" s="3">
        <f>VLOOKUP($B23,score!$C$7:$AB$146,11,FALSE)</f>
        <v>4</v>
      </c>
      <c r="L23" s="3">
        <f>VLOOKUP($B23,score!$C$7:$AB$146,12,FALSE)</f>
        <v>3</v>
      </c>
      <c r="M23" s="3">
        <f>VLOOKUP($B23,score!$C$7:$AB$146,13,FALSE)</f>
        <v>6</v>
      </c>
      <c r="N23" s="3">
        <f>VLOOKUP($B23,score!$C$7:$AB$146,14,FALSE)</f>
        <v>3</v>
      </c>
      <c r="O23" s="3">
        <f>VLOOKUP($B23,score!$C$7:$AB$146,15,FALSE)</f>
        <v>5</v>
      </c>
      <c r="P23" s="3">
        <f>VLOOKUP($B23,score!$C$7:$AB$146,16,FALSE)</f>
        <v>3</v>
      </c>
      <c r="Q23" s="3">
        <f>VLOOKUP($B23,score!$C$7:$AB$146,17,FALSE)</f>
        <v>3</v>
      </c>
      <c r="R23" s="3">
        <f>VLOOKUP($B23,score!$C$7:$AB$146,18,FALSE)</f>
        <v>4</v>
      </c>
      <c r="S23" s="3">
        <f>VLOOKUP($B23,score!$C$7:$AB$146,19,FALSE)</f>
        <v>5</v>
      </c>
      <c r="T23" s="3">
        <f>VLOOKUP($B23,score!$C$7:$AB$146,20,FALSE)</f>
        <v>4</v>
      </c>
      <c r="U23" s="3">
        <f>VLOOKUP($B23,score!$C$7:$AB$146,21,FALSE)</f>
        <v>4</v>
      </c>
      <c r="V23" s="3">
        <f>VLOOKUP($B23,score!$C$7:$AB$146,22,FALSE)</f>
        <v>4</v>
      </c>
      <c r="W23" s="3">
        <f>VLOOKUP($B23,score!$C$7:$AB$146,23,FALSE)</f>
        <v>3</v>
      </c>
      <c r="X23" s="19">
        <f>VLOOKUP($B23,score!$C$7:$AD$146,25,FALSE)</f>
        <v>72.000000700000001</v>
      </c>
      <c r="Y23" s="26">
        <f>VLOOKUP($B23,score!$C$7:$AD$146,26,FALSE)</f>
        <v>7.3</v>
      </c>
      <c r="Z23" s="23">
        <f>VLOOKUP($B23,score!$C$7:$AD$146,28,FALSE)</f>
        <v>64.700000700000004</v>
      </c>
    </row>
    <row r="24" spans="2:26" ht="17" x14ac:dyDescent="0.4">
      <c r="B24" s="35">
        <v>18</v>
      </c>
      <c r="C24" s="46">
        <f>VLOOKUP($B24,score!$C$7:$AD$146,3,FALSE)</f>
        <v>18</v>
      </c>
      <c r="D24" s="21" t="str">
        <f>VLOOKUP($B24,score!$C$7:$AD$146,4,FALSE)</f>
        <v>Irena&amp;Bojan Lazar</v>
      </c>
      <c r="E24" s="21">
        <f>VLOOKUP($B24,score!$C$7:$AD$146,5,FALSE)</f>
        <v>1</v>
      </c>
      <c r="F24" s="3">
        <f>VLOOKUP($B24,score!$C$7:$AB$146,6,FALSE)</f>
        <v>6</v>
      </c>
      <c r="G24" s="3">
        <f>VLOOKUP($B24,score!$C$7:$AB$146,7,FALSE)</f>
        <v>4</v>
      </c>
      <c r="H24" s="3">
        <f>VLOOKUP($B24,score!$C$7:$AB$146,8,FALSE)</f>
        <v>4</v>
      </c>
      <c r="I24" s="3">
        <f>VLOOKUP($B24,score!$C$7:$AB$146,9,FALSE)</f>
        <v>5</v>
      </c>
      <c r="J24" s="3">
        <f>VLOOKUP($B24,score!$C$7:$AB$146,10,FALSE)</f>
        <v>4</v>
      </c>
      <c r="K24" s="3">
        <f>VLOOKUP($B24,score!$C$7:$AB$146,11,FALSE)</f>
        <v>5</v>
      </c>
      <c r="L24" s="3">
        <f>VLOOKUP($B24,score!$C$7:$AB$146,12,FALSE)</f>
        <v>3</v>
      </c>
      <c r="M24" s="3">
        <f>VLOOKUP($B24,score!$C$7:$AB$146,13,FALSE)</f>
        <v>5</v>
      </c>
      <c r="N24" s="3">
        <f>VLOOKUP($B24,score!$C$7:$AB$146,14,FALSE)</f>
        <v>3</v>
      </c>
      <c r="O24" s="3">
        <f>VLOOKUP($B24,score!$C$7:$AB$146,15,FALSE)</f>
        <v>6</v>
      </c>
      <c r="P24" s="3">
        <f>VLOOKUP($B24,score!$C$7:$AB$146,16,FALSE)</f>
        <v>3</v>
      </c>
      <c r="Q24" s="3">
        <f>VLOOKUP($B24,score!$C$7:$AB$146,17,FALSE)</f>
        <v>3</v>
      </c>
      <c r="R24" s="3">
        <f>VLOOKUP($B24,score!$C$7:$AB$146,18,FALSE)</f>
        <v>5</v>
      </c>
      <c r="S24" s="3">
        <f>VLOOKUP($B24,score!$C$7:$AB$146,19,FALSE)</f>
        <v>6</v>
      </c>
      <c r="T24" s="3">
        <f>VLOOKUP($B24,score!$C$7:$AB$146,20,FALSE)</f>
        <v>5</v>
      </c>
      <c r="U24" s="3">
        <f>VLOOKUP($B24,score!$C$7:$AB$146,21,FALSE)</f>
        <v>3</v>
      </c>
      <c r="V24" s="3">
        <f>VLOOKUP($B24,score!$C$7:$AB$146,22,FALSE)</f>
        <v>6</v>
      </c>
      <c r="W24" s="3">
        <f>VLOOKUP($B24,score!$C$7:$AB$146,23,FALSE)</f>
        <v>4</v>
      </c>
      <c r="X24" s="19">
        <f>VLOOKUP($B24,score!$C$7:$AD$146,25,FALSE)</f>
        <v>80.000001499999996</v>
      </c>
      <c r="Y24" s="26">
        <f>VLOOKUP($B24,score!$C$7:$AD$146,26,FALSE)</f>
        <v>12.3</v>
      </c>
      <c r="Z24" s="23">
        <f>VLOOKUP($B24,score!$C$7:$AD$146,28,FALSE)</f>
        <v>67.700001499999999</v>
      </c>
    </row>
    <row r="25" spans="2:26" ht="17" x14ac:dyDescent="0.4">
      <c r="B25" s="35">
        <v>19</v>
      </c>
      <c r="C25" s="46">
        <f>VLOOKUP($B25,score!$C$7:$AD$146,3,FALSE)</f>
        <v>19</v>
      </c>
      <c r="D25" s="21">
        <f>VLOOKUP($B25,score!$C$7:$AD$146,4,FALSE)</f>
        <v>0</v>
      </c>
      <c r="E25" s="21">
        <f>VLOOKUP($B25,score!$C$7:$AD$146,5,FALSE)</f>
        <v>0</v>
      </c>
      <c r="F25" s="3">
        <f>VLOOKUP($B25,score!$C$7:$AB$146,6,FALSE)</f>
        <v>0</v>
      </c>
      <c r="G25" s="3">
        <f>VLOOKUP($B25,score!$C$7:$AB$146,7,FALSE)</f>
        <v>0</v>
      </c>
      <c r="H25" s="3">
        <f>VLOOKUP($B25,score!$C$7:$AB$146,8,FALSE)</f>
        <v>0</v>
      </c>
      <c r="I25" s="3">
        <f>VLOOKUP($B25,score!$C$7:$AB$146,9,FALSE)</f>
        <v>0</v>
      </c>
      <c r="J25" s="3">
        <f>VLOOKUP($B25,score!$C$7:$AB$146,10,FALSE)</f>
        <v>0</v>
      </c>
      <c r="K25" s="3">
        <f>VLOOKUP($B25,score!$C$7:$AB$146,11,FALSE)</f>
        <v>0</v>
      </c>
      <c r="L25" s="3">
        <f>VLOOKUP($B25,score!$C$7:$AB$146,12,FALSE)</f>
        <v>0</v>
      </c>
      <c r="M25" s="3">
        <f>VLOOKUP($B25,score!$C$7:$AB$146,13,FALSE)</f>
        <v>0</v>
      </c>
      <c r="N25" s="3">
        <f>VLOOKUP($B25,score!$C$7:$AB$146,14,FALSE)</f>
        <v>0</v>
      </c>
      <c r="O25" s="3">
        <f>VLOOKUP($B25,score!$C$7:$AB$146,15,FALSE)</f>
        <v>0</v>
      </c>
      <c r="P25" s="3">
        <f>VLOOKUP($B25,score!$C$7:$AB$146,16,FALSE)</f>
        <v>0</v>
      </c>
      <c r="Q25" s="3">
        <f>VLOOKUP($B25,score!$C$7:$AB$146,17,FALSE)</f>
        <v>0</v>
      </c>
      <c r="R25" s="3">
        <f>VLOOKUP($B25,score!$C$7:$AB$146,18,FALSE)</f>
        <v>0</v>
      </c>
      <c r="S25" s="3">
        <f>VLOOKUP($B25,score!$C$7:$AB$146,19,FALSE)</f>
        <v>0</v>
      </c>
      <c r="T25" s="3">
        <f>VLOOKUP($B25,score!$C$7:$AB$146,20,FALSE)</f>
        <v>0</v>
      </c>
      <c r="U25" s="3">
        <f>VLOOKUP($B25,score!$C$7:$AB$146,21,FALSE)</f>
        <v>0</v>
      </c>
      <c r="V25" s="3">
        <f>VLOOKUP($B25,score!$C$7:$AB$146,22,FALSE)</f>
        <v>0</v>
      </c>
      <c r="W25" s="3">
        <f>VLOOKUP($B25,score!$C$7:$AB$146,23,FALSE)</f>
        <v>0</v>
      </c>
      <c r="X25" s="19">
        <f>VLOOKUP($B25,score!$C$7:$AD$146,25,FALSE)</f>
        <v>200.00000460000001</v>
      </c>
      <c r="Y25" s="26">
        <f>VLOOKUP($B25,score!$C$7:$AD$146,26,FALSE)</f>
        <v>0</v>
      </c>
      <c r="Z25" s="23">
        <f>VLOOKUP($B25,score!$C$7:$AD$146,28,FALSE)</f>
        <v>200.00000460000001</v>
      </c>
    </row>
    <row r="26" spans="2:26" ht="17" x14ac:dyDescent="0.4">
      <c r="B26" s="35">
        <v>20</v>
      </c>
      <c r="C26" s="46">
        <f>VLOOKUP($B26,score!$C$7:$AD$146,3,FALSE)</f>
        <v>19</v>
      </c>
      <c r="D26" s="21">
        <f>VLOOKUP($B26,score!$C$7:$AD$146,4,FALSE)</f>
        <v>0</v>
      </c>
      <c r="E26" s="21">
        <f>VLOOKUP($B26,score!$C$7:$AD$146,5,FALSE)</f>
        <v>0</v>
      </c>
      <c r="F26" s="3">
        <f>VLOOKUP($B26,score!$C$7:$AB$146,6,FALSE)</f>
        <v>0</v>
      </c>
      <c r="G26" s="3">
        <f>VLOOKUP($B26,score!$C$7:$AB$146,7,FALSE)</f>
        <v>0</v>
      </c>
      <c r="H26" s="3">
        <f>VLOOKUP($B26,score!$C$7:$AB$146,8,FALSE)</f>
        <v>0</v>
      </c>
      <c r="I26" s="3">
        <f>VLOOKUP($B26,score!$C$7:$AB$146,9,FALSE)</f>
        <v>0</v>
      </c>
      <c r="J26" s="3">
        <f>VLOOKUP($B26,score!$C$7:$AB$146,10,FALSE)</f>
        <v>0</v>
      </c>
      <c r="K26" s="3">
        <f>VLOOKUP($B26,score!$C$7:$AB$146,11,FALSE)</f>
        <v>0</v>
      </c>
      <c r="L26" s="3">
        <f>VLOOKUP($B26,score!$C$7:$AB$146,12,FALSE)</f>
        <v>0</v>
      </c>
      <c r="M26" s="3">
        <f>VLOOKUP($B26,score!$C$7:$AB$146,13,FALSE)</f>
        <v>0</v>
      </c>
      <c r="N26" s="3">
        <f>VLOOKUP($B26,score!$C$7:$AB$146,14,FALSE)</f>
        <v>0</v>
      </c>
      <c r="O26" s="3">
        <f>VLOOKUP($B26,score!$C$7:$AB$146,15,FALSE)</f>
        <v>0</v>
      </c>
      <c r="P26" s="3">
        <f>VLOOKUP($B26,score!$C$7:$AB$146,16,FALSE)</f>
        <v>0</v>
      </c>
      <c r="Q26" s="3">
        <f>VLOOKUP($B26,score!$C$7:$AB$146,17,FALSE)</f>
        <v>0</v>
      </c>
      <c r="R26" s="3">
        <f>VLOOKUP($B26,score!$C$7:$AB$146,18,FALSE)</f>
        <v>0</v>
      </c>
      <c r="S26" s="3">
        <f>VLOOKUP($B26,score!$C$7:$AB$146,19,FALSE)</f>
        <v>0</v>
      </c>
      <c r="T26" s="3">
        <f>VLOOKUP($B26,score!$C$7:$AB$146,20,FALSE)</f>
        <v>0</v>
      </c>
      <c r="U26" s="3">
        <f>VLOOKUP($B26,score!$C$7:$AB$146,21,FALSE)</f>
        <v>0</v>
      </c>
      <c r="V26" s="3">
        <f>VLOOKUP($B26,score!$C$7:$AB$146,22,FALSE)</f>
        <v>0</v>
      </c>
      <c r="W26" s="3">
        <f>VLOOKUP($B26,score!$C$7:$AB$146,23,FALSE)</f>
        <v>0</v>
      </c>
      <c r="X26" s="19">
        <f>VLOOKUP($B26,score!$C$7:$AD$146,25,FALSE)</f>
        <v>200.00000470000001</v>
      </c>
      <c r="Y26" s="26">
        <f>VLOOKUP($B26,score!$C$7:$AD$146,26,FALSE)</f>
        <v>0</v>
      </c>
      <c r="Z26" s="23">
        <f>VLOOKUP($B26,score!$C$7:$AD$146,28,FALSE)</f>
        <v>200.00000470000001</v>
      </c>
    </row>
    <row r="27" spans="2:26" ht="17" x14ac:dyDescent="0.4">
      <c r="B27" s="35">
        <v>21</v>
      </c>
      <c r="C27" s="46">
        <f>VLOOKUP($B27,score!$C$7:$AD$146,3,FALSE)</f>
        <v>19</v>
      </c>
      <c r="D27" s="21">
        <f>VLOOKUP($B27,score!$C$7:$AD$146,4,FALSE)</f>
        <v>0</v>
      </c>
      <c r="E27" s="21">
        <f>VLOOKUP($B27,score!$C$7:$AD$146,5,FALSE)</f>
        <v>0</v>
      </c>
      <c r="F27" s="3">
        <f>VLOOKUP($B27,score!$C$7:$AB$146,6,FALSE)</f>
        <v>0</v>
      </c>
      <c r="G27" s="3">
        <f>VLOOKUP($B27,score!$C$7:$AB$146,7,FALSE)</f>
        <v>0</v>
      </c>
      <c r="H27" s="3">
        <f>VLOOKUP($B27,score!$C$7:$AB$146,8,FALSE)</f>
        <v>0</v>
      </c>
      <c r="I27" s="3">
        <f>VLOOKUP($B27,score!$C$7:$AB$146,9,FALSE)</f>
        <v>0</v>
      </c>
      <c r="J27" s="3">
        <f>VLOOKUP($B27,score!$C$7:$AB$146,10,FALSE)</f>
        <v>0</v>
      </c>
      <c r="K27" s="3">
        <f>VLOOKUP($B27,score!$C$7:$AB$146,11,FALSE)</f>
        <v>0</v>
      </c>
      <c r="L27" s="3">
        <f>VLOOKUP($B27,score!$C$7:$AB$146,12,FALSE)</f>
        <v>0</v>
      </c>
      <c r="M27" s="3">
        <f>VLOOKUP($B27,score!$C$7:$AB$146,13,FALSE)</f>
        <v>0</v>
      </c>
      <c r="N27" s="3">
        <f>VLOOKUP($B27,score!$C$7:$AB$146,14,FALSE)</f>
        <v>0</v>
      </c>
      <c r="O27" s="3">
        <f>VLOOKUP($B27,score!$C$7:$AB$146,15,FALSE)</f>
        <v>0</v>
      </c>
      <c r="P27" s="3">
        <f>VLOOKUP($B27,score!$C$7:$AB$146,16,FALSE)</f>
        <v>0</v>
      </c>
      <c r="Q27" s="3">
        <f>VLOOKUP($B27,score!$C$7:$AB$146,17,FALSE)</f>
        <v>0</v>
      </c>
      <c r="R27" s="3">
        <f>VLOOKUP($B27,score!$C$7:$AB$146,18,FALSE)</f>
        <v>0</v>
      </c>
      <c r="S27" s="3">
        <f>VLOOKUP($B27,score!$C$7:$AB$146,19,FALSE)</f>
        <v>0</v>
      </c>
      <c r="T27" s="3">
        <f>VLOOKUP($B27,score!$C$7:$AB$146,20,FALSE)</f>
        <v>0</v>
      </c>
      <c r="U27" s="3">
        <f>VLOOKUP($B27,score!$C$7:$AB$146,21,FALSE)</f>
        <v>0</v>
      </c>
      <c r="V27" s="3">
        <f>VLOOKUP($B27,score!$C$7:$AB$146,22,FALSE)</f>
        <v>0</v>
      </c>
      <c r="W27" s="3">
        <f>VLOOKUP($B27,score!$C$7:$AB$146,23,FALSE)</f>
        <v>0</v>
      </c>
      <c r="X27" s="19">
        <f>VLOOKUP($B27,score!$C$7:$AD$146,25,FALSE)</f>
        <v>200.0000048</v>
      </c>
      <c r="Y27" s="26">
        <f>VLOOKUP($B27,score!$C$7:$AD$146,26,FALSE)</f>
        <v>0</v>
      </c>
      <c r="Z27" s="23">
        <f>VLOOKUP($B27,score!$C$7:$AD$146,28,FALSE)</f>
        <v>200.0000048</v>
      </c>
    </row>
    <row r="28" spans="2:26" ht="17" x14ac:dyDescent="0.4">
      <c r="B28" s="35">
        <v>22</v>
      </c>
      <c r="C28" s="46">
        <f>VLOOKUP($B28,score!$C$7:$AD$146,3,FALSE)</f>
        <v>19</v>
      </c>
      <c r="D28" s="21">
        <f>VLOOKUP($B28,score!$C$7:$AD$146,4,FALSE)</f>
        <v>0</v>
      </c>
      <c r="E28" s="21">
        <f>VLOOKUP($B28,score!$C$7:$AD$146,5,FALSE)</f>
        <v>0</v>
      </c>
      <c r="F28" s="3">
        <f>VLOOKUP($B28,score!$C$7:$AB$146,6,FALSE)</f>
        <v>0</v>
      </c>
      <c r="G28" s="3">
        <f>VLOOKUP($B28,score!$C$7:$AB$146,7,FALSE)</f>
        <v>0</v>
      </c>
      <c r="H28" s="3">
        <f>VLOOKUP($B28,score!$C$7:$AB$146,8,FALSE)</f>
        <v>0</v>
      </c>
      <c r="I28" s="3">
        <f>VLOOKUP($B28,score!$C$7:$AB$146,9,FALSE)</f>
        <v>0</v>
      </c>
      <c r="J28" s="3">
        <f>VLOOKUP($B28,score!$C$7:$AB$146,10,FALSE)</f>
        <v>0</v>
      </c>
      <c r="K28" s="3">
        <f>VLOOKUP($B28,score!$C$7:$AB$146,11,FALSE)</f>
        <v>0</v>
      </c>
      <c r="L28" s="3">
        <f>VLOOKUP($B28,score!$C$7:$AB$146,12,FALSE)</f>
        <v>0</v>
      </c>
      <c r="M28" s="3">
        <f>VLOOKUP($B28,score!$C$7:$AB$146,13,FALSE)</f>
        <v>0</v>
      </c>
      <c r="N28" s="3">
        <f>VLOOKUP($B28,score!$C$7:$AB$146,14,FALSE)</f>
        <v>0</v>
      </c>
      <c r="O28" s="3">
        <f>VLOOKUP($B28,score!$C$7:$AB$146,15,FALSE)</f>
        <v>0</v>
      </c>
      <c r="P28" s="3">
        <f>VLOOKUP($B28,score!$C$7:$AB$146,16,FALSE)</f>
        <v>0</v>
      </c>
      <c r="Q28" s="3">
        <f>VLOOKUP($B28,score!$C$7:$AB$146,17,FALSE)</f>
        <v>0</v>
      </c>
      <c r="R28" s="3">
        <f>VLOOKUP($B28,score!$C$7:$AB$146,18,FALSE)</f>
        <v>0</v>
      </c>
      <c r="S28" s="3">
        <f>VLOOKUP($B28,score!$C$7:$AB$146,19,FALSE)</f>
        <v>0</v>
      </c>
      <c r="T28" s="3">
        <f>VLOOKUP($B28,score!$C$7:$AB$146,20,FALSE)</f>
        <v>0</v>
      </c>
      <c r="U28" s="3">
        <f>VLOOKUP($B28,score!$C$7:$AB$146,21,FALSE)</f>
        <v>0</v>
      </c>
      <c r="V28" s="3">
        <f>VLOOKUP($B28,score!$C$7:$AB$146,22,FALSE)</f>
        <v>0</v>
      </c>
      <c r="W28" s="3">
        <f>VLOOKUP($B28,score!$C$7:$AB$146,23,FALSE)</f>
        <v>0</v>
      </c>
      <c r="X28" s="19">
        <f>VLOOKUP($B28,score!$C$7:$AD$146,25,FALSE)</f>
        <v>200.00000489999999</v>
      </c>
      <c r="Y28" s="26">
        <f>VLOOKUP($B28,score!$C$7:$AD$146,26,FALSE)</f>
        <v>0</v>
      </c>
      <c r="Z28" s="23">
        <f>VLOOKUP($B28,score!$C$7:$AD$146,28,FALSE)</f>
        <v>200.00000489999999</v>
      </c>
    </row>
    <row r="29" spans="2:26" ht="17" x14ac:dyDescent="0.4">
      <c r="B29" s="35">
        <v>23</v>
      </c>
      <c r="C29" s="46">
        <f>VLOOKUP($B29,score!$C$7:$AD$146,3,FALSE)</f>
        <v>19</v>
      </c>
      <c r="D29" s="21">
        <f>VLOOKUP($B29,score!$C$7:$AD$146,4,FALSE)</f>
        <v>0</v>
      </c>
      <c r="E29" s="21">
        <f>VLOOKUP($B29,score!$C$7:$AD$146,5,FALSE)</f>
        <v>0</v>
      </c>
      <c r="F29" s="3">
        <f>VLOOKUP($B29,score!$C$7:$AB$146,6,FALSE)</f>
        <v>0</v>
      </c>
      <c r="G29" s="3">
        <f>VLOOKUP($B29,score!$C$7:$AB$146,7,FALSE)</f>
        <v>0</v>
      </c>
      <c r="H29" s="3">
        <f>VLOOKUP($B29,score!$C$7:$AB$146,8,FALSE)</f>
        <v>0</v>
      </c>
      <c r="I29" s="3">
        <f>VLOOKUP($B29,score!$C$7:$AB$146,9,FALSE)</f>
        <v>0</v>
      </c>
      <c r="J29" s="3">
        <f>VLOOKUP($B29,score!$C$7:$AB$146,10,FALSE)</f>
        <v>0</v>
      </c>
      <c r="K29" s="3">
        <f>VLOOKUP($B29,score!$C$7:$AB$146,11,FALSE)</f>
        <v>0</v>
      </c>
      <c r="L29" s="3">
        <f>VLOOKUP($B29,score!$C$7:$AB$146,12,FALSE)</f>
        <v>0</v>
      </c>
      <c r="M29" s="3">
        <f>VLOOKUP($B29,score!$C$7:$AB$146,13,FALSE)</f>
        <v>0</v>
      </c>
      <c r="N29" s="3">
        <f>VLOOKUP($B29,score!$C$7:$AB$146,14,FALSE)</f>
        <v>0</v>
      </c>
      <c r="O29" s="3">
        <f>VLOOKUP($B29,score!$C$7:$AB$146,15,FALSE)</f>
        <v>0</v>
      </c>
      <c r="P29" s="3">
        <f>VLOOKUP($B29,score!$C$7:$AB$146,16,FALSE)</f>
        <v>0</v>
      </c>
      <c r="Q29" s="3">
        <f>VLOOKUP($B29,score!$C$7:$AB$146,17,FALSE)</f>
        <v>0</v>
      </c>
      <c r="R29" s="3">
        <f>VLOOKUP($B29,score!$C$7:$AB$146,18,FALSE)</f>
        <v>0</v>
      </c>
      <c r="S29" s="3">
        <f>VLOOKUP($B29,score!$C$7:$AB$146,19,FALSE)</f>
        <v>0</v>
      </c>
      <c r="T29" s="3">
        <f>VLOOKUP($B29,score!$C$7:$AB$146,20,FALSE)</f>
        <v>0</v>
      </c>
      <c r="U29" s="3">
        <f>VLOOKUP($B29,score!$C$7:$AB$146,21,FALSE)</f>
        <v>0</v>
      </c>
      <c r="V29" s="3">
        <f>VLOOKUP($B29,score!$C$7:$AB$146,22,FALSE)</f>
        <v>0</v>
      </c>
      <c r="W29" s="3">
        <f>VLOOKUP($B29,score!$C$7:$AB$146,23,FALSE)</f>
        <v>0</v>
      </c>
      <c r="X29" s="19">
        <f>VLOOKUP($B29,score!$C$7:$AD$146,25,FALSE)</f>
        <v>200.00000499999999</v>
      </c>
      <c r="Y29" s="26">
        <f>VLOOKUP($B29,score!$C$7:$AD$146,26,FALSE)</f>
        <v>0</v>
      </c>
      <c r="Z29" s="23">
        <f>VLOOKUP($B29,score!$C$7:$AD$146,28,FALSE)</f>
        <v>200.00000499999999</v>
      </c>
    </row>
    <row r="30" spans="2:26" ht="17" x14ac:dyDescent="0.4">
      <c r="B30" s="35">
        <v>24</v>
      </c>
      <c r="C30" s="46">
        <f>VLOOKUP($B30,score!$C$7:$AD$146,3,FALSE)</f>
        <v>19</v>
      </c>
      <c r="D30" s="21">
        <f>VLOOKUP($B30,score!$C$7:$AD$146,4,FALSE)</f>
        <v>0</v>
      </c>
      <c r="E30" s="21">
        <f>VLOOKUP($B30,score!$C$7:$AD$146,5,FALSE)</f>
        <v>0</v>
      </c>
      <c r="F30" s="3">
        <f>VLOOKUP($B30,score!$C$7:$AB$146,6,FALSE)</f>
        <v>0</v>
      </c>
      <c r="G30" s="3">
        <f>VLOOKUP($B30,score!$C$7:$AB$146,7,FALSE)</f>
        <v>0</v>
      </c>
      <c r="H30" s="3">
        <f>VLOOKUP($B30,score!$C$7:$AB$146,8,FALSE)</f>
        <v>0</v>
      </c>
      <c r="I30" s="3">
        <f>VLOOKUP($B30,score!$C$7:$AB$146,9,FALSE)</f>
        <v>0</v>
      </c>
      <c r="J30" s="3">
        <f>VLOOKUP($B30,score!$C$7:$AB$146,10,FALSE)</f>
        <v>0</v>
      </c>
      <c r="K30" s="3">
        <f>VLOOKUP($B30,score!$C$7:$AB$146,11,FALSE)</f>
        <v>0</v>
      </c>
      <c r="L30" s="3">
        <f>VLOOKUP($B30,score!$C$7:$AB$146,12,FALSE)</f>
        <v>0</v>
      </c>
      <c r="M30" s="3">
        <f>VLOOKUP($B30,score!$C$7:$AB$146,13,FALSE)</f>
        <v>0</v>
      </c>
      <c r="N30" s="3">
        <f>VLOOKUP($B30,score!$C$7:$AB$146,14,FALSE)</f>
        <v>0</v>
      </c>
      <c r="O30" s="3">
        <f>VLOOKUP($B30,score!$C$7:$AB$146,15,FALSE)</f>
        <v>0</v>
      </c>
      <c r="P30" s="3">
        <f>VLOOKUP($B30,score!$C$7:$AB$146,16,FALSE)</f>
        <v>0</v>
      </c>
      <c r="Q30" s="3">
        <f>VLOOKUP($B30,score!$C$7:$AB$146,17,FALSE)</f>
        <v>0</v>
      </c>
      <c r="R30" s="3">
        <f>VLOOKUP($B30,score!$C$7:$AB$146,18,FALSE)</f>
        <v>0</v>
      </c>
      <c r="S30" s="3">
        <f>VLOOKUP($B30,score!$C$7:$AB$146,19,FALSE)</f>
        <v>0</v>
      </c>
      <c r="T30" s="3">
        <f>VLOOKUP($B30,score!$C$7:$AB$146,20,FALSE)</f>
        <v>0</v>
      </c>
      <c r="U30" s="3">
        <f>VLOOKUP($B30,score!$C$7:$AB$146,21,FALSE)</f>
        <v>0</v>
      </c>
      <c r="V30" s="3">
        <f>VLOOKUP($B30,score!$C$7:$AB$146,22,FALSE)</f>
        <v>0</v>
      </c>
      <c r="W30" s="3">
        <f>VLOOKUP($B30,score!$C$7:$AB$146,23,FALSE)</f>
        <v>0</v>
      </c>
      <c r="X30" s="19">
        <f>VLOOKUP($B30,score!$C$7:$AD$146,25,FALSE)</f>
        <v>200.00000510000001</v>
      </c>
      <c r="Y30" s="26">
        <f>VLOOKUP($B30,score!$C$7:$AD$146,26,FALSE)</f>
        <v>0</v>
      </c>
      <c r="Z30" s="23">
        <f>VLOOKUP($B30,score!$C$7:$AD$146,28,FALSE)</f>
        <v>200.00000510000001</v>
      </c>
    </row>
    <row r="31" spans="2:26" ht="17" x14ac:dyDescent="0.4">
      <c r="B31" s="35">
        <v>25</v>
      </c>
      <c r="C31" s="46">
        <f>VLOOKUP($B31,score!$C$7:$AD$146,3,FALSE)</f>
        <v>19</v>
      </c>
      <c r="D31" s="21">
        <f>VLOOKUP($B31,score!$C$7:$AD$146,4,FALSE)</f>
        <v>0</v>
      </c>
      <c r="E31" s="21">
        <f>VLOOKUP($B31,score!$C$7:$AD$146,5,FALSE)</f>
        <v>0</v>
      </c>
      <c r="F31" s="3">
        <f>VLOOKUP($B31,score!$C$7:$AB$146,6,FALSE)</f>
        <v>0</v>
      </c>
      <c r="G31" s="3">
        <f>VLOOKUP($B31,score!$C$7:$AB$146,7,FALSE)</f>
        <v>0</v>
      </c>
      <c r="H31" s="3">
        <f>VLOOKUP($B31,score!$C$7:$AB$146,8,FALSE)</f>
        <v>0</v>
      </c>
      <c r="I31" s="3">
        <f>VLOOKUP($B31,score!$C$7:$AB$146,9,FALSE)</f>
        <v>0</v>
      </c>
      <c r="J31" s="3">
        <f>VLOOKUP($B31,score!$C$7:$AB$146,10,FALSE)</f>
        <v>0</v>
      </c>
      <c r="K31" s="3">
        <f>VLOOKUP($B31,score!$C$7:$AB$146,11,FALSE)</f>
        <v>0</v>
      </c>
      <c r="L31" s="3">
        <f>VLOOKUP($B31,score!$C$7:$AB$146,12,FALSE)</f>
        <v>0</v>
      </c>
      <c r="M31" s="3">
        <f>VLOOKUP($B31,score!$C$7:$AB$146,13,FALSE)</f>
        <v>0</v>
      </c>
      <c r="N31" s="3">
        <f>VLOOKUP($B31,score!$C$7:$AB$146,14,FALSE)</f>
        <v>0</v>
      </c>
      <c r="O31" s="3">
        <f>VLOOKUP($B31,score!$C$7:$AB$146,15,FALSE)</f>
        <v>0</v>
      </c>
      <c r="P31" s="3">
        <f>VLOOKUP($B31,score!$C$7:$AB$146,16,FALSE)</f>
        <v>0</v>
      </c>
      <c r="Q31" s="3">
        <f>VLOOKUP($B31,score!$C$7:$AB$146,17,FALSE)</f>
        <v>0</v>
      </c>
      <c r="R31" s="3">
        <f>VLOOKUP($B31,score!$C$7:$AB$146,18,FALSE)</f>
        <v>0</v>
      </c>
      <c r="S31" s="3">
        <f>VLOOKUP($B31,score!$C$7:$AB$146,19,FALSE)</f>
        <v>0</v>
      </c>
      <c r="T31" s="3">
        <f>VLOOKUP($B31,score!$C$7:$AB$146,20,FALSE)</f>
        <v>0</v>
      </c>
      <c r="U31" s="3">
        <f>VLOOKUP($B31,score!$C$7:$AB$146,21,FALSE)</f>
        <v>0</v>
      </c>
      <c r="V31" s="3">
        <f>VLOOKUP($B31,score!$C$7:$AB$146,22,FALSE)</f>
        <v>0</v>
      </c>
      <c r="W31" s="3">
        <f>VLOOKUP($B31,score!$C$7:$AB$146,23,FALSE)</f>
        <v>0</v>
      </c>
      <c r="X31" s="19">
        <f>VLOOKUP($B31,score!$C$7:$AD$146,25,FALSE)</f>
        <v>200.0000052</v>
      </c>
      <c r="Y31" s="26">
        <f>VLOOKUP($B31,score!$C$7:$AD$146,26,FALSE)</f>
        <v>0</v>
      </c>
      <c r="Z31" s="23">
        <f>VLOOKUP($B31,score!$C$7:$AD$146,28,FALSE)</f>
        <v>200.0000052</v>
      </c>
    </row>
    <row r="32" spans="2:26" ht="17" x14ac:dyDescent="0.4">
      <c r="B32" s="35">
        <v>26</v>
      </c>
      <c r="C32" s="46">
        <f>VLOOKUP($B32,score!$C$7:$AD$146,3,FALSE)</f>
        <v>19</v>
      </c>
      <c r="D32" s="21">
        <f>VLOOKUP($B32,score!$C$7:$AD$146,4,FALSE)</f>
        <v>0</v>
      </c>
      <c r="E32" s="21">
        <f>VLOOKUP($B32,score!$C$7:$AD$146,5,FALSE)</f>
        <v>0</v>
      </c>
      <c r="F32" s="3">
        <f>VLOOKUP($B32,score!$C$7:$AB$146,6,FALSE)</f>
        <v>0</v>
      </c>
      <c r="G32" s="3">
        <f>VLOOKUP($B32,score!$C$7:$AB$146,7,FALSE)</f>
        <v>0</v>
      </c>
      <c r="H32" s="3">
        <f>VLOOKUP($B32,score!$C$7:$AB$146,8,FALSE)</f>
        <v>0</v>
      </c>
      <c r="I32" s="3">
        <f>VLOOKUP($B32,score!$C$7:$AB$146,9,FALSE)</f>
        <v>0</v>
      </c>
      <c r="J32" s="3">
        <f>VLOOKUP($B32,score!$C$7:$AB$146,10,FALSE)</f>
        <v>0</v>
      </c>
      <c r="K32" s="3">
        <f>VLOOKUP($B32,score!$C$7:$AB$146,11,FALSE)</f>
        <v>0</v>
      </c>
      <c r="L32" s="3">
        <f>VLOOKUP($B32,score!$C$7:$AB$146,12,FALSE)</f>
        <v>0</v>
      </c>
      <c r="M32" s="3">
        <f>VLOOKUP($B32,score!$C$7:$AB$146,13,FALSE)</f>
        <v>0</v>
      </c>
      <c r="N32" s="3">
        <f>VLOOKUP($B32,score!$C$7:$AB$146,14,FALSE)</f>
        <v>0</v>
      </c>
      <c r="O32" s="3">
        <f>VLOOKUP($B32,score!$C$7:$AB$146,15,FALSE)</f>
        <v>0</v>
      </c>
      <c r="P32" s="3">
        <f>VLOOKUP($B32,score!$C$7:$AB$146,16,FALSE)</f>
        <v>0</v>
      </c>
      <c r="Q32" s="3">
        <f>VLOOKUP($B32,score!$C$7:$AB$146,17,FALSE)</f>
        <v>0</v>
      </c>
      <c r="R32" s="3">
        <f>VLOOKUP($B32,score!$C$7:$AB$146,18,FALSE)</f>
        <v>0</v>
      </c>
      <c r="S32" s="3">
        <f>VLOOKUP($B32,score!$C$7:$AB$146,19,FALSE)</f>
        <v>0</v>
      </c>
      <c r="T32" s="3">
        <f>VLOOKUP($B32,score!$C$7:$AB$146,20,FALSE)</f>
        <v>0</v>
      </c>
      <c r="U32" s="3">
        <f>VLOOKUP($B32,score!$C$7:$AB$146,21,FALSE)</f>
        <v>0</v>
      </c>
      <c r="V32" s="3">
        <f>VLOOKUP($B32,score!$C$7:$AB$146,22,FALSE)</f>
        <v>0</v>
      </c>
      <c r="W32" s="3">
        <f>VLOOKUP($B32,score!$C$7:$AB$146,23,FALSE)</f>
        <v>0</v>
      </c>
      <c r="X32" s="19">
        <f>VLOOKUP($B32,score!$C$7:$AD$146,25,FALSE)</f>
        <v>200.0000053</v>
      </c>
      <c r="Y32" s="26">
        <f>VLOOKUP($B32,score!$C$7:$AD$146,26,FALSE)</f>
        <v>0</v>
      </c>
      <c r="Z32" s="23">
        <f>VLOOKUP($B32,score!$C$7:$AD$146,28,FALSE)</f>
        <v>200.0000053</v>
      </c>
    </row>
    <row r="33" spans="2:26" ht="17" x14ac:dyDescent="0.4">
      <c r="B33" s="35">
        <v>27</v>
      </c>
      <c r="C33" s="46">
        <f>VLOOKUP($B33,score!$C$7:$AD$146,3,FALSE)</f>
        <v>19</v>
      </c>
      <c r="D33" s="21">
        <f>VLOOKUP($B33,score!$C$7:$AD$146,4,FALSE)</f>
        <v>0</v>
      </c>
      <c r="E33" s="21">
        <f>VLOOKUP($B33,score!$C$7:$AD$146,5,FALSE)</f>
        <v>0</v>
      </c>
      <c r="F33" s="3">
        <f>VLOOKUP($B33,score!$C$7:$AB$146,6,FALSE)</f>
        <v>0</v>
      </c>
      <c r="G33" s="3">
        <f>VLOOKUP($B33,score!$C$7:$AB$146,7,FALSE)</f>
        <v>0</v>
      </c>
      <c r="H33" s="3">
        <f>VLOOKUP($B33,score!$C$7:$AB$146,8,FALSE)</f>
        <v>0</v>
      </c>
      <c r="I33" s="3">
        <f>VLOOKUP($B33,score!$C$7:$AB$146,9,FALSE)</f>
        <v>0</v>
      </c>
      <c r="J33" s="3">
        <f>VLOOKUP($B33,score!$C$7:$AB$146,10,FALSE)</f>
        <v>0</v>
      </c>
      <c r="K33" s="3">
        <f>VLOOKUP($B33,score!$C$7:$AB$146,11,FALSE)</f>
        <v>0</v>
      </c>
      <c r="L33" s="3">
        <f>VLOOKUP($B33,score!$C$7:$AB$146,12,FALSE)</f>
        <v>0</v>
      </c>
      <c r="M33" s="3">
        <f>VLOOKUP($B33,score!$C$7:$AB$146,13,FALSE)</f>
        <v>0</v>
      </c>
      <c r="N33" s="3">
        <f>VLOOKUP($B33,score!$C$7:$AB$146,14,FALSE)</f>
        <v>0</v>
      </c>
      <c r="O33" s="3">
        <f>VLOOKUP($B33,score!$C$7:$AB$146,15,FALSE)</f>
        <v>0</v>
      </c>
      <c r="P33" s="3">
        <f>VLOOKUP($B33,score!$C$7:$AB$146,16,FALSE)</f>
        <v>0</v>
      </c>
      <c r="Q33" s="3">
        <f>VLOOKUP($B33,score!$C$7:$AB$146,17,FALSE)</f>
        <v>0</v>
      </c>
      <c r="R33" s="3">
        <f>VLOOKUP($B33,score!$C$7:$AB$146,18,FALSE)</f>
        <v>0</v>
      </c>
      <c r="S33" s="3">
        <f>VLOOKUP($B33,score!$C$7:$AB$146,19,FALSE)</f>
        <v>0</v>
      </c>
      <c r="T33" s="3">
        <f>VLOOKUP($B33,score!$C$7:$AB$146,20,FALSE)</f>
        <v>0</v>
      </c>
      <c r="U33" s="3">
        <f>VLOOKUP($B33,score!$C$7:$AB$146,21,FALSE)</f>
        <v>0</v>
      </c>
      <c r="V33" s="3">
        <f>VLOOKUP($B33,score!$C$7:$AB$146,22,FALSE)</f>
        <v>0</v>
      </c>
      <c r="W33" s="3">
        <f>VLOOKUP($B33,score!$C$7:$AB$146,23,FALSE)</f>
        <v>0</v>
      </c>
      <c r="X33" s="19">
        <f>VLOOKUP($B33,score!$C$7:$AD$146,25,FALSE)</f>
        <v>200.00000539999999</v>
      </c>
      <c r="Y33" s="26">
        <f>VLOOKUP($B33,score!$C$7:$AD$146,26,FALSE)</f>
        <v>0</v>
      </c>
      <c r="Z33" s="23">
        <f>VLOOKUP($B33,score!$C$7:$AD$146,28,FALSE)</f>
        <v>200.00000539999999</v>
      </c>
    </row>
    <row r="34" spans="2:26" ht="17" x14ac:dyDescent="0.4">
      <c r="B34" s="35">
        <v>28</v>
      </c>
      <c r="C34" s="46">
        <f>VLOOKUP($B34,score!$C$7:$AD$146,3,FALSE)</f>
        <v>19</v>
      </c>
      <c r="D34" s="21">
        <f>VLOOKUP($B34,score!$C$7:$AD$146,4,FALSE)</f>
        <v>0</v>
      </c>
      <c r="E34" s="21">
        <f>VLOOKUP($B34,score!$C$7:$AD$146,5,FALSE)</f>
        <v>0</v>
      </c>
      <c r="F34" s="3">
        <f>VLOOKUP($B34,score!$C$7:$AB$146,6,FALSE)</f>
        <v>0</v>
      </c>
      <c r="G34" s="3">
        <f>VLOOKUP($B34,score!$C$7:$AB$146,7,FALSE)</f>
        <v>0</v>
      </c>
      <c r="H34" s="3">
        <f>VLOOKUP($B34,score!$C$7:$AB$146,8,FALSE)</f>
        <v>0</v>
      </c>
      <c r="I34" s="3">
        <f>VLOOKUP($B34,score!$C$7:$AB$146,9,FALSE)</f>
        <v>0</v>
      </c>
      <c r="J34" s="3">
        <f>VLOOKUP($B34,score!$C$7:$AB$146,10,FALSE)</f>
        <v>0</v>
      </c>
      <c r="K34" s="3">
        <f>VLOOKUP($B34,score!$C$7:$AB$146,11,FALSE)</f>
        <v>0</v>
      </c>
      <c r="L34" s="3">
        <f>VLOOKUP($B34,score!$C$7:$AB$146,12,FALSE)</f>
        <v>0</v>
      </c>
      <c r="M34" s="3">
        <f>VLOOKUP($B34,score!$C$7:$AB$146,13,FALSE)</f>
        <v>0</v>
      </c>
      <c r="N34" s="3">
        <f>VLOOKUP($B34,score!$C$7:$AB$146,14,FALSE)</f>
        <v>0</v>
      </c>
      <c r="O34" s="3">
        <f>VLOOKUP($B34,score!$C$7:$AB$146,15,FALSE)</f>
        <v>0</v>
      </c>
      <c r="P34" s="3">
        <f>VLOOKUP($B34,score!$C$7:$AB$146,16,FALSE)</f>
        <v>0</v>
      </c>
      <c r="Q34" s="3">
        <f>VLOOKUP($B34,score!$C$7:$AB$146,17,FALSE)</f>
        <v>0</v>
      </c>
      <c r="R34" s="3">
        <f>VLOOKUP($B34,score!$C$7:$AB$146,18,FALSE)</f>
        <v>0</v>
      </c>
      <c r="S34" s="3">
        <f>VLOOKUP($B34,score!$C$7:$AB$146,19,FALSE)</f>
        <v>0</v>
      </c>
      <c r="T34" s="3">
        <f>VLOOKUP($B34,score!$C$7:$AB$146,20,FALSE)</f>
        <v>0</v>
      </c>
      <c r="U34" s="3">
        <f>VLOOKUP($B34,score!$C$7:$AB$146,21,FALSE)</f>
        <v>0</v>
      </c>
      <c r="V34" s="3">
        <f>VLOOKUP($B34,score!$C$7:$AB$146,22,FALSE)</f>
        <v>0</v>
      </c>
      <c r="W34" s="3">
        <f>VLOOKUP($B34,score!$C$7:$AB$146,23,FALSE)</f>
        <v>0</v>
      </c>
      <c r="X34" s="19">
        <f>VLOOKUP($B34,score!$C$7:$AD$146,25,FALSE)</f>
        <v>200.00000549999999</v>
      </c>
      <c r="Y34" s="26">
        <f>VLOOKUP($B34,score!$C$7:$AD$146,26,FALSE)</f>
        <v>0</v>
      </c>
      <c r="Z34" s="23">
        <f>VLOOKUP($B34,score!$C$7:$AD$146,28,FALSE)</f>
        <v>200.00000549999999</v>
      </c>
    </row>
    <row r="35" spans="2:26" ht="17" x14ac:dyDescent="0.4">
      <c r="B35" s="35">
        <v>29</v>
      </c>
      <c r="C35" s="46">
        <f>VLOOKUP($B35,score!$C$7:$AD$146,3,FALSE)</f>
        <v>19</v>
      </c>
      <c r="D35" s="21">
        <f>VLOOKUP($B35,score!$C$7:$AD$146,4,FALSE)</f>
        <v>0</v>
      </c>
      <c r="E35" s="21">
        <f>VLOOKUP($B35,score!$C$7:$AD$146,5,FALSE)</f>
        <v>0</v>
      </c>
      <c r="F35" s="3">
        <f>VLOOKUP($B35,score!$C$7:$AB$146,6,FALSE)</f>
        <v>0</v>
      </c>
      <c r="G35" s="3">
        <f>VLOOKUP($B35,score!$C$7:$AB$146,7,FALSE)</f>
        <v>0</v>
      </c>
      <c r="H35" s="3">
        <f>VLOOKUP($B35,score!$C$7:$AB$146,8,FALSE)</f>
        <v>0</v>
      </c>
      <c r="I35" s="3">
        <f>VLOOKUP($B35,score!$C$7:$AB$146,9,FALSE)</f>
        <v>0</v>
      </c>
      <c r="J35" s="3">
        <f>VLOOKUP($B35,score!$C$7:$AB$146,10,FALSE)</f>
        <v>0</v>
      </c>
      <c r="K35" s="3">
        <f>VLOOKUP($B35,score!$C$7:$AB$146,11,FALSE)</f>
        <v>0</v>
      </c>
      <c r="L35" s="3">
        <f>VLOOKUP($B35,score!$C$7:$AB$146,12,FALSE)</f>
        <v>0</v>
      </c>
      <c r="M35" s="3">
        <f>VLOOKUP($B35,score!$C$7:$AB$146,13,FALSE)</f>
        <v>0</v>
      </c>
      <c r="N35" s="3">
        <f>VLOOKUP($B35,score!$C$7:$AB$146,14,FALSE)</f>
        <v>0</v>
      </c>
      <c r="O35" s="3">
        <f>VLOOKUP($B35,score!$C$7:$AB$146,15,FALSE)</f>
        <v>0</v>
      </c>
      <c r="P35" s="3">
        <f>VLOOKUP($B35,score!$C$7:$AB$146,16,FALSE)</f>
        <v>0</v>
      </c>
      <c r="Q35" s="3">
        <f>VLOOKUP($B35,score!$C$7:$AB$146,17,FALSE)</f>
        <v>0</v>
      </c>
      <c r="R35" s="3">
        <f>VLOOKUP($B35,score!$C$7:$AB$146,18,FALSE)</f>
        <v>0</v>
      </c>
      <c r="S35" s="3">
        <f>VLOOKUP($B35,score!$C$7:$AB$146,19,FALSE)</f>
        <v>0</v>
      </c>
      <c r="T35" s="3">
        <f>VLOOKUP($B35,score!$C$7:$AB$146,20,FALSE)</f>
        <v>0</v>
      </c>
      <c r="U35" s="3">
        <f>VLOOKUP($B35,score!$C$7:$AB$146,21,FALSE)</f>
        <v>0</v>
      </c>
      <c r="V35" s="3">
        <f>VLOOKUP($B35,score!$C$7:$AB$146,22,FALSE)</f>
        <v>0</v>
      </c>
      <c r="W35" s="3">
        <f>VLOOKUP($B35,score!$C$7:$AB$146,23,FALSE)</f>
        <v>0</v>
      </c>
      <c r="X35" s="19">
        <f>VLOOKUP($B35,score!$C$7:$AD$146,25,FALSE)</f>
        <v>200.00000560000001</v>
      </c>
      <c r="Y35" s="26">
        <f>VLOOKUP($B35,score!$C$7:$AD$146,26,FALSE)</f>
        <v>0</v>
      </c>
      <c r="Z35" s="23">
        <f>VLOOKUP($B35,score!$C$7:$AD$146,28,FALSE)</f>
        <v>200.00000560000001</v>
      </c>
    </row>
    <row r="36" spans="2:26" ht="17" x14ac:dyDescent="0.4">
      <c r="B36" s="35">
        <v>30</v>
      </c>
      <c r="C36" s="46">
        <f>VLOOKUP($B36,score!$C$7:$AD$146,3,FALSE)</f>
        <v>19</v>
      </c>
      <c r="D36" s="21">
        <f>VLOOKUP($B36,score!$C$7:$AD$146,4,FALSE)</f>
        <v>0</v>
      </c>
      <c r="E36" s="21">
        <f>VLOOKUP($B36,score!$C$7:$AD$146,5,FALSE)</f>
        <v>0</v>
      </c>
      <c r="F36" s="3">
        <f>VLOOKUP($B36,score!$C$7:$AB$146,6,FALSE)</f>
        <v>0</v>
      </c>
      <c r="G36" s="3">
        <f>VLOOKUP($B36,score!$C$7:$AB$146,7,FALSE)</f>
        <v>0</v>
      </c>
      <c r="H36" s="3">
        <f>VLOOKUP($B36,score!$C$7:$AB$146,8,FALSE)</f>
        <v>0</v>
      </c>
      <c r="I36" s="3">
        <f>VLOOKUP($B36,score!$C$7:$AB$146,9,FALSE)</f>
        <v>0</v>
      </c>
      <c r="J36" s="3">
        <f>VLOOKUP($B36,score!$C$7:$AB$146,10,FALSE)</f>
        <v>0</v>
      </c>
      <c r="K36" s="3">
        <f>VLOOKUP($B36,score!$C$7:$AB$146,11,FALSE)</f>
        <v>0</v>
      </c>
      <c r="L36" s="3">
        <f>VLOOKUP($B36,score!$C$7:$AB$146,12,FALSE)</f>
        <v>0</v>
      </c>
      <c r="M36" s="3">
        <f>VLOOKUP($B36,score!$C$7:$AB$146,13,FALSE)</f>
        <v>0</v>
      </c>
      <c r="N36" s="3">
        <f>VLOOKUP($B36,score!$C$7:$AB$146,14,FALSE)</f>
        <v>0</v>
      </c>
      <c r="O36" s="3">
        <f>VLOOKUP($B36,score!$C$7:$AB$146,15,FALSE)</f>
        <v>0</v>
      </c>
      <c r="P36" s="3">
        <f>VLOOKUP($B36,score!$C$7:$AB$146,16,FALSE)</f>
        <v>0</v>
      </c>
      <c r="Q36" s="3">
        <f>VLOOKUP($B36,score!$C$7:$AB$146,17,FALSE)</f>
        <v>0</v>
      </c>
      <c r="R36" s="3">
        <f>VLOOKUP($B36,score!$C$7:$AB$146,18,FALSE)</f>
        <v>0</v>
      </c>
      <c r="S36" s="3">
        <f>VLOOKUP($B36,score!$C$7:$AB$146,19,FALSE)</f>
        <v>0</v>
      </c>
      <c r="T36" s="3">
        <f>VLOOKUP($B36,score!$C$7:$AB$146,20,FALSE)</f>
        <v>0</v>
      </c>
      <c r="U36" s="3">
        <f>VLOOKUP($B36,score!$C$7:$AB$146,21,FALSE)</f>
        <v>0</v>
      </c>
      <c r="V36" s="3">
        <f>VLOOKUP($B36,score!$C$7:$AB$146,22,FALSE)</f>
        <v>0</v>
      </c>
      <c r="W36" s="3">
        <f>VLOOKUP($B36,score!$C$7:$AB$146,23,FALSE)</f>
        <v>0</v>
      </c>
      <c r="X36" s="19">
        <f>VLOOKUP($B36,score!$C$7:$AD$146,25,FALSE)</f>
        <v>200.0000057</v>
      </c>
      <c r="Y36" s="26">
        <f>VLOOKUP($B36,score!$C$7:$AD$146,26,FALSE)</f>
        <v>0</v>
      </c>
      <c r="Z36" s="23">
        <f>VLOOKUP($B36,score!$C$7:$AD$146,28,FALSE)</f>
        <v>200.0000057</v>
      </c>
    </row>
    <row r="37" spans="2:26" ht="17" x14ac:dyDescent="0.4">
      <c r="B37" s="35">
        <v>31</v>
      </c>
      <c r="C37" s="46">
        <f>VLOOKUP($B37,score!$C$7:$AD$146,3,FALSE)</f>
        <v>19</v>
      </c>
      <c r="D37" s="21">
        <f>VLOOKUP($B37,score!$C$7:$AD$146,4,FALSE)</f>
        <v>0</v>
      </c>
      <c r="E37" s="21">
        <f>VLOOKUP($B37,score!$C$7:$AD$146,5,FALSE)</f>
        <v>0</v>
      </c>
      <c r="F37" s="3">
        <f>VLOOKUP($B37,score!$C$7:$AB$146,6,FALSE)</f>
        <v>0</v>
      </c>
      <c r="G37" s="3">
        <f>VLOOKUP($B37,score!$C$7:$AB$146,7,FALSE)</f>
        <v>0</v>
      </c>
      <c r="H37" s="3">
        <f>VLOOKUP($B37,score!$C$7:$AB$146,8,FALSE)</f>
        <v>0</v>
      </c>
      <c r="I37" s="3">
        <f>VLOOKUP($B37,score!$C$7:$AB$146,9,FALSE)</f>
        <v>0</v>
      </c>
      <c r="J37" s="3">
        <f>VLOOKUP($B37,score!$C$7:$AB$146,10,FALSE)</f>
        <v>0</v>
      </c>
      <c r="K37" s="3">
        <f>VLOOKUP($B37,score!$C$7:$AB$146,11,FALSE)</f>
        <v>0</v>
      </c>
      <c r="L37" s="3">
        <f>VLOOKUP($B37,score!$C$7:$AB$146,12,FALSE)</f>
        <v>0</v>
      </c>
      <c r="M37" s="3">
        <f>VLOOKUP($B37,score!$C$7:$AB$146,13,FALSE)</f>
        <v>0</v>
      </c>
      <c r="N37" s="3">
        <f>VLOOKUP($B37,score!$C$7:$AB$146,14,FALSE)</f>
        <v>0</v>
      </c>
      <c r="O37" s="3">
        <f>VLOOKUP($B37,score!$C$7:$AB$146,15,FALSE)</f>
        <v>0</v>
      </c>
      <c r="P37" s="3">
        <f>VLOOKUP($B37,score!$C$7:$AB$146,16,FALSE)</f>
        <v>0</v>
      </c>
      <c r="Q37" s="3">
        <f>VLOOKUP($B37,score!$C$7:$AB$146,17,FALSE)</f>
        <v>0</v>
      </c>
      <c r="R37" s="3">
        <f>VLOOKUP($B37,score!$C$7:$AB$146,18,FALSE)</f>
        <v>0</v>
      </c>
      <c r="S37" s="3">
        <f>VLOOKUP($B37,score!$C$7:$AB$146,19,FALSE)</f>
        <v>0</v>
      </c>
      <c r="T37" s="3">
        <f>VLOOKUP($B37,score!$C$7:$AB$146,20,FALSE)</f>
        <v>0</v>
      </c>
      <c r="U37" s="3">
        <f>VLOOKUP($B37,score!$C$7:$AB$146,21,FALSE)</f>
        <v>0</v>
      </c>
      <c r="V37" s="3">
        <f>VLOOKUP($B37,score!$C$7:$AB$146,22,FALSE)</f>
        <v>0</v>
      </c>
      <c r="W37" s="3">
        <f>VLOOKUP($B37,score!$C$7:$AB$146,23,FALSE)</f>
        <v>0</v>
      </c>
      <c r="X37" s="19">
        <f>VLOOKUP($B37,score!$C$7:$AD$146,25,FALSE)</f>
        <v>200.0000058</v>
      </c>
      <c r="Y37" s="26">
        <f>VLOOKUP($B37,score!$C$7:$AD$146,26,FALSE)</f>
        <v>0</v>
      </c>
      <c r="Z37" s="23">
        <f>VLOOKUP($B37,score!$C$7:$AD$146,28,FALSE)</f>
        <v>200.0000058</v>
      </c>
    </row>
    <row r="38" spans="2:26" ht="17" x14ac:dyDescent="0.4">
      <c r="B38" s="35">
        <v>32</v>
      </c>
      <c r="C38" s="46">
        <f>VLOOKUP($B38,score!$C$7:$AD$146,3,FALSE)</f>
        <v>19</v>
      </c>
      <c r="D38" s="21">
        <f>VLOOKUP($B38,score!$C$7:$AD$146,4,FALSE)</f>
        <v>0</v>
      </c>
      <c r="E38" s="21">
        <f>VLOOKUP($B38,score!$C$7:$AD$146,5,FALSE)</f>
        <v>0</v>
      </c>
      <c r="F38" s="3">
        <f>VLOOKUP($B38,score!$C$7:$AB$146,6,FALSE)</f>
        <v>0</v>
      </c>
      <c r="G38" s="3">
        <f>VLOOKUP($B38,score!$C$7:$AB$146,7,FALSE)</f>
        <v>0</v>
      </c>
      <c r="H38" s="3">
        <f>VLOOKUP($B38,score!$C$7:$AB$146,8,FALSE)</f>
        <v>0</v>
      </c>
      <c r="I38" s="3">
        <f>VLOOKUP($B38,score!$C$7:$AB$146,9,FALSE)</f>
        <v>0</v>
      </c>
      <c r="J38" s="3">
        <f>VLOOKUP($B38,score!$C$7:$AB$146,10,FALSE)</f>
        <v>0</v>
      </c>
      <c r="K38" s="3">
        <f>VLOOKUP($B38,score!$C$7:$AB$146,11,FALSE)</f>
        <v>0</v>
      </c>
      <c r="L38" s="3">
        <f>VLOOKUP($B38,score!$C$7:$AB$146,12,FALSE)</f>
        <v>0</v>
      </c>
      <c r="M38" s="3">
        <f>VLOOKUP($B38,score!$C$7:$AB$146,13,FALSE)</f>
        <v>0</v>
      </c>
      <c r="N38" s="3">
        <f>VLOOKUP($B38,score!$C$7:$AB$146,14,FALSE)</f>
        <v>0</v>
      </c>
      <c r="O38" s="3">
        <f>VLOOKUP($B38,score!$C$7:$AB$146,15,FALSE)</f>
        <v>0</v>
      </c>
      <c r="P38" s="3">
        <f>VLOOKUP($B38,score!$C$7:$AB$146,16,FALSE)</f>
        <v>0</v>
      </c>
      <c r="Q38" s="3">
        <f>VLOOKUP($B38,score!$C$7:$AB$146,17,FALSE)</f>
        <v>0</v>
      </c>
      <c r="R38" s="3">
        <f>VLOOKUP($B38,score!$C$7:$AB$146,18,FALSE)</f>
        <v>0</v>
      </c>
      <c r="S38" s="3">
        <f>VLOOKUP($B38,score!$C$7:$AB$146,19,FALSE)</f>
        <v>0</v>
      </c>
      <c r="T38" s="3">
        <f>VLOOKUP($B38,score!$C$7:$AB$146,20,FALSE)</f>
        <v>0</v>
      </c>
      <c r="U38" s="3">
        <f>VLOOKUP($B38,score!$C$7:$AB$146,21,FALSE)</f>
        <v>0</v>
      </c>
      <c r="V38" s="3">
        <f>VLOOKUP($B38,score!$C$7:$AB$146,22,FALSE)</f>
        <v>0</v>
      </c>
      <c r="W38" s="3">
        <f>VLOOKUP($B38,score!$C$7:$AB$146,23,FALSE)</f>
        <v>0</v>
      </c>
      <c r="X38" s="19">
        <f>VLOOKUP($B38,score!$C$7:$AD$146,25,FALSE)</f>
        <v>200.00000589999999</v>
      </c>
      <c r="Y38" s="26">
        <f>VLOOKUP($B38,score!$C$7:$AD$146,26,FALSE)</f>
        <v>0</v>
      </c>
      <c r="Z38" s="23">
        <f>VLOOKUP($B38,score!$C$7:$AD$146,28,FALSE)</f>
        <v>200.00000589999999</v>
      </c>
    </row>
    <row r="39" spans="2:26" ht="17" x14ac:dyDescent="0.4">
      <c r="B39" s="35">
        <v>33</v>
      </c>
      <c r="C39" s="46">
        <f>VLOOKUP($B39,score!$C$7:$AD$146,3,FALSE)</f>
        <v>19</v>
      </c>
      <c r="D39" s="21">
        <f>VLOOKUP($B39,score!$C$7:$AD$146,4,FALSE)</f>
        <v>0</v>
      </c>
      <c r="E39" s="21">
        <f>VLOOKUP($B39,score!$C$7:$AD$146,5,FALSE)</f>
        <v>0</v>
      </c>
      <c r="F39" s="3">
        <f>VLOOKUP($B39,score!$C$7:$AB$146,6,FALSE)</f>
        <v>0</v>
      </c>
      <c r="G39" s="3">
        <f>VLOOKUP($B39,score!$C$7:$AB$146,7,FALSE)</f>
        <v>0</v>
      </c>
      <c r="H39" s="3">
        <f>VLOOKUP($B39,score!$C$7:$AB$146,8,FALSE)</f>
        <v>0</v>
      </c>
      <c r="I39" s="3">
        <f>VLOOKUP($B39,score!$C$7:$AB$146,9,FALSE)</f>
        <v>0</v>
      </c>
      <c r="J39" s="3">
        <f>VLOOKUP($B39,score!$C$7:$AB$146,10,FALSE)</f>
        <v>0</v>
      </c>
      <c r="K39" s="3">
        <f>VLOOKUP($B39,score!$C$7:$AB$146,11,FALSE)</f>
        <v>0</v>
      </c>
      <c r="L39" s="3">
        <f>VLOOKUP($B39,score!$C$7:$AB$146,12,FALSE)</f>
        <v>0</v>
      </c>
      <c r="M39" s="3">
        <f>VLOOKUP($B39,score!$C$7:$AB$146,13,FALSE)</f>
        <v>0</v>
      </c>
      <c r="N39" s="3">
        <f>VLOOKUP($B39,score!$C$7:$AB$146,14,FALSE)</f>
        <v>0</v>
      </c>
      <c r="O39" s="3">
        <f>VLOOKUP($B39,score!$C$7:$AB$146,15,FALSE)</f>
        <v>0</v>
      </c>
      <c r="P39" s="3">
        <f>VLOOKUP($B39,score!$C$7:$AB$146,16,FALSE)</f>
        <v>0</v>
      </c>
      <c r="Q39" s="3">
        <f>VLOOKUP($B39,score!$C$7:$AB$146,17,FALSE)</f>
        <v>0</v>
      </c>
      <c r="R39" s="3">
        <f>VLOOKUP($B39,score!$C$7:$AB$146,18,FALSE)</f>
        <v>0</v>
      </c>
      <c r="S39" s="3">
        <f>VLOOKUP($B39,score!$C$7:$AB$146,19,FALSE)</f>
        <v>0</v>
      </c>
      <c r="T39" s="3">
        <f>VLOOKUP($B39,score!$C$7:$AB$146,20,FALSE)</f>
        <v>0</v>
      </c>
      <c r="U39" s="3">
        <f>VLOOKUP($B39,score!$C$7:$AB$146,21,FALSE)</f>
        <v>0</v>
      </c>
      <c r="V39" s="3">
        <f>VLOOKUP($B39,score!$C$7:$AB$146,22,FALSE)</f>
        <v>0</v>
      </c>
      <c r="W39" s="3">
        <f>VLOOKUP($B39,score!$C$7:$AB$146,23,FALSE)</f>
        <v>0</v>
      </c>
      <c r="X39" s="19">
        <f>VLOOKUP($B39,score!$C$7:$AD$146,25,FALSE)</f>
        <v>200.00000600000001</v>
      </c>
      <c r="Y39" s="26">
        <f>VLOOKUP($B39,score!$C$7:$AD$146,26,FALSE)</f>
        <v>0</v>
      </c>
      <c r="Z39" s="23">
        <f>VLOOKUP($B39,score!$C$7:$AD$146,28,FALSE)</f>
        <v>200.00000600000001</v>
      </c>
    </row>
    <row r="40" spans="2:26" ht="17" x14ac:dyDescent="0.4">
      <c r="B40" s="35">
        <v>34</v>
      </c>
      <c r="C40" s="46">
        <f>VLOOKUP($B40,score!$C$7:$AD$146,3,FALSE)</f>
        <v>19</v>
      </c>
      <c r="D40" s="21">
        <f>VLOOKUP($B40,score!$C$7:$AD$146,4,FALSE)</f>
        <v>0</v>
      </c>
      <c r="E40" s="21">
        <f>VLOOKUP($B40,score!$C$7:$AD$146,5,FALSE)</f>
        <v>0</v>
      </c>
      <c r="F40" s="3">
        <f>VLOOKUP($B40,score!$C$7:$AB$146,6,FALSE)</f>
        <v>0</v>
      </c>
      <c r="G40" s="3">
        <f>VLOOKUP($B40,score!$C$7:$AB$146,7,FALSE)</f>
        <v>0</v>
      </c>
      <c r="H40" s="3">
        <f>VLOOKUP($B40,score!$C$7:$AB$146,8,FALSE)</f>
        <v>0</v>
      </c>
      <c r="I40" s="3">
        <f>VLOOKUP($B40,score!$C$7:$AB$146,9,FALSE)</f>
        <v>0</v>
      </c>
      <c r="J40" s="3">
        <f>VLOOKUP($B40,score!$C$7:$AB$146,10,FALSE)</f>
        <v>0</v>
      </c>
      <c r="K40" s="3">
        <f>VLOOKUP($B40,score!$C$7:$AB$146,11,FALSE)</f>
        <v>0</v>
      </c>
      <c r="L40" s="3">
        <f>VLOOKUP($B40,score!$C$7:$AB$146,12,FALSE)</f>
        <v>0</v>
      </c>
      <c r="M40" s="3">
        <f>VLOOKUP($B40,score!$C$7:$AB$146,13,FALSE)</f>
        <v>0</v>
      </c>
      <c r="N40" s="3">
        <f>VLOOKUP($B40,score!$C$7:$AB$146,14,FALSE)</f>
        <v>0</v>
      </c>
      <c r="O40" s="3">
        <f>VLOOKUP($B40,score!$C$7:$AB$146,15,FALSE)</f>
        <v>0</v>
      </c>
      <c r="P40" s="3">
        <f>VLOOKUP($B40,score!$C$7:$AB$146,16,FALSE)</f>
        <v>0</v>
      </c>
      <c r="Q40" s="3">
        <f>VLOOKUP($B40,score!$C$7:$AB$146,17,FALSE)</f>
        <v>0</v>
      </c>
      <c r="R40" s="3">
        <f>VLOOKUP($B40,score!$C$7:$AB$146,18,FALSE)</f>
        <v>0</v>
      </c>
      <c r="S40" s="3">
        <f>VLOOKUP($B40,score!$C$7:$AB$146,19,FALSE)</f>
        <v>0</v>
      </c>
      <c r="T40" s="3">
        <f>VLOOKUP($B40,score!$C$7:$AB$146,20,FALSE)</f>
        <v>0</v>
      </c>
      <c r="U40" s="3">
        <f>VLOOKUP($B40,score!$C$7:$AB$146,21,FALSE)</f>
        <v>0</v>
      </c>
      <c r="V40" s="3">
        <f>VLOOKUP($B40,score!$C$7:$AB$146,22,FALSE)</f>
        <v>0</v>
      </c>
      <c r="W40" s="3">
        <f>VLOOKUP($B40,score!$C$7:$AB$146,23,FALSE)</f>
        <v>0</v>
      </c>
      <c r="X40" s="19">
        <f>VLOOKUP($B40,score!$C$7:$AD$146,25,FALSE)</f>
        <v>200.00000610000001</v>
      </c>
      <c r="Y40" s="26">
        <f>VLOOKUP($B40,score!$C$7:$AD$146,26,FALSE)</f>
        <v>0</v>
      </c>
      <c r="Z40" s="23">
        <f>VLOOKUP($B40,score!$C$7:$AD$146,28,FALSE)</f>
        <v>200.00000610000001</v>
      </c>
    </row>
    <row r="41" spans="2:26" ht="17" x14ac:dyDescent="0.4">
      <c r="B41" s="35">
        <v>35</v>
      </c>
      <c r="C41" s="46">
        <f>VLOOKUP($B41,score!$C$7:$AD$146,3,FALSE)</f>
        <v>19</v>
      </c>
      <c r="D41" s="21">
        <f>VLOOKUP($B41,score!$C$7:$AD$146,4,FALSE)</f>
        <v>0</v>
      </c>
      <c r="E41" s="21">
        <f>VLOOKUP($B41,score!$C$7:$AD$146,5,FALSE)</f>
        <v>0</v>
      </c>
      <c r="F41" s="3">
        <f>VLOOKUP($B41,score!$C$7:$AB$146,6,FALSE)</f>
        <v>0</v>
      </c>
      <c r="G41" s="3">
        <f>VLOOKUP($B41,score!$C$7:$AB$146,7,FALSE)</f>
        <v>0</v>
      </c>
      <c r="H41" s="3">
        <f>VLOOKUP($B41,score!$C$7:$AB$146,8,FALSE)</f>
        <v>0</v>
      </c>
      <c r="I41" s="3">
        <f>VLOOKUP($B41,score!$C$7:$AB$146,9,FALSE)</f>
        <v>0</v>
      </c>
      <c r="J41" s="3">
        <f>VLOOKUP($B41,score!$C$7:$AB$146,10,FALSE)</f>
        <v>0</v>
      </c>
      <c r="K41" s="3">
        <f>VLOOKUP($B41,score!$C$7:$AB$146,11,FALSE)</f>
        <v>0</v>
      </c>
      <c r="L41" s="3">
        <f>VLOOKUP($B41,score!$C$7:$AB$146,12,FALSE)</f>
        <v>0</v>
      </c>
      <c r="M41" s="3">
        <f>VLOOKUP($B41,score!$C$7:$AB$146,13,FALSE)</f>
        <v>0</v>
      </c>
      <c r="N41" s="3">
        <f>VLOOKUP($B41,score!$C$7:$AB$146,14,FALSE)</f>
        <v>0</v>
      </c>
      <c r="O41" s="3">
        <f>VLOOKUP($B41,score!$C$7:$AB$146,15,FALSE)</f>
        <v>0</v>
      </c>
      <c r="P41" s="3">
        <f>VLOOKUP($B41,score!$C$7:$AB$146,16,FALSE)</f>
        <v>0</v>
      </c>
      <c r="Q41" s="3">
        <f>VLOOKUP($B41,score!$C$7:$AB$146,17,FALSE)</f>
        <v>0</v>
      </c>
      <c r="R41" s="3">
        <f>VLOOKUP($B41,score!$C$7:$AB$146,18,FALSE)</f>
        <v>0</v>
      </c>
      <c r="S41" s="3">
        <f>VLOOKUP($B41,score!$C$7:$AB$146,19,FALSE)</f>
        <v>0</v>
      </c>
      <c r="T41" s="3">
        <f>VLOOKUP($B41,score!$C$7:$AB$146,20,FALSE)</f>
        <v>0</v>
      </c>
      <c r="U41" s="3">
        <f>VLOOKUP($B41,score!$C$7:$AB$146,21,FALSE)</f>
        <v>0</v>
      </c>
      <c r="V41" s="3">
        <f>VLOOKUP($B41,score!$C$7:$AB$146,22,FALSE)</f>
        <v>0</v>
      </c>
      <c r="W41" s="3">
        <f>VLOOKUP($B41,score!$C$7:$AB$146,23,FALSE)</f>
        <v>0</v>
      </c>
      <c r="X41" s="19">
        <f>VLOOKUP($B41,score!$C$7:$AD$146,25,FALSE)</f>
        <v>200.0000062</v>
      </c>
      <c r="Y41" s="26">
        <f>VLOOKUP($B41,score!$C$7:$AD$146,26,FALSE)</f>
        <v>0</v>
      </c>
      <c r="Z41" s="23">
        <f>VLOOKUP($B41,score!$C$7:$AD$146,28,FALSE)</f>
        <v>200.0000062</v>
      </c>
    </row>
    <row r="42" spans="2:26" ht="17" x14ac:dyDescent="0.4">
      <c r="B42" s="35">
        <v>36</v>
      </c>
      <c r="C42" s="46">
        <f>VLOOKUP($B42,score!$C$7:$AD$146,3,FALSE)</f>
        <v>19</v>
      </c>
      <c r="D42" s="21">
        <f>VLOOKUP($B42,score!$C$7:$AD$146,4,FALSE)</f>
        <v>0</v>
      </c>
      <c r="E42" s="21">
        <f>VLOOKUP($B42,score!$C$7:$AD$146,5,FALSE)</f>
        <v>0</v>
      </c>
      <c r="F42" s="3">
        <f>VLOOKUP($B42,score!$C$7:$AB$146,6,FALSE)</f>
        <v>0</v>
      </c>
      <c r="G42" s="3">
        <f>VLOOKUP($B42,score!$C$7:$AB$146,7,FALSE)</f>
        <v>0</v>
      </c>
      <c r="H42" s="3">
        <f>VLOOKUP($B42,score!$C$7:$AB$146,8,FALSE)</f>
        <v>0</v>
      </c>
      <c r="I42" s="3">
        <f>VLOOKUP($B42,score!$C$7:$AB$146,9,FALSE)</f>
        <v>0</v>
      </c>
      <c r="J42" s="3">
        <f>VLOOKUP($B42,score!$C$7:$AB$146,10,FALSE)</f>
        <v>0</v>
      </c>
      <c r="K42" s="3">
        <f>VLOOKUP($B42,score!$C$7:$AB$146,11,FALSE)</f>
        <v>0</v>
      </c>
      <c r="L42" s="3">
        <f>VLOOKUP($B42,score!$C$7:$AB$146,12,FALSE)</f>
        <v>0</v>
      </c>
      <c r="M42" s="3">
        <f>VLOOKUP($B42,score!$C$7:$AB$146,13,FALSE)</f>
        <v>0</v>
      </c>
      <c r="N42" s="3">
        <f>VLOOKUP($B42,score!$C$7:$AB$146,14,FALSE)</f>
        <v>0</v>
      </c>
      <c r="O42" s="3">
        <f>VLOOKUP($B42,score!$C$7:$AB$146,15,FALSE)</f>
        <v>0</v>
      </c>
      <c r="P42" s="3">
        <f>VLOOKUP($B42,score!$C$7:$AB$146,16,FALSE)</f>
        <v>0</v>
      </c>
      <c r="Q42" s="3">
        <f>VLOOKUP($B42,score!$C$7:$AB$146,17,FALSE)</f>
        <v>0</v>
      </c>
      <c r="R42" s="3">
        <f>VLOOKUP($B42,score!$C$7:$AB$146,18,FALSE)</f>
        <v>0</v>
      </c>
      <c r="S42" s="3">
        <f>VLOOKUP($B42,score!$C$7:$AB$146,19,FALSE)</f>
        <v>0</v>
      </c>
      <c r="T42" s="3">
        <f>VLOOKUP($B42,score!$C$7:$AB$146,20,FALSE)</f>
        <v>0</v>
      </c>
      <c r="U42" s="3">
        <f>VLOOKUP($B42,score!$C$7:$AB$146,21,FALSE)</f>
        <v>0</v>
      </c>
      <c r="V42" s="3">
        <f>VLOOKUP($B42,score!$C$7:$AB$146,22,FALSE)</f>
        <v>0</v>
      </c>
      <c r="W42" s="3">
        <f>VLOOKUP($B42,score!$C$7:$AB$146,23,FALSE)</f>
        <v>0</v>
      </c>
      <c r="X42" s="19">
        <f>VLOOKUP($B42,score!$C$7:$AD$146,25,FALSE)</f>
        <v>200.0000063</v>
      </c>
      <c r="Y42" s="26">
        <f>VLOOKUP($B42,score!$C$7:$AD$146,26,FALSE)</f>
        <v>0</v>
      </c>
      <c r="Z42" s="23">
        <f>VLOOKUP($B42,score!$C$7:$AD$146,28,FALSE)</f>
        <v>200.0000063</v>
      </c>
    </row>
    <row r="43" spans="2:26" ht="17" x14ac:dyDescent="0.4">
      <c r="B43" s="35">
        <v>37</v>
      </c>
      <c r="C43" s="46">
        <f>VLOOKUP($B43,score!$C$7:$AD$146,3,FALSE)</f>
        <v>19</v>
      </c>
      <c r="D43" s="21">
        <f>VLOOKUP($B43,score!$C$7:$AD$146,4,FALSE)</f>
        <v>0</v>
      </c>
      <c r="E43" s="21">
        <f>VLOOKUP($B43,score!$C$7:$AD$146,5,FALSE)</f>
        <v>0</v>
      </c>
      <c r="F43" s="3">
        <f>VLOOKUP($B43,score!$C$7:$AB$146,6,FALSE)</f>
        <v>0</v>
      </c>
      <c r="G43" s="3">
        <f>VLOOKUP($B43,score!$C$7:$AB$146,7,FALSE)</f>
        <v>0</v>
      </c>
      <c r="H43" s="3">
        <f>VLOOKUP($B43,score!$C$7:$AB$146,8,FALSE)</f>
        <v>0</v>
      </c>
      <c r="I43" s="3">
        <f>VLOOKUP($B43,score!$C$7:$AB$146,9,FALSE)</f>
        <v>0</v>
      </c>
      <c r="J43" s="3">
        <f>VLOOKUP($B43,score!$C$7:$AB$146,10,FALSE)</f>
        <v>0</v>
      </c>
      <c r="K43" s="3">
        <f>VLOOKUP($B43,score!$C$7:$AB$146,11,FALSE)</f>
        <v>0</v>
      </c>
      <c r="L43" s="3">
        <f>VLOOKUP($B43,score!$C$7:$AB$146,12,FALSE)</f>
        <v>0</v>
      </c>
      <c r="M43" s="3">
        <f>VLOOKUP($B43,score!$C$7:$AB$146,13,FALSE)</f>
        <v>0</v>
      </c>
      <c r="N43" s="3">
        <f>VLOOKUP($B43,score!$C$7:$AB$146,14,FALSE)</f>
        <v>0</v>
      </c>
      <c r="O43" s="3">
        <f>VLOOKUP($B43,score!$C$7:$AB$146,15,FALSE)</f>
        <v>0</v>
      </c>
      <c r="P43" s="3">
        <f>VLOOKUP($B43,score!$C$7:$AB$146,16,FALSE)</f>
        <v>0</v>
      </c>
      <c r="Q43" s="3">
        <f>VLOOKUP($B43,score!$C$7:$AB$146,17,FALSE)</f>
        <v>0</v>
      </c>
      <c r="R43" s="3">
        <f>VLOOKUP($B43,score!$C$7:$AB$146,18,FALSE)</f>
        <v>0</v>
      </c>
      <c r="S43" s="3">
        <f>VLOOKUP($B43,score!$C$7:$AB$146,19,FALSE)</f>
        <v>0</v>
      </c>
      <c r="T43" s="3">
        <f>VLOOKUP($B43,score!$C$7:$AB$146,20,FALSE)</f>
        <v>0</v>
      </c>
      <c r="U43" s="3">
        <f>VLOOKUP($B43,score!$C$7:$AB$146,21,FALSE)</f>
        <v>0</v>
      </c>
      <c r="V43" s="3">
        <f>VLOOKUP($B43,score!$C$7:$AB$146,22,FALSE)</f>
        <v>0</v>
      </c>
      <c r="W43" s="3">
        <f>VLOOKUP($B43,score!$C$7:$AB$146,23,FALSE)</f>
        <v>0</v>
      </c>
      <c r="X43" s="19">
        <f>VLOOKUP($B43,score!$C$7:$AD$146,25,FALSE)</f>
        <v>200.00000639999999</v>
      </c>
      <c r="Y43" s="26">
        <f>VLOOKUP($B43,score!$C$7:$AD$146,26,FALSE)</f>
        <v>0</v>
      </c>
      <c r="Z43" s="23">
        <f>VLOOKUP($B43,score!$C$7:$AD$146,28,FALSE)</f>
        <v>200.00000639999999</v>
      </c>
    </row>
    <row r="44" spans="2:26" ht="17" x14ac:dyDescent="0.4">
      <c r="B44" s="35">
        <v>38</v>
      </c>
      <c r="C44" s="46">
        <f>VLOOKUP($B44,score!$C$7:$AD$146,3,FALSE)</f>
        <v>19</v>
      </c>
      <c r="D44" s="21">
        <f>VLOOKUP($B44,score!$C$7:$AD$146,4,FALSE)</f>
        <v>0</v>
      </c>
      <c r="E44" s="21">
        <f>VLOOKUP($B44,score!$C$7:$AD$146,5,FALSE)</f>
        <v>0</v>
      </c>
      <c r="F44" s="3">
        <f>VLOOKUP($B44,score!$C$7:$AB$146,6,FALSE)</f>
        <v>0</v>
      </c>
      <c r="G44" s="3">
        <f>VLOOKUP($B44,score!$C$7:$AB$146,7,FALSE)</f>
        <v>0</v>
      </c>
      <c r="H44" s="3">
        <f>VLOOKUP($B44,score!$C$7:$AB$146,8,FALSE)</f>
        <v>0</v>
      </c>
      <c r="I44" s="3">
        <f>VLOOKUP($B44,score!$C$7:$AB$146,9,FALSE)</f>
        <v>0</v>
      </c>
      <c r="J44" s="3">
        <f>VLOOKUP($B44,score!$C$7:$AB$146,10,FALSE)</f>
        <v>0</v>
      </c>
      <c r="K44" s="3">
        <f>VLOOKUP($B44,score!$C$7:$AB$146,11,FALSE)</f>
        <v>0</v>
      </c>
      <c r="L44" s="3">
        <f>VLOOKUP($B44,score!$C$7:$AB$146,12,FALSE)</f>
        <v>0</v>
      </c>
      <c r="M44" s="3">
        <f>VLOOKUP($B44,score!$C$7:$AB$146,13,FALSE)</f>
        <v>0</v>
      </c>
      <c r="N44" s="3">
        <f>VLOOKUP($B44,score!$C$7:$AB$146,14,FALSE)</f>
        <v>0</v>
      </c>
      <c r="O44" s="3">
        <f>VLOOKUP($B44,score!$C$7:$AB$146,15,FALSE)</f>
        <v>0</v>
      </c>
      <c r="P44" s="3">
        <f>VLOOKUP($B44,score!$C$7:$AB$146,16,FALSE)</f>
        <v>0</v>
      </c>
      <c r="Q44" s="3">
        <f>VLOOKUP($B44,score!$C$7:$AB$146,17,FALSE)</f>
        <v>0</v>
      </c>
      <c r="R44" s="3">
        <f>VLOOKUP($B44,score!$C$7:$AB$146,18,FALSE)</f>
        <v>0</v>
      </c>
      <c r="S44" s="3">
        <f>VLOOKUP($B44,score!$C$7:$AB$146,19,FALSE)</f>
        <v>0</v>
      </c>
      <c r="T44" s="3">
        <f>VLOOKUP($B44,score!$C$7:$AB$146,20,FALSE)</f>
        <v>0</v>
      </c>
      <c r="U44" s="3">
        <f>VLOOKUP($B44,score!$C$7:$AB$146,21,FALSE)</f>
        <v>0</v>
      </c>
      <c r="V44" s="3">
        <f>VLOOKUP($B44,score!$C$7:$AB$146,22,FALSE)</f>
        <v>0</v>
      </c>
      <c r="W44" s="3">
        <f>VLOOKUP($B44,score!$C$7:$AB$146,23,FALSE)</f>
        <v>0</v>
      </c>
      <c r="X44" s="19">
        <f>VLOOKUP($B44,score!$C$7:$AD$146,25,FALSE)</f>
        <v>200.00000650000001</v>
      </c>
      <c r="Y44" s="26">
        <f>VLOOKUP($B44,score!$C$7:$AD$146,26,FALSE)</f>
        <v>0</v>
      </c>
      <c r="Z44" s="23">
        <f>VLOOKUP($B44,score!$C$7:$AD$146,28,FALSE)</f>
        <v>200.00000650000001</v>
      </c>
    </row>
    <row r="45" spans="2:26" ht="17" x14ac:dyDescent="0.4">
      <c r="B45" s="35">
        <v>39</v>
      </c>
      <c r="C45" s="46">
        <f>VLOOKUP($B45,score!$C$7:$AD$146,3,FALSE)</f>
        <v>19</v>
      </c>
      <c r="D45" s="21">
        <f>VLOOKUP($B45,score!$C$7:$AD$146,4,FALSE)</f>
        <v>0</v>
      </c>
      <c r="E45" s="21">
        <f>VLOOKUP($B45,score!$C$7:$AD$146,5,FALSE)</f>
        <v>0</v>
      </c>
      <c r="F45" s="3">
        <f>VLOOKUP($B45,score!$C$7:$AB$146,6,FALSE)</f>
        <v>0</v>
      </c>
      <c r="G45" s="3">
        <f>VLOOKUP($B45,score!$C$7:$AB$146,7,FALSE)</f>
        <v>0</v>
      </c>
      <c r="H45" s="3">
        <f>VLOOKUP($B45,score!$C$7:$AB$146,8,FALSE)</f>
        <v>0</v>
      </c>
      <c r="I45" s="3">
        <f>VLOOKUP($B45,score!$C$7:$AB$146,9,FALSE)</f>
        <v>0</v>
      </c>
      <c r="J45" s="3">
        <f>VLOOKUP($B45,score!$C$7:$AB$146,10,FALSE)</f>
        <v>0</v>
      </c>
      <c r="K45" s="3">
        <f>VLOOKUP($B45,score!$C$7:$AB$146,11,FALSE)</f>
        <v>0</v>
      </c>
      <c r="L45" s="3">
        <f>VLOOKUP($B45,score!$C$7:$AB$146,12,FALSE)</f>
        <v>0</v>
      </c>
      <c r="M45" s="3">
        <f>VLOOKUP($B45,score!$C$7:$AB$146,13,FALSE)</f>
        <v>0</v>
      </c>
      <c r="N45" s="3">
        <f>VLOOKUP($B45,score!$C$7:$AB$146,14,FALSE)</f>
        <v>0</v>
      </c>
      <c r="O45" s="3">
        <f>VLOOKUP($B45,score!$C$7:$AB$146,15,FALSE)</f>
        <v>0</v>
      </c>
      <c r="P45" s="3">
        <f>VLOOKUP($B45,score!$C$7:$AB$146,16,FALSE)</f>
        <v>0</v>
      </c>
      <c r="Q45" s="3">
        <f>VLOOKUP($B45,score!$C$7:$AB$146,17,FALSE)</f>
        <v>0</v>
      </c>
      <c r="R45" s="3">
        <f>VLOOKUP($B45,score!$C$7:$AB$146,18,FALSE)</f>
        <v>0</v>
      </c>
      <c r="S45" s="3">
        <f>VLOOKUP($B45,score!$C$7:$AB$146,19,FALSE)</f>
        <v>0</v>
      </c>
      <c r="T45" s="3">
        <f>VLOOKUP($B45,score!$C$7:$AB$146,20,FALSE)</f>
        <v>0</v>
      </c>
      <c r="U45" s="3">
        <f>VLOOKUP($B45,score!$C$7:$AB$146,21,FALSE)</f>
        <v>0</v>
      </c>
      <c r="V45" s="3">
        <f>VLOOKUP($B45,score!$C$7:$AB$146,22,FALSE)</f>
        <v>0</v>
      </c>
      <c r="W45" s="3">
        <f>VLOOKUP($B45,score!$C$7:$AB$146,23,FALSE)</f>
        <v>0</v>
      </c>
      <c r="X45" s="19">
        <f>VLOOKUP($B45,score!$C$7:$AD$146,25,FALSE)</f>
        <v>200.00000660000001</v>
      </c>
      <c r="Y45" s="26">
        <f>VLOOKUP($B45,score!$C$7:$AD$146,26,FALSE)</f>
        <v>0</v>
      </c>
      <c r="Z45" s="23">
        <f>VLOOKUP($B45,score!$C$7:$AD$146,28,FALSE)</f>
        <v>200.00000660000001</v>
      </c>
    </row>
    <row r="46" spans="2:26" ht="17" x14ac:dyDescent="0.4">
      <c r="B46" s="35">
        <v>40</v>
      </c>
      <c r="C46" s="46">
        <f>VLOOKUP($B46,score!$C$7:$AD$146,3,FALSE)</f>
        <v>19</v>
      </c>
      <c r="D46" s="21">
        <f>VLOOKUP($B46,score!$C$7:$AD$146,4,FALSE)</f>
        <v>0</v>
      </c>
      <c r="E46" s="21">
        <f>VLOOKUP($B46,score!$C$7:$AD$146,5,FALSE)</f>
        <v>0</v>
      </c>
      <c r="F46" s="3">
        <f>VLOOKUP($B46,score!$C$7:$AB$146,6,FALSE)</f>
        <v>0</v>
      </c>
      <c r="G46" s="3">
        <f>VLOOKUP($B46,score!$C$7:$AB$146,7,FALSE)</f>
        <v>0</v>
      </c>
      <c r="H46" s="3">
        <f>VLOOKUP($B46,score!$C$7:$AB$146,8,FALSE)</f>
        <v>0</v>
      </c>
      <c r="I46" s="3">
        <f>VLOOKUP($B46,score!$C$7:$AB$146,9,FALSE)</f>
        <v>0</v>
      </c>
      <c r="J46" s="3">
        <f>VLOOKUP($B46,score!$C$7:$AB$146,10,FALSE)</f>
        <v>0</v>
      </c>
      <c r="K46" s="3">
        <f>VLOOKUP($B46,score!$C$7:$AB$146,11,FALSE)</f>
        <v>0</v>
      </c>
      <c r="L46" s="3">
        <f>VLOOKUP($B46,score!$C$7:$AB$146,12,FALSE)</f>
        <v>0</v>
      </c>
      <c r="M46" s="3">
        <f>VLOOKUP($B46,score!$C$7:$AB$146,13,FALSE)</f>
        <v>0</v>
      </c>
      <c r="N46" s="3">
        <f>VLOOKUP($B46,score!$C$7:$AB$146,14,FALSE)</f>
        <v>0</v>
      </c>
      <c r="O46" s="3">
        <f>VLOOKUP($B46,score!$C$7:$AB$146,15,FALSE)</f>
        <v>0</v>
      </c>
      <c r="P46" s="3">
        <f>VLOOKUP($B46,score!$C$7:$AB$146,16,FALSE)</f>
        <v>0</v>
      </c>
      <c r="Q46" s="3">
        <f>VLOOKUP($B46,score!$C$7:$AB$146,17,FALSE)</f>
        <v>0</v>
      </c>
      <c r="R46" s="3">
        <f>VLOOKUP($B46,score!$C$7:$AB$146,18,FALSE)</f>
        <v>0</v>
      </c>
      <c r="S46" s="3">
        <f>VLOOKUP($B46,score!$C$7:$AB$146,19,FALSE)</f>
        <v>0</v>
      </c>
      <c r="T46" s="3">
        <f>VLOOKUP($B46,score!$C$7:$AB$146,20,FALSE)</f>
        <v>0</v>
      </c>
      <c r="U46" s="3">
        <f>VLOOKUP($B46,score!$C$7:$AB$146,21,FALSE)</f>
        <v>0</v>
      </c>
      <c r="V46" s="3">
        <f>VLOOKUP($B46,score!$C$7:$AB$146,22,FALSE)</f>
        <v>0</v>
      </c>
      <c r="W46" s="3">
        <f>VLOOKUP($B46,score!$C$7:$AB$146,23,FALSE)</f>
        <v>0</v>
      </c>
      <c r="X46" s="19">
        <f>VLOOKUP($B46,score!$C$7:$AD$146,25,FALSE)</f>
        <v>200.0000067</v>
      </c>
      <c r="Y46" s="26">
        <f>VLOOKUP($B46,score!$C$7:$AD$146,26,FALSE)</f>
        <v>0</v>
      </c>
      <c r="Z46" s="23">
        <f>VLOOKUP($B46,score!$C$7:$AD$146,28,FALSE)</f>
        <v>200.0000067</v>
      </c>
    </row>
    <row r="47" spans="2:26" ht="17" hidden="1" x14ac:dyDescent="0.4">
      <c r="B47" s="35">
        <v>41</v>
      </c>
      <c r="C47" s="46">
        <f>VLOOKUP($B47,score!$C$7:$AD$146,3,FALSE)</f>
        <v>19</v>
      </c>
      <c r="D47" s="21">
        <f>VLOOKUP($B47,score!$C$7:$AD$146,4,FALSE)</f>
        <v>0</v>
      </c>
      <c r="E47" s="21">
        <f>VLOOKUP($B47,score!$C$7:$AD$146,5,FALSE)</f>
        <v>0</v>
      </c>
      <c r="F47" s="3">
        <f>VLOOKUP($B47,score!$C$7:$AB$146,6,FALSE)</f>
        <v>0</v>
      </c>
      <c r="G47" s="3">
        <f>VLOOKUP($B47,score!$C$7:$AB$146,7,FALSE)</f>
        <v>0</v>
      </c>
      <c r="H47" s="3">
        <f>VLOOKUP($B47,score!$C$7:$AB$146,8,FALSE)</f>
        <v>0</v>
      </c>
      <c r="I47" s="3">
        <f>VLOOKUP($B47,score!$C$7:$AB$146,9,FALSE)</f>
        <v>0</v>
      </c>
      <c r="J47" s="3">
        <f>VLOOKUP($B47,score!$C$7:$AB$146,10,FALSE)</f>
        <v>0</v>
      </c>
      <c r="K47" s="3">
        <f>VLOOKUP($B47,score!$C$7:$AB$146,11,FALSE)</f>
        <v>0</v>
      </c>
      <c r="L47" s="3">
        <f>VLOOKUP($B47,score!$C$7:$AB$146,12,FALSE)</f>
        <v>0</v>
      </c>
      <c r="M47" s="3">
        <f>VLOOKUP($B47,score!$C$7:$AB$146,13,FALSE)</f>
        <v>0</v>
      </c>
      <c r="N47" s="3">
        <f>VLOOKUP($B47,score!$C$7:$AB$146,14,FALSE)</f>
        <v>0</v>
      </c>
      <c r="O47" s="3">
        <f>VLOOKUP($B47,score!$C$7:$AB$146,15,FALSE)</f>
        <v>0</v>
      </c>
      <c r="P47" s="3">
        <f>VLOOKUP($B47,score!$C$7:$AB$146,16,FALSE)</f>
        <v>0</v>
      </c>
      <c r="Q47" s="3">
        <f>VLOOKUP($B47,score!$C$7:$AB$146,17,FALSE)</f>
        <v>0</v>
      </c>
      <c r="R47" s="3">
        <f>VLOOKUP($B47,score!$C$7:$AB$146,18,FALSE)</f>
        <v>0</v>
      </c>
      <c r="S47" s="3">
        <f>VLOOKUP($B47,score!$C$7:$AB$146,19,FALSE)</f>
        <v>0</v>
      </c>
      <c r="T47" s="3">
        <f>VLOOKUP($B47,score!$C$7:$AB$146,20,FALSE)</f>
        <v>0</v>
      </c>
      <c r="U47" s="3">
        <f>VLOOKUP($B47,score!$C$7:$AB$146,21,FALSE)</f>
        <v>0</v>
      </c>
      <c r="V47" s="3">
        <f>VLOOKUP($B47,score!$C$7:$AB$146,22,FALSE)</f>
        <v>0</v>
      </c>
      <c r="W47" s="3">
        <f>VLOOKUP($B47,score!$C$7:$AB$146,23,FALSE)</f>
        <v>0</v>
      </c>
      <c r="X47" s="19">
        <f>VLOOKUP($B47,score!$C$7:$AD$146,25,FALSE)</f>
        <v>200.00000679999999</v>
      </c>
      <c r="Y47" s="26">
        <f>VLOOKUP($B47,score!$C$7:$AD$146,26,FALSE)</f>
        <v>0</v>
      </c>
      <c r="Z47" s="23">
        <f>VLOOKUP($B47,score!$C$7:$AD$146,28,FALSE)</f>
        <v>200.00000679999999</v>
      </c>
    </row>
    <row r="48" spans="2:26" ht="17" hidden="1" x14ac:dyDescent="0.4">
      <c r="B48" s="35">
        <v>42</v>
      </c>
      <c r="C48" s="46">
        <f>VLOOKUP($B48,score!$C$7:$AD$146,3,FALSE)</f>
        <v>19</v>
      </c>
      <c r="D48" s="21">
        <f>VLOOKUP($B48,score!$C$7:$AD$146,4,FALSE)</f>
        <v>0</v>
      </c>
      <c r="E48" s="21">
        <f>VLOOKUP($B48,score!$C$7:$AD$146,5,FALSE)</f>
        <v>0</v>
      </c>
      <c r="F48" s="3">
        <f>VLOOKUP($B48,score!$C$7:$AB$146,6,FALSE)</f>
        <v>0</v>
      </c>
      <c r="G48" s="3">
        <f>VLOOKUP($B48,score!$C$7:$AB$146,7,FALSE)</f>
        <v>0</v>
      </c>
      <c r="H48" s="3">
        <f>VLOOKUP($B48,score!$C$7:$AB$146,8,FALSE)</f>
        <v>0</v>
      </c>
      <c r="I48" s="3">
        <f>VLOOKUP($B48,score!$C$7:$AB$146,9,FALSE)</f>
        <v>0</v>
      </c>
      <c r="J48" s="3">
        <f>VLOOKUP($B48,score!$C$7:$AB$146,10,FALSE)</f>
        <v>0</v>
      </c>
      <c r="K48" s="3">
        <f>VLOOKUP($B48,score!$C$7:$AB$146,11,FALSE)</f>
        <v>0</v>
      </c>
      <c r="L48" s="3">
        <f>VLOOKUP($B48,score!$C$7:$AB$146,12,FALSE)</f>
        <v>0</v>
      </c>
      <c r="M48" s="3">
        <f>VLOOKUP($B48,score!$C$7:$AB$146,13,FALSE)</f>
        <v>0</v>
      </c>
      <c r="N48" s="3">
        <f>VLOOKUP($B48,score!$C$7:$AB$146,14,FALSE)</f>
        <v>0</v>
      </c>
      <c r="O48" s="3">
        <f>VLOOKUP($B48,score!$C$7:$AB$146,15,FALSE)</f>
        <v>0</v>
      </c>
      <c r="P48" s="3">
        <f>VLOOKUP($B48,score!$C$7:$AB$146,16,FALSE)</f>
        <v>0</v>
      </c>
      <c r="Q48" s="3">
        <f>VLOOKUP($B48,score!$C$7:$AB$146,17,FALSE)</f>
        <v>0</v>
      </c>
      <c r="R48" s="3">
        <f>VLOOKUP($B48,score!$C$7:$AB$146,18,FALSE)</f>
        <v>0</v>
      </c>
      <c r="S48" s="3">
        <f>VLOOKUP($B48,score!$C$7:$AB$146,19,FALSE)</f>
        <v>0</v>
      </c>
      <c r="T48" s="3">
        <f>VLOOKUP($B48,score!$C$7:$AB$146,20,FALSE)</f>
        <v>0</v>
      </c>
      <c r="U48" s="3">
        <f>VLOOKUP($B48,score!$C$7:$AB$146,21,FALSE)</f>
        <v>0</v>
      </c>
      <c r="V48" s="3">
        <f>VLOOKUP($B48,score!$C$7:$AB$146,22,FALSE)</f>
        <v>0</v>
      </c>
      <c r="W48" s="3">
        <f>VLOOKUP($B48,score!$C$7:$AB$146,23,FALSE)</f>
        <v>0</v>
      </c>
      <c r="X48" s="19">
        <f>VLOOKUP($B48,score!$C$7:$AD$146,25,FALSE)</f>
        <v>200.00000689999999</v>
      </c>
      <c r="Y48" s="26">
        <f>VLOOKUP($B48,score!$C$7:$AD$146,26,FALSE)</f>
        <v>0</v>
      </c>
      <c r="Z48" s="23">
        <f>VLOOKUP($B48,score!$C$7:$AD$146,28,FALSE)</f>
        <v>200.00000689999999</v>
      </c>
    </row>
    <row r="49" spans="2:26" ht="17" hidden="1" x14ac:dyDescent="0.4">
      <c r="B49" s="35">
        <v>43</v>
      </c>
      <c r="C49" s="46">
        <f>VLOOKUP($B49,score!$C$7:$AD$146,3,FALSE)</f>
        <v>19</v>
      </c>
      <c r="D49" s="21">
        <f>VLOOKUP($B49,score!$C$7:$AD$146,4,FALSE)</f>
        <v>0</v>
      </c>
      <c r="E49" s="21">
        <f>VLOOKUP($B49,score!$C$7:$AD$146,5,FALSE)</f>
        <v>0</v>
      </c>
      <c r="F49" s="3">
        <f>VLOOKUP($B49,score!$C$7:$AB$146,6,FALSE)</f>
        <v>0</v>
      </c>
      <c r="G49" s="3">
        <f>VLOOKUP($B49,score!$C$7:$AB$146,7,FALSE)</f>
        <v>0</v>
      </c>
      <c r="H49" s="3">
        <f>VLOOKUP($B49,score!$C$7:$AB$146,8,FALSE)</f>
        <v>0</v>
      </c>
      <c r="I49" s="3">
        <f>VLOOKUP($B49,score!$C$7:$AB$146,9,FALSE)</f>
        <v>0</v>
      </c>
      <c r="J49" s="3">
        <f>VLOOKUP($B49,score!$C$7:$AB$146,10,FALSE)</f>
        <v>0</v>
      </c>
      <c r="K49" s="3">
        <f>VLOOKUP($B49,score!$C$7:$AB$146,11,FALSE)</f>
        <v>0</v>
      </c>
      <c r="L49" s="3">
        <f>VLOOKUP($B49,score!$C$7:$AB$146,12,FALSE)</f>
        <v>0</v>
      </c>
      <c r="M49" s="3">
        <f>VLOOKUP($B49,score!$C$7:$AB$146,13,FALSE)</f>
        <v>0</v>
      </c>
      <c r="N49" s="3">
        <f>VLOOKUP($B49,score!$C$7:$AB$146,14,FALSE)</f>
        <v>0</v>
      </c>
      <c r="O49" s="3">
        <f>VLOOKUP($B49,score!$C$7:$AB$146,15,FALSE)</f>
        <v>0</v>
      </c>
      <c r="P49" s="3">
        <f>VLOOKUP($B49,score!$C$7:$AB$146,16,FALSE)</f>
        <v>0</v>
      </c>
      <c r="Q49" s="3">
        <f>VLOOKUP($B49,score!$C$7:$AB$146,17,FALSE)</f>
        <v>0</v>
      </c>
      <c r="R49" s="3">
        <f>VLOOKUP($B49,score!$C$7:$AB$146,18,FALSE)</f>
        <v>0</v>
      </c>
      <c r="S49" s="3">
        <f>VLOOKUP($B49,score!$C$7:$AB$146,19,FALSE)</f>
        <v>0</v>
      </c>
      <c r="T49" s="3">
        <f>VLOOKUP($B49,score!$C$7:$AB$146,20,FALSE)</f>
        <v>0</v>
      </c>
      <c r="U49" s="3">
        <f>VLOOKUP($B49,score!$C$7:$AB$146,21,FALSE)</f>
        <v>0</v>
      </c>
      <c r="V49" s="3">
        <f>VLOOKUP($B49,score!$C$7:$AB$146,22,FALSE)</f>
        <v>0</v>
      </c>
      <c r="W49" s="3">
        <f>VLOOKUP($B49,score!$C$7:$AB$146,23,FALSE)</f>
        <v>0</v>
      </c>
      <c r="X49" s="19">
        <f>VLOOKUP($B49,score!$C$7:$AD$146,25,FALSE)</f>
        <v>200.00000700000001</v>
      </c>
      <c r="Y49" s="26">
        <f>VLOOKUP($B49,score!$C$7:$AD$146,26,FALSE)</f>
        <v>0</v>
      </c>
      <c r="Z49" s="23">
        <f>VLOOKUP($B49,score!$C$7:$AD$146,28,FALSE)</f>
        <v>200.00000700000001</v>
      </c>
    </row>
    <row r="50" spans="2:26" ht="17" hidden="1" x14ac:dyDescent="0.4">
      <c r="B50" s="35">
        <v>44</v>
      </c>
      <c r="C50" s="46">
        <f>VLOOKUP($B50,score!$C$7:$AD$146,3,FALSE)</f>
        <v>19</v>
      </c>
      <c r="D50" s="21">
        <f>VLOOKUP($B50,score!$C$7:$AD$146,4,FALSE)</f>
        <v>0</v>
      </c>
      <c r="E50" s="21">
        <f>VLOOKUP($B50,score!$C$7:$AD$146,5,FALSE)</f>
        <v>0</v>
      </c>
      <c r="F50" s="3">
        <f>VLOOKUP($B50,score!$C$7:$AB$146,6,FALSE)</f>
        <v>0</v>
      </c>
      <c r="G50" s="3">
        <f>VLOOKUP($B50,score!$C$7:$AB$146,7,FALSE)</f>
        <v>0</v>
      </c>
      <c r="H50" s="3">
        <f>VLOOKUP($B50,score!$C$7:$AB$146,8,FALSE)</f>
        <v>0</v>
      </c>
      <c r="I50" s="3">
        <f>VLOOKUP($B50,score!$C$7:$AB$146,9,FALSE)</f>
        <v>0</v>
      </c>
      <c r="J50" s="3">
        <f>VLOOKUP($B50,score!$C$7:$AB$146,10,FALSE)</f>
        <v>0</v>
      </c>
      <c r="K50" s="3">
        <f>VLOOKUP($B50,score!$C$7:$AB$146,11,FALSE)</f>
        <v>0</v>
      </c>
      <c r="L50" s="3">
        <f>VLOOKUP($B50,score!$C$7:$AB$146,12,FALSE)</f>
        <v>0</v>
      </c>
      <c r="M50" s="3">
        <f>VLOOKUP($B50,score!$C$7:$AB$146,13,FALSE)</f>
        <v>0</v>
      </c>
      <c r="N50" s="3">
        <f>VLOOKUP($B50,score!$C$7:$AB$146,14,FALSE)</f>
        <v>0</v>
      </c>
      <c r="O50" s="3">
        <f>VLOOKUP($B50,score!$C$7:$AB$146,15,FALSE)</f>
        <v>0</v>
      </c>
      <c r="P50" s="3">
        <f>VLOOKUP($B50,score!$C$7:$AB$146,16,FALSE)</f>
        <v>0</v>
      </c>
      <c r="Q50" s="3">
        <f>VLOOKUP($B50,score!$C$7:$AB$146,17,FALSE)</f>
        <v>0</v>
      </c>
      <c r="R50" s="3">
        <f>VLOOKUP($B50,score!$C$7:$AB$146,18,FALSE)</f>
        <v>0</v>
      </c>
      <c r="S50" s="3">
        <f>VLOOKUP($B50,score!$C$7:$AB$146,19,FALSE)</f>
        <v>0</v>
      </c>
      <c r="T50" s="3">
        <f>VLOOKUP($B50,score!$C$7:$AB$146,20,FALSE)</f>
        <v>0</v>
      </c>
      <c r="U50" s="3">
        <f>VLOOKUP($B50,score!$C$7:$AB$146,21,FALSE)</f>
        <v>0</v>
      </c>
      <c r="V50" s="3">
        <f>VLOOKUP($B50,score!$C$7:$AB$146,22,FALSE)</f>
        <v>0</v>
      </c>
      <c r="W50" s="3">
        <f>VLOOKUP($B50,score!$C$7:$AB$146,23,FALSE)</f>
        <v>0</v>
      </c>
      <c r="X50" s="19">
        <f>VLOOKUP($B50,score!$C$7:$AD$146,25,FALSE)</f>
        <v>200.0000071</v>
      </c>
      <c r="Y50" s="26">
        <f>VLOOKUP($B50,score!$C$7:$AD$146,26,FALSE)</f>
        <v>0</v>
      </c>
      <c r="Z50" s="23">
        <f>VLOOKUP($B50,score!$C$7:$AD$146,28,FALSE)</f>
        <v>200.0000071</v>
      </c>
    </row>
    <row r="51" spans="2:26" ht="17" hidden="1" x14ac:dyDescent="0.4">
      <c r="B51" s="35">
        <v>45</v>
      </c>
      <c r="C51" s="46">
        <f>VLOOKUP($B51,score!$C$7:$AD$146,3,FALSE)</f>
        <v>19</v>
      </c>
      <c r="D51" s="21">
        <f>VLOOKUP($B51,score!$C$7:$AD$146,4,FALSE)</f>
        <v>0</v>
      </c>
      <c r="E51" s="21">
        <f>VLOOKUP($B51,score!$C$7:$AD$146,5,FALSE)</f>
        <v>0</v>
      </c>
      <c r="F51" s="3">
        <f>VLOOKUP($B51,score!$C$7:$AB$146,6,FALSE)</f>
        <v>0</v>
      </c>
      <c r="G51" s="3">
        <f>VLOOKUP($B51,score!$C$7:$AB$146,7,FALSE)</f>
        <v>0</v>
      </c>
      <c r="H51" s="3">
        <f>VLOOKUP($B51,score!$C$7:$AB$146,8,FALSE)</f>
        <v>0</v>
      </c>
      <c r="I51" s="3">
        <f>VLOOKUP($B51,score!$C$7:$AB$146,9,FALSE)</f>
        <v>0</v>
      </c>
      <c r="J51" s="3">
        <f>VLOOKUP($B51,score!$C$7:$AB$146,10,FALSE)</f>
        <v>0</v>
      </c>
      <c r="K51" s="3">
        <f>VLOOKUP($B51,score!$C$7:$AB$146,11,FALSE)</f>
        <v>0</v>
      </c>
      <c r="L51" s="3">
        <f>VLOOKUP($B51,score!$C$7:$AB$146,12,FALSE)</f>
        <v>0</v>
      </c>
      <c r="M51" s="3">
        <f>VLOOKUP($B51,score!$C$7:$AB$146,13,FALSE)</f>
        <v>0</v>
      </c>
      <c r="N51" s="3">
        <f>VLOOKUP($B51,score!$C$7:$AB$146,14,FALSE)</f>
        <v>0</v>
      </c>
      <c r="O51" s="3">
        <f>VLOOKUP($B51,score!$C$7:$AB$146,15,FALSE)</f>
        <v>0</v>
      </c>
      <c r="P51" s="3">
        <f>VLOOKUP($B51,score!$C$7:$AB$146,16,FALSE)</f>
        <v>0</v>
      </c>
      <c r="Q51" s="3">
        <f>VLOOKUP($B51,score!$C$7:$AB$146,17,FALSE)</f>
        <v>0</v>
      </c>
      <c r="R51" s="3">
        <f>VLOOKUP($B51,score!$C$7:$AB$146,18,FALSE)</f>
        <v>0</v>
      </c>
      <c r="S51" s="3">
        <f>VLOOKUP($B51,score!$C$7:$AB$146,19,FALSE)</f>
        <v>0</v>
      </c>
      <c r="T51" s="3">
        <f>VLOOKUP($B51,score!$C$7:$AB$146,20,FALSE)</f>
        <v>0</v>
      </c>
      <c r="U51" s="3">
        <f>VLOOKUP($B51,score!$C$7:$AB$146,21,FALSE)</f>
        <v>0</v>
      </c>
      <c r="V51" s="3">
        <f>VLOOKUP($B51,score!$C$7:$AB$146,22,FALSE)</f>
        <v>0</v>
      </c>
      <c r="W51" s="3">
        <f>VLOOKUP($B51,score!$C$7:$AB$146,23,FALSE)</f>
        <v>0</v>
      </c>
      <c r="X51" s="19">
        <f>VLOOKUP($B51,score!$C$7:$AD$146,25,FALSE)</f>
        <v>200.0000072</v>
      </c>
      <c r="Y51" s="26">
        <f>VLOOKUP($B51,score!$C$7:$AD$146,26,FALSE)</f>
        <v>0</v>
      </c>
      <c r="Z51" s="23">
        <f>VLOOKUP($B51,score!$C$7:$AD$146,28,FALSE)</f>
        <v>200.0000072</v>
      </c>
    </row>
    <row r="52" spans="2:26" ht="17" hidden="1" x14ac:dyDescent="0.4">
      <c r="B52" s="35">
        <v>46</v>
      </c>
      <c r="C52" s="46">
        <f>VLOOKUP($B52,score!$C$7:$AD$146,3,FALSE)</f>
        <v>19</v>
      </c>
      <c r="D52" s="21">
        <f>VLOOKUP($B52,score!$C$7:$AD$146,4,FALSE)</f>
        <v>0</v>
      </c>
      <c r="E52" s="21">
        <f>VLOOKUP($B52,score!$C$7:$AD$146,5,FALSE)</f>
        <v>0</v>
      </c>
      <c r="F52" s="3">
        <f>VLOOKUP($B52,score!$C$7:$AB$146,6,FALSE)</f>
        <v>0</v>
      </c>
      <c r="G52" s="3">
        <f>VLOOKUP($B52,score!$C$7:$AB$146,7,FALSE)</f>
        <v>0</v>
      </c>
      <c r="H52" s="3">
        <f>VLOOKUP($B52,score!$C$7:$AB$146,8,FALSE)</f>
        <v>0</v>
      </c>
      <c r="I52" s="3">
        <f>VLOOKUP($B52,score!$C$7:$AB$146,9,FALSE)</f>
        <v>0</v>
      </c>
      <c r="J52" s="3">
        <f>VLOOKUP($B52,score!$C$7:$AB$146,10,FALSE)</f>
        <v>0</v>
      </c>
      <c r="K52" s="3">
        <f>VLOOKUP($B52,score!$C$7:$AB$146,11,FALSE)</f>
        <v>0</v>
      </c>
      <c r="L52" s="3">
        <f>VLOOKUP($B52,score!$C$7:$AB$146,12,FALSE)</f>
        <v>0</v>
      </c>
      <c r="M52" s="3">
        <f>VLOOKUP($B52,score!$C$7:$AB$146,13,FALSE)</f>
        <v>0</v>
      </c>
      <c r="N52" s="3">
        <f>VLOOKUP($B52,score!$C$7:$AB$146,14,FALSE)</f>
        <v>0</v>
      </c>
      <c r="O52" s="3">
        <f>VLOOKUP($B52,score!$C$7:$AB$146,15,FALSE)</f>
        <v>0</v>
      </c>
      <c r="P52" s="3">
        <f>VLOOKUP($B52,score!$C$7:$AB$146,16,FALSE)</f>
        <v>0</v>
      </c>
      <c r="Q52" s="3">
        <f>VLOOKUP($B52,score!$C$7:$AB$146,17,FALSE)</f>
        <v>0</v>
      </c>
      <c r="R52" s="3">
        <f>VLOOKUP($B52,score!$C$7:$AB$146,18,FALSE)</f>
        <v>0</v>
      </c>
      <c r="S52" s="3">
        <f>VLOOKUP($B52,score!$C$7:$AB$146,19,FALSE)</f>
        <v>0</v>
      </c>
      <c r="T52" s="3">
        <f>VLOOKUP($B52,score!$C$7:$AB$146,20,FALSE)</f>
        <v>0</v>
      </c>
      <c r="U52" s="3">
        <f>VLOOKUP($B52,score!$C$7:$AB$146,21,FALSE)</f>
        <v>0</v>
      </c>
      <c r="V52" s="3">
        <f>VLOOKUP($B52,score!$C$7:$AB$146,22,FALSE)</f>
        <v>0</v>
      </c>
      <c r="W52" s="3">
        <f>VLOOKUP($B52,score!$C$7:$AB$146,23,FALSE)</f>
        <v>0</v>
      </c>
      <c r="X52" s="19">
        <f>VLOOKUP($B52,score!$C$7:$AD$146,25,FALSE)</f>
        <v>200.00000729999999</v>
      </c>
      <c r="Y52" s="26">
        <f>VLOOKUP($B52,score!$C$7:$AD$146,26,FALSE)</f>
        <v>0</v>
      </c>
      <c r="Z52" s="23">
        <f>VLOOKUP($B52,score!$C$7:$AD$146,28,FALSE)</f>
        <v>200.00000729999999</v>
      </c>
    </row>
    <row r="53" spans="2:26" ht="17" hidden="1" x14ac:dyDescent="0.4">
      <c r="B53" s="35">
        <v>47</v>
      </c>
      <c r="C53" s="46">
        <f>VLOOKUP($B53,score!$C$7:$AD$146,3,FALSE)</f>
        <v>19</v>
      </c>
      <c r="D53" s="21">
        <f>VLOOKUP($B53,score!$C$7:$AD$146,4,FALSE)</f>
        <v>0</v>
      </c>
      <c r="E53" s="21">
        <f>VLOOKUP($B53,score!$C$7:$AD$146,5,FALSE)</f>
        <v>0</v>
      </c>
      <c r="F53" s="3">
        <f>VLOOKUP($B53,score!$C$7:$AB$146,6,FALSE)</f>
        <v>0</v>
      </c>
      <c r="G53" s="3">
        <f>VLOOKUP($B53,score!$C$7:$AB$146,7,FALSE)</f>
        <v>0</v>
      </c>
      <c r="H53" s="3">
        <f>VLOOKUP($B53,score!$C$7:$AB$146,8,FALSE)</f>
        <v>0</v>
      </c>
      <c r="I53" s="3">
        <f>VLOOKUP($B53,score!$C$7:$AB$146,9,FALSE)</f>
        <v>0</v>
      </c>
      <c r="J53" s="3">
        <f>VLOOKUP($B53,score!$C$7:$AB$146,10,FALSE)</f>
        <v>0</v>
      </c>
      <c r="K53" s="3">
        <f>VLOOKUP($B53,score!$C$7:$AB$146,11,FALSE)</f>
        <v>0</v>
      </c>
      <c r="L53" s="3">
        <f>VLOOKUP($B53,score!$C$7:$AB$146,12,FALSE)</f>
        <v>0</v>
      </c>
      <c r="M53" s="3">
        <f>VLOOKUP($B53,score!$C$7:$AB$146,13,FALSE)</f>
        <v>0</v>
      </c>
      <c r="N53" s="3">
        <f>VLOOKUP($B53,score!$C$7:$AB$146,14,FALSE)</f>
        <v>0</v>
      </c>
      <c r="O53" s="3">
        <f>VLOOKUP($B53,score!$C$7:$AB$146,15,FALSE)</f>
        <v>0</v>
      </c>
      <c r="P53" s="3">
        <f>VLOOKUP($B53,score!$C$7:$AB$146,16,FALSE)</f>
        <v>0</v>
      </c>
      <c r="Q53" s="3">
        <f>VLOOKUP($B53,score!$C$7:$AB$146,17,FALSE)</f>
        <v>0</v>
      </c>
      <c r="R53" s="3">
        <f>VLOOKUP($B53,score!$C$7:$AB$146,18,FALSE)</f>
        <v>0</v>
      </c>
      <c r="S53" s="3">
        <f>VLOOKUP($B53,score!$C$7:$AB$146,19,FALSE)</f>
        <v>0</v>
      </c>
      <c r="T53" s="3">
        <f>VLOOKUP($B53,score!$C$7:$AB$146,20,FALSE)</f>
        <v>0</v>
      </c>
      <c r="U53" s="3">
        <f>VLOOKUP($B53,score!$C$7:$AB$146,21,FALSE)</f>
        <v>0</v>
      </c>
      <c r="V53" s="3">
        <f>VLOOKUP($B53,score!$C$7:$AB$146,22,FALSE)</f>
        <v>0</v>
      </c>
      <c r="W53" s="3">
        <f>VLOOKUP($B53,score!$C$7:$AB$146,23,FALSE)</f>
        <v>0</v>
      </c>
      <c r="X53" s="19">
        <f>VLOOKUP($B53,score!$C$7:$AD$146,25,FALSE)</f>
        <v>200.00000739999999</v>
      </c>
      <c r="Y53" s="26">
        <f>VLOOKUP($B53,score!$C$7:$AD$146,26,FALSE)</f>
        <v>0</v>
      </c>
      <c r="Z53" s="23">
        <f>VLOOKUP($B53,score!$C$7:$AD$146,28,FALSE)</f>
        <v>200.00000739999999</v>
      </c>
    </row>
    <row r="54" spans="2:26" ht="17" hidden="1" x14ac:dyDescent="0.4">
      <c r="B54" s="35">
        <v>48</v>
      </c>
      <c r="C54" s="46">
        <f>VLOOKUP($B54,score!$C$7:$AD$146,3,FALSE)</f>
        <v>19</v>
      </c>
      <c r="D54" s="21">
        <f>VLOOKUP($B54,score!$C$7:$AD$146,4,FALSE)</f>
        <v>0</v>
      </c>
      <c r="E54" s="21">
        <f>VLOOKUP($B54,score!$C$7:$AD$146,5,FALSE)</f>
        <v>0</v>
      </c>
      <c r="F54" s="3">
        <f>VLOOKUP($B54,score!$C$7:$AB$146,6,FALSE)</f>
        <v>0</v>
      </c>
      <c r="G54" s="3">
        <f>VLOOKUP($B54,score!$C$7:$AB$146,7,FALSE)</f>
        <v>0</v>
      </c>
      <c r="H54" s="3">
        <f>VLOOKUP($B54,score!$C$7:$AB$146,8,FALSE)</f>
        <v>0</v>
      </c>
      <c r="I54" s="3">
        <f>VLOOKUP($B54,score!$C$7:$AB$146,9,FALSE)</f>
        <v>0</v>
      </c>
      <c r="J54" s="3">
        <f>VLOOKUP($B54,score!$C$7:$AB$146,10,FALSE)</f>
        <v>0</v>
      </c>
      <c r="K54" s="3">
        <f>VLOOKUP($B54,score!$C$7:$AB$146,11,FALSE)</f>
        <v>0</v>
      </c>
      <c r="L54" s="3">
        <f>VLOOKUP($B54,score!$C$7:$AB$146,12,FALSE)</f>
        <v>0</v>
      </c>
      <c r="M54" s="3">
        <f>VLOOKUP($B54,score!$C$7:$AB$146,13,FALSE)</f>
        <v>0</v>
      </c>
      <c r="N54" s="3">
        <f>VLOOKUP($B54,score!$C$7:$AB$146,14,FALSE)</f>
        <v>0</v>
      </c>
      <c r="O54" s="3">
        <f>VLOOKUP($B54,score!$C$7:$AB$146,15,FALSE)</f>
        <v>0</v>
      </c>
      <c r="P54" s="3">
        <f>VLOOKUP($B54,score!$C$7:$AB$146,16,FALSE)</f>
        <v>0</v>
      </c>
      <c r="Q54" s="3">
        <f>VLOOKUP($B54,score!$C$7:$AB$146,17,FALSE)</f>
        <v>0</v>
      </c>
      <c r="R54" s="3">
        <f>VLOOKUP($B54,score!$C$7:$AB$146,18,FALSE)</f>
        <v>0</v>
      </c>
      <c r="S54" s="3">
        <f>VLOOKUP($B54,score!$C$7:$AB$146,19,FALSE)</f>
        <v>0</v>
      </c>
      <c r="T54" s="3">
        <f>VLOOKUP($B54,score!$C$7:$AB$146,20,FALSE)</f>
        <v>0</v>
      </c>
      <c r="U54" s="3">
        <f>VLOOKUP($B54,score!$C$7:$AB$146,21,FALSE)</f>
        <v>0</v>
      </c>
      <c r="V54" s="3">
        <f>VLOOKUP($B54,score!$C$7:$AB$146,22,FALSE)</f>
        <v>0</v>
      </c>
      <c r="W54" s="3">
        <f>VLOOKUP($B54,score!$C$7:$AB$146,23,FALSE)</f>
        <v>0</v>
      </c>
      <c r="X54" s="19">
        <f>VLOOKUP($B54,score!$C$7:$AD$146,25,FALSE)</f>
        <v>200.00000750000001</v>
      </c>
      <c r="Y54" s="26">
        <f>VLOOKUP($B54,score!$C$7:$AD$146,26,FALSE)</f>
        <v>0</v>
      </c>
      <c r="Z54" s="23">
        <f>VLOOKUP($B54,score!$C$7:$AD$146,28,FALSE)</f>
        <v>200.00000750000001</v>
      </c>
    </row>
    <row r="55" spans="2:26" ht="17" hidden="1" x14ac:dyDescent="0.4">
      <c r="B55" s="35">
        <v>49</v>
      </c>
      <c r="C55" s="46">
        <f>VLOOKUP($B55,score!$C$7:$AD$146,3,FALSE)</f>
        <v>19</v>
      </c>
      <c r="D55" s="21">
        <f>VLOOKUP($B55,score!$C$7:$AD$146,4,FALSE)</f>
        <v>0</v>
      </c>
      <c r="E55" s="21">
        <f>VLOOKUP($B55,score!$C$7:$AD$146,5,FALSE)</f>
        <v>0</v>
      </c>
      <c r="F55" s="3">
        <f>VLOOKUP($B55,score!$C$7:$AB$146,6,FALSE)</f>
        <v>0</v>
      </c>
      <c r="G55" s="3">
        <f>VLOOKUP($B55,score!$C$7:$AB$146,7,FALSE)</f>
        <v>0</v>
      </c>
      <c r="H55" s="3">
        <f>VLOOKUP($B55,score!$C$7:$AB$146,8,FALSE)</f>
        <v>0</v>
      </c>
      <c r="I55" s="3">
        <f>VLOOKUP($B55,score!$C$7:$AB$146,9,FALSE)</f>
        <v>0</v>
      </c>
      <c r="J55" s="3">
        <f>VLOOKUP($B55,score!$C$7:$AB$146,10,FALSE)</f>
        <v>0</v>
      </c>
      <c r="K55" s="3">
        <f>VLOOKUP($B55,score!$C$7:$AB$146,11,FALSE)</f>
        <v>0</v>
      </c>
      <c r="L55" s="3">
        <f>VLOOKUP($B55,score!$C$7:$AB$146,12,FALSE)</f>
        <v>0</v>
      </c>
      <c r="M55" s="3">
        <f>VLOOKUP($B55,score!$C$7:$AB$146,13,FALSE)</f>
        <v>0</v>
      </c>
      <c r="N55" s="3">
        <f>VLOOKUP($B55,score!$C$7:$AB$146,14,FALSE)</f>
        <v>0</v>
      </c>
      <c r="O55" s="3">
        <f>VLOOKUP($B55,score!$C$7:$AB$146,15,FALSE)</f>
        <v>0</v>
      </c>
      <c r="P55" s="3">
        <f>VLOOKUP($B55,score!$C$7:$AB$146,16,FALSE)</f>
        <v>0</v>
      </c>
      <c r="Q55" s="3">
        <f>VLOOKUP($B55,score!$C$7:$AB$146,17,FALSE)</f>
        <v>0</v>
      </c>
      <c r="R55" s="3">
        <f>VLOOKUP($B55,score!$C$7:$AB$146,18,FALSE)</f>
        <v>0</v>
      </c>
      <c r="S55" s="3">
        <f>VLOOKUP($B55,score!$C$7:$AB$146,19,FALSE)</f>
        <v>0</v>
      </c>
      <c r="T55" s="3">
        <f>VLOOKUP($B55,score!$C$7:$AB$146,20,FALSE)</f>
        <v>0</v>
      </c>
      <c r="U55" s="3">
        <f>VLOOKUP($B55,score!$C$7:$AB$146,21,FALSE)</f>
        <v>0</v>
      </c>
      <c r="V55" s="3">
        <f>VLOOKUP($B55,score!$C$7:$AB$146,22,FALSE)</f>
        <v>0</v>
      </c>
      <c r="W55" s="3">
        <f>VLOOKUP($B55,score!$C$7:$AB$146,23,FALSE)</f>
        <v>0</v>
      </c>
      <c r="X55" s="19">
        <f>VLOOKUP($B55,score!$C$7:$AD$146,25,FALSE)</f>
        <v>200.0000076</v>
      </c>
      <c r="Y55" s="26">
        <f>VLOOKUP($B55,score!$C$7:$AD$146,26,FALSE)</f>
        <v>0</v>
      </c>
      <c r="Z55" s="23">
        <f>VLOOKUP($B55,score!$C$7:$AD$146,28,FALSE)</f>
        <v>200.0000076</v>
      </c>
    </row>
    <row r="56" spans="2:26" ht="17" hidden="1" x14ac:dyDescent="0.4">
      <c r="B56" s="35">
        <v>50</v>
      </c>
      <c r="C56" s="46">
        <f>VLOOKUP($B56,score!$C$7:$AD$146,3,FALSE)</f>
        <v>19</v>
      </c>
      <c r="D56" s="21">
        <f>VLOOKUP($B56,score!$C$7:$AD$146,4,FALSE)</f>
        <v>0</v>
      </c>
      <c r="E56" s="21">
        <f>VLOOKUP($B56,score!$C$7:$AD$146,5,FALSE)</f>
        <v>0</v>
      </c>
      <c r="F56" s="3">
        <f>VLOOKUP($B56,score!$C$7:$AB$146,6,FALSE)</f>
        <v>0</v>
      </c>
      <c r="G56" s="3">
        <f>VLOOKUP($B56,score!$C$7:$AB$146,7,FALSE)</f>
        <v>0</v>
      </c>
      <c r="H56" s="3">
        <f>VLOOKUP($B56,score!$C$7:$AB$146,8,FALSE)</f>
        <v>0</v>
      </c>
      <c r="I56" s="3">
        <f>VLOOKUP($B56,score!$C$7:$AB$146,9,FALSE)</f>
        <v>0</v>
      </c>
      <c r="J56" s="3">
        <f>VLOOKUP($B56,score!$C$7:$AB$146,10,FALSE)</f>
        <v>0</v>
      </c>
      <c r="K56" s="3">
        <f>VLOOKUP($B56,score!$C$7:$AB$146,11,FALSE)</f>
        <v>0</v>
      </c>
      <c r="L56" s="3">
        <f>VLOOKUP($B56,score!$C$7:$AB$146,12,FALSE)</f>
        <v>0</v>
      </c>
      <c r="M56" s="3">
        <f>VLOOKUP($B56,score!$C$7:$AB$146,13,FALSE)</f>
        <v>0</v>
      </c>
      <c r="N56" s="3">
        <f>VLOOKUP($B56,score!$C$7:$AB$146,14,FALSE)</f>
        <v>0</v>
      </c>
      <c r="O56" s="3">
        <f>VLOOKUP($B56,score!$C$7:$AB$146,15,FALSE)</f>
        <v>0</v>
      </c>
      <c r="P56" s="3">
        <f>VLOOKUP($B56,score!$C$7:$AB$146,16,FALSE)</f>
        <v>0</v>
      </c>
      <c r="Q56" s="3">
        <f>VLOOKUP($B56,score!$C$7:$AB$146,17,FALSE)</f>
        <v>0</v>
      </c>
      <c r="R56" s="3">
        <f>VLOOKUP($B56,score!$C$7:$AB$146,18,FALSE)</f>
        <v>0</v>
      </c>
      <c r="S56" s="3">
        <f>VLOOKUP($B56,score!$C$7:$AB$146,19,FALSE)</f>
        <v>0</v>
      </c>
      <c r="T56" s="3">
        <f>VLOOKUP($B56,score!$C$7:$AB$146,20,FALSE)</f>
        <v>0</v>
      </c>
      <c r="U56" s="3">
        <f>VLOOKUP($B56,score!$C$7:$AB$146,21,FALSE)</f>
        <v>0</v>
      </c>
      <c r="V56" s="3">
        <f>VLOOKUP($B56,score!$C$7:$AB$146,22,FALSE)</f>
        <v>0</v>
      </c>
      <c r="W56" s="3">
        <f>VLOOKUP($B56,score!$C$7:$AB$146,23,FALSE)</f>
        <v>0</v>
      </c>
      <c r="X56" s="19">
        <f>VLOOKUP($B56,score!$C$7:$AD$146,25,FALSE)</f>
        <v>200.0000077</v>
      </c>
      <c r="Y56" s="26">
        <f>VLOOKUP($B56,score!$C$7:$AD$146,26,FALSE)</f>
        <v>0</v>
      </c>
      <c r="Z56" s="23">
        <f>VLOOKUP($B56,score!$C$7:$AD$146,28,FALSE)</f>
        <v>200.0000077</v>
      </c>
    </row>
    <row r="57" spans="2:26" ht="17" hidden="1" x14ac:dyDescent="0.4">
      <c r="B57" s="35">
        <v>51</v>
      </c>
      <c r="C57" s="46">
        <f>VLOOKUP($B57,score!$C$7:$AD$146,3,FALSE)</f>
        <v>19</v>
      </c>
      <c r="D57" s="21">
        <f>VLOOKUP($B57,score!$C$7:$AD$146,4,FALSE)</f>
        <v>0</v>
      </c>
      <c r="E57" s="21">
        <f>VLOOKUP($B57,score!$C$7:$AD$146,5,FALSE)</f>
        <v>0</v>
      </c>
      <c r="F57" s="3">
        <f>VLOOKUP($B57,score!$C$7:$AB$146,6,FALSE)</f>
        <v>0</v>
      </c>
      <c r="G57" s="3">
        <f>VLOOKUP($B57,score!$C$7:$AB$146,7,FALSE)</f>
        <v>0</v>
      </c>
      <c r="H57" s="3">
        <f>VLOOKUP($B57,score!$C$7:$AB$146,8,FALSE)</f>
        <v>0</v>
      </c>
      <c r="I57" s="3">
        <f>VLOOKUP($B57,score!$C$7:$AB$146,9,FALSE)</f>
        <v>0</v>
      </c>
      <c r="J57" s="3">
        <f>VLOOKUP($B57,score!$C$7:$AB$146,10,FALSE)</f>
        <v>0</v>
      </c>
      <c r="K57" s="3">
        <f>VLOOKUP($B57,score!$C$7:$AB$146,11,FALSE)</f>
        <v>0</v>
      </c>
      <c r="L57" s="3">
        <f>VLOOKUP($B57,score!$C$7:$AB$146,12,FALSE)</f>
        <v>0</v>
      </c>
      <c r="M57" s="3">
        <f>VLOOKUP($B57,score!$C$7:$AB$146,13,FALSE)</f>
        <v>0</v>
      </c>
      <c r="N57" s="3">
        <f>VLOOKUP($B57,score!$C$7:$AB$146,14,FALSE)</f>
        <v>0</v>
      </c>
      <c r="O57" s="3">
        <f>VLOOKUP($B57,score!$C$7:$AB$146,15,FALSE)</f>
        <v>0</v>
      </c>
      <c r="P57" s="3">
        <f>VLOOKUP($B57,score!$C$7:$AB$146,16,FALSE)</f>
        <v>0</v>
      </c>
      <c r="Q57" s="3">
        <f>VLOOKUP($B57,score!$C$7:$AB$146,17,FALSE)</f>
        <v>0</v>
      </c>
      <c r="R57" s="3">
        <f>VLOOKUP($B57,score!$C$7:$AB$146,18,FALSE)</f>
        <v>0</v>
      </c>
      <c r="S57" s="3">
        <f>VLOOKUP($B57,score!$C$7:$AB$146,19,FALSE)</f>
        <v>0</v>
      </c>
      <c r="T57" s="3">
        <f>VLOOKUP($B57,score!$C$7:$AB$146,20,FALSE)</f>
        <v>0</v>
      </c>
      <c r="U57" s="3">
        <f>VLOOKUP($B57,score!$C$7:$AB$146,21,FALSE)</f>
        <v>0</v>
      </c>
      <c r="V57" s="3">
        <f>VLOOKUP($B57,score!$C$7:$AB$146,22,FALSE)</f>
        <v>0</v>
      </c>
      <c r="W57" s="3">
        <f>VLOOKUP($B57,score!$C$7:$AB$146,23,FALSE)</f>
        <v>0</v>
      </c>
      <c r="X57" s="19">
        <f>VLOOKUP($B57,score!$C$7:$AD$146,25,FALSE)</f>
        <v>200.00000779999999</v>
      </c>
      <c r="Y57" s="26">
        <f>VLOOKUP($B57,score!$C$7:$AD$146,26,FALSE)</f>
        <v>0</v>
      </c>
      <c r="Z57" s="23">
        <f>VLOOKUP($B57,score!$C$7:$AD$146,28,FALSE)</f>
        <v>200.00000779999999</v>
      </c>
    </row>
    <row r="58" spans="2:26" ht="17" hidden="1" x14ac:dyDescent="0.4">
      <c r="B58" s="35">
        <v>52</v>
      </c>
      <c r="C58" s="46">
        <f>VLOOKUP($B58,score!$C$7:$AD$146,3,FALSE)</f>
        <v>19</v>
      </c>
      <c r="D58" s="21">
        <f>VLOOKUP($B58,score!$C$7:$AD$146,4,FALSE)</f>
        <v>0</v>
      </c>
      <c r="E58" s="21">
        <f>VLOOKUP($B58,score!$C$7:$AD$146,5,FALSE)</f>
        <v>0</v>
      </c>
      <c r="F58" s="3">
        <f>VLOOKUP($B58,score!$C$7:$AB$146,6,FALSE)</f>
        <v>0</v>
      </c>
      <c r="G58" s="3">
        <f>VLOOKUP($B58,score!$C$7:$AB$146,7,FALSE)</f>
        <v>0</v>
      </c>
      <c r="H58" s="3">
        <f>VLOOKUP($B58,score!$C$7:$AB$146,8,FALSE)</f>
        <v>0</v>
      </c>
      <c r="I58" s="3">
        <f>VLOOKUP($B58,score!$C$7:$AB$146,9,FALSE)</f>
        <v>0</v>
      </c>
      <c r="J58" s="3">
        <f>VLOOKUP($B58,score!$C$7:$AB$146,10,FALSE)</f>
        <v>0</v>
      </c>
      <c r="K58" s="3">
        <f>VLOOKUP($B58,score!$C$7:$AB$146,11,FALSE)</f>
        <v>0</v>
      </c>
      <c r="L58" s="3">
        <f>VLOOKUP($B58,score!$C$7:$AB$146,12,FALSE)</f>
        <v>0</v>
      </c>
      <c r="M58" s="3">
        <f>VLOOKUP($B58,score!$C$7:$AB$146,13,FALSE)</f>
        <v>0</v>
      </c>
      <c r="N58" s="3">
        <f>VLOOKUP($B58,score!$C$7:$AB$146,14,FALSE)</f>
        <v>0</v>
      </c>
      <c r="O58" s="3">
        <f>VLOOKUP($B58,score!$C$7:$AB$146,15,FALSE)</f>
        <v>0</v>
      </c>
      <c r="P58" s="3">
        <f>VLOOKUP($B58,score!$C$7:$AB$146,16,FALSE)</f>
        <v>0</v>
      </c>
      <c r="Q58" s="3">
        <f>VLOOKUP($B58,score!$C$7:$AB$146,17,FALSE)</f>
        <v>0</v>
      </c>
      <c r="R58" s="3">
        <f>VLOOKUP($B58,score!$C$7:$AB$146,18,FALSE)</f>
        <v>0</v>
      </c>
      <c r="S58" s="3">
        <f>VLOOKUP($B58,score!$C$7:$AB$146,19,FALSE)</f>
        <v>0</v>
      </c>
      <c r="T58" s="3">
        <f>VLOOKUP($B58,score!$C$7:$AB$146,20,FALSE)</f>
        <v>0</v>
      </c>
      <c r="U58" s="3">
        <f>VLOOKUP($B58,score!$C$7:$AB$146,21,FALSE)</f>
        <v>0</v>
      </c>
      <c r="V58" s="3">
        <f>VLOOKUP($B58,score!$C$7:$AB$146,22,FALSE)</f>
        <v>0</v>
      </c>
      <c r="W58" s="3">
        <f>VLOOKUP($B58,score!$C$7:$AB$146,23,FALSE)</f>
        <v>0</v>
      </c>
      <c r="X58" s="19">
        <f>VLOOKUP($B58,score!$C$7:$AD$146,25,FALSE)</f>
        <v>200.00000790000001</v>
      </c>
      <c r="Y58" s="26">
        <f>VLOOKUP($B58,score!$C$7:$AD$146,26,FALSE)</f>
        <v>0</v>
      </c>
      <c r="Z58" s="23">
        <f>VLOOKUP($B58,score!$C$7:$AD$146,28,FALSE)</f>
        <v>200.00000790000001</v>
      </c>
    </row>
    <row r="59" spans="2:26" ht="17" hidden="1" x14ac:dyDescent="0.4">
      <c r="B59" s="35">
        <v>53</v>
      </c>
      <c r="C59" s="46">
        <f>VLOOKUP($B59,score!$C$7:$AD$146,3,FALSE)</f>
        <v>19</v>
      </c>
      <c r="D59" s="21">
        <f>VLOOKUP($B59,score!$C$7:$AD$146,4,FALSE)</f>
        <v>0</v>
      </c>
      <c r="E59" s="21">
        <f>VLOOKUP($B59,score!$C$7:$AD$146,5,FALSE)</f>
        <v>0</v>
      </c>
      <c r="F59" s="3">
        <f>VLOOKUP($B59,score!$C$7:$AB$146,6,FALSE)</f>
        <v>0</v>
      </c>
      <c r="G59" s="3">
        <f>VLOOKUP($B59,score!$C$7:$AB$146,7,FALSE)</f>
        <v>0</v>
      </c>
      <c r="H59" s="3">
        <f>VLOOKUP($B59,score!$C$7:$AB$146,8,FALSE)</f>
        <v>0</v>
      </c>
      <c r="I59" s="3">
        <f>VLOOKUP($B59,score!$C$7:$AB$146,9,FALSE)</f>
        <v>0</v>
      </c>
      <c r="J59" s="3">
        <f>VLOOKUP($B59,score!$C$7:$AB$146,10,FALSE)</f>
        <v>0</v>
      </c>
      <c r="K59" s="3">
        <f>VLOOKUP($B59,score!$C$7:$AB$146,11,FALSE)</f>
        <v>0</v>
      </c>
      <c r="L59" s="3">
        <f>VLOOKUP($B59,score!$C$7:$AB$146,12,FALSE)</f>
        <v>0</v>
      </c>
      <c r="M59" s="3">
        <f>VLOOKUP($B59,score!$C$7:$AB$146,13,FALSE)</f>
        <v>0</v>
      </c>
      <c r="N59" s="3">
        <f>VLOOKUP($B59,score!$C$7:$AB$146,14,FALSE)</f>
        <v>0</v>
      </c>
      <c r="O59" s="3">
        <f>VLOOKUP($B59,score!$C$7:$AB$146,15,FALSE)</f>
        <v>0</v>
      </c>
      <c r="P59" s="3">
        <f>VLOOKUP($B59,score!$C$7:$AB$146,16,FALSE)</f>
        <v>0</v>
      </c>
      <c r="Q59" s="3">
        <f>VLOOKUP($B59,score!$C$7:$AB$146,17,FALSE)</f>
        <v>0</v>
      </c>
      <c r="R59" s="3">
        <f>VLOOKUP($B59,score!$C$7:$AB$146,18,FALSE)</f>
        <v>0</v>
      </c>
      <c r="S59" s="3">
        <f>VLOOKUP($B59,score!$C$7:$AB$146,19,FALSE)</f>
        <v>0</v>
      </c>
      <c r="T59" s="3">
        <f>VLOOKUP($B59,score!$C$7:$AB$146,20,FALSE)</f>
        <v>0</v>
      </c>
      <c r="U59" s="3">
        <f>VLOOKUP($B59,score!$C$7:$AB$146,21,FALSE)</f>
        <v>0</v>
      </c>
      <c r="V59" s="3">
        <f>VLOOKUP($B59,score!$C$7:$AB$146,22,FALSE)</f>
        <v>0</v>
      </c>
      <c r="W59" s="3">
        <f>VLOOKUP($B59,score!$C$7:$AB$146,23,FALSE)</f>
        <v>0</v>
      </c>
      <c r="X59" s="19">
        <f>VLOOKUP($B59,score!$C$7:$AD$146,25,FALSE)</f>
        <v>200.00000800000001</v>
      </c>
      <c r="Y59" s="26">
        <f>VLOOKUP($B59,score!$C$7:$AD$146,26,FALSE)</f>
        <v>0</v>
      </c>
      <c r="Z59" s="23">
        <f>VLOOKUP($B59,score!$C$7:$AD$146,28,FALSE)</f>
        <v>200.00000800000001</v>
      </c>
    </row>
    <row r="60" spans="2:26" ht="17" hidden="1" x14ac:dyDescent="0.4">
      <c r="B60" s="35">
        <v>54</v>
      </c>
      <c r="C60" s="46">
        <f>VLOOKUP($B60,score!$C$7:$AD$146,3,FALSE)</f>
        <v>19</v>
      </c>
      <c r="D60" s="21">
        <f>VLOOKUP($B60,score!$C$7:$AD$146,4,FALSE)</f>
        <v>0</v>
      </c>
      <c r="E60" s="21">
        <f>VLOOKUP($B60,score!$C$7:$AD$146,5,FALSE)</f>
        <v>0</v>
      </c>
      <c r="F60" s="3">
        <f>VLOOKUP($B60,score!$C$7:$AB$146,6,FALSE)</f>
        <v>0</v>
      </c>
      <c r="G60" s="3">
        <f>VLOOKUP($B60,score!$C$7:$AB$146,7,FALSE)</f>
        <v>0</v>
      </c>
      <c r="H60" s="3">
        <f>VLOOKUP($B60,score!$C$7:$AB$146,8,FALSE)</f>
        <v>0</v>
      </c>
      <c r="I60" s="3">
        <f>VLOOKUP($B60,score!$C$7:$AB$146,9,FALSE)</f>
        <v>0</v>
      </c>
      <c r="J60" s="3">
        <f>VLOOKUP($B60,score!$C$7:$AB$146,10,FALSE)</f>
        <v>0</v>
      </c>
      <c r="K60" s="3">
        <f>VLOOKUP($B60,score!$C$7:$AB$146,11,FALSE)</f>
        <v>0</v>
      </c>
      <c r="L60" s="3">
        <f>VLOOKUP($B60,score!$C$7:$AB$146,12,FALSE)</f>
        <v>0</v>
      </c>
      <c r="M60" s="3">
        <f>VLOOKUP($B60,score!$C$7:$AB$146,13,FALSE)</f>
        <v>0</v>
      </c>
      <c r="N60" s="3">
        <f>VLOOKUP($B60,score!$C$7:$AB$146,14,FALSE)</f>
        <v>0</v>
      </c>
      <c r="O60" s="3">
        <f>VLOOKUP($B60,score!$C$7:$AB$146,15,FALSE)</f>
        <v>0</v>
      </c>
      <c r="P60" s="3">
        <f>VLOOKUP($B60,score!$C$7:$AB$146,16,FALSE)</f>
        <v>0</v>
      </c>
      <c r="Q60" s="3">
        <f>VLOOKUP($B60,score!$C$7:$AB$146,17,FALSE)</f>
        <v>0</v>
      </c>
      <c r="R60" s="3">
        <f>VLOOKUP($B60,score!$C$7:$AB$146,18,FALSE)</f>
        <v>0</v>
      </c>
      <c r="S60" s="3">
        <f>VLOOKUP($B60,score!$C$7:$AB$146,19,FALSE)</f>
        <v>0</v>
      </c>
      <c r="T60" s="3">
        <f>VLOOKUP($B60,score!$C$7:$AB$146,20,FALSE)</f>
        <v>0</v>
      </c>
      <c r="U60" s="3">
        <f>VLOOKUP($B60,score!$C$7:$AB$146,21,FALSE)</f>
        <v>0</v>
      </c>
      <c r="V60" s="3">
        <f>VLOOKUP($B60,score!$C$7:$AB$146,22,FALSE)</f>
        <v>0</v>
      </c>
      <c r="W60" s="3">
        <f>VLOOKUP($B60,score!$C$7:$AB$146,23,FALSE)</f>
        <v>0</v>
      </c>
      <c r="X60" s="19">
        <f>VLOOKUP($B60,score!$C$7:$AD$146,25,FALSE)</f>
        <v>200.0000081</v>
      </c>
      <c r="Y60" s="26">
        <f>VLOOKUP($B60,score!$C$7:$AD$146,26,FALSE)</f>
        <v>0</v>
      </c>
      <c r="Z60" s="23">
        <f>VLOOKUP($B60,score!$C$7:$AD$146,28,FALSE)</f>
        <v>200.0000081</v>
      </c>
    </row>
    <row r="61" spans="2:26" ht="17" hidden="1" x14ac:dyDescent="0.4">
      <c r="B61" s="35">
        <v>55</v>
      </c>
      <c r="C61" s="46">
        <f>VLOOKUP($B61,score!$C$7:$AD$146,3,FALSE)</f>
        <v>19</v>
      </c>
      <c r="D61" s="21">
        <f>VLOOKUP($B61,score!$C$7:$AD$146,4,FALSE)</f>
        <v>0</v>
      </c>
      <c r="E61" s="21">
        <f>VLOOKUP($B61,score!$C$7:$AD$146,5,FALSE)</f>
        <v>0</v>
      </c>
      <c r="F61" s="3">
        <f>VLOOKUP($B61,score!$C$7:$AB$146,6,FALSE)</f>
        <v>0</v>
      </c>
      <c r="G61" s="3">
        <f>VLOOKUP($B61,score!$C$7:$AB$146,7,FALSE)</f>
        <v>0</v>
      </c>
      <c r="H61" s="3">
        <f>VLOOKUP($B61,score!$C$7:$AB$146,8,FALSE)</f>
        <v>0</v>
      </c>
      <c r="I61" s="3">
        <f>VLOOKUP($B61,score!$C$7:$AB$146,9,FALSE)</f>
        <v>0</v>
      </c>
      <c r="J61" s="3">
        <f>VLOOKUP($B61,score!$C$7:$AB$146,10,FALSE)</f>
        <v>0</v>
      </c>
      <c r="K61" s="3">
        <f>VLOOKUP($B61,score!$C$7:$AB$146,11,FALSE)</f>
        <v>0</v>
      </c>
      <c r="L61" s="3">
        <f>VLOOKUP($B61,score!$C$7:$AB$146,12,FALSE)</f>
        <v>0</v>
      </c>
      <c r="M61" s="3">
        <f>VLOOKUP($B61,score!$C$7:$AB$146,13,FALSE)</f>
        <v>0</v>
      </c>
      <c r="N61" s="3">
        <f>VLOOKUP($B61,score!$C$7:$AB$146,14,FALSE)</f>
        <v>0</v>
      </c>
      <c r="O61" s="3">
        <f>VLOOKUP($B61,score!$C$7:$AB$146,15,FALSE)</f>
        <v>0</v>
      </c>
      <c r="P61" s="3">
        <f>VLOOKUP($B61,score!$C$7:$AB$146,16,FALSE)</f>
        <v>0</v>
      </c>
      <c r="Q61" s="3">
        <f>VLOOKUP($B61,score!$C$7:$AB$146,17,FALSE)</f>
        <v>0</v>
      </c>
      <c r="R61" s="3">
        <f>VLOOKUP($B61,score!$C$7:$AB$146,18,FALSE)</f>
        <v>0</v>
      </c>
      <c r="S61" s="3">
        <f>VLOOKUP($B61,score!$C$7:$AB$146,19,FALSE)</f>
        <v>0</v>
      </c>
      <c r="T61" s="3">
        <f>VLOOKUP($B61,score!$C$7:$AB$146,20,FALSE)</f>
        <v>0</v>
      </c>
      <c r="U61" s="3">
        <f>VLOOKUP($B61,score!$C$7:$AB$146,21,FALSE)</f>
        <v>0</v>
      </c>
      <c r="V61" s="3">
        <f>VLOOKUP($B61,score!$C$7:$AB$146,22,FALSE)</f>
        <v>0</v>
      </c>
      <c r="W61" s="3">
        <f>VLOOKUP($B61,score!$C$7:$AB$146,23,FALSE)</f>
        <v>0</v>
      </c>
      <c r="X61" s="19">
        <f>VLOOKUP($B61,score!$C$7:$AD$146,25,FALSE)</f>
        <v>200.0000082</v>
      </c>
      <c r="Y61" s="26">
        <f>VLOOKUP($B61,score!$C$7:$AD$146,26,FALSE)</f>
        <v>0</v>
      </c>
      <c r="Z61" s="23">
        <f>VLOOKUP($B61,score!$C$7:$AD$146,28,FALSE)</f>
        <v>200.0000082</v>
      </c>
    </row>
    <row r="62" spans="2:26" ht="17" hidden="1" x14ac:dyDescent="0.4">
      <c r="B62" s="35">
        <v>56</v>
      </c>
      <c r="C62" s="46">
        <f>VLOOKUP($B62,score!$C$7:$AD$146,3,FALSE)</f>
        <v>19</v>
      </c>
      <c r="D62" s="21">
        <f>VLOOKUP($B62,score!$C$7:$AD$146,4,FALSE)</f>
        <v>0</v>
      </c>
      <c r="E62" s="21">
        <f>VLOOKUP($B62,score!$C$7:$AD$146,5,FALSE)</f>
        <v>0</v>
      </c>
      <c r="F62" s="3">
        <f>VLOOKUP($B62,score!$C$7:$AB$146,6,FALSE)</f>
        <v>0</v>
      </c>
      <c r="G62" s="3">
        <f>VLOOKUP($B62,score!$C$7:$AB$146,7,FALSE)</f>
        <v>0</v>
      </c>
      <c r="H62" s="3">
        <f>VLOOKUP($B62,score!$C$7:$AB$146,8,FALSE)</f>
        <v>0</v>
      </c>
      <c r="I62" s="3">
        <f>VLOOKUP($B62,score!$C$7:$AB$146,9,FALSE)</f>
        <v>0</v>
      </c>
      <c r="J62" s="3">
        <f>VLOOKUP($B62,score!$C$7:$AB$146,10,FALSE)</f>
        <v>0</v>
      </c>
      <c r="K62" s="3">
        <f>VLOOKUP($B62,score!$C$7:$AB$146,11,FALSE)</f>
        <v>0</v>
      </c>
      <c r="L62" s="3">
        <f>VLOOKUP($B62,score!$C$7:$AB$146,12,FALSE)</f>
        <v>0</v>
      </c>
      <c r="M62" s="3">
        <f>VLOOKUP($B62,score!$C$7:$AB$146,13,FALSE)</f>
        <v>0</v>
      </c>
      <c r="N62" s="3">
        <f>VLOOKUP($B62,score!$C$7:$AB$146,14,FALSE)</f>
        <v>0</v>
      </c>
      <c r="O62" s="3">
        <f>VLOOKUP($B62,score!$C$7:$AB$146,15,FALSE)</f>
        <v>0</v>
      </c>
      <c r="P62" s="3">
        <f>VLOOKUP($B62,score!$C$7:$AB$146,16,FALSE)</f>
        <v>0</v>
      </c>
      <c r="Q62" s="3">
        <f>VLOOKUP($B62,score!$C$7:$AB$146,17,FALSE)</f>
        <v>0</v>
      </c>
      <c r="R62" s="3">
        <f>VLOOKUP($B62,score!$C$7:$AB$146,18,FALSE)</f>
        <v>0</v>
      </c>
      <c r="S62" s="3">
        <f>VLOOKUP($B62,score!$C$7:$AB$146,19,FALSE)</f>
        <v>0</v>
      </c>
      <c r="T62" s="3">
        <f>VLOOKUP($B62,score!$C$7:$AB$146,20,FALSE)</f>
        <v>0</v>
      </c>
      <c r="U62" s="3">
        <f>VLOOKUP($B62,score!$C$7:$AB$146,21,FALSE)</f>
        <v>0</v>
      </c>
      <c r="V62" s="3">
        <f>VLOOKUP($B62,score!$C$7:$AB$146,22,FALSE)</f>
        <v>0</v>
      </c>
      <c r="W62" s="3">
        <f>VLOOKUP($B62,score!$C$7:$AB$146,23,FALSE)</f>
        <v>0</v>
      </c>
      <c r="X62" s="19">
        <f>VLOOKUP($B62,score!$C$7:$AD$146,25,FALSE)</f>
        <v>200.00000829999999</v>
      </c>
      <c r="Y62" s="26">
        <f>VLOOKUP($B62,score!$C$7:$AD$146,26,FALSE)</f>
        <v>0</v>
      </c>
      <c r="Z62" s="23">
        <f>VLOOKUP($B62,score!$C$7:$AD$146,28,FALSE)</f>
        <v>200.00000829999999</v>
      </c>
    </row>
    <row r="63" spans="2:26" ht="17" hidden="1" x14ac:dyDescent="0.4">
      <c r="B63" s="35">
        <v>57</v>
      </c>
      <c r="C63" s="46">
        <f>VLOOKUP($B63,score!$C$7:$AD$146,3,FALSE)</f>
        <v>19</v>
      </c>
      <c r="D63" s="21">
        <f>VLOOKUP($B63,score!$C$7:$AD$146,4,FALSE)</f>
        <v>0</v>
      </c>
      <c r="E63" s="21">
        <f>VLOOKUP($B63,score!$C$7:$AD$146,5,FALSE)</f>
        <v>0</v>
      </c>
      <c r="F63" s="3">
        <f>VLOOKUP($B63,score!$C$7:$AB$146,6,FALSE)</f>
        <v>0</v>
      </c>
      <c r="G63" s="3">
        <f>VLOOKUP($B63,score!$C$7:$AB$146,7,FALSE)</f>
        <v>0</v>
      </c>
      <c r="H63" s="3">
        <f>VLOOKUP($B63,score!$C$7:$AB$146,8,FALSE)</f>
        <v>0</v>
      </c>
      <c r="I63" s="3">
        <f>VLOOKUP($B63,score!$C$7:$AB$146,9,FALSE)</f>
        <v>0</v>
      </c>
      <c r="J63" s="3">
        <f>VLOOKUP($B63,score!$C$7:$AB$146,10,FALSE)</f>
        <v>0</v>
      </c>
      <c r="K63" s="3">
        <f>VLOOKUP($B63,score!$C$7:$AB$146,11,FALSE)</f>
        <v>0</v>
      </c>
      <c r="L63" s="3">
        <f>VLOOKUP($B63,score!$C$7:$AB$146,12,FALSE)</f>
        <v>0</v>
      </c>
      <c r="M63" s="3">
        <f>VLOOKUP($B63,score!$C$7:$AB$146,13,FALSE)</f>
        <v>0</v>
      </c>
      <c r="N63" s="3">
        <f>VLOOKUP($B63,score!$C$7:$AB$146,14,FALSE)</f>
        <v>0</v>
      </c>
      <c r="O63" s="3">
        <f>VLOOKUP($B63,score!$C$7:$AB$146,15,FALSE)</f>
        <v>0</v>
      </c>
      <c r="P63" s="3">
        <f>VLOOKUP($B63,score!$C$7:$AB$146,16,FALSE)</f>
        <v>0</v>
      </c>
      <c r="Q63" s="3">
        <f>VLOOKUP($B63,score!$C$7:$AB$146,17,FALSE)</f>
        <v>0</v>
      </c>
      <c r="R63" s="3">
        <f>VLOOKUP($B63,score!$C$7:$AB$146,18,FALSE)</f>
        <v>0</v>
      </c>
      <c r="S63" s="3">
        <f>VLOOKUP($B63,score!$C$7:$AB$146,19,FALSE)</f>
        <v>0</v>
      </c>
      <c r="T63" s="3">
        <f>VLOOKUP($B63,score!$C$7:$AB$146,20,FALSE)</f>
        <v>0</v>
      </c>
      <c r="U63" s="3">
        <f>VLOOKUP($B63,score!$C$7:$AB$146,21,FALSE)</f>
        <v>0</v>
      </c>
      <c r="V63" s="3">
        <f>VLOOKUP($B63,score!$C$7:$AB$146,22,FALSE)</f>
        <v>0</v>
      </c>
      <c r="W63" s="3">
        <f>VLOOKUP($B63,score!$C$7:$AB$146,23,FALSE)</f>
        <v>0</v>
      </c>
      <c r="X63" s="19">
        <f>VLOOKUP($B63,score!$C$7:$AD$146,25,FALSE)</f>
        <v>200.00000840000001</v>
      </c>
      <c r="Y63" s="26">
        <f>VLOOKUP($B63,score!$C$7:$AD$146,26,FALSE)</f>
        <v>0</v>
      </c>
      <c r="Z63" s="23">
        <f>VLOOKUP($B63,score!$C$7:$AD$146,28,FALSE)</f>
        <v>200.00000840000001</v>
      </c>
    </row>
    <row r="64" spans="2:26" ht="17" hidden="1" x14ac:dyDescent="0.4">
      <c r="B64" s="35">
        <v>58</v>
      </c>
      <c r="C64" s="46">
        <f>VLOOKUP($B64,score!$C$7:$AD$146,3,FALSE)</f>
        <v>19</v>
      </c>
      <c r="D64" s="21">
        <f>VLOOKUP($B64,score!$C$7:$AD$146,4,FALSE)</f>
        <v>0</v>
      </c>
      <c r="E64" s="21">
        <f>VLOOKUP($B64,score!$C$7:$AD$146,5,FALSE)</f>
        <v>0</v>
      </c>
      <c r="F64" s="3">
        <f>VLOOKUP($B64,score!$C$7:$AB$146,6,FALSE)</f>
        <v>0</v>
      </c>
      <c r="G64" s="3">
        <f>VLOOKUP($B64,score!$C$7:$AB$146,7,FALSE)</f>
        <v>0</v>
      </c>
      <c r="H64" s="3">
        <f>VLOOKUP($B64,score!$C$7:$AB$146,8,FALSE)</f>
        <v>0</v>
      </c>
      <c r="I64" s="3">
        <f>VLOOKUP($B64,score!$C$7:$AB$146,9,FALSE)</f>
        <v>0</v>
      </c>
      <c r="J64" s="3">
        <f>VLOOKUP($B64,score!$C$7:$AB$146,10,FALSE)</f>
        <v>0</v>
      </c>
      <c r="K64" s="3">
        <f>VLOOKUP($B64,score!$C$7:$AB$146,11,FALSE)</f>
        <v>0</v>
      </c>
      <c r="L64" s="3">
        <f>VLOOKUP($B64,score!$C$7:$AB$146,12,FALSE)</f>
        <v>0</v>
      </c>
      <c r="M64" s="3">
        <f>VLOOKUP($B64,score!$C$7:$AB$146,13,FALSE)</f>
        <v>0</v>
      </c>
      <c r="N64" s="3">
        <f>VLOOKUP($B64,score!$C$7:$AB$146,14,FALSE)</f>
        <v>0</v>
      </c>
      <c r="O64" s="3">
        <f>VLOOKUP($B64,score!$C$7:$AB$146,15,FALSE)</f>
        <v>0</v>
      </c>
      <c r="P64" s="3">
        <f>VLOOKUP($B64,score!$C$7:$AB$146,16,FALSE)</f>
        <v>0</v>
      </c>
      <c r="Q64" s="3">
        <f>VLOOKUP($B64,score!$C$7:$AB$146,17,FALSE)</f>
        <v>0</v>
      </c>
      <c r="R64" s="3">
        <f>VLOOKUP($B64,score!$C$7:$AB$146,18,FALSE)</f>
        <v>0</v>
      </c>
      <c r="S64" s="3">
        <f>VLOOKUP($B64,score!$C$7:$AB$146,19,FALSE)</f>
        <v>0</v>
      </c>
      <c r="T64" s="3">
        <f>VLOOKUP($B64,score!$C$7:$AB$146,20,FALSE)</f>
        <v>0</v>
      </c>
      <c r="U64" s="3">
        <f>VLOOKUP($B64,score!$C$7:$AB$146,21,FALSE)</f>
        <v>0</v>
      </c>
      <c r="V64" s="3">
        <f>VLOOKUP($B64,score!$C$7:$AB$146,22,FALSE)</f>
        <v>0</v>
      </c>
      <c r="W64" s="3">
        <f>VLOOKUP($B64,score!$C$7:$AB$146,23,FALSE)</f>
        <v>0</v>
      </c>
      <c r="X64" s="19">
        <f>VLOOKUP($B64,score!$C$7:$AD$146,25,FALSE)</f>
        <v>200.00000850000001</v>
      </c>
      <c r="Y64" s="26">
        <f>VLOOKUP($B64,score!$C$7:$AD$146,26,FALSE)</f>
        <v>0</v>
      </c>
      <c r="Z64" s="23">
        <f>VLOOKUP($B64,score!$C$7:$AD$146,28,FALSE)</f>
        <v>200.00000850000001</v>
      </c>
    </row>
    <row r="65" spans="2:26" ht="17" hidden="1" x14ac:dyDescent="0.4">
      <c r="B65" s="35">
        <v>59</v>
      </c>
      <c r="C65" s="46">
        <f>VLOOKUP($B65,score!$C$7:$AD$146,3,FALSE)</f>
        <v>19</v>
      </c>
      <c r="D65" s="21">
        <f>VLOOKUP($B65,score!$C$7:$AD$146,4,FALSE)</f>
        <v>0</v>
      </c>
      <c r="E65" s="21">
        <f>VLOOKUP($B65,score!$C$7:$AD$146,5,FALSE)</f>
        <v>0</v>
      </c>
      <c r="F65" s="3">
        <f>VLOOKUP($B65,score!$C$7:$AB$146,6,FALSE)</f>
        <v>0</v>
      </c>
      <c r="G65" s="3">
        <f>VLOOKUP($B65,score!$C$7:$AB$146,7,FALSE)</f>
        <v>0</v>
      </c>
      <c r="H65" s="3">
        <f>VLOOKUP($B65,score!$C$7:$AB$146,8,FALSE)</f>
        <v>0</v>
      </c>
      <c r="I65" s="3">
        <f>VLOOKUP($B65,score!$C$7:$AB$146,9,FALSE)</f>
        <v>0</v>
      </c>
      <c r="J65" s="3">
        <f>VLOOKUP($B65,score!$C$7:$AB$146,10,FALSE)</f>
        <v>0</v>
      </c>
      <c r="K65" s="3">
        <f>VLOOKUP($B65,score!$C$7:$AB$146,11,FALSE)</f>
        <v>0</v>
      </c>
      <c r="L65" s="3">
        <f>VLOOKUP($B65,score!$C$7:$AB$146,12,FALSE)</f>
        <v>0</v>
      </c>
      <c r="M65" s="3">
        <f>VLOOKUP($B65,score!$C$7:$AB$146,13,FALSE)</f>
        <v>0</v>
      </c>
      <c r="N65" s="3">
        <f>VLOOKUP($B65,score!$C$7:$AB$146,14,FALSE)</f>
        <v>0</v>
      </c>
      <c r="O65" s="3">
        <f>VLOOKUP($B65,score!$C$7:$AB$146,15,FALSE)</f>
        <v>0</v>
      </c>
      <c r="P65" s="3">
        <f>VLOOKUP($B65,score!$C$7:$AB$146,16,FALSE)</f>
        <v>0</v>
      </c>
      <c r="Q65" s="3">
        <f>VLOOKUP($B65,score!$C$7:$AB$146,17,FALSE)</f>
        <v>0</v>
      </c>
      <c r="R65" s="3">
        <f>VLOOKUP($B65,score!$C$7:$AB$146,18,FALSE)</f>
        <v>0</v>
      </c>
      <c r="S65" s="3">
        <f>VLOOKUP($B65,score!$C$7:$AB$146,19,FALSE)</f>
        <v>0</v>
      </c>
      <c r="T65" s="3">
        <f>VLOOKUP($B65,score!$C$7:$AB$146,20,FALSE)</f>
        <v>0</v>
      </c>
      <c r="U65" s="3">
        <f>VLOOKUP($B65,score!$C$7:$AB$146,21,FALSE)</f>
        <v>0</v>
      </c>
      <c r="V65" s="3">
        <f>VLOOKUP($B65,score!$C$7:$AB$146,22,FALSE)</f>
        <v>0</v>
      </c>
      <c r="W65" s="3">
        <f>VLOOKUP($B65,score!$C$7:$AB$146,23,FALSE)</f>
        <v>0</v>
      </c>
      <c r="X65" s="19">
        <f>VLOOKUP($B65,score!$C$7:$AD$146,25,FALSE)</f>
        <v>200.0000086</v>
      </c>
      <c r="Y65" s="26">
        <f>VLOOKUP($B65,score!$C$7:$AD$146,26,FALSE)</f>
        <v>0</v>
      </c>
      <c r="Z65" s="23">
        <f>VLOOKUP($B65,score!$C$7:$AD$146,28,FALSE)</f>
        <v>200.0000086</v>
      </c>
    </row>
    <row r="66" spans="2:26" ht="17" hidden="1" x14ac:dyDescent="0.4">
      <c r="B66" s="35">
        <v>60</v>
      </c>
      <c r="C66" s="46">
        <f>VLOOKUP($B66,score!$C$7:$AD$146,3,FALSE)</f>
        <v>19</v>
      </c>
      <c r="D66" s="21">
        <f>VLOOKUP($B66,score!$C$7:$AD$146,4,FALSE)</f>
        <v>0</v>
      </c>
      <c r="E66" s="21">
        <f>VLOOKUP($B66,score!$C$7:$AD$146,5,FALSE)</f>
        <v>0</v>
      </c>
      <c r="F66" s="3">
        <f>VLOOKUP($B66,score!$C$7:$AB$146,6,FALSE)</f>
        <v>0</v>
      </c>
      <c r="G66" s="3">
        <f>VLOOKUP($B66,score!$C$7:$AB$146,7,FALSE)</f>
        <v>0</v>
      </c>
      <c r="H66" s="3">
        <f>VLOOKUP($B66,score!$C$7:$AB$146,8,FALSE)</f>
        <v>0</v>
      </c>
      <c r="I66" s="3">
        <f>VLOOKUP($B66,score!$C$7:$AB$146,9,FALSE)</f>
        <v>0</v>
      </c>
      <c r="J66" s="3">
        <f>VLOOKUP($B66,score!$C$7:$AB$146,10,FALSE)</f>
        <v>0</v>
      </c>
      <c r="K66" s="3">
        <f>VLOOKUP($B66,score!$C$7:$AB$146,11,FALSE)</f>
        <v>0</v>
      </c>
      <c r="L66" s="3">
        <f>VLOOKUP($B66,score!$C$7:$AB$146,12,FALSE)</f>
        <v>0</v>
      </c>
      <c r="M66" s="3">
        <f>VLOOKUP($B66,score!$C$7:$AB$146,13,FALSE)</f>
        <v>0</v>
      </c>
      <c r="N66" s="3">
        <f>VLOOKUP($B66,score!$C$7:$AB$146,14,FALSE)</f>
        <v>0</v>
      </c>
      <c r="O66" s="3">
        <f>VLOOKUP($B66,score!$C$7:$AB$146,15,FALSE)</f>
        <v>0</v>
      </c>
      <c r="P66" s="3">
        <f>VLOOKUP($B66,score!$C$7:$AB$146,16,FALSE)</f>
        <v>0</v>
      </c>
      <c r="Q66" s="3">
        <f>VLOOKUP($B66,score!$C$7:$AB$146,17,FALSE)</f>
        <v>0</v>
      </c>
      <c r="R66" s="3">
        <f>VLOOKUP($B66,score!$C$7:$AB$146,18,FALSE)</f>
        <v>0</v>
      </c>
      <c r="S66" s="3">
        <f>VLOOKUP($B66,score!$C$7:$AB$146,19,FALSE)</f>
        <v>0</v>
      </c>
      <c r="T66" s="3">
        <f>VLOOKUP($B66,score!$C$7:$AB$146,20,FALSE)</f>
        <v>0</v>
      </c>
      <c r="U66" s="3">
        <f>VLOOKUP($B66,score!$C$7:$AB$146,21,FALSE)</f>
        <v>0</v>
      </c>
      <c r="V66" s="3">
        <f>VLOOKUP($B66,score!$C$7:$AB$146,22,FALSE)</f>
        <v>0</v>
      </c>
      <c r="W66" s="3">
        <f>VLOOKUP($B66,score!$C$7:$AB$146,23,FALSE)</f>
        <v>0</v>
      </c>
      <c r="X66" s="19">
        <f>VLOOKUP($B66,score!$C$7:$AD$146,25,FALSE)</f>
        <v>200.0000087</v>
      </c>
      <c r="Y66" s="26">
        <f>VLOOKUP($B66,score!$C$7:$AD$146,26,FALSE)</f>
        <v>0</v>
      </c>
      <c r="Z66" s="23">
        <f>VLOOKUP($B66,score!$C$7:$AD$146,28,FALSE)</f>
        <v>200.0000087</v>
      </c>
    </row>
    <row r="67" spans="2:26" ht="17" hidden="1" x14ac:dyDescent="0.4">
      <c r="B67" s="35">
        <v>61</v>
      </c>
      <c r="C67" s="46">
        <f>VLOOKUP($B67,score!$C$7:$AD$146,3,FALSE)</f>
        <v>19</v>
      </c>
      <c r="D67" s="21">
        <f>VLOOKUP($B67,score!$C$7:$AD$146,4,FALSE)</f>
        <v>0</v>
      </c>
      <c r="E67" s="21">
        <f>VLOOKUP($B67,score!$C$7:$AD$146,5,FALSE)</f>
        <v>0</v>
      </c>
      <c r="F67" s="3">
        <f>VLOOKUP($B67,score!$C$7:$AB$146,6,FALSE)</f>
        <v>0</v>
      </c>
      <c r="G67" s="3">
        <f>VLOOKUP($B67,score!$C$7:$AB$146,7,FALSE)</f>
        <v>0</v>
      </c>
      <c r="H67" s="3">
        <f>VLOOKUP($B67,score!$C$7:$AB$146,8,FALSE)</f>
        <v>0</v>
      </c>
      <c r="I67" s="3">
        <f>VLOOKUP($B67,score!$C$7:$AB$146,9,FALSE)</f>
        <v>0</v>
      </c>
      <c r="J67" s="3">
        <f>VLOOKUP($B67,score!$C$7:$AB$146,10,FALSE)</f>
        <v>0</v>
      </c>
      <c r="K67" s="3">
        <f>VLOOKUP($B67,score!$C$7:$AB$146,11,FALSE)</f>
        <v>0</v>
      </c>
      <c r="L67" s="3">
        <f>VLOOKUP($B67,score!$C$7:$AB$146,12,FALSE)</f>
        <v>0</v>
      </c>
      <c r="M67" s="3">
        <f>VLOOKUP($B67,score!$C$7:$AB$146,13,FALSE)</f>
        <v>0</v>
      </c>
      <c r="N67" s="3">
        <f>VLOOKUP($B67,score!$C$7:$AB$146,14,FALSE)</f>
        <v>0</v>
      </c>
      <c r="O67" s="3">
        <f>VLOOKUP($B67,score!$C$7:$AB$146,15,FALSE)</f>
        <v>0</v>
      </c>
      <c r="P67" s="3">
        <f>VLOOKUP($B67,score!$C$7:$AB$146,16,FALSE)</f>
        <v>0</v>
      </c>
      <c r="Q67" s="3">
        <f>VLOOKUP($B67,score!$C$7:$AB$146,17,FALSE)</f>
        <v>0</v>
      </c>
      <c r="R67" s="3">
        <f>VLOOKUP($B67,score!$C$7:$AB$146,18,FALSE)</f>
        <v>0</v>
      </c>
      <c r="S67" s="3">
        <f>VLOOKUP($B67,score!$C$7:$AB$146,19,FALSE)</f>
        <v>0</v>
      </c>
      <c r="T67" s="3">
        <f>VLOOKUP($B67,score!$C$7:$AB$146,20,FALSE)</f>
        <v>0</v>
      </c>
      <c r="U67" s="3">
        <f>VLOOKUP($B67,score!$C$7:$AB$146,21,FALSE)</f>
        <v>0</v>
      </c>
      <c r="V67" s="3">
        <f>VLOOKUP($B67,score!$C$7:$AB$146,22,FALSE)</f>
        <v>0</v>
      </c>
      <c r="W67" s="3">
        <f>VLOOKUP($B67,score!$C$7:$AB$146,23,FALSE)</f>
        <v>0</v>
      </c>
      <c r="X67" s="19">
        <f>VLOOKUP($B67,score!$C$7:$AD$146,25,FALSE)</f>
        <v>200.00000879999999</v>
      </c>
      <c r="Y67" s="26">
        <f>VLOOKUP($B67,score!$C$7:$AD$146,26,FALSE)</f>
        <v>0</v>
      </c>
      <c r="Z67" s="23">
        <f>VLOOKUP($B67,score!$C$7:$AD$146,28,FALSE)</f>
        <v>200.00000879999999</v>
      </c>
    </row>
    <row r="68" spans="2:26" ht="17" hidden="1" x14ac:dyDescent="0.4">
      <c r="B68" s="35">
        <v>62</v>
      </c>
      <c r="C68" s="46">
        <f>VLOOKUP($B68,score!$C$7:$AD$146,3,FALSE)</f>
        <v>19</v>
      </c>
      <c r="D68" s="21">
        <f>VLOOKUP($B68,score!$C$7:$AD$146,4,FALSE)</f>
        <v>0</v>
      </c>
      <c r="E68" s="21">
        <f>VLOOKUP($B68,score!$C$7:$AD$146,5,FALSE)</f>
        <v>0</v>
      </c>
      <c r="F68" s="3">
        <f>VLOOKUP($B68,score!$C$7:$AB$146,6,FALSE)</f>
        <v>0</v>
      </c>
      <c r="G68" s="3">
        <f>VLOOKUP($B68,score!$C$7:$AB$146,7,FALSE)</f>
        <v>0</v>
      </c>
      <c r="H68" s="3">
        <f>VLOOKUP($B68,score!$C$7:$AB$146,8,FALSE)</f>
        <v>0</v>
      </c>
      <c r="I68" s="3">
        <f>VLOOKUP($B68,score!$C$7:$AB$146,9,FALSE)</f>
        <v>0</v>
      </c>
      <c r="J68" s="3">
        <f>VLOOKUP($B68,score!$C$7:$AB$146,10,FALSE)</f>
        <v>0</v>
      </c>
      <c r="K68" s="3">
        <f>VLOOKUP($B68,score!$C$7:$AB$146,11,FALSE)</f>
        <v>0</v>
      </c>
      <c r="L68" s="3">
        <f>VLOOKUP($B68,score!$C$7:$AB$146,12,FALSE)</f>
        <v>0</v>
      </c>
      <c r="M68" s="3">
        <f>VLOOKUP($B68,score!$C$7:$AB$146,13,FALSE)</f>
        <v>0</v>
      </c>
      <c r="N68" s="3">
        <f>VLOOKUP($B68,score!$C$7:$AB$146,14,FALSE)</f>
        <v>0</v>
      </c>
      <c r="O68" s="3">
        <f>VLOOKUP($B68,score!$C$7:$AB$146,15,FALSE)</f>
        <v>0</v>
      </c>
      <c r="P68" s="3">
        <f>VLOOKUP($B68,score!$C$7:$AB$146,16,FALSE)</f>
        <v>0</v>
      </c>
      <c r="Q68" s="3">
        <f>VLOOKUP($B68,score!$C$7:$AB$146,17,FALSE)</f>
        <v>0</v>
      </c>
      <c r="R68" s="3">
        <f>VLOOKUP($B68,score!$C$7:$AB$146,18,FALSE)</f>
        <v>0</v>
      </c>
      <c r="S68" s="3">
        <f>VLOOKUP($B68,score!$C$7:$AB$146,19,FALSE)</f>
        <v>0</v>
      </c>
      <c r="T68" s="3">
        <f>VLOOKUP($B68,score!$C$7:$AB$146,20,FALSE)</f>
        <v>0</v>
      </c>
      <c r="U68" s="3">
        <f>VLOOKUP($B68,score!$C$7:$AB$146,21,FALSE)</f>
        <v>0</v>
      </c>
      <c r="V68" s="3">
        <f>VLOOKUP($B68,score!$C$7:$AB$146,22,FALSE)</f>
        <v>0</v>
      </c>
      <c r="W68" s="3">
        <f>VLOOKUP($B68,score!$C$7:$AB$146,23,FALSE)</f>
        <v>0</v>
      </c>
      <c r="X68" s="19">
        <f>VLOOKUP($B68,score!$C$7:$AD$146,25,FALSE)</f>
        <v>200.00000890000001</v>
      </c>
      <c r="Y68" s="26">
        <f>VLOOKUP($B68,score!$C$7:$AD$146,26,FALSE)</f>
        <v>0</v>
      </c>
      <c r="Z68" s="23">
        <f>VLOOKUP($B68,score!$C$7:$AD$146,28,FALSE)</f>
        <v>200.00000890000001</v>
      </c>
    </row>
    <row r="69" spans="2:26" ht="15" hidden="1" customHeight="1" x14ac:dyDescent="0.4">
      <c r="B69" s="35">
        <v>63</v>
      </c>
      <c r="C69" s="46">
        <f>VLOOKUP($B69,score!$C$7:$AD$146,3,FALSE)</f>
        <v>19</v>
      </c>
      <c r="D69" s="21">
        <f>VLOOKUP($B69,score!$C$7:$AD$146,4,FALSE)</f>
        <v>0</v>
      </c>
      <c r="E69" s="21">
        <f>VLOOKUP($B69,score!$C$7:$AD$146,5,FALSE)</f>
        <v>0</v>
      </c>
      <c r="F69" s="3">
        <f>VLOOKUP($B69,score!$C$7:$AB$146,6,FALSE)</f>
        <v>0</v>
      </c>
      <c r="G69" s="3">
        <f>VLOOKUP($B69,score!$C$7:$AB$146,7,FALSE)</f>
        <v>0</v>
      </c>
      <c r="H69" s="3">
        <f>VLOOKUP($B69,score!$C$7:$AB$146,8,FALSE)</f>
        <v>0</v>
      </c>
      <c r="I69" s="3">
        <f>VLOOKUP($B69,score!$C$7:$AB$146,9,FALSE)</f>
        <v>0</v>
      </c>
      <c r="J69" s="3">
        <f>VLOOKUP($B69,score!$C$7:$AB$146,10,FALSE)</f>
        <v>0</v>
      </c>
      <c r="K69" s="3">
        <f>VLOOKUP($B69,score!$C$7:$AB$146,11,FALSE)</f>
        <v>0</v>
      </c>
      <c r="L69" s="3">
        <f>VLOOKUP($B69,score!$C$7:$AB$146,12,FALSE)</f>
        <v>0</v>
      </c>
      <c r="M69" s="3">
        <f>VLOOKUP($B69,score!$C$7:$AB$146,13,FALSE)</f>
        <v>0</v>
      </c>
      <c r="N69" s="3">
        <f>VLOOKUP($B69,score!$C$7:$AB$146,14,FALSE)</f>
        <v>0</v>
      </c>
      <c r="O69" s="3">
        <f>VLOOKUP($B69,score!$C$7:$AB$146,15,FALSE)</f>
        <v>0</v>
      </c>
      <c r="P69" s="3">
        <f>VLOOKUP($B69,score!$C$7:$AB$146,16,FALSE)</f>
        <v>0</v>
      </c>
      <c r="Q69" s="3">
        <f>VLOOKUP($B69,score!$C$7:$AB$146,17,FALSE)</f>
        <v>0</v>
      </c>
      <c r="R69" s="3">
        <f>VLOOKUP($B69,score!$C$7:$AB$146,18,FALSE)</f>
        <v>0</v>
      </c>
      <c r="S69" s="3">
        <f>VLOOKUP($B69,score!$C$7:$AB$146,19,FALSE)</f>
        <v>0</v>
      </c>
      <c r="T69" s="3">
        <f>VLOOKUP($B69,score!$C$7:$AB$146,20,FALSE)</f>
        <v>0</v>
      </c>
      <c r="U69" s="3">
        <f>VLOOKUP($B69,score!$C$7:$AB$146,21,FALSE)</f>
        <v>0</v>
      </c>
      <c r="V69" s="3">
        <f>VLOOKUP($B69,score!$C$7:$AB$146,22,FALSE)</f>
        <v>0</v>
      </c>
      <c r="W69" s="3">
        <f>VLOOKUP($B69,score!$C$7:$AB$146,23,FALSE)</f>
        <v>0</v>
      </c>
      <c r="X69" s="19">
        <f>VLOOKUP($B69,score!$C$7:$AD$146,25,FALSE)</f>
        <v>200.00000900000001</v>
      </c>
      <c r="Y69" s="26">
        <f>VLOOKUP($B69,score!$C$7:$AD$146,26,FALSE)</f>
        <v>0</v>
      </c>
      <c r="Z69" s="23">
        <f>VLOOKUP($B69,score!$C$7:$AD$146,28,FALSE)</f>
        <v>200.00000900000001</v>
      </c>
    </row>
    <row r="70" spans="2:26" ht="17" hidden="1" x14ac:dyDescent="0.4">
      <c r="B70" s="35">
        <v>64</v>
      </c>
      <c r="C70" s="46">
        <f>VLOOKUP($B70,score!$C$7:$AD$146,3,FALSE)</f>
        <v>19</v>
      </c>
      <c r="D70" s="21">
        <f>VLOOKUP($B70,score!$C$7:$AD$146,4,FALSE)</f>
        <v>0</v>
      </c>
      <c r="E70" s="21">
        <f>VLOOKUP($B70,score!$C$7:$AD$146,5,FALSE)</f>
        <v>0</v>
      </c>
      <c r="F70" s="3">
        <f>VLOOKUP($B70,score!$C$7:$AB$146,6,FALSE)</f>
        <v>0</v>
      </c>
      <c r="G70" s="3">
        <f>VLOOKUP($B70,score!$C$7:$AB$146,7,FALSE)</f>
        <v>0</v>
      </c>
      <c r="H70" s="3">
        <f>VLOOKUP($B70,score!$C$7:$AB$146,8,FALSE)</f>
        <v>0</v>
      </c>
      <c r="I70" s="3">
        <f>VLOOKUP($B70,score!$C$7:$AB$146,9,FALSE)</f>
        <v>0</v>
      </c>
      <c r="J70" s="3">
        <f>VLOOKUP($B70,score!$C$7:$AB$146,10,FALSE)</f>
        <v>0</v>
      </c>
      <c r="K70" s="3">
        <f>VLOOKUP($B70,score!$C$7:$AB$146,11,FALSE)</f>
        <v>0</v>
      </c>
      <c r="L70" s="3">
        <f>VLOOKUP($B70,score!$C$7:$AB$146,12,FALSE)</f>
        <v>0</v>
      </c>
      <c r="M70" s="3">
        <f>VLOOKUP($B70,score!$C$7:$AB$146,13,FALSE)</f>
        <v>0</v>
      </c>
      <c r="N70" s="3">
        <f>VLOOKUP($B70,score!$C$7:$AB$146,14,FALSE)</f>
        <v>0</v>
      </c>
      <c r="O70" s="3">
        <f>VLOOKUP($B70,score!$C$7:$AB$146,15,FALSE)</f>
        <v>0</v>
      </c>
      <c r="P70" s="3">
        <f>VLOOKUP($B70,score!$C$7:$AB$146,16,FALSE)</f>
        <v>0</v>
      </c>
      <c r="Q70" s="3">
        <f>VLOOKUP($B70,score!$C$7:$AB$146,17,FALSE)</f>
        <v>0</v>
      </c>
      <c r="R70" s="3">
        <f>VLOOKUP($B70,score!$C$7:$AB$146,18,FALSE)</f>
        <v>0</v>
      </c>
      <c r="S70" s="3">
        <f>VLOOKUP($B70,score!$C$7:$AB$146,19,FALSE)</f>
        <v>0</v>
      </c>
      <c r="T70" s="3">
        <f>VLOOKUP($B70,score!$C$7:$AB$146,20,FALSE)</f>
        <v>0</v>
      </c>
      <c r="U70" s="3">
        <f>VLOOKUP($B70,score!$C$7:$AB$146,21,FALSE)</f>
        <v>0</v>
      </c>
      <c r="V70" s="3">
        <f>VLOOKUP($B70,score!$C$7:$AB$146,22,FALSE)</f>
        <v>0</v>
      </c>
      <c r="W70" s="3">
        <f>VLOOKUP($B70,score!$C$7:$AB$146,23,FALSE)</f>
        <v>0</v>
      </c>
      <c r="X70" s="19">
        <f>VLOOKUP($B70,score!$C$7:$AD$146,25,FALSE)</f>
        <v>200.0000091</v>
      </c>
      <c r="Y70" s="26">
        <f>VLOOKUP($B70,score!$C$7:$AD$146,26,FALSE)</f>
        <v>0</v>
      </c>
      <c r="Z70" s="23">
        <f>VLOOKUP($B70,score!$C$7:$AD$146,28,FALSE)</f>
        <v>200.0000091</v>
      </c>
    </row>
    <row r="71" spans="2:26" ht="17" hidden="1" x14ac:dyDescent="0.4">
      <c r="B71" s="35">
        <v>65</v>
      </c>
      <c r="C71" s="46">
        <f>VLOOKUP($B71,score!$C$7:$AD$146,3,FALSE)</f>
        <v>19</v>
      </c>
      <c r="D71" s="21">
        <f>VLOOKUP($B71,score!$C$7:$AD$146,4,FALSE)</f>
        <v>0</v>
      </c>
      <c r="E71" s="21">
        <f>VLOOKUP($B71,score!$C$7:$AD$146,5,FALSE)</f>
        <v>0</v>
      </c>
      <c r="F71" s="3">
        <f>VLOOKUP($B71,score!$C$7:$AB$146,6,FALSE)</f>
        <v>0</v>
      </c>
      <c r="G71" s="3">
        <f>VLOOKUP($B71,score!$C$7:$AB$146,7,FALSE)</f>
        <v>0</v>
      </c>
      <c r="H71" s="3">
        <f>VLOOKUP($B71,score!$C$7:$AB$146,8,FALSE)</f>
        <v>0</v>
      </c>
      <c r="I71" s="3">
        <f>VLOOKUP($B71,score!$C$7:$AB$146,9,FALSE)</f>
        <v>0</v>
      </c>
      <c r="J71" s="3">
        <f>VLOOKUP($B71,score!$C$7:$AB$146,10,FALSE)</f>
        <v>0</v>
      </c>
      <c r="K71" s="3">
        <f>VLOOKUP($B71,score!$C$7:$AB$146,11,FALSE)</f>
        <v>0</v>
      </c>
      <c r="L71" s="3">
        <f>VLOOKUP($B71,score!$C$7:$AB$146,12,FALSE)</f>
        <v>0</v>
      </c>
      <c r="M71" s="3">
        <f>VLOOKUP($B71,score!$C$7:$AB$146,13,FALSE)</f>
        <v>0</v>
      </c>
      <c r="N71" s="3">
        <f>VLOOKUP($B71,score!$C$7:$AB$146,14,FALSE)</f>
        <v>0</v>
      </c>
      <c r="O71" s="3">
        <f>VLOOKUP($B71,score!$C$7:$AB$146,15,FALSE)</f>
        <v>0</v>
      </c>
      <c r="P71" s="3">
        <f>VLOOKUP($B71,score!$C$7:$AB$146,16,FALSE)</f>
        <v>0</v>
      </c>
      <c r="Q71" s="3">
        <f>VLOOKUP($B71,score!$C$7:$AB$146,17,FALSE)</f>
        <v>0</v>
      </c>
      <c r="R71" s="3">
        <f>VLOOKUP($B71,score!$C$7:$AB$146,18,FALSE)</f>
        <v>0</v>
      </c>
      <c r="S71" s="3">
        <f>VLOOKUP($B71,score!$C$7:$AB$146,19,FALSE)</f>
        <v>0</v>
      </c>
      <c r="T71" s="3">
        <f>VLOOKUP($B71,score!$C$7:$AB$146,20,FALSE)</f>
        <v>0</v>
      </c>
      <c r="U71" s="3">
        <f>VLOOKUP($B71,score!$C$7:$AB$146,21,FALSE)</f>
        <v>0</v>
      </c>
      <c r="V71" s="3">
        <f>VLOOKUP($B71,score!$C$7:$AB$146,22,FALSE)</f>
        <v>0</v>
      </c>
      <c r="W71" s="3">
        <f>VLOOKUP($B71,score!$C$7:$AB$146,23,FALSE)</f>
        <v>0</v>
      </c>
      <c r="X71" s="19">
        <f>VLOOKUP($B71,score!$C$7:$AD$146,25,FALSE)</f>
        <v>200.00000919999999</v>
      </c>
      <c r="Y71" s="26">
        <f>VLOOKUP($B71,score!$C$7:$AD$146,26,FALSE)</f>
        <v>0</v>
      </c>
      <c r="Z71" s="23">
        <f>VLOOKUP($B71,score!$C$7:$AD$146,28,FALSE)</f>
        <v>200.00000919999999</v>
      </c>
    </row>
    <row r="72" spans="2:26" ht="17" hidden="1" x14ac:dyDescent="0.4">
      <c r="B72" s="35">
        <v>66</v>
      </c>
      <c r="C72" s="46">
        <f>VLOOKUP($B72,score!$C$7:$AD$146,3,FALSE)</f>
        <v>19</v>
      </c>
      <c r="D72" s="21">
        <f>VLOOKUP($B72,score!$C$7:$AD$146,4,FALSE)</f>
        <v>0</v>
      </c>
      <c r="E72" s="21">
        <f>VLOOKUP($B72,score!$C$7:$AD$146,5,FALSE)</f>
        <v>0</v>
      </c>
      <c r="F72" s="3">
        <f>VLOOKUP($B72,score!$C$7:$AB$146,6,FALSE)</f>
        <v>0</v>
      </c>
      <c r="G72" s="3">
        <f>VLOOKUP($B72,score!$C$7:$AB$146,7,FALSE)</f>
        <v>0</v>
      </c>
      <c r="H72" s="3">
        <f>VLOOKUP($B72,score!$C$7:$AB$146,8,FALSE)</f>
        <v>0</v>
      </c>
      <c r="I72" s="3">
        <f>VLOOKUP($B72,score!$C$7:$AB$146,9,FALSE)</f>
        <v>0</v>
      </c>
      <c r="J72" s="3">
        <f>VLOOKUP($B72,score!$C$7:$AB$146,10,FALSE)</f>
        <v>0</v>
      </c>
      <c r="K72" s="3">
        <f>VLOOKUP($B72,score!$C$7:$AB$146,11,FALSE)</f>
        <v>0</v>
      </c>
      <c r="L72" s="3">
        <f>VLOOKUP($B72,score!$C$7:$AB$146,12,FALSE)</f>
        <v>0</v>
      </c>
      <c r="M72" s="3">
        <f>VLOOKUP($B72,score!$C$7:$AB$146,13,FALSE)</f>
        <v>0</v>
      </c>
      <c r="N72" s="3">
        <f>VLOOKUP($B72,score!$C$7:$AB$146,14,FALSE)</f>
        <v>0</v>
      </c>
      <c r="O72" s="3">
        <f>VLOOKUP($B72,score!$C$7:$AB$146,15,FALSE)</f>
        <v>0</v>
      </c>
      <c r="P72" s="3">
        <f>VLOOKUP($B72,score!$C$7:$AB$146,16,FALSE)</f>
        <v>0</v>
      </c>
      <c r="Q72" s="3">
        <f>VLOOKUP($B72,score!$C$7:$AB$146,17,FALSE)</f>
        <v>0</v>
      </c>
      <c r="R72" s="3">
        <f>VLOOKUP($B72,score!$C$7:$AB$146,18,FALSE)</f>
        <v>0</v>
      </c>
      <c r="S72" s="3">
        <f>VLOOKUP($B72,score!$C$7:$AB$146,19,FALSE)</f>
        <v>0</v>
      </c>
      <c r="T72" s="3">
        <f>VLOOKUP($B72,score!$C$7:$AB$146,20,FALSE)</f>
        <v>0</v>
      </c>
      <c r="U72" s="3">
        <f>VLOOKUP($B72,score!$C$7:$AB$146,21,FALSE)</f>
        <v>0</v>
      </c>
      <c r="V72" s="3">
        <f>VLOOKUP($B72,score!$C$7:$AB$146,22,FALSE)</f>
        <v>0</v>
      </c>
      <c r="W72" s="3">
        <f>VLOOKUP($B72,score!$C$7:$AB$146,23,FALSE)</f>
        <v>0</v>
      </c>
      <c r="X72" s="19">
        <f>VLOOKUP($B72,score!$C$7:$AD$146,25,FALSE)</f>
        <v>200.00000929999999</v>
      </c>
      <c r="Y72" s="26">
        <f>VLOOKUP($B72,score!$C$7:$AD$146,26,FALSE)</f>
        <v>0</v>
      </c>
      <c r="Z72" s="23">
        <f>VLOOKUP($B72,score!$C$7:$AD$146,28,FALSE)</f>
        <v>200.00000929999999</v>
      </c>
    </row>
    <row r="73" spans="2:26" ht="17" hidden="1" x14ac:dyDescent="0.4">
      <c r="B73" s="35">
        <v>67</v>
      </c>
      <c r="C73" s="46">
        <f>VLOOKUP($B73,score!$C$7:$AD$146,3,FALSE)</f>
        <v>19</v>
      </c>
      <c r="D73" s="21">
        <f>VLOOKUP($B73,score!$C$7:$AD$146,4,FALSE)</f>
        <v>0</v>
      </c>
      <c r="E73" s="21">
        <f>VLOOKUP($B73,score!$C$7:$AD$146,5,FALSE)</f>
        <v>0</v>
      </c>
      <c r="F73" s="3">
        <f>VLOOKUP($B73,score!$C$7:$AB$146,6,FALSE)</f>
        <v>0</v>
      </c>
      <c r="G73" s="3">
        <f>VLOOKUP($B73,score!$C$7:$AB$146,7,FALSE)</f>
        <v>0</v>
      </c>
      <c r="H73" s="3">
        <f>VLOOKUP($B73,score!$C$7:$AB$146,8,FALSE)</f>
        <v>0</v>
      </c>
      <c r="I73" s="3">
        <f>VLOOKUP($B73,score!$C$7:$AB$146,9,FALSE)</f>
        <v>0</v>
      </c>
      <c r="J73" s="3">
        <f>VLOOKUP($B73,score!$C$7:$AB$146,10,FALSE)</f>
        <v>0</v>
      </c>
      <c r="K73" s="3">
        <f>VLOOKUP($B73,score!$C$7:$AB$146,11,FALSE)</f>
        <v>0</v>
      </c>
      <c r="L73" s="3">
        <f>VLOOKUP($B73,score!$C$7:$AB$146,12,FALSE)</f>
        <v>0</v>
      </c>
      <c r="M73" s="3">
        <f>VLOOKUP($B73,score!$C$7:$AB$146,13,FALSE)</f>
        <v>0</v>
      </c>
      <c r="N73" s="3">
        <f>VLOOKUP($B73,score!$C$7:$AB$146,14,FALSE)</f>
        <v>0</v>
      </c>
      <c r="O73" s="3">
        <f>VLOOKUP($B73,score!$C$7:$AB$146,15,FALSE)</f>
        <v>0</v>
      </c>
      <c r="P73" s="3">
        <f>VLOOKUP($B73,score!$C$7:$AB$146,16,FALSE)</f>
        <v>0</v>
      </c>
      <c r="Q73" s="3">
        <f>VLOOKUP($B73,score!$C$7:$AB$146,17,FALSE)</f>
        <v>0</v>
      </c>
      <c r="R73" s="3">
        <f>VLOOKUP($B73,score!$C$7:$AB$146,18,FALSE)</f>
        <v>0</v>
      </c>
      <c r="S73" s="3">
        <f>VLOOKUP($B73,score!$C$7:$AB$146,19,FALSE)</f>
        <v>0</v>
      </c>
      <c r="T73" s="3">
        <f>VLOOKUP($B73,score!$C$7:$AB$146,20,FALSE)</f>
        <v>0</v>
      </c>
      <c r="U73" s="3">
        <f>VLOOKUP($B73,score!$C$7:$AB$146,21,FALSE)</f>
        <v>0</v>
      </c>
      <c r="V73" s="3">
        <f>VLOOKUP($B73,score!$C$7:$AB$146,22,FALSE)</f>
        <v>0</v>
      </c>
      <c r="W73" s="3">
        <f>VLOOKUP($B73,score!$C$7:$AB$146,23,FALSE)</f>
        <v>0</v>
      </c>
      <c r="X73" s="19">
        <f>VLOOKUP($B73,score!$C$7:$AD$146,25,FALSE)</f>
        <v>200.00000940000001</v>
      </c>
      <c r="Y73" s="26">
        <f>VLOOKUP($B73,score!$C$7:$AD$146,26,FALSE)</f>
        <v>0</v>
      </c>
      <c r="Z73" s="23">
        <f>VLOOKUP($B73,score!$C$7:$AD$146,28,FALSE)</f>
        <v>200.00000940000001</v>
      </c>
    </row>
    <row r="74" spans="2:26" ht="17" hidden="1" x14ac:dyDescent="0.4">
      <c r="B74" s="35">
        <v>68</v>
      </c>
      <c r="C74" s="46">
        <f>VLOOKUP($B74,score!$C$7:$AD$146,3,FALSE)</f>
        <v>19</v>
      </c>
      <c r="D74" s="21">
        <f>VLOOKUP($B74,score!$C$7:$AD$146,4,FALSE)</f>
        <v>0</v>
      </c>
      <c r="E74" s="21">
        <f>VLOOKUP($B74,score!$C$7:$AD$146,5,FALSE)</f>
        <v>0</v>
      </c>
      <c r="F74" s="3">
        <f>VLOOKUP($B74,score!$C$7:$AB$146,6,FALSE)</f>
        <v>0</v>
      </c>
      <c r="G74" s="3">
        <f>VLOOKUP($B74,score!$C$7:$AB$146,7,FALSE)</f>
        <v>0</v>
      </c>
      <c r="H74" s="3">
        <f>VLOOKUP($B74,score!$C$7:$AB$146,8,FALSE)</f>
        <v>0</v>
      </c>
      <c r="I74" s="3">
        <f>VLOOKUP($B74,score!$C$7:$AB$146,9,FALSE)</f>
        <v>0</v>
      </c>
      <c r="J74" s="3">
        <f>VLOOKUP($B74,score!$C$7:$AB$146,10,FALSE)</f>
        <v>0</v>
      </c>
      <c r="K74" s="3">
        <f>VLOOKUP($B74,score!$C$7:$AB$146,11,FALSE)</f>
        <v>0</v>
      </c>
      <c r="L74" s="3">
        <f>VLOOKUP($B74,score!$C$7:$AB$146,12,FALSE)</f>
        <v>0</v>
      </c>
      <c r="M74" s="3">
        <f>VLOOKUP($B74,score!$C$7:$AB$146,13,FALSE)</f>
        <v>0</v>
      </c>
      <c r="N74" s="3">
        <f>VLOOKUP($B74,score!$C$7:$AB$146,14,FALSE)</f>
        <v>0</v>
      </c>
      <c r="O74" s="3">
        <f>VLOOKUP($B74,score!$C$7:$AB$146,15,FALSE)</f>
        <v>0</v>
      </c>
      <c r="P74" s="3">
        <f>VLOOKUP($B74,score!$C$7:$AB$146,16,FALSE)</f>
        <v>0</v>
      </c>
      <c r="Q74" s="3">
        <f>VLOOKUP($B74,score!$C$7:$AB$146,17,FALSE)</f>
        <v>0</v>
      </c>
      <c r="R74" s="3">
        <f>VLOOKUP($B74,score!$C$7:$AB$146,18,FALSE)</f>
        <v>0</v>
      </c>
      <c r="S74" s="3">
        <f>VLOOKUP($B74,score!$C$7:$AB$146,19,FALSE)</f>
        <v>0</v>
      </c>
      <c r="T74" s="3">
        <f>VLOOKUP($B74,score!$C$7:$AB$146,20,FALSE)</f>
        <v>0</v>
      </c>
      <c r="U74" s="3">
        <f>VLOOKUP($B74,score!$C$7:$AB$146,21,FALSE)</f>
        <v>0</v>
      </c>
      <c r="V74" s="3">
        <f>VLOOKUP($B74,score!$C$7:$AB$146,22,FALSE)</f>
        <v>0</v>
      </c>
      <c r="W74" s="3">
        <f>VLOOKUP($B74,score!$C$7:$AB$146,23,FALSE)</f>
        <v>0</v>
      </c>
      <c r="X74" s="19">
        <f>VLOOKUP($B74,score!$C$7:$AD$146,25,FALSE)</f>
        <v>200.0000095</v>
      </c>
      <c r="Y74" s="26">
        <f>VLOOKUP($B74,score!$C$7:$AD$146,26,FALSE)</f>
        <v>0</v>
      </c>
      <c r="Z74" s="23">
        <f>VLOOKUP($B74,score!$C$7:$AD$146,28,FALSE)</f>
        <v>200.0000095</v>
      </c>
    </row>
    <row r="75" spans="2:26" ht="17" hidden="1" x14ac:dyDescent="0.4">
      <c r="B75" s="35">
        <v>69</v>
      </c>
      <c r="C75" s="46">
        <f>VLOOKUP($B75,score!$C$7:$AD$146,3,FALSE)</f>
        <v>19</v>
      </c>
      <c r="D75" s="21">
        <f>VLOOKUP($B75,score!$C$7:$AD$146,4,FALSE)</f>
        <v>0</v>
      </c>
      <c r="E75" s="21">
        <f>VLOOKUP($B75,score!$C$7:$AD$146,5,FALSE)</f>
        <v>0</v>
      </c>
      <c r="F75" s="3">
        <f>VLOOKUP($B75,score!$C$7:$AB$146,6,FALSE)</f>
        <v>0</v>
      </c>
      <c r="G75" s="3">
        <f>VLOOKUP($B75,score!$C$7:$AB$146,7,FALSE)</f>
        <v>0</v>
      </c>
      <c r="H75" s="3">
        <f>VLOOKUP($B75,score!$C$7:$AB$146,8,FALSE)</f>
        <v>0</v>
      </c>
      <c r="I75" s="3">
        <f>VLOOKUP($B75,score!$C$7:$AB$146,9,FALSE)</f>
        <v>0</v>
      </c>
      <c r="J75" s="3">
        <f>VLOOKUP($B75,score!$C$7:$AB$146,10,FALSE)</f>
        <v>0</v>
      </c>
      <c r="K75" s="3">
        <f>VLOOKUP($B75,score!$C$7:$AB$146,11,FALSE)</f>
        <v>0</v>
      </c>
      <c r="L75" s="3">
        <f>VLOOKUP($B75,score!$C$7:$AB$146,12,FALSE)</f>
        <v>0</v>
      </c>
      <c r="M75" s="3">
        <f>VLOOKUP($B75,score!$C$7:$AB$146,13,FALSE)</f>
        <v>0</v>
      </c>
      <c r="N75" s="3">
        <f>VLOOKUP($B75,score!$C$7:$AB$146,14,FALSE)</f>
        <v>0</v>
      </c>
      <c r="O75" s="3">
        <f>VLOOKUP($B75,score!$C$7:$AB$146,15,FALSE)</f>
        <v>0</v>
      </c>
      <c r="P75" s="3">
        <f>VLOOKUP($B75,score!$C$7:$AB$146,16,FALSE)</f>
        <v>0</v>
      </c>
      <c r="Q75" s="3">
        <f>VLOOKUP($B75,score!$C$7:$AB$146,17,FALSE)</f>
        <v>0</v>
      </c>
      <c r="R75" s="3">
        <f>VLOOKUP($B75,score!$C$7:$AB$146,18,FALSE)</f>
        <v>0</v>
      </c>
      <c r="S75" s="3">
        <f>VLOOKUP($B75,score!$C$7:$AB$146,19,FALSE)</f>
        <v>0</v>
      </c>
      <c r="T75" s="3">
        <f>VLOOKUP($B75,score!$C$7:$AB$146,20,FALSE)</f>
        <v>0</v>
      </c>
      <c r="U75" s="3">
        <f>VLOOKUP($B75,score!$C$7:$AB$146,21,FALSE)</f>
        <v>0</v>
      </c>
      <c r="V75" s="3">
        <f>VLOOKUP($B75,score!$C$7:$AB$146,22,FALSE)</f>
        <v>0</v>
      </c>
      <c r="W75" s="3">
        <f>VLOOKUP($B75,score!$C$7:$AB$146,23,FALSE)</f>
        <v>0</v>
      </c>
      <c r="X75" s="19">
        <f>VLOOKUP($B75,score!$C$7:$AD$146,25,FALSE)</f>
        <v>200.0000096</v>
      </c>
      <c r="Y75" s="26">
        <f>VLOOKUP($B75,score!$C$7:$AD$146,26,FALSE)</f>
        <v>0</v>
      </c>
      <c r="Z75" s="23">
        <f>VLOOKUP($B75,score!$C$7:$AD$146,28,FALSE)</f>
        <v>200.0000096</v>
      </c>
    </row>
    <row r="76" spans="2:26" ht="17" hidden="1" x14ac:dyDescent="0.4">
      <c r="B76" s="35">
        <v>70</v>
      </c>
      <c r="C76" s="46">
        <f>VLOOKUP($B76,score!$C$7:$AD$146,3,FALSE)</f>
        <v>19</v>
      </c>
      <c r="D76" s="21">
        <f>VLOOKUP($B76,score!$C$7:$AD$146,4,FALSE)</f>
        <v>0</v>
      </c>
      <c r="E76" s="21">
        <f>VLOOKUP($B76,score!$C$7:$AD$146,5,FALSE)</f>
        <v>0</v>
      </c>
      <c r="F76" s="3">
        <f>VLOOKUP($B76,score!$C$7:$AB$146,6,FALSE)</f>
        <v>0</v>
      </c>
      <c r="G76" s="3">
        <f>VLOOKUP($B76,score!$C$7:$AB$146,7,FALSE)</f>
        <v>0</v>
      </c>
      <c r="H76" s="3">
        <f>VLOOKUP($B76,score!$C$7:$AB$146,8,FALSE)</f>
        <v>0</v>
      </c>
      <c r="I76" s="3">
        <f>VLOOKUP($B76,score!$C$7:$AB$146,9,FALSE)</f>
        <v>0</v>
      </c>
      <c r="J76" s="3">
        <f>VLOOKUP($B76,score!$C$7:$AB$146,10,FALSE)</f>
        <v>0</v>
      </c>
      <c r="K76" s="3">
        <f>VLOOKUP($B76,score!$C$7:$AB$146,11,FALSE)</f>
        <v>0</v>
      </c>
      <c r="L76" s="3">
        <f>VLOOKUP($B76,score!$C$7:$AB$146,12,FALSE)</f>
        <v>0</v>
      </c>
      <c r="M76" s="3">
        <f>VLOOKUP($B76,score!$C$7:$AB$146,13,FALSE)</f>
        <v>0</v>
      </c>
      <c r="N76" s="3">
        <f>VLOOKUP($B76,score!$C$7:$AB$146,14,FALSE)</f>
        <v>0</v>
      </c>
      <c r="O76" s="3">
        <f>VLOOKUP($B76,score!$C$7:$AB$146,15,FALSE)</f>
        <v>0</v>
      </c>
      <c r="P76" s="3">
        <f>VLOOKUP($B76,score!$C$7:$AB$146,16,FALSE)</f>
        <v>0</v>
      </c>
      <c r="Q76" s="3">
        <f>VLOOKUP($B76,score!$C$7:$AB$146,17,FALSE)</f>
        <v>0</v>
      </c>
      <c r="R76" s="3">
        <f>VLOOKUP($B76,score!$C$7:$AB$146,18,FALSE)</f>
        <v>0</v>
      </c>
      <c r="S76" s="3">
        <f>VLOOKUP($B76,score!$C$7:$AB$146,19,FALSE)</f>
        <v>0</v>
      </c>
      <c r="T76" s="3">
        <f>VLOOKUP($B76,score!$C$7:$AB$146,20,FALSE)</f>
        <v>0</v>
      </c>
      <c r="U76" s="3">
        <f>VLOOKUP($B76,score!$C$7:$AB$146,21,FALSE)</f>
        <v>0</v>
      </c>
      <c r="V76" s="3">
        <f>VLOOKUP($B76,score!$C$7:$AB$146,22,FALSE)</f>
        <v>0</v>
      </c>
      <c r="W76" s="3">
        <f>VLOOKUP($B76,score!$C$7:$AB$146,23,FALSE)</f>
        <v>0</v>
      </c>
      <c r="X76" s="19">
        <f>VLOOKUP($B76,score!$C$7:$AD$146,25,FALSE)</f>
        <v>200.00000969999999</v>
      </c>
      <c r="Y76" s="26">
        <f>VLOOKUP($B76,score!$C$7:$AD$146,26,FALSE)</f>
        <v>0</v>
      </c>
      <c r="Z76" s="23">
        <f>VLOOKUP($B76,score!$C$7:$AD$146,28,FALSE)</f>
        <v>200.00000969999999</v>
      </c>
    </row>
    <row r="77" spans="2:26" ht="17" hidden="1" x14ac:dyDescent="0.4">
      <c r="B77" s="35">
        <v>71</v>
      </c>
      <c r="C77" s="46">
        <f>VLOOKUP($B77,score!$C$7:$AD$146,3,FALSE)</f>
        <v>19</v>
      </c>
      <c r="D77" s="21">
        <f>VLOOKUP($B77,score!$C$7:$AD$146,4,FALSE)</f>
        <v>0</v>
      </c>
      <c r="E77" s="21">
        <f>VLOOKUP($B77,score!$C$7:$AD$146,5,FALSE)</f>
        <v>0</v>
      </c>
      <c r="F77" s="3">
        <f>VLOOKUP($B77,score!$C$7:$AB$146,6,FALSE)</f>
        <v>0</v>
      </c>
      <c r="G77" s="3">
        <f>VLOOKUP($B77,score!$C$7:$AB$146,7,FALSE)</f>
        <v>0</v>
      </c>
      <c r="H77" s="3">
        <f>VLOOKUP($B77,score!$C$7:$AB$146,8,FALSE)</f>
        <v>0</v>
      </c>
      <c r="I77" s="3">
        <f>VLOOKUP($B77,score!$C$7:$AB$146,9,FALSE)</f>
        <v>0</v>
      </c>
      <c r="J77" s="3">
        <f>VLOOKUP($B77,score!$C$7:$AB$146,10,FALSE)</f>
        <v>0</v>
      </c>
      <c r="K77" s="3">
        <f>VLOOKUP($B77,score!$C$7:$AB$146,11,FALSE)</f>
        <v>0</v>
      </c>
      <c r="L77" s="3">
        <f>VLOOKUP($B77,score!$C$7:$AB$146,12,FALSE)</f>
        <v>0</v>
      </c>
      <c r="M77" s="3">
        <f>VLOOKUP($B77,score!$C$7:$AB$146,13,FALSE)</f>
        <v>0</v>
      </c>
      <c r="N77" s="3">
        <f>VLOOKUP($B77,score!$C$7:$AB$146,14,FALSE)</f>
        <v>0</v>
      </c>
      <c r="O77" s="3">
        <f>VLOOKUP($B77,score!$C$7:$AB$146,15,FALSE)</f>
        <v>0</v>
      </c>
      <c r="P77" s="3">
        <f>VLOOKUP($B77,score!$C$7:$AB$146,16,FALSE)</f>
        <v>0</v>
      </c>
      <c r="Q77" s="3">
        <f>VLOOKUP($B77,score!$C$7:$AB$146,17,FALSE)</f>
        <v>0</v>
      </c>
      <c r="R77" s="3">
        <f>VLOOKUP($B77,score!$C$7:$AB$146,18,FALSE)</f>
        <v>0</v>
      </c>
      <c r="S77" s="3">
        <f>VLOOKUP($B77,score!$C$7:$AB$146,19,FALSE)</f>
        <v>0</v>
      </c>
      <c r="T77" s="3">
        <f>VLOOKUP($B77,score!$C$7:$AB$146,20,FALSE)</f>
        <v>0</v>
      </c>
      <c r="U77" s="3">
        <f>VLOOKUP($B77,score!$C$7:$AB$146,21,FALSE)</f>
        <v>0</v>
      </c>
      <c r="V77" s="3">
        <f>VLOOKUP($B77,score!$C$7:$AB$146,22,FALSE)</f>
        <v>0</v>
      </c>
      <c r="W77" s="3">
        <f>VLOOKUP($B77,score!$C$7:$AB$146,23,FALSE)</f>
        <v>0</v>
      </c>
      <c r="X77" s="19">
        <f>VLOOKUP($B77,score!$C$7:$AD$146,25,FALSE)</f>
        <v>200.00000979999999</v>
      </c>
      <c r="Y77" s="26">
        <f>VLOOKUP($B77,score!$C$7:$AD$146,26,FALSE)</f>
        <v>0</v>
      </c>
      <c r="Z77" s="23">
        <f>VLOOKUP($B77,score!$C$7:$AD$146,28,FALSE)</f>
        <v>200.00000979999999</v>
      </c>
    </row>
    <row r="78" spans="2:26" ht="17" hidden="1" x14ac:dyDescent="0.4">
      <c r="B78" s="35">
        <v>72</v>
      </c>
      <c r="C78" s="46">
        <f>VLOOKUP($B78,score!$C$7:$AD$146,3,FALSE)</f>
        <v>19</v>
      </c>
      <c r="D78" s="21">
        <f>VLOOKUP($B78,score!$C$7:$AD$146,4,FALSE)</f>
        <v>0</v>
      </c>
      <c r="E78" s="21">
        <f>VLOOKUP($B78,score!$C$7:$AD$146,5,FALSE)</f>
        <v>0</v>
      </c>
      <c r="F78" s="3">
        <f>VLOOKUP($B78,score!$C$7:$AB$146,6,FALSE)</f>
        <v>0</v>
      </c>
      <c r="G78" s="3">
        <f>VLOOKUP($B78,score!$C$7:$AB$146,7,FALSE)</f>
        <v>0</v>
      </c>
      <c r="H78" s="3">
        <f>VLOOKUP($B78,score!$C$7:$AB$146,8,FALSE)</f>
        <v>0</v>
      </c>
      <c r="I78" s="3">
        <f>VLOOKUP($B78,score!$C$7:$AB$146,9,FALSE)</f>
        <v>0</v>
      </c>
      <c r="J78" s="3">
        <f>VLOOKUP($B78,score!$C$7:$AB$146,10,FALSE)</f>
        <v>0</v>
      </c>
      <c r="K78" s="3">
        <f>VLOOKUP($B78,score!$C$7:$AB$146,11,FALSE)</f>
        <v>0</v>
      </c>
      <c r="L78" s="3">
        <f>VLOOKUP($B78,score!$C$7:$AB$146,12,FALSE)</f>
        <v>0</v>
      </c>
      <c r="M78" s="3">
        <f>VLOOKUP($B78,score!$C$7:$AB$146,13,FALSE)</f>
        <v>0</v>
      </c>
      <c r="N78" s="3">
        <f>VLOOKUP($B78,score!$C$7:$AB$146,14,FALSE)</f>
        <v>0</v>
      </c>
      <c r="O78" s="3">
        <f>VLOOKUP($B78,score!$C$7:$AB$146,15,FALSE)</f>
        <v>0</v>
      </c>
      <c r="P78" s="3">
        <f>VLOOKUP($B78,score!$C$7:$AB$146,16,FALSE)</f>
        <v>0</v>
      </c>
      <c r="Q78" s="3">
        <f>VLOOKUP($B78,score!$C$7:$AB$146,17,FALSE)</f>
        <v>0</v>
      </c>
      <c r="R78" s="3">
        <f>VLOOKUP($B78,score!$C$7:$AB$146,18,FALSE)</f>
        <v>0</v>
      </c>
      <c r="S78" s="3">
        <f>VLOOKUP($B78,score!$C$7:$AB$146,19,FALSE)</f>
        <v>0</v>
      </c>
      <c r="T78" s="3">
        <f>VLOOKUP($B78,score!$C$7:$AB$146,20,FALSE)</f>
        <v>0</v>
      </c>
      <c r="U78" s="3">
        <f>VLOOKUP($B78,score!$C$7:$AB$146,21,FALSE)</f>
        <v>0</v>
      </c>
      <c r="V78" s="3">
        <f>VLOOKUP($B78,score!$C$7:$AB$146,22,FALSE)</f>
        <v>0</v>
      </c>
      <c r="W78" s="3">
        <f>VLOOKUP($B78,score!$C$7:$AB$146,23,FALSE)</f>
        <v>0</v>
      </c>
      <c r="X78" s="19">
        <f>VLOOKUP($B78,score!$C$7:$AD$146,25,FALSE)</f>
        <v>200.00000990000001</v>
      </c>
      <c r="Y78" s="26">
        <f>VLOOKUP($B78,score!$C$7:$AD$146,26,FALSE)</f>
        <v>0</v>
      </c>
      <c r="Z78" s="23">
        <f>VLOOKUP($B78,score!$C$7:$AD$146,28,FALSE)</f>
        <v>200.00000990000001</v>
      </c>
    </row>
    <row r="79" spans="2:26" ht="17" hidden="1" x14ac:dyDescent="0.4">
      <c r="B79" s="35">
        <v>73</v>
      </c>
      <c r="C79" s="46">
        <f>VLOOKUP($B79,score!$C$7:$AD$146,3,FALSE)</f>
        <v>19</v>
      </c>
      <c r="D79" s="21">
        <f>VLOOKUP($B79,score!$C$7:$AD$146,4,FALSE)</f>
        <v>0</v>
      </c>
      <c r="E79" s="21">
        <f>VLOOKUP($B79,score!$C$7:$AD$146,5,FALSE)</f>
        <v>0</v>
      </c>
      <c r="F79" s="3">
        <f>VLOOKUP($B79,score!$C$7:$AB$146,6,FALSE)</f>
        <v>0</v>
      </c>
      <c r="G79" s="3">
        <f>VLOOKUP($B79,score!$C$7:$AB$146,7,FALSE)</f>
        <v>0</v>
      </c>
      <c r="H79" s="3">
        <f>VLOOKUP($B79,score!$C$7:$AB$146,8,FALSE)</f>
        <v>0</v>
      </c>
      <c r="I79" s="3">
        <f>VLOOKUP($B79,score!$C$7:$AB$146,9,FALSE)</f>
        <v>0</v>
      </c>
      <c r="J79" s="3">
        <f>VLOOKUP($B79,score!$C$7:$AB$146,10,FALSE)</f>
        <v>0</v>
      </c>
      <c r="K79" s="3">
        <f>VLOOKUP($B79,score!$C$7:$AB$146,11,FALSE)</f>
        <v>0</v>
      </c>
      <c r="L79" s="3">
        <f>VLOOKUP($B79,score!$C$7:$AB$146,12,FALSE)</f>
        <v>0</v>
      </c>
      <c r="M79" s="3">
        <f>VLOOKUP($B79,score!$C$7:$AB$146,13,FALSE)</f>
        <v>0</v>
      </c>
      <c r="N79" s="3">
        <f>VLOOKUP($B79,score!$C$7:$AB$146,14,FALSE)</f>
        <v>0</v>
      </c>
      <c r="O79" s="3">
        <f>VLOOKUP($B79,score!$C$7:$AB$146,15,FALSE)</f>
        <v>0</v>
      </c>
      <c r="P79" s="3">
        <f>VLOOKUP($B79,score!$C$7:$AB$146,16,FALSE)</f>
        <v>0</v>
      </c>
      <c r="Q79" s="3">
        <f>VLOOKUP($B79,score!$C$7:$AB$146,17,FALSE)</f>
        <v>0</v>
      </c>
      <c r="R79" s="3">
        <f>VLOOKUP($B79,score!$C$7:$AB$146,18,FALSE)</f>
        <v>0</v>
      </c>
      <c r="S79" s="3">
        <f>VLOOKUP($B79,score!$C$7:$AB$146,19,FALSE)</f>
        <v>0</v>
      </c>
      <c r="T79" s="3">
        <f>VLOOKUP($B79,score!$C$7:$AB$146,20,FALSE)</f>
        <v>0</v>
      </c>
      <c r="U79" s="3">
        <f>VLOOKUP($B79,score!$C$7:$AB$146,21,FALSE)</f>
        <v>0</v>
      </c>
      <c r="V79" s="3">
        <f>VLOOKUP($B79,score!$C$7:$AB$146,22,FALSE)</f>
        <v>0</v>
      </c>
      <c r="W79" s="3">
        <f>VLOOKUP($B79,score!$C$7:$AB$146,23,FALSE)</f>
        <v>0</v>
      </c>
      <c r="X79" s="19">
        <f>VLOOKUP($B79,score!$C$7:$AD$146,25,FALSE)</f>
        <v>200.00001</v>
      </c>
      <c r="Y79" s="26">
        <f>VLOOKUP($B79,score!$C$7:$AD$146,26,FALSE)</f>
        <v>0</v>
      </c>
      <c r="Z79" s="23">
        <f>VLOOKUP($B79,score!$C$7:$AD$146,28,FALSE)</f>
        <v>200.00001</v>
      </c>
    </row>
    <row r="80" spans="2:26" ht="17" hidden="1" x14ac:dyDescent="0.4">
      <c r="B80" s="35">
        <v>74</v>
      </c>
      <c r="C80" s="46">
        <f>VLOOKUP($B80,score!$C$7:$AD$146,3,FALSE)</f>
        <v>19</v>
      </c>
      <c r="D80" s="21">
        <f>VLOOKUP($B80,score!$C$7:$AD$146,4,FALSE)</f>
        <v>0</v>
      </c>
      <c r="E80" s="21">
        <f>VLOOKUP($B80,score!$C$7:$AD$146,5,FALSE)</f>
        <v>0</v>
      </c>
      <c r="F80" s="3">
        <f>VLOOKUP($B80,score!$C$7:$AB$146,6,FALSE)</f>
        <v>0</v>
      </c>
      <c r="G80" s="3">
        <f>VLOOKUP($B80,score!$C$7:$AB$146,7,FALSE)</f>
        <v>0</v>
      </c>
      <c r="H80" s="3">
        <f>VLOOKUP($B80,score!$C$7:$AB$146,8,FALSE)</f>
        <v>0</v>
      </c>
      <c r="I80" s="3">
        <f>VLOOKUP($B80,score!$C$7:$AB$146,9,FALSE)</f>
        <v>0</v>
      </c>
      <c r="J80" s="3">
        <f>VLOOKUP($B80,score!$C$7:$AB$146,10,FALSE)</f>
        <v>0</v>
      </c>
      <c r="K80" s="3">
        <f>VLOOKUP($B80,score!$C$7:$AB$146,11,FALSE)</f>
        <v>0</v>
      </c>
      <c r="L80" s="3">
        <f>VLOOKUP($B80,score!$C$7:$AB$146,12,FALSE)</f>
        <v>0</v>
      </c>
      <c r="M80" s="3">
        <f>VLOOKUP($B80,score!$C$7:$AB$146,13,FALSE)</f>
        <v>0</v>
      </c>
      <c r="N80" s="3">
        <f>VLOOKUP($B80,score!$C$7:$AB$146,14,FALSE)</f>
        <v>0</v>
      </c>
      <c r="O80" s="3">
        <f>VLOOKUP($B80,score!$C$7:$AB$146,15,FALSE)</f>
        <v>0</v>
      </c>
      <c r="P80" s="3">
        <f>VLOOKUP($B80,score!$C$7:$AB$146,16,FALSE)</f>
        <v>0</v>
      </c>
      <c r="Q80" s="3">
        <f>VLOOKUP($B80,score!$C$7:$AB$146,17,FALSE)</f>
        <v>0</v>
      </c>
      <c r="R80" s="3">
        <f>VLOOKUP($B80,score!$C$7:$AB$146,18,FALSE)</f>
        <v>0</v>
      </c>
      <c r="S80" s="3">
        <f>VLOOKUP($B80,score!$C$7:$AB$146,19,FALSE)</f>
        <v>0</v>
      </c>
      <c r="T80" s="3">
        <f>VLOOKUP($B80,score!$C$7:$AB$146,20,FALSE)</f>
        <v>0</v>
      </c>
      <c r="U80" s="3">
        <f>VLOOKUP($B80,score!$C$7:$AB$146,21,FALSE)</f>
        <v>0</v>
      </c>
      <c r="V80" s="3">
        <f>VLOOKUP($B80,score!$C$7:$AB$146,22,FALSE)</f>
        <v>0</v>
      </c>
      <c r="W80" s="3">
        <f>VLOOKUP($B80,score!$C$7:$AB$146,23,FALSE)</f>
        <v>0</v>
      </c>
      <c r="X80" s="19">
        <f>VLOOKUP($B80,score!$C$7:$AD$146,25,FALSE)</f>
        <v>200.0000101</v>
      </c>
      <c r="Y80" s="26">
        <f>VLOOKUP($B80,score!$C$7:$AD$146,26,FALSE)</f>
        <v>0</v>
      </c>
      <c r="Z80" s="23">
        <f>VLOOKUP($B80,score!$C$7:$AD$146,28,FALSE)</f>
        <v>200.0000101</v>
      </c>
    </row>
    <row r="81" spans="2:26" ht="17" hidden="1" x14ac:dyDescent="0.4">
      <c r="B81" s="35">
        <v>75</v>
      </c>
      <c r="C81" s="46">
        <f>VLOOKUP($B81,score!$C$7:$AD$146,3,FALSE)</f>
        <v>19</v>
      </c>
      <c r="D81" s="21">
        <f>VLOOKUP($B81,score!$C$7:$AD$146,4,FALSE)</f>
        <v>0</v>
      </c>
      <c r="E81" s="21">
        <f>VLOOKUP($B81,score!$C$7:$AD$146,5,FALSE)</f>
        <v>0</v>
      </c>
      <c r="F81" s="3">
        <f>VLOOKUP($B81,score!$C$7:$AB$146,6,FALSE)</f>
        <v>0</v>
      </c>
      <c r="G81" s="3">
        <f>VLOOKUP($B81,score!$C$7:$AB$146,7,FALSE)</f>
        <v>0</v>
      </c>
      <c r="H81" s="3">
        <f>VLOOKUP($B81,score!$C$7:$AB$146,8,FALSE)</f>
        <v>0</v>
      </c>
      <c r="I81" s="3">
        <f>VLOOKUP($B81,score!$C$7:$AB$146,9,FALSE)</f>
        <v>0</v>
      </c>
      <c r="J81" s="3">
        <f>VLOOKUP($B81,score!$C$7:$AB$146,10,FALSE)</f>
        <v>0</v>
      </c>
      <c r="K81" s="3">
        <f>VLOOKUP($B81,score!$C$7:$AB$146,11,FALSE)</f>
        <v>0</v>
      </c>
      <c r="L81" s="3">
        <f>VLOOKUP($B81,score!$C$7:$AB$146,12,FALSE)</f>
        <v>0</v>
      </c>
      <c r="M81" s="3">
        <f>VLOOKUP($B81,score!$C$7:$AB$146,13,FALSE)</f>
        <v>0</v>
      </c>
      <c r="N81" s="3">
        <f>VLOOKUP($B81,score!$C$7:$AB$146,14,FALSE)</f>
        <v>0</v>
      </c>
      <c r="O81" s="3">
        <f>VLOOKUP($B81,score!$C$7:$AB$146,15,FALSE)</f>
        <v>0</v>
      </c>
      <c r="P81" s="3">
        <f>VLOOKUP($B81,score!$C$7:$AB$146,16,FALSE)</f>
        <v>0</v>
      </c>
      <c r="Q81" s="3">
        <f>VLOOKUP($B81,score!$C$7:$AB$146,17,FALSE)</f>
        <v>0</v>
      </c>
      <c r="R81" s="3">
        <f>VLOOKUP($B81,score!$C$7:$AB$146,18,FALSE)</f>
        <v>0</v>
      </c>
      <c r="S81" s="3">
        <f>VLOOKUP($B81,score!$C$7:$AB$146,19,FALSE)</f>
        <v>0</v>
      </c>
      <c r="T81" s="3">
        <f>VLOOKUP($B81,score!$C$7:$AB$146,20,FALSE)</f>
        <v>0</v>
      </c>
      <c r="U81" s="3">
        <f>VLOOKUP($B81,score!$C$7:$AB$146,21,FALSE)</f>
        <v>0</v>
      </c>
      <c r="V81" s="3">
        <f>VLOOKUP($B81,score!$C$7:$AB$146,22,FALSE)</f>
        <v>0</v>
      </c>
      <c r="W81" s="3">
        <f>VLOOKUP($B81,score!$C$7:$AB$146,23,FALSE)</f>
        <v>0</v>
      </c>
      <c r="X81" s="19">
        <f>VLOOKUP($B81,score!$C$7:$AD$146,25,FALSE)</f>
        <v>200.00001019999999</v>
      </c>
      <c r="Y81" s="26">
        <f>VLOOKUP($B81,score!$C$7:$AD$146,26,FALSE)</f>
        <v>0</v>
      </c>
      <c r="Z81" s="23">
        <f>VLOOKUP($B81,score!$C$7:$AD$146,28,FALSE)</f>
        <v>200.00001019999999</v>
      </c>
    </row>
    <row r="82" spans="2:26" ht="17" hidden="1" x14ac:dyDescent="0.4">
      <c r="B82" s="35">
        <v>76</v>
      </c>
      <c r="C82" s="46">
        <f>VLOOKUP($B82,score!$C$7:$AD$146,3,FALSE)</f>
        <v>19</v>
      </c>
      <c r="D82" s="21">
        <f>VLOOKUP($B82,score!$C$7:$AD$146,4,FALSE)</f>
        <v>0</v>
      </c>
      <c r="E82" s="21">
        <f>VLOOKUP($B82,score!$C$7:$AD$146,5,FALSE)</f>
        <v>0</v>
      </c>
      <c r="F82" s="3">
        <f>VLOOKUP($B82,score!$C$7:$AB$146,6,FALSE)</f>
        <v>0</v>
      </c>
      <c r="G82" s="3">
        <f>VLOOKUP($B82,score!$C$7:$AB$146,7,FALSE)</f>
        <v>0</v>
      </c>
      <c r="H82" s="3">
        <f>VLOOKUP($B82,score!$C$7:$AB$146,8,FALSE)</f>
        <v>0</v>
      </c>
      <c r="I82" s="3">
        <f>VLOOKUP($B82,score!$C$7:$AB$146,9,FALSE)</f>
        <v>0</v>
      </c>
      <c r="J82" s="3">
        <f>VLOOKUP($B82,score!$C$7:$AB$146,10,FALSE)</f>
        <v>0</v>
      </c>
      <c r="K82" s="3">
        <f>VLOOKUP($B82,score!$C$7:$AB$146,11,FALSE)</f>
        <v>0</v>
      </c>
      <c r="L82" s="3">
        <f>VLOOKUP($B82,score!$C$7:$AB$146,12,FALSE)</f>
        <v>0</v>
      </c>
      <c r="M82" s="3">
        <f>VLOOKUP($B82,score!$C$7:$AB$146,13,FALSE)</f>
        <v>0</v>
      </c>
      <c r="N82" s="3">
        <f>VLOOKUP($B82,score!$C$7:$AB$146,14,FALSE)</f>
        <v>0</v>
      </c>
      <c r="O82" s="3">
        <f>VLOOKUP($B82,score!$C$7:$AB$146,15,FALSE)</f>
        <v>0</v>
      </c>
      <c r="P82" s="3">
        <f>VLOOKUP($B82,score!$C$7:$AB$146,16,FALSE)</f>
        <v>0</v>
      </c>
      <c r="Q82" s="3">
        <f>VLOOKUP($B82,score!$C$7:$AB$146,17,FALSE)</f>
        <v>0</v>
      </c>
      <c r="R82" s="3">
        <f>VLOOKUP($B82,score!$C$7:$AB$146,18,FALSE)</f>
        <v>0</v>
      </c>
      <c r="S82" s="3">
        <f>VLOOKUP($B82,score!$C$7:$AB$146,19,FALSE)</f>
        <v>0</v>
      </c>
      <c r="T82" s="3">
        <f>VLOOKUP($B82,score!$C$7:$AB$146,20,FALSE)</f>
        <v>0</v>
      </c>
      <c r="U82" s="3">
        <f>VLOOKUP($B82,score!$C$7:$AB$146,21,FALSE)</f>
        <v>0</v>
      </c>
      <c r="V82" s="3">
        <f>VLOOKUP($B82,score!$C$7:$AB$146,22,FALSE)</f>
        <v>0</v>
      </c>
      <c r="W82" s="3">
        <f>VLOOKUP($B82,score!$C$7:$AB$146,23,FALSE)</f>
        <v>0</v>
      </c>
      <c r="X82" s="19">
        <f>VLOOKUP($B82,score!$C$7:$AD$146,25,FALSE)</f>
        <v>200.00001030000001</v>
      </c>
      <c r="Y82" s="26">
        <f>VLOOKUP($B82,score!$C$7:$AD$146,26,FALSE)</f>
        <v>0</v>
      </c>
      <c r="Z82" s="23">
        <f>VLOOKUP($B82,score!$C$7:$AD$146,28,FALSE)</f>
        <v>200.00001030000001</v>
      </c>
    </row>
    <row r="83" spans="2:26" ht="17" hidden="1" x14ac:dyDescent="0.4">
      <c r="B83" s="35">
        <v>77</v>
      </c>
      <c r="C83" s="46">
        <f>VLOOKUP($B83,score!$C$7:$AD$146,3,FALSE)</f>
        <v>19</v>
      </c>
      <c r="D83" s="21">
        <f>VLOOKUP($B83,score!$C$7:$AD$146,4,FALSE)</f>
        <v>0</v>
      </c>
      <c r="E83" s="21">
        <f>VLOOKUP($B83,score!$C$7:$AD$146,5,FALSE)</f>
        <v>0</v>
      </c>
      <c r="F83" s="3">
        <f>VLOOKUP($B83,score!$C$7:$AB$146,6,FALSE)</f>
        <v>0</v>
      </c>
      <c r="G83" s="3">
        <f>VLOOKUP($B83,score!$C$7:$AB$146,7,FALSE)</f>
        <v>0</v>
      </c>
      <c r="H83" s="3">
        <f>VLOOKUP($B83,score!$C$7:$AB$146,8,FALSE)</f>
        <v>0</v>
      </c>
      <c r="I83" s="3">
        <f>VLOOKUP($B83,score!$C$7:$AB$146,9,FALSE)</f>
        <v>0</v>
      </c>
      <c r="J83" s="3">
        <f>VLOOKUP($B83,score!$C$7:$AB$146,10,FALSE)</f>
        <v>0</v>
      </c>
      <c r="K83" s="3">
        <f>VLOOKUP($B83,score!$C$7:$AB$146,11,FALSE)</f>
        <v>0</v>
      </c>
      <c r="L83" s="3">
        <f>VLOOKUP($B83,score!$C$7:$AB$146,12,FALSE)</f>
        <v>0</v>
      </c>
      <c r="M83" s="3">
        <f>VLOOKUP($B83,score!$C$7:$AB$146,13,FALSE)</f>
        <v>0</v>
      </c>
      <c r="N83" s="3">
        <f>VLOOKUP($B83,score!$C$7:$AB$146,14,FALSE)</f>
        <v>0</v>
      </c>
      <c r="O83" s="3">
        <f>VLOOKUP($B83,score!$C$7:$AB$146,15,FALSE)</f>
        <v>0</v>
      </c>
      <c r="P83" s="3">
        <f>VLOOKUP($B83,score!$C$7:$AB$146,16,FALSE)</f>
        <v>0</v>
      </c>
      <c r="Q83" s="3">
        <f>VLOOKUP($B83,score!$C$7:$AB$146,17,FALSE)</f>
        <v>0</v>
      </c>
      <c r="R83" s="3">
        <f>VLOOKUP($B83,score!$C$7:$AB$146,18,FALSE)</f>
        <v>0</v>
      </c>
      <c r="S83" s="3">
        <f>VLOOKUP($B83,score!$C$7:$AB$146,19,FALSE)</f>
        <v>0</v>
      </c>
      <c r="T83" s="3">
        <f>VLOOKUP($B83,score!$C$7:$AB$146,20,FALSE)</f>
        <v>0</v>
      </c>
      <c r="U83" s="3">
        <f>VLOOKUP($B83,score!$C$7:$AB$146,21,FALSE)</f>
        <v>0</v>
      </c>
      <c r="V83" s="3">
        <f>VLOOKUP($B83,score!$C$7:$AB$146,22,FALSE)</f>
        <v>0</v>
      </c>
      <c r="W83" s="3">
        <f>VLOOKUP($B83,score!$C$7:$AB$146,23,FALSE)</f>
        <v>0</v>
      </c>
      <c r="X83" s="19">
        <f>VLOOKUP($B83,score!$C$7:$AD$146,25,FALSE)</f>
        <v>200.00001040000001</v>
      </c>
      <c r="Y83" s="26">
        <f>VLOOKUP($B83,score!$C$7:$AD$146,26,FALSE)</f>
        <v>0</v>
      </c>
      <c r="Z83" s="23">
        <f>VLOOKUP($B83,score!$C$7:$AD$146,28,FALSE)</f>
        <v>200.00001040000001</v>
      </c>
    </row>
    <row r="84" spans="2:26" ht="17" hidden="1" x14ac:dyDescent="0.4">
      <c r="B84" s="35">
        <v>78</v>
      </c>
      <c r="C84" s="46">
        <f>VLOOKUP($B84,score!$C$7:$AD$146,3,FALSE)</f>
        <v>19</v>
      </c>
      <c r="D84" s="21">
        <f>VLOOKUP($B84,score!$C$7:$AD$146,4,FALSE)</f>
        <v>0</v>
      </c>
      <c r="E84" s="21">
        <f>VLOOKUP($B84,score!$C$7:$AD$146,5,FALSE)</f>
        <v>0</v>
      </c>
      <c r="F84" s="3">
        <f>VLOOKUP($B84,score!$C$7:$AB$146,6,FALSE)</f>
        <v>0</v>
      </c>
      <c r="G84" s="3">
        <f>VLOOKUP($B84,score!$C$7:$AB$146,7,FALSE)</f>
        <v>0</v>
      </c>
      <c r="H84" s="3">
        <f>VLOOKUP($B84,score!$C$7:$AB$146,8,FALSE)</f>
        <v>0</v>
      </c>
      <c r="I84" s="3">
        <f>VLOOKUP($B84,score!$C$7:$AB$146,9,FALSE)</f>
        <v>0</v>
      </c>
      <c r="J84" s="3">
        <f>VLOOKUP($B84,score!$C$7:$AB$146,10,FALSE)</f>
        <v>0</v>
      </c>
      <c r="K84" s="3">
        <f>VLOOKUP($B84,score!$C$7:$AB$146,11,FALSE)</f>
        <v>0</v>
      </c>
      <c r="L84" s="3">
        <f>VLOOKUP($B84,score!$C$7:$AB$146,12,FALSE)</f>
        <v>0</v>
      </c>
      <c r="M84" s="3">
        <f>VLOOKUP($B84,score!$C$7:$AB$146,13,FALSE)</f>
        <v>0</v>
      </c>
      <c r="N84" s="3">
        <f>VLOOKUP($B84,score!$C$7:$AB$146,14,FALSE)</f>
        <v>0</v>
      </c>
      <c r="O84" s="3">
        <f>VLOOKUP($B84,score!$C$7:$AB$146,15,FALSE)</f>
        <v>0</v>
      </c>
      <c r="P84" s="3">
        <f>VLOOKUP($B84,score!$C$7:$AB$146,16,FALSE)</f>
        <v>0</v>
      </c>
      <c r="Q84" s="3">
        <f>VLOOKUP($B84,score!$C$7:$AB$146,17,FALSE)</f>
        <v>0</v>
      </c>
      <c r="R84" s="3">
        <f>VLOOKUP($B84,score!$C$7:$AB$146,18,FALSE)</f>
        <v>0</v>
      </c>
      <c r="S84" s="3">
        <f>VLOOKUP($B84,score!$C$7:$AB$146,19,FALSE)</f>
        <v>0</v>
      </c>
      <c r="T84" s="3">
        <f>VLOOKUP($B84,score!$C$7:$AB$146,20,FALSE)</f>
        <v>0</v>
      </c>
      <c r="U84" s="3">
        <f>VLOOKUP($B84,score!$C$7:$AB$146,21,FALSE)</f>
        <v>0</v>
      </c>
      <c r="V84" s="3">
        <f>VLOOKUP($B84,score!$C$7:$AB$146,22,FALSE)</f>
        <v>0</v>
      </c>
      <c r="W84" s="3">
        <f>VLOOKUP($B84,score!$C$7:$AB$146,23,FALSE)</f>
        <v>0</v>
      </c>
      <c r="X84" s="19">
        <f>VLOOKUP($B84,score!$C$7:$AD$146,25,FALSE)</f>
        <v>200.0000105</v>
      </c>
      <c r="Y84" s="26">
        <f>VLOOKUP($B84,score!$C$7:$AD$146,26,FALSE)</f>
        <v>0</v>
      </c>
      <c r="Z84" s="23">
        <f>VLOOKUP($B84,score!$C$7:$AD$146,28,FALSE)</f>
        <v>200.0000105</v>
      </c>
    </row>
    <row r="85" spans="2:26" ht="17" hidden="1" x14ac:dyDescent="0.4">
      <c r="B85" s="35">
        <v>79</v>
      </c>
      <c r="C85" s="46">
        <f>VLOOKUP($B85,score!$C$7:$AD$146,3,FALSE)</f>
        <v>19</v>
      </c>
      <c r="D85" s="21">
        <f>VLOOKUP($B85,score!$C$7:$AD$146,4,FALSE)</f>
        <v>0</v>
      </c>
      <c r="E85" s="21">
        <f>VLOOKUP($B85,score!$C$7:$AD$146,5,FALSE)</f>
        <v>0</v>
      </c>
      <c r="F85" s="3">
        <f>VLOOKUP($B85,score!$C$7:$AB$146,6,FALSE)</f>
        <v>0</v>
      </c>
      <c r="G85" s="3">
        <f>VLOOKUP($B85,score!$C$7:$AB$146,7,FALSE)</f>
        <v>0</v>
      </c>
      <c r="H85" s="3">
        <f>VLOOKUP($B85,score!$C$7:$AB$146,8,FALSE)</f>
        <v>0</v>
      </c>
      <c r="I85" s="3">
        <f>VLOOKUP($B85,score!$C$7:$AB$146,9,FALSE)</f>
        <v>0</v>
      </c>
      <c r="J85" s="3">
        <f>VLOOKUP($B85,score!$C$7:$AB$146,10,FALSE)</f>
        <v>0</v>
      </c>
      <c r="K85" s="3">
        <f>VLOOKUP($B85,score!$C$7:$AB$146,11,FALSE)</f>
        <v>0</v>
      </c>
      <c r="L85" s="3">
        <f>VLOOKUP($B85,score!$C$7:$AB$146,12,FALSE)</f>
        <v>0</v>
      </c>
      <c r="M85" s="3">
        <f>VLOOKUP($B85,score!$C$7:$AB$146,13,FALSE)</f>
        <v>0</v>
      </c>
      <c r="N85" s="3">
        <f>VLOOKUP($B85,score!$C$7:$AB$146,14,FALSE)</f>
        <v>0</v>
      </c>
      <c r="O85" s="3">
        <f>VLOOKUP($B85,score!$C$7:$AB$146,15,FALSE)</f>
        <v>0</v>
      </c>
      <c r="P85" s="3">
        <f>VLOOKUP($B85,score!$C$7:$AB$146,16,FALSE)</f>
        <v>0</v>
      </c>
      <c r="Q85" s="3">
        <f>VLOOKUP($B85,score!$C$7:$AB$146,17,FALSE)</f>
        <v>0</v>
      </c>
      <c r="R85" s="3">
        <f>VLOOKUP($B85,score!$C$7:$AB$146,18,FALSE)</f>
        <v>0</v>
      </c>
      <c r="S85" s="3">
        <f>VLOOKUP($B85,score!$C$7:$AB$146,19,FALSE)</f>
        <v>0</v>
      </c>
      <c r="T85" s="3">
        <f>VLOOKUP($B85,score!$C$7:$AB$146,20,FALSE)</f>
        <v>0</v>
      </c>
      <c r="U85" s="3">
        <f>VLOOKUP($B85,score!$C$7:$AB$146,21,FALSE)</f>
        <v>0</v>
      </c>
      <c r="V85" s="3">
        <f>VLOOKUP($B85,score!$C$7:$AB$146,22,FALSE)</f>
        <v>0</v>
      </c>
      <c r="W85" s="3">
        <f>VLOOKUP($B85,score!$C$7:$AB$146,23,FALSE)</f>
        <v>0</v>
      </c>
      <c r="X85" s="19">
        <f>VLOOKUP($B85,score!$C$7:$AD$146,25,FALSE)</f>
        <v>200.0000106</v>
      </c>
      <c r="Y85" s="26">
        <f>VLOOKUP($B85,score!$C$7:$AD$146,26,FALSE)</f>
        <v>0</v>
      </c>
      <c r="Z85" s="23">
        <f>VLOOKUP($B85,score!$C$7:$AD$146,28,FALSE)</f>
        <v>200.0000106</v>
      </c>
    </row>
    <row r="86" spans="2:26" ht="17" hidden="1" x14ac:dyDescent="0.4">
      <c r="B86" s="35">
        <v>80</v>
      </c>
      <c r="C86" s="46">
        <f>VLOOKUP($B86,score!$C$7:$AD$146,3,FALSE)</f>
        <v>19</v>
      </c>
      <c r="D86" s="21">
        <f>VLOOKUP($B86,score!$C$7:$AD$146,4,FALSE)</f>
        <v>0</v>
      </c>
      <c r="E86" s="21">
        <f>VLOOKUP($B86,score!$C$7:$AD$146,5,FALSE)</f>
        <v>0</v>
      </c>
      <c r="F86" s="3">
        <f>VLOOKUP($B86,score!$C$7:$AB$146,6,FALSE)</f>
        <v>0</v>
      </c>
      <c r="G86" s="3">
        <f>VLOOKUP($B86,score!$C$7:$AB$146,7,FALSE)</f>
        <v>0</v>
      </c>
      <c r="H86" s="3">
        <f>VLOOKUP($B86,score!$C$7:$AB$146,8,FALSE)</f>
        <v>0</v>
      </c>
      <c r="I86" s="3">
        <f>VLOOKUP($B86,score!$C$7:$AB$146,9,FALSE)</f>
        <v>0</v>
      </c>
      <c r="J86" s="3">
        <f>VLOOKUP($B86,score!$C$7:$AB$146,10,FALSE)</f>
        <v>0</v>
      </c>
      <c r="K86" s="3">
        <f>VLOOKUP($B86,score!$C$7:$AB$146,11,FALSE)</f>
        <v>0</v>
      </c>
      <c r="L86" s="3">
        <f>VLOOKUP($B86,score!$C$7:$AB$146,12,FALSE)</f>
        <v>0</v>
      </c>
      <c r="M86" s="3">
        <f>VLOOKUP($B86,score!$C$7:$AB$146,13,FALSE)</f>
        <v>0</v>
      </c>
      <c r="N86" s="3">
        <f>VLOOKUP($B86,score!$C$7:$AB$146,14,FALSE)</f>
        <v>0</v>
      </c>
      <c r="O86" s="3">
        <f>VLOOKUP($B86,score!$C$7:$AB$146,15,FALSE)</f>
        <v>0</v>
      </c>
      <c r="P86" s="3">
        <f>VLOOKUP($B86,score!$C$7:$AB$146,16,FALSE)</f>
        <v>0</v>
      </c>
      <c r="Q86" s="3">
        <f>VLOOKUP($B86,score!$C$7:$AB$146,17,FALSE)</f>
        <v>0</v>
      </c>
      <c r="R86" s="3">
        <f>VLOOKUP($B86,score!$C$7:$AB$146,18,FALSE)</f>
        <v>0</v>
      </c>
      <c r="S86" s="3">
        <f>VLOOKUP($B86,score!$C$7:$AB$146,19,FALSE)</f>
        <v>0</v>
      </c>
      <c r="T86" s="3">
        <f>VLOOKUP($B86,score!$C$7:$AB$146,20,FALSE)</f>
        <v>0</v>
      </c>
      <c r="U86" s="3">
        <f>VLOOKUP($B86,score!$C$7:$AB$146,21,FALSE)</f>
        <v>0</v>
      </c>
      <c r="V86" s="3">
        <f>VLOOKUP($B86,score!$C$7:$AB$146,22,FALSE)</f>
        <v>0</v>
      </c>
      <c r="W86" s="3">
        <f>VLOOKUP($B86,score!$C$7:$AB$146,23,FALSE)</f>
        <v>0</v>
      </c>
      <c r="X86" s="19">
        <f>VLOOKUP($B86,score!$C$7:$AD$146,25,FALSE)</f>
        <v>200.00001069999999</v>
      </c>
      <c r="Y86" s="26">
        <f>VLOOKUP($B86,score!$C$7:$AD$146,26,FALSE)</f>
        <v>0</v>
      </c>
      <c r="Z86" s="23">
        <f>VLOOKUP($B86,score!$C$7:$AD$146,28,FALSE)</f>
        <v>200.00001069999999</v>
      </c>
    </row>
    <row r="87" spans="2:26" ht="17" hidden="1" x14ac:dyDescent="0.4">
      <c r="B87" s="35">
        <v>81</v>
      </c>
      <c r="C87" s="46">
        <f>VLOOKUP($B87,score!$C$7:$AD$146,3,FALSE)</f>
        <v>19</v>
      </c>
      <c r="D87" s="21">
        <f>VLOOKUP($B87,score!$C$7:$AD$146,4,FALSE)</f>
        <v>0</v>
      </c>
      <c r="E87" s="21">
        <f>VLOOKUP($B87,score!$C$7:$AD$146,5,FALSE)</f>
        <v>0</v>
      </c>
      <c r="F87" s="3">
        <f>VLOOKUP($B87,score!$C$7:$AB$146,6,FALSE)</f>
        <v>0</v>
      </c>
      <c r="G87" s="3">
        <f>VLOOKUP($B87,score!$C$7:$AB$146,7,FALSE)</f>
        <v>0</v>
      </c>
      <c r="H87" s="3">
        <f>VLOOKUP($B87,score!$C$7:$AB$146,8,FALSE)</f>
        <v>0</v>
      </c>
      <c r="I87" s="3">
        <f>VLOOKUP($B87,score!$C$7:$AB$146,9,FALSE)</f>
        <v>0</v>
      </c>
      <c r="J87" s="3">
        <f>VLOOKUP($B87,score!$C$7:$AB$146,10,FALSE)</f>
        <v>0</v>
      </c>
      <c r="K87" s="3">
        <f>VLOOKUP($B87,score!$C$7:$AB$146,11,FALSE)</f>
        <v>0</v>
      </c>
      <c r="L87" s="3">
        <f>VLOOKUP($B87,score!$C$7:$AB$146,12,FALSE)</f>
        <v>0</v>
      </c>
      <c r="M87" s="3">
        <f>VLOOKUP($B87,score!$C$7:$AB$146,13,FALSE)</f>
        <v>0</v>
      </c>
      <c r="N87" s="3">
        <f>VLOOKUP($B87,score!$C$7:$AB$146,14,FALSE)</f>
        <v>0</v>
      </c>
      <c r="O87" s="3">
        <f>VLOOKUP($B87,score!$C$7:$AB$146,15,FALSE)</f>
        <v>0</v>
      </c>
      <c r="P87" s="3">
        <f>VLOOKUP($B87,score!$C$7:$AB$146,16,FALSE)</f>
        <v>0</v>
      </c>
      <c r="Q87" s="3">
        <f>VLOOKUP($B87,score!$C$7:$AB$146,17,FALSE)</f>
        <v>0</v>
      </c>
      <c r="R87" s="3">
        <f>VLOOKUP($B87,score!$C$7:$AB$146,18,FALSE)</f>
        <v>0</v>
      </c>
      <c r="S87" s="3">
        <f>VLOOKUP($B87,score!$C$7:$AB$146,19,FALSE)</f>
        <v>0</v>
      </c>
      <c r="T87" s="3">
        <f>VLOOKUP($B87,score!$C$7:$AB$146,20,FALSE)</f>
        <v>0</v>
      </c>
      <c r="U87" s="3">
        <f>VLOOKUP($B87,score!$C$7:$AB$146,21,FALSE)</f>
        <v>0</v>
      </c>
      <c r="V87" s="3">
        <f>VLOOKUP($B87,score!$C$7:$AB$146,22,FALSE)</f>
        <v>0</v>
      </c>
      <c r="W87" s="3">
        <f>VLOOKUP($B87,score!$C$7:$AB$146,23,FALSE)</f>
        <v>0</v>
      </c>
      <c r="X87" s="19">
        <f>VLOOKUP($B87,score!$C$7:$AD$146,25,FALSE)</f>
        <v>200.00001080000001</v>
      </c>
      <c r="Y87" s="26">
        <f>VLOOKUP($B87,score!$C$7:$AD$146,26,FALSE)</f>
        <v>0</v>
      </c>
      <c r="Z87" s="23">
        <f>VLOOKUP($B87,score!$C$7:$AD$146,28,FALSE)</f>
        <v>200.00001080000001</v>
      </c>
    </row>
    <row r="88" spans="2:26" ht="17" hidden="1" x14ac:dyDescent="0.4">
      <c r="B88" s="35">
        <v>82</v>
      </c>
      <c r="C88" s="46">
        <f>VLOOKUP($B88,score!$C$7:$AD$146,3,FALSE)</f>
        <v>19</v>
      </c>
      <c r="D88" s="21">
        <f>VLOOKUP($B88,score!$C$7:$AD$146,4,FALSE)</f>
        <v>0</v>
      </c>
      <c r="E88" s="21">
        <f>VLOOKUP($B88,score!$C$7:$AD$146,5,FALSE)</f>
        <v>0</v>
      </c>
      <c r="F88" s="3">
        <f>VLOOKUP($B88,score!$C$7:$AB$146,6,FALSE)</f>
        <v>0</v>
      </c>
      <c r="G88" s="3">
        <f>VLOOKUP($B88,score!$C$7:$AB$146,7,FALSE)</f>
        <v>0</v>
      </c>
      <c r="H88" s="3">
        <f>VLOOKUP($B88,score!$C$7:$AB$146,8,FALSE)</f>
        <v>0</v>
      </c>
      <c r="I88" s="3">
        <f>VLOOKUP($B88,score!$C$7:$AB$146,9,FALSE)</f>
        <v>0</v>
      </c>
      <c r="J88" s="3">
        <f>VLOOKUP($B88,score!$C$7:$AB$146,10,FALSE)</f>
        <v>0</v>
      </c>
      <c r="K88" s="3">
        <f>VLOOKUP($B88,score!$C$7:$AB$146,11,FALSE)</f>
        <v>0</v>
      </c>
      <c r="L88" s="3">
        <f>VLOOKUP($B88,score!$C$7:$AB$146,12,FALSE)</f>
        <v>0</v>
      </c>
      <c r="M88" s="3">
        <f>VLOOKUP($B88,score!$C$7:$AB$146,13,FALSE)</f>
        <v>0</v>
      </c>
      <c r="N88" s="3">
        <f>VLOOKUP($B88,score!$C$7:$AB$146,14,FALSE)</f>
        <v>0</v>
      </c>
      <c r="O88" s="3">
        <f>VLOOKUP($B88,score!$C$7:$AB$146,15,FALSE)</f>
        <v>0</v>
      </c>
      <c r="P88" s="3">
        <f>VLOOKUP($B88,score!$C$7:$AB$146,16,FALSE)</f>
        <v>0</v>
      </c>
      <c r="Q88" s="3">
        <f>VLOOKUP($B88,score!$C$7:$AB$146,17,FALSE)</f>
        <v>0</v>
      </c>
      <c r="R88" s="3">
        <f>VLOOKUP($B88,score!$C$7:$AB$146,18,FALSE)</f>
        <v>0</v>
      </c>
      <c r="S88" s="3">
        <f>VLOOKUP($B88,score!$C$7:$AB$146,19,FALSE)</f>
        <v>0</v>
      </c>
      <c r="T88" s="3">
        <f>VLOOKUP($B88,score!$C$7:$AB$146,20,FALSE)</f>
        <v>0</v>
      </c>
      <c r="U88" s="3">
        <f>VLOOKUP($B88,score!$C$7:$AB$146,21,FALSE)</f>
        <v>0</v>
      </c>
      <c r="V88" s="3">
        <f>VLOOKUP($B88,score!$C$7:$AB$146,22,FALSE)</f>
        <v>0</v>
      </c>
      <c r="W88" s="3">
        <f>VLOOKUP($B88,score!$C$7:$AB$146,23,FALSE)</f>
        <v>0</v>
      </c>
      <c r="X88" s="19">
        <f>VLOOKUP($B88,score!$C$7:$AD$146,25,FALSE)</f>
        <v>200.00001090000001</v>
      </c>
      <c r="Y88" s="26">
        <f>VLOOKUP($B88,score!$C$7:$AD$146,26,FALSE)</f>
        <v>0</v>
      </c>
      <c r="Z88" s="23">
        <f>VLOOKUP($B88,score!$C$7:$AD$146,28,FALSE)</f>
        <v>200.00001090000001</v>
      </c>
    </row>
    <row r="89" spans="2:26" ht="17" hidden="1" x14ac:dyDescent="0.4">
      <c r="B89" s="35">
        <v>83</v>
      </c>
      <c r="C89" s="46">
        <f>VLOOKUP($B89,score!$C$7:$AD$146,3,FALSE)</f>
        <v>19</v>
      </c>
      <c r="D89" s="21">
        <f>VLOOKUP($B89,score!$C$7:$AD$146,4,FALSE)</f>
        <v>0</v>
      </c>
      <c r="E89" s="21">
        <f>VLOOKUP($B89,score!$C$7:$AD$146,5,FALSE)</f>
        <v>0</v>
      </c>
      <c r="F89" s="3">
        <f>VLOOKUP($B89,score!$C$7:$AB$146,6,FALSE)</f>
        <v>0</v>
      </c>
      <c r="G89" s="3">
        <f>VLOOKUP($B89,score!$C$7:$AB$146,7,FALSE)</f>
        <v>0</v>
      </c>
      <c r="H89" s="3">
        <f>VLOOKUP($B89,score!$C$7:$AB$146,8,FALSE)</f>
        <v>0</v>
      </c>
      <c r="I89" s="3">
        <f>VLOOKUP($B89,score!$C$7:$AB$146,9,FALSE)</f>
        <v>0</v>
      </c>
      <c r="J89" s="3">
        <f>VLOOKUP($B89,score!$C$7:$AB$146,10,FALSE)</f>
        <v>0</v>
      </c>
      <c r="K89" s="3">
        <f>VLOOKUP($B89,score!$C$7:$AB$146,11,FALSE)</f>
        <v>0</v>
      </c>
      <c r="L89" s="3">
        <f>VLOOKUP($B89,score!$C$7:$AB$146,12,FALSE)</f>
        <v>0</v>
      </c>
      <c r="M89" s="3">
        <f>VLOOKUP($B89,score!$C$7:$AB$146,13,FALSE)</f>
        <v>0</v>
      </c>
      <c r="N89" s="3">
        <f>VLOOKUP($B89,score!$C$7:$AB$146,14,FALSE)</f>
        <v>0</v>
      </c>
      <c r="O89" s="3">
        <f>VLOOKUP($B89,score!$C$7:$AB$146,15,FALSE)</f>
        <v>0</v>
      </c>
      <c r="P89" s="3">
        <f>VLOOKUP($B89,score!$C$7:$AB$146,16,FALSE)</f>
        <v>0</v>
      </c>
      <c r="Q89" s="3">
        <f>VLOOKUP($B89,score!$C$7:$AB$146,17,FALSE)</f>
        <v>0</v>
      </c>
      <c r="R89" s="3">
        <f>VLOOKUP($B89,score!$C$7:$AB$146,18,FALSE)</f>
        <v>0</v>
      </c>
      <c r="S89" s="3">
        <f>VLOOKUP($B89,score!$C$7:$AB$146,19,FALSE)</f>
        <v>0</v>
      </c>
      <c r="T89" s="3">
        <f>VLOOKUP($B89,score!$C$7:$AB$146,20,FALSE)</f>
        <v>0</v>
      </c>
      <c r="U89" s="3">
        <f>VLOOKUP($B89,score!$C$7:$AB$146,21,FALSE)</f>
        <v>0</v>
      </c>
      <c r="V89" s="3">
        <f>VLOOKUP($B89,score!$C$7:$AB$146,22,FALSE)</f>
        <v>0</v>
      </c>
      <c r="W89" s="3">
        <f>VLOOKUP($B89,score!$C$7:$AB$146,23,FALSE)</f>
        <v>0</v>
      </c>
      <c r="X89" s="19">
        <f>VLOOKUP($B89,score!$C$7:$AD$146,25,FALSE)</f>
        <v>200.000011</v>
      </c>
      <c r="Y89" s="26">
        <f>VLOOKUP($B89,score!$C$7:$AD$146,26,FALSE)</f>
        <v>0</v>
      </c>
      <c r="Z89" s="23">
        <f>VLOOKUP($B89,score!$C$7:$AD$146,28,FALSE)</f>
        <v>200.000011</v>
      </c>
    </row>
    <row r="90" spans="2:26" ht="17" hidden="1" x14ac:dyDescent="0.4">
      <c r="B90" s="35">
        <v>84</v>
      </c>
      <c r="C90" s="46">
        <f>VLOOKUP($B90,score!$C$7:$AD$146,3,FALSE)</f>
        <v>19</v>
      </c>
      <c r="D90" s="21">
        <f>VLOOKUP($B90,score!$C$7:$AD$146,4,FALSE)</f>
        <v>0</v>
      </c>
      <c r="E90" s="21">
        <f>VLOOKUP($B90,score!$C$7:$AD$146,5,FALSE)</f>
        <v>0</v>
      </c>
      <c r="F90" s="3">
        <f>VLOOKUP($B90,score!$C$7:$AB$146,6,FALSE)</f>
        <v>0</v>
      </c>
      <c r="G90" s="3">
        <f>VLOOKUP($B90,score!$C$7:$AB$146,7,FALSE)</f>
        <v>0</v>
      </c>
      <c r="H90" s="3">
        <f>VLOOKUP($B90,score!$C$7:$AB$146,8,FALSE)</f>
        <v>0</v>
      </c>
      <c r="I90" s="3">
        <f>VLOOKUP($B90,score!$C$7:$AB$146,9,FALSE)</f>
        <v>0</v>
      </c>
      <c r="J90" s="3">
        <f>VLOOKUP($B90,score!$C$7:$AB$146,10,FALSE)</f>
        <v>0</v>
      </c>
      <c r="K90" s="3">
        <f>VLOOKUP($B90,score!$C$7:$AB$146,11,FALSE)</f>
        <v>0</v>
      </c>
      <c r="L90" s="3">
        <f>VLOOKUP($B90,score!$C$7:$AB$146,12,FALSE)</f>
        <v>0</v>
      </c>
      <c r="M90" s="3">
        <f>VLOOKUP($B90,score!$C$7:$AB$146,13,FALSE)</f>
        <v>0</v>
      </c>
      <c r="N90" s="3">
        <f>VLOOKUP($B90,score!$C$7:$AB$146,14,FALSE)</f>
        <v>0</v>
      </c>
      <c r="O90" s="3">
        <f>VLOOKUP($B90,score!$C$7:$AB$146,15,FALSE)</f>
        <v>0</v>
      </c>
      <c r="P90" s="3">
        <f>VLOOKUP($B90,score!$C$7:$AB$146,16,FALSE)</f>
        <v>0</v>
      </c>
      <c r="Q90" s="3">
        <f>VLOOKUP($B90,score!$C$7:$AB$146,17,FALSE)</f>
        <v>0</v>
      </c>
      <c r="R90" s="3">
        <f>VLOOKUP($B90,score!$C$7:$AB$146,18,FALSE)</f>
        <v>0</v>
      </c>
      <c r="S90" s="3">
        <f>VLOOKUP($B90,score!$C$7:$AB$146,19,FALSE)</f>
        <v>0</v>
      </c>
      <c r="T90" s="3">
        <f>VLOOKUP($B90,score!$C$7:$AB$146,20,FALSE)</f>
        <v>0</v>
      </c>
      <c r="U90" s="3">
        <f>VLOOKUP($B90,score!$C$7:$AB$146,21,FALSE)</f>
        <v>0</v>
      </c>
      <c r="V90" s="3">
        <f>VLOOKUP($B90,score!$C$7:$AB$146,22,FALSE)</f>
        <v>0</v>
      </c>
      <c r="W90" s="3">
        <f>VLOOKUP($B90,score!$C$7:$AB$146,23,FALSE)</f>
        <v>0</v>
      </c>
      <c r="X90" s="19">
        <f>VLOOKUP($B90,score!$C$7:$AD$146,25,FALSE)</f>
        <v>200.00001109999999</v>
      </c>
      <c r="Y90" s="26">
        <f>VLOOKUP($B90,score!$C$7:$AD$146,26,FALSE)</f>
        <v>0</v>
      </c>
      <c r="Z90" s="23">
        <f>VLOOKUP($B90,score!$C$7:$AD$146,28,FALSE)</f>
        <v>200.00001109999999</v>
      </c>
    </row>
    <row r="91" spans="2:26" ht="17" hidden="1" x14ac:dyDescent="0.4">
      <c r="B91" s="35">
        <v>85</v>
      </c>
      <c r="C91" s="46">
        <f>VLOOKUP($B91,score!$C$7:$AD$146,3,FALSE)</f>
        <v>19</v>
      </c>
      <c r="D91" s="21">
        <f>VLOOKUP($B91,score!$C$7:$AD$146,4,FALSE)</f>
        <v>0</v>
      </c>
      <c r="E91" s="21">
        <f>VLOOKUP($B91,score!$C$7:$AD$146,5,FALSE)</f>
        <v>0</v>
      </c>
      <c r="F91" s="3">
        <f>VLOOKUP($B91,score!$C$7:$AB$146,6,FALSE)</f>
        <v>0</v>
      </c>
      <c r="G91" s="3">
        <f>VLOOKUP($B91,score!$C$7:$AB$146,7,FALSE)</f>
        <v>0</v>
      </c>
      <c r="H91" s="3">
        <f>VLOOKUP($B91,score!$C$7:$AB$146,8,FALSE)</f>
        <v>0</v>
      </c>
      <c r="I91" s="3">
        <f>VLOOKUP($B91,score!$C$7:$AB$146,9,FALSE)</f>
        <v>0</v>
      </c>
      <c r="J91" s="3">
        <f>VLOOKUP($B91,score!$C$7:$AB$146,10,FALSE)</f>
        <v>0</v>
      </c>
      <c r="K91" s="3">
        <f>VLOOKUP($B91,score!$C$7:$AB$146,11,FALSE)</f>
        <v>0</v>
      </c>
      <c r="L91" s="3">
        <f>VLOOKUP($B91,score!$C$7:$AB$146,12,FALSE)</f>
        <v>0</v>
      </c>
      <c r="M91" s="3">
        <f>VLOOKUP($B91,score!$C$7:$AB$146,13,FALSE)</f>
        <v>0</v>
      </c>
      <c r="N91" s="3">
        <f>VLOOKUP($B91,score!$C$7:$AB$146,14,FALSE)</f>
        <v>0</v>
      </c>
      <c r="O91" s="3">
        <f>VLOOKUP($B91,score!$C$7:$AB$146,15,FALSE)</f>
        <v>0</v>
      </c>
      <c r="P91" s="3">
        <f>VLOOKUP($B91,score!$C$7:$AB$146,16,FALSE)</f>
        <v>0</v>
      </c>
      <c r="Q91" s="3">
        <f>VLOOKUP($B91,score!$C$7:$AB$146,17,FALSE)</f>
        <v>0</v>
      </c>
      <c r="R91" s="3">
        <f>VLOOKUP($B91,score!$C$7:$AB$146,18,FALSE)</f>
        <v>0</v>
      </c>
      <c r="S91" s="3">
        <f>VLOOKUP($B91,score!$C$7:$AB$146,19,FALSE)</f>
        <v>0</v>
      </c>
      <c r="T91" s="3">
        <f>VLOOKUP($B91,score!$C$7:$AB$146,20,FALSE)</f>
        <v>0</v>
      </c>
      <c r="U91" s="3">
        <f>VLOOKUP($B91,score!$C$7:$AB$146,21,FALSE)</f>
        <v>0</v>
      </c>
      <c r="V91" s="3">
        <f>VLOOKUP($B91,score!$C$7:$AB$146,22,FALSE)</f>
        <v>0</v>
      </c>
      <c r="W91" s="3">
        <f>VLOOKUP($B91,score!$C$7:$AB$146,23,FALSE)</f>
        <v>0</v>
      </c>
      <c r="X91" s="19">
        <f>VLOOKUP($B91,score!$C$7:$AD$146,25,FALSE)</f>
        <v>200.00001119999999</v>
      </c>
      <c r="Y91" s="26">
        <f>VLOOKUP($B91,score!$C$7:$AD$146,26,FALSE)</f>
        <v>0</v>
      </c>
      <c r="Z91" s="23">
        <f>VLOOKUP($B91,score!$C$7:$AD$146,28,FALSE)</f>
        <v>200.00001119999999</v>
      </c>
    </row>
    <row r="92" spans="2:26" ht="17" hidden="1" x14ac:dyDescent="0.4">
      <c r="B92" s="35">
        <v>86</v>
      </c>
      <c r="C92" s="46">
        <f>VLOOKUP($B92,score!$C$7:$AD$146,3,FALSE)</f>
        <v>19</v>
      </c>
      <c r="D92" s="21">
        <f>VLOOKUP($B92,score!$C$7:$AD$146,4,FALSE)</f>
        <v>0</v>
      </c>
      <c r="E92" s="21">
        <f>VLOOKUP($B92,score!$C$7:$AD$146,5,FALSE)</f>
        <v>0</v>
      </c>
      <c r="F92" s="3">
        <f>VLOOKUP($B92,score!$C$7:$AB$146,6,FALSE)</f>
        <v>0</v>
      </c>
      <c r="G92" s="3">
        <f>VLOOKUP($B92,score!$C$7:$AB$146,7,FALSE)</f>
        <v>0</v>
      </c>
      <c r="H92" s="3">
        <f>VLOOKUP($B92,score!$C$7:$AB$146,8,FALSE)</f>
        <v>0</v>
      </c>
      <c r="I92" s="3">
        <f>VLOOKUP($B92,score!$C$7:$AB$146,9,FALSE)</f>
        <v>0</v>
      </c>
      <c r="J92" s="3">
        <f>VLOOKUP($B92,score!$C$7:$AB$146,10,FALSE)</f>
        <v>0</v>
      </c>
      <c r="K92" s="3">
        <f>VLOOKUP($B92,score!$C$7:$AB$146,11,FALSE)</f>
        <v>0</v>
      </c>
      <c r="L92" s="3">
        <f>VLOOKUP($B92,score!$C$7:$AB$146,12,FALSE)</f>
        <v>0</v>
      </c>
      <c r="M92" s="3">
        <f>VLOOKUP($B92,score!$C$7:$AB$146,13,FALSE)</f>
        <v>0</v>
      </c>
      <c r="N92" s="3">
        <f>VLOOKUP($B92,score!$C$7:$AB$146,14,FALSE)</f>
        <v>0</v>
      </c>
      <c r="O92" s="3">
        <f>VLOOKUP($B92,score!$C$7:$AB$146,15,FALSE)</f>
        <v>0</v>
      </c>
      <c r="P92" s="3">
        <f>VLOOKUP($B92,score!$C$7:$AB$146,16,FALSE)</f>
        <v>0</v>
      </c>
      <c r="Q92" s="3">
        <f>VLOOKUP($B92,score!$C$7:$AB$146,17,FALSE)</f>
        <v>0</v>
      </c>
      <c r="R92" s="3">
        <f>VLOOKUP($B92,score!$C$7:$AB$146,18,FALSE)</f>
        <v>0</v>
      </c>
      <c r="S92" s="3">
        <f>VLOOKUP($B92,score!$C$7:$AB$146,19,FALSE)</f>
        <v>0</v>
      </c>
      <c r="T92" s="3">
        <f>VLOOKUP($B92,score!$C$7:$AB$146,20,FALSE)</f>
        <v>0</v>
      </c>
      <c r="U92" s="3">
        <f>VLOOKUP($B92,score!$C$7:$AB$146,21,FALSE)</f>
        <v>0</v>
      </c>
      <c r="V92" s="3">
        <f>VLOOKUP($B92,score!$C$7:$AB$146,22,FALSE)</f>
        <v>0</v>
      </c>
      <c r="W92" s="3">
        <f>VLOOKUP($B92,score!$C$7:$AB$146,23,FALSE)</f>
        <v>0</v>
      </c>
      <c r="X92" s="19">
        <f>VLOOKUP($B92,score!$C$7:$AD$146,25,FALSE)</f>
        <v>200.00001130000001</v>
      </c>
      <c r="Y92" s="26">
        <f>VLOOKUP($B92,score!$C$7:$AD$146,26,FALSE)</f>
        <v>0</v>
      </c>
      <c r="Z92" s="23">
        <f>VLOOKUP($B92,score!$C$7:$AD$146,28,FALSE)</f>
        <v>200.00001130000001</v>
      </c>
    </row>
    <row r="93" spans="2:26" ht="17" hidden="1" x14ac:dyDescent="0.4">
      <c r="B93" s="35">
        <v>87</v>
      </c>
      <c r="C93" s="46">
        <f>VLOOKUP($B93,score!$C$7:$AD$146,3,FALSE)</f>
        <v>19</v>
      </c>
      <c r="D93" s="21">
        <f>VLOOKUP($B93,score!$C$7:$AD$146,4,FALSE)</f>
        <v>0</v>
      </c>
      <c r="E93" s="21">
        <f>VLOOKUP($B93,score!$C$7:$AD$146,5,FALSE)</f>
        <v>0</v>
      </c>
      <c r="F93" s="3">
        <f>VLOOKUP($B93,score!$C$7:$AB$146,6,FALSE)</f>
        <v>0</v>
      </c>
      <c r="G93" s="3">
        <f>VLOOKUP($B93,score!$C$7:$AB$146,7,FALSE)</f>
        <v>0</v>
      </c>
      <c r="H93" s="3">
        <f>VLOOKUP($B93,score!$C$7:$AB$146,8,FALSE)</f>
        <v>0</v>
      </c>
      <c r="I93" s="3">
        <f>VLOOKUP($B93,score!$C$7:$AB$146,9,FALSE)</f>
        <v>0</v>
      </c>
      <c r="J93" s="3">
        <f>VLOOKUP($B93,score!$C$7:$AB$146,10,FALSE)</f>
        <v>0</v>
      </c>
      <c r="K93" s="3">
        <f>VLOOKUP($B93,score!$C$7:$AB$146,11,FALSE)</f>
        <v>0</v>
      </c>
      <c r="L93" s="3">
        <f>VLOOKUP($B93,score!$C$7:$AB$146,12,FALSE)</f>
        <v>0</v>
      </c>
      <c r="M93" s="3">
        <f>VLOOKUP($B93,score!$C$7:$AB$146,13,FALSE)</f>
        <v>0</v>
      </c>
      <c r="N93" s="3">
        <f>VLOOKUP($B93,score!$C$7:$AB$146,14,FALSE)</f>
        <v>0</v>
      </c>
      <c r="O93" s="3">
        <f>VLOOKUP($B93,score!$C$7:$AB$146,15,FALSE)</f>
        <v>0</v>
      </c>
      <c r="P93" s="3">
        <f>VLOOKUP($B93,score!$C$7:$AB$146,16,FALSE)</f>
        <v>0</v>
      </c>
      <c r="Q93" s="3">
        <f>VLOOKUP($B93,score!$C$7:$AB$146,17,FALSE)</f>
        <v>0</v>
      </c>
      <c r="R93" s="3">
        <f>VLOOKUP($B93,score!$C$7:$AB$146,18,FALSE)</f>
        <v>0</v>
      </c>
      <c r="S93" s="3">
        <f>VLOOKUP($B93,score!$C$7:$AB$146,19,FALSE)</f>
        <v>0</v>
      </c>
      <c r="T93" s="3">
        <f>VLOOKUP($B93,score!$C$7:$AB$146,20,FALSE)</f>
        <v>0</v>
      </c>
      <c r="U93" s="3">
        <f>VLOOKUP($B93,score!$C$7:$AB$146,21,FALSE)</f>
        <v>0</v>
      </c>
      <c r="V93" s="3">
        <f>VLOOKUP($B93,score!$C$7:$AB$146,22,FALSE)</f>
        <v>0</v>
      </c>
      <c r="W93" s="3">
        <f>VLOOKUP($B93,score!$C$7:$AB$146,23,FALSE)</f>
        <v>0</v>
      </c>
      <c r="X93" s="19">
        <f>VLOOKUP($B93,score!$C$7:$AD$146,25,FALSE)</f>
        <v>200.00001140000001</v>
      </c>
      <c r="Y93" s="26">
        <f>VLOOKUP($B93,score!$C$7:$AD$146,26,FALSE)</f>
        <v>0</v>
      </c>
      <c r="Z93" s="23">
        <f>VLOOKUP($B93,score!$C$7:$AD$146,28,FALSE)</f>
        <v>200.00001140000001</v>
      </c>
    </row>
    <row r="94" spans="2:26" ht="17" hidden="1" x14ac:dyDescent="0.4">
      <c r="B94" s="35">
        <v>88</v>
      </c>
      <c r="C94" s="46">
        <f>VLOOKUP($B94,score!$C$7:$AD$146,3,FALSE)</f>
        <v>19</v>
      </c>
      <c r="D94" s="21">
        <f>VLOOKUP($B94,score!$C$7:$AD$146,4,FALSE)</f>
        <v>0</v>
      </c>
      <c r="E94" s="21">
        <f>VLOOKUP($B94,score!$C$7:$AD$146,5,FALSE)</f>
        <v>0</v>
      </c>
      <c r="F94" s="3">
        <f>VLOOKUP($B94,score!$C$7:$AB$146,6,FALSE)</f>
        <v>0</v>
      </c>
      <c r="G94" s="3">
        <f>VLOOKUP($B94,score!$C$7:$AB$146,7,FALSE)</f>
        <v>0</v>
      </c>
      <c r="H94" s="3">
        <f>VLOOKUP($B94,score!$C$7:$AB$146,8,FALSE)</f>
        <v>0</v>
      </c>
      <c r="I94" s="3">
        <f>VLOOKUP($B94,score!$C$7:$AB$146,9,FALSE)</f>
        <v>0</v>
      </c>
      <c r="J94" s="3">
        <f>VLOOKUP($B94,score!$C$7:$AB$146,10,FALSE)</f>
        <v>0</v>
      </c>
      <c r="K94" s="3">
        <f>VLOOKUP($B94,score!$C$7:$AB$146,11,FALSE)</f>
        <v>0</v>
      </c>
      <c r="L94" s="3">
        <f>VLOOKUP($B94,score!$C$7:$AB$146,12,FALSE)</f>
        <v>0</v>
      </c>
      <c r="M94" s="3">
        <f>VLOOKUP($B94,score!$C$7:$AB$146,13,FALSE)</f>
        <v>0</v>
      </c>
      <c r="N94" s="3">
        <f>VLOOKUP($B94,score!$C$7:$AB$146,14,FALSE)</f>
        <v>0</v>
      </c>
      <c r="O94" s="3">
        <f>VLOOKUP($B94,score!$C$7:$AB$146,15,FALSE)</f>
        <v>0</v>
      </c>
      <c r="P94" s="3">
        <f>VLOOKUP($B94,score!$C$7:$AB$146,16,FALSE)</f>
        <v>0</v>
      </c>
      <c r="Q94" s="3">
        <f>VLOOKUP($B94,score!$C$7:$AB$146,17,FALSE)</f>
        <v>0</v>
      </c>
      <c r="R94" s="3">
        <f>VLOOKUP($B94,score!$C$7:$AB$146,18,FALSE)</f>
        <v>0</v>
      </c>
      <c r="S94" s="3">
        <f>VLOOKUP($B94,score!$C$7:$AB$146,19,FALSE)</f>
        <v>0</v>
      </c>
      <c r="T94" s="3">
        <f>VLOOKUP($B94,score!$C$7:$AB$146,20,FALSE)</f>
        <v>0</v>
      </c>
      <c r="U94" s="3">
        <f>VLOOKUP($B94,score!$C$7:$AB$146,21,FALSE)</f>
        <v>0</v>
      </c>
      <c r="V94" s="3">
        <f>VLOOKUP($B94,score!$C$7:$AB$146,22,FALSE)</f>
        <v>0</v>
      </c>
      <c r="W94" s="3">
        <f>VLOOKUP($B94,score!$C$7:$AB$146,23,FALSE)</f>
        <v>0</v>
      </c>
      <c r="X94" s="19">
        <f>VLOOKUP($B94,score!$C$7:$AD$146,25,FALSE)</f>
        <v>200.0000115</v>
      </c>
      <c r="Y94" s="26">
        <f>VLOOKUP($B94,score!$C$7:$AD$146,26,FALSE)</f>
        <v>0</v>
      </c>
      <c r="Z94" s="23">
        <f>VLOOKUP($B94,score!$C$7:$AD$146,28,FALSE)</f>
        <v>200.0000115</v>
      </c>
    </row>
    <row r="95" spans="2:26" ht="17" hidden="1" x14ac:dyDescent="0.4">
      <c r="B95" s="35">
        <v>89</v>
      </c>
      <c r="C95" s="46">
        <f>VLOOKUP($B95,score!$C$7:$AD$146,3,FALSE)</f>
        <v>19</v>
      </c>
      <c r="D95" s="21">
        <f>VLOOKUP($B95,score!$C$7:$AD$146,4,FALSE)</f>
        <v>0</v>
      </c>
      <c r="E95" s="21">
        <f>VLOOKUP($B95,score!$C$7:$AD$146,5,FALSE)</f>
        <v>0</v>
      </c>
      <c r="F95" s="3">
        <f>VLOOKUP($B95,score!$C$7:$AB$146,6,FALSE)</f>
        <v>0</v>
      </c>
      <c r="G95" s="3">
        <f>VLOOKUP($B95,score!$C$7:$AB$146,7,FALSE)</f>
        <v>0</v>
      </c>
      <c r="H95" s="3">
        <f>VLOOKUP($B95,score!$C$7:$AB$146,8,FALSE)</f>
        <v>0</v>
      </c>
      <c r="I95" s="3">
        <f>VLOOKUP($B95,score!$C$7:$AB$146,9,FALSE)</f>
        <v>0</v>
      </c>
      <c r="J95" s="3">
        <f>VLOOKUP($B95,score!$C$7:$AB$146,10,FALSE)</f>
        <v>0</v>
      </c>
      <c r="K95" s="3">
        <f>VLOOKUP($B95,score!$C$7:$AB$146,11,FALSE)</f>
        <v>0</v>
      </c>
      <c r="L95" s="3">
        <f>VLOOKUP($B95,score!$C$7:$AB$146,12,FALSE)</f>
        <v>0</v>
      </c>
      <c r="M95" s="3">
        <f>VLOOKUP($B95,score!$C$7:$AB$146,13,FALSE)</f>
        <v>0</v>
      </c>
      <c r="N95" s="3">
        <f>VLOOKUP($B95,score!$C$7:$AB$146,14,FALSE)</f>
        <v>0</v>
      </c>
      <c r="O95" s="3">
        <f>VLOOKUP($B95,score!$C$7:$AB$146,15,FALSE)</f>
        <v>0</v>
      </c>
      <c r="P95" s="3">
        <f>VLOOKUP($B95,score!$C$7:$AB$146,16,FALSE)</f>
        <v>0</v>
      </c>
      <c r="Q95" s="3">
        <f>VLOOKUP($B95,score!$C$7:$AB$146,17,FALSE)</f>
        <v>0</v>
      </c>
      <c r="R95" s="3">
        <f>VLOOKUP($B95,score!$C$7:$AB$146,18,FALSE)</f>
        <v>0</v>
      </c>
      <c r="S95" s="3">
        <f>VLOOKUP($B95,score!$C$7:$AB$146,19,FALSE)</f>
        <v>0</v>
      </c>
      <c r="T95" s="3">
        <f>VLOOKUP($B95,score!$C$7:$AB$146,20,FALSE)</f>
        <v>0</v>
      </c>
      <c r="U95" s="3">
        <f>VLOOKUP($B95,score!$C$7:$AB$146,21,FALSE)</f>
        <v>0</v>
      </c>
      <c r="V95" s="3">
        <f>VLOOKUP($B95,score!$C$7:$AB$146,22,FALSE)</f>
        <v>0</v>
      </c>
      <c r="W95" s="3">
        <f>VLOOKUP($B95,score!$C$7:$AB$146,23,FALSE)</f>
        <v>0</v>
      </c>
      <c r="X95" s="19">
        <f>VLOOKUP($B95,score!$C$7:$AD$146,25,FALSE)</f>
        <v>200.00001159999999</v>
      </c>
      <c r="Y95" s="26">
        <f>VLOOKUP($B95,score!$C$7:$AD$146,26,FALSE)</f>
        <v>0</v>
      </c>
      <c r="Z95" s="23">
        <f>VLOOKUP($B95,score!$C$7:$AD$146,28,FALSE)</f>
        <v>200.00001159999999</v>
      </c>
    </row>
    <row r="96" spans="2:26" ht="17" hidden="1" x14ac:dyDescent="0.4">
      <c r="B96" s="35">
        <v>90</v>
      </c>
      <c r="C96" s="46">
        <f>VLOOKUP($B96,score!$C$7:$AD$146,3,FALSE)</f>
        <v>19</v>
      </c>
      <c r="D96" s="21">
        <f>VLOOKUP($B96,score!$C$7:$AD$146,4,FALSE)</f>
        <v>0</v>
      </c>
      <c r="E96" s="21">
        <f>VLOOKUP($B96,score!$C$7:$AD$146,5,FALSE)</f>
        <v>0</v>
      </c>
      <c r="F96" s="3">
        <f>VLOOKUP($B96,score!$C$7:$AB$146,6,FALSE)</f>
        <v>0</v>
      </c>
      <c r="G96" s="3">
        <f>VLOOKUP($B96,score!$C$7:$AB$146,7,FALSE)</f>
        <v>0</v>
      </c>
      <c r="H96" s="3">
        <f>VLOOKUP($B96,score!$C$7:$AB$146,8,FALSE)</f>
        <v>0</v>
      </c>
      <c r="I96" s="3">
        <f>VLOOKUP($B96,score!$C$7:$AB$146,9,FALSE)</f>
        <v>0</v>
      </c>
      <c r="J96" s="3">
        <f>VLOOKUP($B96,score!$C$7:$AB$146,10,FALSE)</f>
        <v>0</v>
      </c>
      <c r="K96" s="3">
        <f>VLOOKUP($B96,score!$C$7:$AB$146,11,FALSE)</f>
        <v>0</v>
      </c>
      <c r="L96" s="3">
        <f>VLOOKUP($B96,score!$C$7:$AB$146,12,FALSE)</f>
        <v>0</v>
      </c>
      <c r="M96" s="3">
        <f>VLOOKUP($B96,score!$C$7:$AB$146,13,FALSE)</f>
        <v>0</v>
      </c>
      <c r="N96" s="3">
        <f>VLOOKUP($B96,score!$C$7:$AB$146,14,FALSE)</f>
        <v>0</v>
      </c>
      <c r="O96" s="3">
        <f>VLOOKUP($B96,score!$C$7:$AB$146,15,FALSE)</f>
        <v>0</v>
      </c>
      <c r="P96" s="3">
        <f>VLOOKUP($B96,score!$C$7:$AB$146,16,FALSE)</f>
        <v>0</v>
      </c>
      <c r="Q96" s="3">
        <f>VLOOKUP($B96,score!$C$7:$AB$146,17,FALSE)</f>
        <v>0</v>
      </c>
      <c r="R96" s="3">
        <f>VLOOKUP($B96,score!$C$7:$AB$146,18,FALSE)</f>
        <v>0</v>
      </c>
      <c r="S96" s="3">
        <f>VLOOKUP($B96,score!$C$7:$AB$146,19,FALSE)</f>
        <v>0</v>
      </c>
      <c r="T96" s="3">
        <f>VLOOKUP($B96,score!$C$7:$AB$146,20,FALSE)</f>
        <v>0</v>
      </c>
      <c r="U96" s="3">
        <f>VLOOKUP($B96,score!$C$7:$AB$146,21,FALSE)</f>
        <v>0</v>
      </c>
      <c r="V96" s="3">
        <f>VLOOKUP($B96,score!$C$7:$AB$146,22,FALSE)</f>
        <v>0</v>
      </c>
      <c r="W96" s="3">
        <f>VLOOKUP($B96,score!$C$7:$AB$146,23,FALSE)</f>
        <v>0</v>
      </c>
      <c r="X96" s="19">
        <f>VLOOKUP($B96,score!$C$7:$AD$146,25,FALSE)</f>
        <v>200.00001169999999</v>
      </c>
      <c r="Y96" s="26">
        <f>VLOOKUP($B96,score!$C$7:$AD$146,26,FALSE)</f>
        <v>0</v>
      </c>
      <c r="Z96" s="23">
        <f>VLOOKUP($B96,score!$C$7:$AD$146,28,FALSE)</f>
        <v>200.00001169999999</v>
      </c>
    </row>
    <row r="97" spans="2:26" ht="17" hidden="1" x14ac:dyDescent="0.4">
      <c r="B97" s="35">
        <v>91</v>
      </c>
      <c r="C97" s="46">
        <f>VLOOKUP($B97,score!$C$7:$AD$146,3,FALSE)</f>
        <v>19</v>
      </c>
      <c r="D97" s="21">
        <f>VLOOKUP($B97,score!$C$7:$AD$146,4,FALSE)</f>
        <v>0</v>
      </c>
      <c r="E97" s="21">
        <f>VLOOKUP($B97,score!$C$7:$AD$146,5,FALSE)</f>
        <v>0</v>
      </c>
      <c r="F97" s="3">
        <f>VLOOKUP($B97,score!$C$7:$AB$146,6,FALSE)</f>
        <v>0</v>
      </c>
      <c r="G97" s="3">
        <f>VLOOKUP($B97,score!$C$7:$AB$146,7,FALSE)</f>
        <v>0</v>
      </c>
      <c r="H97" s="3">
        <f>VLOOKUP($B97,score!$C$7:$AB$146,8,FALSE)</f>
        <v>0</v>
      </c>
      <c r="I97" s="3">
        <f>VLOOKUP($B97,score!$C$7:$AB$146,9,FALSE)</f>
        <v>0</v>
      </c>
      <c r="J97" s="3">
        <f>VLOOKUP($B97,score!$C$7:$AB$146,10,FALSE)</f>
        <v>0</v>
      </c>
      <c r="K97" s="3">
        <f>VLOOKUP($B97,score!$C$7:$AB$146,11,FALSE)</f>
        <v>0</v>
      </c>
      <c r="L97" s="3">
        <f>VLOOKUP($B97,score!$C$7:$AB$146,12,FALSE)</f>
        <v>0</v>
      </c>
      <c r="M97" s="3">
        <f>VLOOKUP($B97,score!$C$7:$AB$146,13,FALSE)</f>
        <v>0</v>
      </c>
      <c r="N97" s="3">
        <f>VLOOKUP($B97,score!$C$7:$AB$146,14,FALSE)</f>
        <v>0</v>
      </c>
      <c r="O97" s="3">
        <f>VLOOKUP($B97,score!$C$7:$AB$146,15,FALSE)</f>
        <v>0</v>
      </c>
      <c r="P97" s="3">
        <f>VLOOKUP($B97,score!$C$7:$AB$146,16,FALSE)</f>
        <v>0</v>
      </c>
      <c r="Q97" s="3">
        <f>VLOOKUP($B97,score!$C$7:$AB$146,17,FALSE)</f>
        <v>0</v>
      </c>
      <c r="R97" s="3">
        <f>VLOOKUP($B97,score!$C$7:$AB$146,18,FALSE)</f>
        <v>0</v>
      </c>
      <c r="S97" s="3">
        <f>VLOOKUP($B97,score!$C$7:$AB$146,19,FALSE)</f>
        <v>0</v>
      </c>
      <c r="T97" s="3">
        <f>VLOOKUP($B97,score!$C$7:$AB$146,20,FALSE)</f>
        <v>0</v>
      </c>
      <c r="U97" s="3">
        <f>VLOOKUP($B97,score!$C$7:$AB$146,21,FALSE)</f>
        <v>0</v>
      </c>
      <c r="V97" s="3">
        <f>VLOOKUP($B97,score!$C$7:$AB$146,22,FALSE)</f>
        <v>0</v>
      </c>
      <c r="W97" s="3">
        <f>VLOOKUP($B97,score!$C$7:$AB$146,23,FALSE)</f>
        <v>0</v>
      </c>
      <c r="X97" s="19">
        <f>VLOOKUP($B97,score!$C$7:$AD$146,25,FALSE)</f>
        <v>200.00001180000001</v>
      </c>
      <c r="Y97" s="26">
        <f>VLOOKUP($B97,score!$C$7:$AD$146,26,FALSE)</f>
        <v>0</v>
      </c>
      <c r="Z97" s="23">
        <f>VLOOKUP($B97,score!$C$7:$AD$146,28,FALSE)</f>
        <v>200.00001180000001</v>
      </c>
    </row>
    <row r="98" spans="2:26" ht="17" hidden="1" x14ac:dyDescent="0.4">
      <c r="B98" s="35">
        <v>92</v>
      </c>
      <c r="C98" s="46">
        <f>VLOOKUP($B98,score!$C$7:$AD$146,3,FALSE)</f>
        <v>19</v>
      </c>
      <c r="D98" s="21">
        <f>VLOOKUP($B98,score!$C$7:$AD$146,4,FALSE)</f>
        <v>0</v>
      </c>
      <c r="E98" s="21">
        <f>VLOOKUP($B98,score!$C$7:$AD$146,5,FALSE)</f>
        <v>0</v>
      </c>
      <c r="F98" s="3">
        <f>VLOOKUP($B98,score!$C$7:$AB$146,6,FALSE)</f>
        <v>0</v>
      </c>
      <c r="G98" s="3">
        <f>VLOOKUP($B98,score!$C$7:$AB$146,7,FALSE)</f>
        <v>0</v>
      </c>
      <c r="H98" s="3">
        <f>VLOOKUP($B98,score!$C$7:$AB$146,8,FALSE)</f>
        <v>0</v>
      </c>
      <c r="I98" s="3">
        <f>VLOOKUP($B98,score!$C$7:$AB$146,9,FALSE)</f>
        <v>0</v>
      </c>
      <c r="J98" s="3">
        <f>VLOOKUP($B98,score!$C$7:$AB$146,10,FALSE)</f>
        <v>0</v>
      </c>
      <c r="K98" s="3">
        <f>VLOOKUP($B98,score!$C$7:$AB$146,11,FALSE)</f>
        <v>0</v>
      </c>
      <c r="L98" s="3">
        <f>VLOOKUP($B98,score!$C$7:$AB$146,12,FALSE)</f>
        <v>0</v>
      </c>
      <c r="M98" s="3">
        <f>VLOOKUP($B98,score!$C$7:$AB$146,13,FALSE)</f>
        <v>0</v>
      </c>
      <c r="N98" s="3">
        <f>VLOOKUP($B98,score!$C$7:$AB$146,14,FALSE)</f>
        <v>0</v>
      </c>
      <c r="O98" s="3">
        <f>VLOOKUP($B98,score!$C$7:$AB$146,15,FALSE)</f>
        <v>0</v>
      </c>
      <c r="P98" s="3">
        <f>VLOOKUP($B98,score!$C$7:$AB$146,16,FALSE)</f>
        <v>0</v>
      </c>
      <c r="Q98" s="3">
        <f>VLOOKUP($B98,score!$C$7:$AB$146,17,FALSE)</f>
        <v>0</v>
      </c>
      <c r="R98" s="3">
        <f>VLOOKUP($B98,score!$C$7:$AB$146,18,FALSE)</f>
        <v>0</v>
      </c>
      <c r="S98" s="3">
        <f>VLOOKUP($B98,score!$C$7:$AB$146,19,FALSE)</f>
        <v>0</v>
      </c>
      <c r="T98" s="3">
        <f>VLOOKUP($B98,score!$C$7:$AB$146,20,FALSE)</f>
        <v>0</v>
      </c>
      <c r="U98" s="3">
        <f>VLOOKUP($B98,score!$C$7:$AB$146,21,FALSE)</f>
        <v>0</v>
      </c>
      <c r="V98" s="3">
        <f>VLOOKUP($B98,score!$C$7:$AB$146,22,FALSE)</f>
        <v>0</v>
      </c>
      <c r="W98" s="3">
        <f>VLOOKUP($B98,score!$C$7:$AB$146,23,FALSE)</f>
        <v>0</v>
      </c>
      <c r="X98" s="19">
        <f>VLOOKUP($B98,score!$C$7:$AD$146,25,FALSE)</f>
        <v>200.0000119</v>
      </c>
      <c r="Y98" s="26">
        <f>VLOOKUP($B98,score!$C$7:$AD$146,26,FALSE)</f>
        <v>0</v>
      </c>
      <c r="Z98" s="23">
        <f>VLOOKUP($B98,score!$C$7:$AD$146,28,FALSE)</f>
        <v>200.0000119</v>
      </c>
    </row>
    <row r="99" spans="2:26" ht="17" hidden="1" x14ac:dyDescent="0.4">
      <c r="B99" s="35">
        <v>93</v>
      </c>
      <c r="C99" s="46">
        <f>VLOOKUP($B99,score!$C$7:$AD$146,3,FALSE)</f>
        <v>19</v>
      </c>
      <c r="D99" s="21">
        <f>VLOOKUP($B99,score!$C$7:$AD$146,4,FALSE)</f>
        <v>0</v>
      </c>
      <c r="E99" s="21">
        <f>VLOOKUP($B99,score!$C$7:$AD$146,5,FALSE)</f>
        <v>0</v>
      </c>
      <c r="F99" s="3">
        <f>VLOOKUP($B99,score!$C$7:$AB$146,6,FALSE)</f>
        <v>0</v>
      </c>
      <c r="G99" s="3">
        <f>VLOOKUP($B99,score!$C$7:$AB$146,7,FALSE)</f>
        <v>0</v>
      </c>
      <c r="H99" s="3">
        <f>VLOOKUP($B99,score!$C$7:$AB$146,8,FALSE)</f>
        <v>0</v>
      </c>
      <c r="I99" s="3">
        <f>VLOOKUP($B99,score!$C$7:$AB$146,9,FALSE)</f>
        <v>0</v>
      </c>
      <c r="J99" s="3">
        <f>VLOOKUP($B99,score!$C$7:$AB$146,10,FALSE)</f>
        <v>0</v>
      </c>
      <c r="K99" s="3">
        <f>VLOOKUP($B99,score!$C$7:$AB$146,11,FALSE)</f>
        <v>0</v>
      </c>
      <c r="L99" s="3">
        <f>VLOOKUP($B99,score!$C$7:$AB$146,12,FALSE)</f>
        <v>0</v>
      </c>
      <c r="M99" s="3">
        <f>VLOOKUP($B99,score!$C$7:$AB$146,13,FALSE)</f>
        <v>0</v>
      </c>
      <c r="N99" s="3">
        <f>VLOOKUP($B99,score!$C$7:$AB$146,14,FALSE)</f>
        <v>0</v>
      </c>
      <c r="O99" s="3">
        <f>VLOOKUP($B99,score!$C$7:$AB$146,15,FALSE)</f>
        <v>0</v>
      </c>
      <c r="P99" s="3">
        <f>VLOOKUP($B99,score!$C$7:$AB$146,16,FALSE)</f>
        <v>0</v>
      </c>
      <c r="Q99" s="3">
        <f>VLOOKUP($B99,score!$C$7:$AB$146,17,FALSE)</f>
        <v>0</v>
      </c>
      <c r="R99" s="3">
        <f>VLOOKUP($B99,score!$C$7:$AB$146,18,FALSE)</f>
        <v>0</v>
      </c>
      <c r="S99" s="3">
        <f>VLOOKUP($B99,score!$C$7:$AB$146,19,FALSE)</f>
        <v>0</v>
      </c>
      <c r="T99" s="3">
        <f>VLOOKUP($B99,score!$C$7:$AB$146,20,FALSE)</f>
        <v>0</v>
      </c>
      <c r="U99" s="3">
        <f>VLOOKUP($B99,score!$C$7:$AB$146,21,FALSE)</f>
        <v>0</v>
      </c>
      <c r="V99" s="3">
        <f>VLOOKUP($B99,score!$C$7:$AB$146,22,FALSE)</f>
        <v>0</v>
      </c>
      <c r="W99" s="3">
        <f>VLOOKUP($B99,score!$C$7:$AB$146,23,FALSE)</f>
        <v>0</v>
      </c>
      <c r="X99" s="19">
        <f>VLOOKUP($B99,score!$C$7:$AD$146,25,FALSE)</f>
        <v>200.000012</v>
      </c>
      <c r="Y99" s="26">
        <f>VLOOKUP($B99,score!$C$7:$AD$146,26,FALSE)</f>
        <v>0</v>
      </c>
      <c r="Z99" s="23">
        <f>VLOOKUP($B99,score!$C$7:$AD$146,28,FALSE)</f>
        <v>200.000012</v>
      </c>
    </row>
    <row r="100" spans="2:26" ht="17" hidden="1" x14ac:dyDescent="0.4">
      <c r="B100" s="35">
        <v>94</v>
      </c>
      <c r="C100" s="46">
        <f>VLOOKUP($B100,score!$C$7:$AD$146,3,FALSE)</f>
        <v>19</v>
      </c>
      <c r="D100" s="21">
        <f>VLOOKUP($B100,score!$C$7:$AD$146,4,FALSE)</f>
        <v>0</v>
      </c>
      <c r="E100" s="21">
        <f>VLOOKUP($B100,score!$C$7:$AD$146,5,FALSE)</f>
        <v>0</v>
      </c>
      <c r="F100" s="3">
        <f>VLOOKUP($B100,score!$C$7:$AB$146,6,FALSE)</f>
        <v>0</v>
      </c>
      <c r="G100" s="3">
        <f>VLOOKUP($B100,score!$C$7:$AB$146,7,FALSE)</f>
        <v>0</v>
      </c>
      <c r="H100" s="3">
        <f>VLOOKUP($B100,score!$C$7:$AB$146,8,FALSE)</f>
        <v>0</v>
      </c>
      <c r="I100" s="3">
        <f>VLOOKUP($B100,score!$C$7:$AB$146,9,FALSE)</f>
        <v>0</v>
      </c>
      <c r="J100" s="3">
        <f>VLOOKUP($B100,score!$C$7:$AB$146,10,FALSE)</f>
        <v>0</v>
      </c>
      <c r="K100" s="3">
        <f>VLOOKUP($B100,score!$C$7:$AB$146,11,FALSE)</f>
        <v>0</v>
      </c>
      <c r="L100" s="3">
        <f>VLOOKUP($B100,score!$C$7:$AB$146,12,FALSE)</f>
        <v>0</v>
      </c>
      <c r="M100" s="3">
        <f>VLOOKUP($B100,score!$C$7:$AB$146,13,FALSE)</f>
        <v>0</v>
      </c>
      <c r="N100" s="3">
        <f>VLOOKUP($B100,score!$C$7:$AB$146,14,FALSE)</f>
        <v>0</v>
      </c>
      <c r="O100" s="3">
        <f>VLOOKUP($B100,score!$C$7:$AB$146,15,FALSE)</f>
        <v>0</v>
      </c>
      <c r="P100" s="3">
        <f>VLOOKUP($B100,score!$C$7:$AB$146,16,FALSE)</f>
        <v>0</v>
      </c>
      <c r="Q100" s="3">
        <f>VLOOKUP($B100,score!$C$7:$AB$146,17,FALSE)</f>
        <v>0</v>
      </c>
      <c r="R100" s="3">
        <f>VLOOKUP($B100,score!$C$7:$AB$146,18,FALSE)</f>
        <v>0</v>
      </c>
      <c r="S100" s="3">
        <f>VLOOKUP($B100,score!$C$7:$AB$146,19,FALSE)</f>
        <v>0</v>
      </c>
      <c r="T100" s="3">
        <f>VLOOKUP($B100,score!$C$7:$AB$146,20,FALSE)</f>
        <v>0</v>
      </c>
      <c r="U100" s="3">
        <f>VLOOKUP($B100,score!$C$7:$AB$146,21,FALSE)</f>
        <v>0</v>
      </c>
      <c r="V100" s="3">
        <f>VLOOKUP($B100,score!$C$7:$AB$146,22,FALSE)</f>
        <v>0</v>
      </c>
      <c r="W100" s="3">
        <f>VLOOKUP($B100,score!$C$7:$AB$146,23,FALSE)</f>
        <v>0</v>
      </c>
      <c r="X100" s="19">
        <f>VLOOKUP($B100,score!$C$7:$AD$146,25,FALSE)</f>
        <v>200.00001209999999</v>
      </c>
      <c r="Y100" s="26">
        <f>VLOOKUP($B100,score!$C$7:$AD$146,26,FALSE)</f>
        <v>0</v>
      </c>
      <c r="Z100" s="23">
        <f>VLOOKUP($B100,score!$C$7:$AD$146,28,FALSE)</f>
        <v>200.00001209999999</v>
      </c>
    </row>
    <row r="101" spans="2:26" ht="17" hidden="1" x14ac:dyDescent="0.4">
      <c r="B101" s="35">
        <v>95</v>
      </c>
      <c r="C101" s="46">
        <f>VLOOKUP($B101,score!$C$7:$AD$146,3,FALSE)</f>
        <v>19</v>
      </c>
      <c r="D101" s="21">
        <f>VLOOKUP($B101,score!$C$7:$AD$146,4,FALSE)</f>
        <v>0</v>
      </c>
      <c r="E101" s="21">
        <f>VLOOKUP($B101,score!$C$7:$AD$146,5,FALSE)</f>
        <v>0</v>
      </c>
      <c r="F101" s="3">
        <f>VLOOKUP($B101,score!$C$7:$AB$146,6,FALSE)</f>
        <v>0</v>
      </c>
      <c r="G101" s="3">
        <f>VLOOKUP($B101,score!$C$7:$AB$146,7,FALSE)</f>
        <v>0</v>
      </c>
      <c r="H101" s="3">
        <f>VLOOKUP($B101,score!$C$7:$AB$146,8,FALSE)</f>
        <v>0</v>
      </c>
      <c r="I101" s="3">
        <f>VLOOKUP($B101,score!$C$7:$AB$146,9,FALSE)</f>
        <v>0</v>
      </c>
      <c r="J101" s="3">
        <f>VLOOKUP($B101,score!$C$7:$AB$146,10,FALSE)</f>
        <v>0</v>
      </c>
      <c r="K101" s="3">
        <f>VLOOKUP($B101,score!$C$7:$AB$146,11,FALSE)</f>
        <v>0</v>
      </c>
      <c r="L101" s="3">
        <f>VLOOKUP($B101,score!$C$7:$AB$146,12,FALSE)</f>
        <v>0</v>
      </c>
      <c r="M101" s="3">
        <f>VLOOKUP($B101,score!$C$7:$AB$146,13,FALSE)</f>
        <v>0</v>
      </c>
      <c r="N101" s="3">
        <f>VLOOKUP($B101,score!$C$7:$AB$146,14,FALSE)</f>
        <v>0</v>
      </c>
      <c r="O101" s="3">
        <f>VLOOKUP($B101,score!$C$7:$AB$146,15,FALSE)</f>
        <v>0</v>
      </c>
      <c r="P101" s="3">
        <f>VLOOKUP($B101,score!$C$7:$AB$146,16,FALSE)</f>
        <v>0</v>
      </c>
      <c r="Q101" s="3">
        <f>VLOOKUP($B101,score!$C$7:$AB$146,17,FALSE)</f>
        <v>0</v>
      </c>
      <c r="R101" s="3">
        <f>VLOOKUP($B101,score!$C$7:$AB$146,18,FALSE)</f>
        <v>0</v>
      </c>
      <c r="S101" s="3">
        <f>VLOOKUP($B101,score!$C$7:$AB$146,19,FALSE)</f>
        <v>0</v>
      </c>
      <c r="T101" s="3">
        <f>VLOOKUP($B101,score!$C$7:$AB$146,20,FALSE)</f>
        <v>0</v>
      </c>
      <c r="U101" s="3">
        <f>VLOOKUP($B101,score!$C$7:$AB$146,21,FALSE)</f>
        <v>0</v>
      </c>
      <c r="V101" s="3">
        <f>VLOOKUP($B101,score!$C$7:$AB$146,22,FALSE)</f>
        <v>0</v>
      </c>
      <c r="W101" s="3">
        <f>VLOOKUP($B101,score!$C$7:$AB$146,23,FALSE)</f>
        <v>0</v>
      </c>
      <c r="X101" s="19">
        <f>VLOOKUP($B101,score!$C$7:$AD$146,25,FALSE)</f>
        <v>200.00001219999999</v>
      </c>
      <c r="Y101" s="26">
        <f>VLOOKUP($B101,score!$C$7:$AD$146,26,FALSE)</f>
        <v>0</v>
      </c>
      <c r="Z101" s="23">
        <f>VLOOKUP($B101,score!$C$7:$AD$146,28,FALSE)</f>
        <v>200.00001219999999</v>
      </c>
    </row>
    <row r="102" spans="2:26" ht="17" hidden="1" x14ac:dyDescent="0.4">
      <c r="B102" s="35">
        <v>96</v>
      </c>
      <c r="C102" s="46">
        <f>VLOOKUP($B102,score!$C$7:$AD$146,3,FALSE)</f>
        <v>19</v>
      </c>
      <c r="D102" s="21">
        <f>VLOOKUP($B102,score!$C$7:$AD$146,4,FALSE)</f>
        <v>0</v>
      </c>
      <c r="E102" s="21">
        <f>VLOOKUP($B102,score!$C$7:$AD$146,5,FALSE)</f>
        <v>0</v>
      </c>
      <c r="F102" s="3">
        <f>VLOOKUP($B102,score!$C$7:$AB$146,6,FALSE)</f>
        <v>0</v>
      </c>
      <c r="G102" s="3">
        <f>VLOOKUP($B102,score!$C$7:$AB$146,7,FALSE)</f>
        <v>0</v>
      </c>
      <c r="H102" s="3">
        <f>VLOOKUP($B102,score!$C$7:$AB$146,8,FALSE)</f>
        <v>0</v>
      </c>
      <c r="I102" s="3">
        <f>VLOOKUP($B102,score!$C$7:$AB$146,9,FALSE)</f>
        <v>0</v>
      </c>
      <c r="J102" s="3">
        <f>VLOOKUP($B102,score!$C$7:$AB$146,10,FALSE)</f>
        <v>0</v>
      </c>
      <c r="K102" s="3">
        <f>VLOOKUP($B102,score!$C$7:$AB$146,11,FALSE)</f>
        <v>0</v>
      </c>
      <c r="L102" s="3">
        <f>VLOOKUP($B102,score!$C$7:$AB$146,12,FALSE)</f>
        <v>0</v>
      </c>
      <c r="M102" s="3">
        <f>VLOOKUP($B102,score!$C$7:$AB$146,13,FALSE)</f>
        <v>0</v>
      </c>
      <c r="N102" s="3">
        <f>VLOOKUP($B102,score!$C$7:$AB$146,14,FALSE)</f>
        <v>0</v>
      </c>
      <c r="O102" s="3">
        <f>VLOOKUP($B102,score!$C$7:$AB$146,15,FALSE)</f>
        <v>0</v>
      </c>
      <c r="P102" s="3">
        <f>VLOOKUP($B102,score!$C$7:$AB$146,16,FALSE)</f>
        <v>0</v>
      </c>
      <c r="Q102" s="3">
        <f>VLOOKUP($B102,score!$C$7:$AB$146,17,FALSE)</f>
        <v>0</v>
      </c>
      <c r="R102" s="3">
        <f>VLOOKUP($B102,score!$C$7:$AB$146,18,FALSE)</f>
        <v>0</v>
      </c>
      <c r="S102" s="3">
        <f>VLOOKUP($B102,score!$C$7:$AB$146,19,FALSE)</f>
        <v>0</v>
      </c>
      <c r="T102" s="3">
        <f>VLOOKUP($B102,score!$C$7:$AB$146,20,FALSE)</f>
        <v>0</v>
      </c>
      <c r="U102" s="3">
        <f>VLOOKUP($B102,score!$C$7:$AB$146,21,FALSE)</f>
        <v>0</v>
      </c>
      <c r="V102" s="3">
        <f>VLOOKUP($B102,score!$C$7:$AB$146,22,FALSE)</f>
        <v>0</v>
      </c>
      <c r="W102" s="3">
        <f>VLOOKUP($B102,score!$C$7:$AB$146,23,FALSE)</f>
        <v>0</v>
      </c>
      <c r="X102" s="19">
        <f>VLOOKUP($B102,score!$C$7:$AD$146,25,FALSE)</f>
        <v>200.00001230000001</v>
      </c>
      <c r="Y102" s="26">
        <f>VLOOKUP($B102,score!$C$7:$AD$146,26,FALSE)</f>
        <v>0</v>
      </c>
      <c r="Z102" s="23">
        <f>VLOOKUP($B102,score!$C$7:$AD$146,28,FALSE)</f>
        <v>200.00001230000001</v>
      </c>
    </row>
    <row r="103" spans="2:26" ht="17" hidden="1" x14ac:dyDescent="0.4">
      <c r="B103" s="35">
        <v>97</v>
      </c>
      <c r="C103" s="46">
        <f>VLOOKUP($B103,score!$C$7:$AD$146,3,FALSE)</f>
        <v>19</v>
      </c>
      <c r="D103" s="21">
        <f>VLOOKUP($B103,score!$C$7:$AD$146,4,FALSE)</f>
        <v>0</v>
      </c>
      <c r="E103" s="21">
        <f>VLOOKUP($B103,score!$C$7:$AD$146,5,FALSE)</f>
        <v>0</v>
      </c>
      <c r="F103" s="3">
        <f>VLOOKUP($B103,score!$C$7:$AB$146,6,FALSE)</f>
        <v>0</v>
      </c>
      <c r="G103" s="3">
        <f>VLOOKUP($B103,score!$C$7:$AB$146,7,FALSE)</f>
        <v>0</v>
      </c>
      <c r="H103" s="3">
        <f>VLOOKUP($B103,score!$C$7:$AB$146,8,FALSE)</f>
        <v>0</v>
      </c>
      <c r="I103" s="3">
        <f>VLOOKUP($B103,score!$C$7:$AB$146,9,FALSE)</f>
        <v>0</v>
      </c>
      <c r="J103" s="3">
        <f>VLOOKUP($B103,score!$C$7:$AB$146,10,FALSE)</f>
        <v>0</v>
      </c>
      <c r="K103" s="3">
        <f>VLOOKUP($B103,score!$C$7:$AB$146,11,FALSE)</f>
        <v>0</v>
      </c>
      <c r="L103" s="3">
        <f>VLOOKUP($B103,score!$C$7:$AB$146,12,FALSE)</f>
        <v>0</v>
      </c>
      <c r="M103" s="3">
        <f>VLOOKUP($B103,score!$C$7:$AB$146,13,FALSE)</f>
        <v>0</v>
      </c>
      <c r="N103" s="3">
        <f>VLOOKUP($B103,score!$C$7:$AB$146,14,FALSE)</f>
        <v>0</v>
      </c>
      <c r="O103" s="3">
        <f>VLOOKUP($B103,score!$C$7:$AB$146,15,FALSE)</f>
        <v>0</v>
      </c>
      <c r="P103" s="3">
        <f>VLOOKUP($B103,score!$C$7:$AB$146,16,FALSE)</f>
        <v>0</v>
      </c>
      <c r="Q103" s="3">
        <f>VLOOKUP($B103,score!$C$7:$AB$146,17,FALSE)</f>
        <v>0</v>
      </c>
      <c r="R103" s="3">
        <f>VLOOKUP($B103,score!$C$7:$AB$146,18,FALSE)</f>
        <v>0</v>
      </c>
      <c r="S103" s="3">
        <f>VLOOKUP($B103,score!$C$7:$AB$146,19,FALSE)</f>
        <v>0</v>
      </c>
      <c r="T103" s="3">
        <f>VLOOKUP($B103,score!$C$7:$AB$146,20,FALSE)</f>
        <v>0</v>
      </c>
      <c r="U103" s="3">
        <f>VLOOKUP($B103,score!$C$7:$AB$146,21,FALSE)</f>
        <v>0</v>
      </c>
      <c r="V103" s="3">
        <f>VLOOKUP($B103,score!$C$7:$AB$146,22,FALSE)</f>
        <v>0</v>
      </c>
      <c r="W103" s="3">
        <f>VLOOKUP($B103,score!$C$7:$AB$146,23,FALSE)</f>
        <v>0</v>
      </c>
      <c r="X103" s="19">
        <f>VLOOKUP($B103,score!$C$7:$AD$146,25,FALSE)</f>
        <v>200.0000124</v>
      </c>
      <c r="Y103" s="26">
        <f>VLOOKUP($B103,score!$C$7:$AD$146,26,FALSE)</f>
        <v>0</v>
      </c>
      <c r="Z103" s="23">
        <f>VLOOKUP($B103,score!$C$7:$AD$146,28,FALSE)</f>
        <v>200.0000124</v>
      </c>
    </row>
    <row r="104" spans="2:26" ht="17" hidden="1" x14ac:dyDescent="0.4">
      <c r="B104" s="35">
        <v>98</v>
      </c>
      <c r="C104" s="46">
        <f>VLOOKUP($B104,score!$C$7:$AD$146,3,FALSE)</f>
        <v>19</v>
      </c>
      <c r="D104" s="21">
        <f>VLOOKUP($B104,score!$C$7:$AD$146,4,FALSE)</f>
        <v>0</v>
      </c>
      <c r="E104" s="21">
        <f>VLOOKUP($B104,score!$C$7:$AD$146,5,FALSE)</f>
        <v>0</v>
      </c>
      <c r="F104" s="3">
        <f>VLOOKUP($B104,score!$C$7:$AB$146,6,FALSE)</f>
        <v>0</v>
      </c>
      <c r="G104" s="3">
        <f>VLOOKUP($B104,score!$C$7:$AB$146,7,FALSE)</f>
        <v>0</v>
      </c>
      <c r="H104" s="3">
        <f>VLOOKUP($B104,score!$C$7:$AB$146,8,FALSE)</f>
        <v>0</v>
      </c>
      <c r="I104" s="3">
        <f>VLOOKUP($B104,score!$C$7:$AB$146,9,FALSE)</f>
        <v>0</v>
      </c>
      <c r="J104" s="3">
        <f>VLOOKUP($B104,score!$C$7:$AB$146,10,FALSE)</f>
        <v>0</v>
      </c>
      <c r="K104" s="3">
        <f>VLOOKUP($B104,score!$C$7:$AB$146,11,FALSE)</f>
        <v>0</v>
      </c>
      <c r="L104" s="3">
        <f>VLOOKUP($B104,score!$C$7:$AB$146,12,FALSE)</f>
        <v>0</v>
      </c>
      <c r="M104" s="3">
        <f>VLOOKUP($B104,score!$C$7:$AB$146,13,FALSE)</f>
        <v>0</v>
      </c>
      <c r="N104" s="3">
        <f>VLOOKUP($B104,score!$C$7:$AB$146,14,FALSE)</f>
        <v>0</v>
      </c>
      <c r="O104" s="3">
        <f>VLOOKUP($B104,score!$C$7:$AB$146,15,FALSE)</f>
        <v>0</v>
      </c>
      <c r="P104" s="3">
        <f>VLOOKUP($B104,score!$C$7:$AB$146,16,FALSE)</f>
        <v>0</v>
      </c>
      <c r="Q104" s="3">
        <f>VLOOKUP($B104,score!$C$7:$AB$146,17,FALSE)</f>
        <v>0</v>
      </c>
      <c r="R104" s="3">
        <f>VLOOKUP($B104,score!$C$7:$AB$146,18,FALSE)</f>
        <v>0</v>
      </c>
      <c r="S104" s="3">
        <f>VLOOKUP($B104,score!$C$7:$AB$146,19,FALSE)</f>
        <v>0</v>
      </c>
      <c r="T104" s="3">
        <f>VLOOKUP($B104,score!$C$7:$AB$146,20,FALSE)</f>
        <v>0</v>
      </c>
      <c r="U104" s="3">
        <f>VLOOKUP($B104,score!$C$7:$AB$146,21,FALSE)</f>
        <v>0</v>
      </c>
      <c r="V104" s="3">
        <f>VLOOKUP($B104,score!$C$7:$AB$146,22,FALSE)</f>
        <v>0</v>
      </c>
      <c r="W104" s="3">
        <f>VLOOKUP($B104,score!$C$7:$AB$146,23,FALSE)</f>
        <v>0</v>
      </c>
      <c r="X104" s="19">
        <f>VLOOKUP($B104,score!$C$7:$AD$146,25,FALSE)</f>
        <v>200.0000125</v>
      </c>
      <c r="Y104" s="26">
        <f>VLOOKUP($B104,score!$C$7:$AD$146,26,FALSE)</f>
        <v>0</v>
      </c>
      <c r="Z104" s="23">
        <f>VLOOKUP($B104,score!$C$7:$AD$146,28,FALSE)</f>
        <v>200.0000125</v>
      </c>
    </row>
    <row r="105" spans="2:26" ht="17" hidden="1" x14ac:dyDescent="0.4">
      <c r="B105" s="35">
        <v>99</v>
      </c>
      <c r="C105" s="46">
        <f>VLOOKUP($B105,score!$C$7:$AD$146,3,FALSE)</f>
        <v>19</v>
      </c>
      <c r="D105" s="21">
        <f>VLOOKUP($B105,score!$C$7:$AD$146,4,FALSE)</f>
        <v>0</v>
      </c>
      <c r="E105" s="21">
        <f>VLOOKUP($B105,score!$C$7:$AD$146,5,FALSE)</f>
        <v>0</v>
      </c>
      <c r="F105" s="3">
        <f>VLOOKUP($B105,score!$C$7:$AB$146,6,FALSE)</f>
        <v>0</v>
      </c>
      <c r="G105" s="3">
        <f>VLOOKUP($B105,score!$C$7:$AB$146,7,FALSE)</f>
        <v>0</v>
      </c>
      <c r="H105" s="3">
        <f>VLOOKUP($B105,score!$C$7:$AB$146,8,FALSE)</f>
        <v>0</v>
      </c>
      <c r="I105" s="3">
        <f>VLOOKUP($B105,score!$C$7:$AB$146,9,FALSE)</f>
        <v>0</v>
      </c>
      <c r="J105" s="3">
        <f>VLOOKUP($B105,score!$C$7:$AB$146,10,FALSE)</f>
        <v>0</v>
      </c>
      <c r="K105" s="3">
        <f>VLOOKUP($B105,score!$C$7:$AB$146,11,FALSE)</f>
        <v>0</v>
      </c>
      <c r="L105" s="3">
        <f>VLOOKUP($B105,score!$C$7:$AB$146,12,FALSE)</f>
        <v>0</v>
      </c>
      <c r="M105" s="3">
        <f>VLOOKUP($B105,score!$C$7:$AB$146,13,FALSE)</f>
        <v>0</v>
      </c>
      <c r="N105" s="3">
        <f>VLOOKUP($B105,score!$C$7:$AB$146,14,FALSE)</f>
        <v>0</v>
      </c>
      <c r="O105" s="3">
        <f>VLOOKUP($B105,score!$C$7:$AB$146,15,FALSE)</f>
        <v>0</v>
      </c>
      <c r="P105" s="3">
        <f>VLOOKUP($B105,score!$C$7:$AB$146,16,FALSE)</f>
        <v>0</v>
      </c>
      <c r="Q105" s="3">
        <f>VLOOKUP($B105,score!$C$7:$AB$146,17,FALSE)</f>
        <v>0</v>
      </c>
      <c r="R105" s="3">
        <f>VLOOKUP($B105,score!$C$7:$AB$146,18,FALSE)</f>
        <v>0</v>
      </c>
      <c r="S105" s="3">
        <f>VLOOKUP($B105,score!$C$7:$AB$146,19,FALSE)</f>
        <v>0</v>
      </c>
      <c r="T105" s="3">
        <f>VLOOKUP($B105,score!$C$7:$AB$146,20,FALSE)</f>
        <v>0</v>
      </c>
      <c r="U105" s="3">
        <f>VLOOKUP($B105,score!$C$7:$AB$146,21,FALSE)</f>
        <v>0</v>
      </c>
      <c r="V105" s="3">
        <f>VLOOKUP($B105,score!$C$7:$AB$146,22,FALSE)</f>
        <v>0</v>
      </c>
      <c r="W105" s="3">
        <f>VLOOKUP($B105,score!$C$7:$AB$146,23,FALSE)</f>
        <v>0</v>
      </c>
      <c r="X105" s="19">
        <f>VLOOKUP($B105,score!$C$7:$AD$146,25,FALSE)</f>
        <v>200.00001259999999</v>
      </c>
      <c r="Y105" s="26">
        <f>VLOOKUP($B105,score!$C$7:$AD$146,26,FALSE)</f>
        <v>0</v>
      </c>
      <c r="Z105" s="23">
        <f>VLOOKUP($B105,score!$C$7:$AD$146,28,FALSE)</f>
        <v>200.00001259999999</v>
      </c>
    </row>
    <row r="106" spans="2:26" ht="17" hidden="1" x14ac:dyDescent="0.4">
      <c r="B106" s="35">
        <v>100</v>
      </c>
      <c r="C106" s="46">
        <f>VLOOKUP($B106,score!$C$7:$AD$146,3,FALSE)</f>
        <v>19</v>
      </c>
      <c r="D106" s="21">
        <f>VLOOKUP($B106,score!$C$7:$AD$146,4,FALSE)</f>
        <v>0</v>
      </c>
      <c r="E106" s="21">
        <f>VLOOKUP($B106,score!$C$7:$AD$146,5,FALSE)</f>
        <v>0</v>
      </c>
      <c r="F106" s="3">
        <f>VLOOKUP($B106,score!$C$7:$AB$146,6,FALSE)</f>
        <v>0</v>
      </c>
      <c r="G106" s="3">
        <f>VLOOKUP($B106,score!$C$7:$AB$146,7,FALSE)</f>
        <v>0</v>
      </c>
      <c r="H106" s="3">
        <f>VLOOKUP($B106,score!$C$7:$AB$146,8,FALSE)</f>
        <v>0</v>
      </c>
      <c r="I106" s="3">
        <f>VLOOKUP($B106,score!$C$7:$AB$146,9,FALSE)</f>
        <v>0</v>
      </c>
      <c r="J106" s="3">
        <f>VLOOKUP($B106,score!$C$7:$AB$146,10,FALSE)</f>
        <v>0</v>
      </c>
      <c r="K106" s="3">
        <f>VLOOKUP($B106,score!$C$7:$AB$146,11,FALSE)</f>
        <v>0</v>
      </c>
      <c r="L106" s="3">
        <f>VLOOKUP($B106,score!$C$7:$AB$146,12,FALSE)</f>
        <v>0</v>
      </c>
      <c r="M106" s="3">
        <f>VLOOKUP($B106,score!$C$7:$AB$146,13,FALSE)</f>
        <v>0</v>
      </c>
      <c r="N106" s="3">
        <f>VLOOKUP($B106,score!$C$7:$AB$146,14,FALSE)</f>
        <v>0</v>
      </c>
      <c r="O106" s="3">
        <f>VLOOKUP($B106,score!$C$7:$AB$146,15,FALSE)</f>
        <v>0</v>
      </c>
      <c r="P106" s="3">
        <f>VLOOKUP($B106,score!$C$7:$AB$146,16,FALSE)</f>
        <v>0</v>
      </c>
      <c r="Q106" s="3">
        <f>VLOOKUP($B106,score!$C$7:$AB$146,17,FALSE)</f>
        <v>0</v>
      </c>
      <c r="R106" s="3">
        <f>VLOOKUP($B106,score!$C$7:$AB$146,18,FALSE)</f>
        <v>0</v>
      </c>
      <c r="S106" s="3">
        <f>VLOOKUP($B106,score!$C$7:$AB$146,19,FALSE)</f>
        <v>0</v>
      </c>
      <c r="T106" s="3">
        <f>VLOOKUP($B106,score!$C$7:$AB$146,20,FALSE)</f>
        <v>0</v>
      </c>
      <c r="U106" s="3">
        <f>VLOOKUP($B106,score!$C$7:$AB$146,21,FALSE)</f>
        <v>0</v>
      </c>
      <c r="V106" s="3">
        <f>VLOOKUP($B106,score!$C$7:$AB$146,22,FALSE)</f>
        <v>0</v>
      </c>
      <c r="W106" s="3">
        <f>VLOOKUP($B106,score!$C$7:$AB$146,23,FALSE)</f>
        <v>0</v>
      </c>
      <c r="X106" s="19">
        <f>VLOOKUP($B106,score!$C$7:$AD$146,25,FALSE)</f>
        <v>200.00001270000001</v>
      </c>
      <c r="Y106" s="26">
        <f>VLOOKUP($B106,score!$C$7:$AD$146,26,FALSE)</f>
        <v>0</v>
      </c>
      <c r="Z106" s="23">
        <f>VLOOKUP($B106,score!$C$7:$AD$146,28,FALSE)</f>
        <v>200.00001270000001</v>
      </c>
    </row>
    <row r="107" spans="2:26" ht="17" hidden="1" x14ac:dyDescent="0.4">
      <c r="B107" s="35">
        <v>101</v>
      </c>
      <c r="C107" s="46">
        <f>VLOOKUP($B107,score!$C$7:$AD$146,3,FALSE)</f>
        <v>19</v>
      </c>
      <c r="D107" s="21">
        <f>VLOOKUP($B107,score!$C$7:$AD$146,4,FALSE)</f>
        <v>0</v>
      </c>
      <c r="E107" s="21">
        <f>VLOOKUP($B107,score!$C$7:$AD$146,5,FALSE)</f>
        <v>0</v>
      </c>
      <c r="F107" s="3">
        <f>VLOOKUP($B107,score!$C$7:$AB$146,6,FALSE)</f>
        <v>0</v>
      </c>
      <c r="G107" s="3">
        <f>VLOOKUP($B107,score!$C$7:$AB$146,7,FALSE)</f>
        <v>0</v>
      </c>
      <c r="H107" s="3">
        <f>VLOOKUP($B107,score!$C$7:$AB$146,8,FALSE)</f>
        <v>0</v>
      </c>
      <c r="I107" s="3">
        <f>VLOOKUP($B107,score!$C$7:$AB$146,9,FALSE)</f>
        <v>0</v>
      </c>
      <c r="J107" s="3">
        <f>VLOOKUP($B107,score!$C$7:$AB$146,10,FALSE)</f>
        <v>0</v>
      </c>
      <c r="K107" s="3">
        <f>VLOOKUP($B107,score!$C$7:$AB$146,11,FALSE)</f>
        <v>0</v>
      </c>
      <c r="L107" s="3">
        <f>VLOOKUP($B107,score!$C$7:$AB$146,12,FALSE)</f>
        <v>0</v>
      </c>
      <c r="M107" s="3">
        <f>VLOOKUP($B107,score!$C$7:$AB$146,13,FALSE)</f>
        <v>0</v>
      </c>
      <c r="N107" s="3">
        <f>VLOOKUP($B107,score!$C$7:$AB$146,14,FALSE)</f>
        <v>0</v>
      </c>
      <c r="O107" s="3">
        <f>VLOOKUP($B107,score!$C$7:$AB$146,15,FALSE)</f>
        <v>0</v>
      </c>
      <c r="P107" s="3">
        <f>VLOOKUP($B107,score!$C$7:$AB$146,16,FALSE)</f>
        <v>0</v>
      </c>
      <c r="Q107" s="3">
        <f>VLOOKUP($B107,score!$C$7:$AB$146,17,FALSE)</f>
        <v>0</v>
      </c>
      <c r="R107" s="3">
        <f>VLOOKUP($B107,score!$C$7:$AB$146,18,FALSE)</f>
        <v>0</v>
      </c>
      <c r="S107" s="3">
        <f>VLOOKUP($B107,score!$C$7:$AB$146,19,FALSE)</f>
        <v>0</v>
      </c>
      <c r="T107" s="3">
        <f>VLOOKUP($B107,score!$C$7:$AB$146,20,FALSE)</f>
        <v>0</v>
      </c>
      <c r="U107" s="3">
        <f>VLOOKUP($B107,score!$C$7:$AB$146,21,FALSE)</f>
        <v>0</v>
      </c>
      <c r="V107" s="3">
        <f>VLOOKUP($B107,score!$C$7:$AB$146,22,FALSE)</f>
        <v>0</v>
      </c>
      <c r="W107" s="3">
        <f>VLOOKUP($B107,score!$C$7:$AB$146,23,FALSE)</f>
        <v>0</v>
      </c>
      <c r="X107" s="19">
        <f>VLOOKUP($B107,score!$C$7:$AD$146,25,FALSE)</f>
        <v>200.00001280000001</v>
      </c>
      <c r="Y107" s="26">
        <f>VLOOKUP($B107,score!$C$7:$AD$146,26,FALSE)</f>
        <v>0</v>
      </c>
      <c r="Z107" s="23">
        <f>VLOOKUP($B107,score!$C$7:$AD$146,28,FALSE)</f>
        <v>200.00001280000001</v>
      </c>
    </row>
    <row r="108" spans="2:26" ht="17" hidden="1" x14ac:dyDescent="0.4">
      <c r="B108" s="35">
        <v>102</v>
      </c>
      <c r="C108" s="46">
        <f>VLOOKUP($B108,score!$C$7:$AD$146,3,FALSE)</f>
        <v>19</v>
      </c>
      <c r="D108" s="21">
        <f>VLOOKUP($B108,score!$C$7:$AD$146,4,FALSE)</f>
        <v>0</v>
      </c>
      <c r="E108" s="21">
        <f>VLOOKUP($B108,score!$C$7:$AD$146,5,FALSE)</f>
        <v>0</v>
      </c>
      <c r="F108" s="3">
        <f>VLOOKUP($B108,score!$C$7:$AB$146,6,FALSE)</f>
        <v>0</v>
      </c>
      <c r="G108" s="3">
        <f>VLOOKUP($B108,score!$C$7:$AB$146,7,FALSE)</f>
        <v>0</v>
      </c>
      <c r="H108" s="3">
        <f>VLOOKUP($B108,score!$C$7:$AB$146,8,FALSE)</f>
        <v>0</v>
      </c>
      <c r="I108" s="3">
        <f>VLOOKUP($B108,score!$C$7:$AB$146,9,FALSE)</f>
        <v>0</v>
      </c>
      <c r="J108" s="3">
        <f>VLOOKUP($B108,score!$C$7:$AB$146,10,FALSE)</f>
        <v>0</v>
      </c>
      <c r="K108" s="3">
        <f>VLOOKUP($B108,score!$C$7:$AB$146,11,FALSE)</f>
        <v>0</v>
      </c>
      <c r="L108" s="3">
        <f>VLOOKUP($B108,score!$C$7:$AB$146,12,FALSE)</f>
        <v>0</v>
      </c>
      <c r="M108" s="3">
        <f>VLOOKUP($B108,score!$C$7:$AB$146,13,FALSE)</f>
        <v>0</v>
      </c>
      <c r="N108" s="3">
        <f>VLOOKUP($B108,score!$C$7:$AB$146,14,FALSE)</f>
        <v>0</v>
      </c>
      <c r="O108" s="3">
        <f>VLOOKUP($B108,score!$C$7:$AB$146,15,FALSE)</f>
        <v>0</v>
      </c>
      <c r="P108" s="3">
        <f>VLOOKUP($B108,score!$C$7:$AB$146,16,FALSE)</f>
        <v>0</v>
      </c>
      <c r="Q108" s="3">
        <f>VLOOKUP($B108,score!$C$7:$AB$146,17,FALSE)</f>
        <v>0</v>
      </c>
      <c r="R108" s="3">
        <f>VLOOKUP($B108,score!$C$7:$AB$146,18,FALSE)</f>
        <v>0</v>
      </c>
      <c r="S108" s="3">
        <f>VLOOKUP($B108,score!$C$7:$AB$146,19,FALSE)</f>
        <v>0</v>
      </c>
      <c r="T108" s="3">
        <f>VLOOKUP($B108,score!$C$7:$AB$146,20,FALSE)</f>
        <v>0</v>
      </c>
      <c r="U108" s="3">
        <f>VLOOKUP($B108,score!$C$7:$AB$146,21,FALSE)</f>
        <v>0</v>
      </c>
      <c r="V108" s="3">
        <f>VLOOKUP($B108,score!$C$7:$AB$146,22,FALSE)</f>
        <v>0</v>
      </c>
      <c r="W108" s="3">
        <f>VLOOKUP($B108,score!$C$7:$AB$146,23,FALSE)</f>
        <v>0</v>
      </c>
      <c r="X108" s="19">
        <f>VLOOKUP($B108,score!$C$7:$AD$146,25,FALSE)</f>
        <v>200.0000129</v>
      </c>
      <c r="Y108" s="26">
        <f>VLOOKUP($B108,score!$C$7:$AD$146,26,FALSE)</f>
        <v>0</v>
      </c>
      <c r="Z108" s="23">
        <f>VLOOKUP($B108,score!$C$7:$AD$146,28,FALSE)</f>
        <v>200.0000129</v>
      </c>
    </row>
    <row r="109" spans="2:26" ht="17" hidden="1" x14ac:dyDescent="0.4">
      <c r="B109" s="35">
        <v>103</v>
      </c>
      <c r="C109" s="46">
        <f>VLOOKUP($B109,score!$C$7:$AD$146,3,FALSE)</f>
        <v>19</v>
      </c>
      <c r="D109" s="21">
        <f>VLOOKUP($B109,score!$C$7:$AD$146,4,FALSE)</f>
        <v>0</v>
      </c>
      <c r="E109" s="21">
        <f>VLOOKUP($B109,score!$C$7:$AD$146,5,FALSE)</f>
        <v>0</v>
      </c>
      <c r="F109" s="3">
        <f>VLOOKUP($B109,score!$C$7:$AB$146,6,FALSE)</f>
        <v>0</v>
      </c>
      <c r="G109" s="3">
        <f>VLOOKUP($B109,score!$C$7:$AB$146,7,FALSE)</f>
        <v>0</v>
      </c>
      <c r="H109" s="3">
        <f>VLOOKUP($B109,score!$C$7:$AB$146,8,FALSE)</f>
        <v>0</v>
      </c>
      <c r="I109" s="3">
        <f>VLOOKUP($B109,score!$C$7:$AB$146,9,FALSE)</f>
        <v>0</v>
      </c>
      <c r="J109" s="3">
        <f>VLOOKUP($B109,score!$C$7:$AB$146,10,FALSE)</f>
        <v>0</v>
      </c>
      <c r="K109" s="3">
        <f>VLOOKUP($B109,score!$C$7:$AB$146,11,FALSE)</f>
        <v>0</v>
      </c>
      <c r="L109" s="3">
        <f>VLOOKUP($B109,score!$C$7:$AB$146,12,FALSE)</f>
        <v>0</v>
      </c>
      <c r="M109" s="3">
        <f>VLOOKUP($B109,score!$C$7:$AB$146,13,FALSE)</f>
        <v>0</v>
      </c>
      <c r="N109" s="3">
        <f>VLOOKUP($B109,score!$C$7:$AB$146,14,FALSE)</f>
        <v>0</v>
      </c>
      <c r="O109" s="3">
        <f>VLOOKUP($B109,score!$C$7:$AB$146,15,FALSE)</f>
        <v>0</v>
      </c>
      <c r="P109" s="3">
        <f>VLOOKUP($B109,score!$C$7:$AB$146,16,FALSE)</f>
        <v>0</v>
      </c>
      <c r="Q109" s="3">
        <f>VLOOKUP($B109,score!$C$7:$AB$146,17,FALSE)</f>
        <v>0</v>
      </c>
      <c r="R109" s="3">
        <f>VLOOKUP($B109,score!$C$7:$AB$146,18,FALSE)</f>
        <v>0</v>
      </c>
      <c r="S109" s="3">
        <f>VLOOKUP($B109,score!$C$7:$AB$146,19,FALSE)</f>
        <v>0</v>
      </c>
      <c r="T109" s="3">
        <f>VLOOKUP($B109,score!$C$7:$AB$146,20,FALSE)</f>
        <v>0</v>
      </c>
      <c r="U109" s="3">
        <f>VLOOKUP($B109,score!$C$7:$AB$146,21,FALSE)</f>
        <v>0</v>
      </c>
      <c r="V109" s="3">
        <f>VLOOKUP($B109,score!$C$7:$AB$146,22,FALSE)</f>
        <v>0</v>
      </c>
      <c r="W109" s="3">
        <f>VLOOKUP($B109,score!$C$7:$AB$146,23,FALSE)</f>
        <v>0</v>
      </c>
      <c r="X109" s="19">
        <f>VLOOKUP($B109,score!$C$7:$AD$146,25,FALSE)</f>
        <v>200.000013</v>
      </c>
      <c r="Y109" s="26">
        <f>VLOOKUP($B109,score!$C$7:$AD$146,26,FALSE)</f>
        <v>0</v>
      </c>
      <c r="Z109" s="23">
        <f>VLOOKUP($B109,score!$C$7:$AD$146,28,FALSE)</f>
        <v>200.000013</v>
      </c>
    </row>
    <row r="110" spans="2:26" ht="17" hidden="1" x14ac:dyDescent="0.4">
      <c r="B110" s="35">
        <v>104</v>
      </c>
      <c r="C110" s="46">
        <f>VLOOKUP($B110,score!$C$7:$AD$146,3,FALSE)</f>
        <v>19</v>
      </c>
      <c r="D110" s="21">
        <f>VLOOKUP($B110,score!$C$7:$AD$146,4,FALSE)</f>
        <v>0</v>
      </c>
      <c r="E110" s="21">
        <f>VLOOKUP($B110,score!$C$7:$AD$146,5,FALSE)</f>
        <v>0</v>
      </c>
      <c r="F110" s="3">
        <f>VLOOKUP($B110,score!$C$7:$AB$146,6,FALSE)</f>
        <v>0</v>
      </c>
      <c r="G110" s="3">
        <f>VLOOKUP($B110,score!$C$7:$AB$146,7,FALSE)</f>
        <v>0</v>
      </c>
      <c r="H110" s="3">
        <f>VLOOKUP($B110,score!$C$7:$AB$146,8,FALSE)</f>
        <v>0</v>
      </c>
      <c r="I110" s="3">
        <f>VLOOKUP($B110,score!$C$7:$AB$146,9,FALSE)</f>
        <v>0</v>
      </c>
      <c r="J110" s="3">
        <f>VLOOKUP($B110,score!$C$7:$AB$146,10,FALSE)</f>
        <v>0</v>
      </c>
      <c r="K110" s="3">
        <f>VLOOKUP($B110,score!$C$7:$AB$146,11,FALSE)</f>
        <v>0</v>
      </c>
      <c r="L110" s="3">
        <f>VLOOKUP($B110,score!$C$7:$AB$146,12,FALSE)</f>
        <v>0</v>
      </c>
      <c r="M110" s="3">
        <f>VLOOKUP($B110,score!$C$7:$AB$146,13,FALSE)</f>
        <v>0</v>
      </c>
      <c r="N110" s="3">
        <f>VLOOKUP($B110,score!$C$7:$AB$146,14,FALSE)</f>
        <v>0</v>
      </c>
      <c r="O110" s="3">
        <f>VLOOKUP($B110,score!$C$7:$AB$146,15,FALSE)</f>
        <v>0</v>
      </c>
      <c r="P110" s="3">
        <f>VLOOKUP($B110,score!$C$7:$AB$146,16,FALSE)</f>
        <v>0</v>
      </c>
      <c r="Q110" s="3">
        <f>VLOOKUP($B110,score!$C$7:$AB$146,17,FALSE)</f>
        <v>0</v>
      </c>
      <c r="R110" s="3">
        <f>VLOOKUP($B110,score!$C$7:$AB$146,18,FALSE)</f>
        <v>0</v>
      </c>
      <c r="S110" s="3">
        <f>VLOOKUP($B110,score!$C$7:$AB$146,19,FALSE)</f>
        <v>0</v>
      </c>
      <c r="T110" s="3">
        <f>VLOOKUP($B110,score!$C$7:$AB$146,20,FALSE)</f>
        <v>0</v>
      </c>
      <c r="U110" s="3">
        <f>VLOOKUP($B110,score!$C$7:$AB$146,21,FALSE)</f>
        <v>0</v>
      </c>
      <c r="V110" s="3">
        <f>VLOOKUP($B110,score!$C$7:$AB$146,22,FALSE)</f>
        <v>0</v>
      </c>
      <c r="W110" s="3">
        <f>VLOOKUP($B110,score!$C$7:$AB$146,23,FALSE)</f>
        <v>0</v>
      </c>
      <c r="X110" s="19">
        <f>VLOOKUP($B110,score!$C$7:$AD$146,25,FALSE)</f>
        <v>200.00001309999999</v>
      </c>
      <c r="Y110" s="26">
        <f>VLOOKUP($B110,score!$C$7:$AD$146,26,FALSE)</f>
        <v>0</v>
      </c>
      <c r="Z110" s="23">
        <f>VLOOKUP($B110,score!$C$7:$AD$146,28,FALSE)</f>
        <v>200.00001309999999</v>
      </c>
    </row>
    <row r="111" spans="2:26" ht="17" hidden="1" x14ac:dyDescent="0.4">
      <c r="B111" s="35">
        <v>105</v>
      </c>
      <c r="C111" s="46">
        <f>VLOOKUP($B111,score!$C$7:$AD$146,3,FALSE)</f>
        <v>19</v>
      </c>
      <c r="D111" s="21">
        <f>VLOOKUP($B111,score!$C$7:$AD$146,4,FALSE)</f>
        <v>0</v>
      </c>
      <c r="E111" s="21">
        <f>VLOOKUP($B111,score!$C$7:$AD$146,5,FALSE)</f>
        <v>0</v>
      </c>
      <c r="F111" s="3">
        <f>VLOOKUP($B111,score!$C$7:$AB$146,6,FALSE)</f>
        <v>0</v>
      </c>
      <c r="G111" s="3">
        <f>VLOOKUP($B111,score!$C$7:$AB$146,7,FALSE)</f>
        <v>0</v>
      </c>
      <c r="H111" s="3">
        <f>VLOOKUP($B111,score!$C$7:$AB$146,8,FALSE)</f>
        <v>0</v>
      </c>
      <c r="I111" s="3">
        <f>VLOOKUP($B111,score!$C$7:$AB$146,9,FALSE)</f>
        <v>0</v>
      </c>
      <c r="J111" s="3">
        <f>VLOOKUP($B111,score!$C$7:$AB$146,10,FALSE)</f>
        <v>0</v>
      </c>
      <c r="K111" s="3">
        <f>VLOOKUP($B111,score!$C$7:$AB$146,11,FALSE)</f>
        <v>0</v>
      </c>
      <c r="L111" s="3">
        <f>VLOOKUP($B111,score!$C$7:$AB$146,12,FALSE)</f>
        <v>0</v>
      </c>
      <c r="M111" s="3">
        <f>VLOOKUP($B111,score!$C$7:$AB$146,13,FALSE)</f>
        <v>0</v>
      </c>
      <c r="N111" s="3">
        <f>VLOOKUP($B111,score!$C$7:$AB$146,14,FALSE)</f>
        <v>0</v>
      </c>
      <c r="O111" s="3">
        <f>VLOOKUP($B111,score!$C$7:$AB$146,15,FALSE)</f>
        <v>0</v>
      </c>
      <c r="P111" s="3">
        <f>VLOOKUP($B111,score!$C$7:$AB$146,16,FALSE)</f>
        <v>0</v>
      </c>
      <c r="Q111" s="3">
        <f>VLOOKUP($B111,score!$C$7:$AB$146,17,FALSE)</f>
        <v>0</v>
      </c>
      <c r="R111" s="3">
        <f>VLOOKUP($B111,score!$C$7:$AB$146,18,FALSE)</f>
        <v>0</v>
      </c>
      <c r="S111" s="3">
        <f>VLOOKUP($B111,score!$C$7:$AB$146,19,FALSE)</f>
        <v>0</v>
      </c>
      <c r="T111" s="3">
        <f>VLOOKUP($B111,score!$C$7:$AB$146,20,FALSE)</f>
        <v>0</v>
      </c>
      <c r="U111" s="3">
        <f>VLOOKUP($B111,score!$C$7:$AB$146,21,FALSE)</f>
        <v>0</v>
      </c>
      <c r="V111" s="3">
        <f>VLOOKUP($B111,score!$C$7:$AB$146,22,FALSE)</f>
        <v>0</v>
      </c>
      <c r="W111" s="3">
        <f>VLOOKUP($B111,score!$C$7:$AB$146,23,FALSE)</f>
        <v>0</v>
      </c>
      <c r="X111" s="19">
        <f>VLOOKUP($B111,score!$C$7:$AD$146,25,FALSE)</f>
        <v>200.00001320000001</v>
      </c>
      <c r="Y111" s="26">
        <f>VLOOKUP($B111,score!$C$7:$AD$146,26,FALSE)</f>
        <v>0</v>
      </c>
      <c r="Z111" s="23">
        <f>VLOOKUP($B111,score!$C$7:$AD$146,28,FALSE)</f>
        <v>200.00001320000001</v>
      </c>
    </row>
    <row r="112" spans="2:26" ht="17" hidden="1" x14ac:dyDescent="0.4">
      <c r="B112" s="35">
        <v>106</v>
      </c>
      <c r="C112" s="46">
        <f>VLOOKUP($B112,score!$C$7:$AD$146,3,FALSE)</f>
        <v>19</v>
      </c>
      <c r="D112" s="21">
        <f>VLOOKUP($B112,score!$C$7:$AD$146,4,FALSE)</f>
        <v>0</v>
      </c>
      <c r="E112" s="21">
        <f>VLOOKUP($B112,score!$C$7:$AD$146,5,FALSE)</f>
        <v>0</v>
      </c>
      <c r="F112" s="3">
        <f>VLOOKUP($B112,score!$C$7:$AB$146,6,FALSE)</f>
        <v>0</v>
      </c>
      <c r="G112" s="3">
        <f>VLOOKUP($B112,score!$C$7:$AB$146,7,FALSE)</f>
        <v>0</v>
      </c>
      <c r="H112" s="3">
        <f>VLOOKUP($B112,score!$C$7:$AB$146,8,FALSE)</f>
        <v>0</v>
      </c>
      <c r="I112" s="3">
        <f>VLOOKUP($B112,score!$C$7:$AB$146,9,FALSE)</f>
        <v>0</v>
      </c>
      <c r="J112" s="3">
        <f>VLOOKUP($B112,score!$C$7:$AB$146,10,FALSE)</f>
        <v>0</v>
      </c>
      <c r="K112" s="3">
        <f>VLOOKUP($B112,score!$C$7:$AB$146,11,FALSE)</f>
        <v>0</v>
      </c>
      <c r="L112" s="3">
        <f>VLOOKUP($B112,score!$C$7:$AB$146,12,FALSE)</f>
        <v>0</v>
      </c>
      <c r="M112" s="3">
        <f>VLOOKUP($B112,score!$C$7:$AB$146,13,FALSE)</f>
        <v>0</v>
      </c>
      <c r="N112" s="3">
        <f>VLOOKUP($B112,score!$C$7:$AB$146,14,FALSE)</f>
        <v>0</v>
      </c>
      <c r="O112" s="3">
        <f>VLOOKUP($B112,score!$C$7:$AB$146,15,FALSE)</f>
        <v>0</v>
      </c>
      <c r="P112" s="3">
        <f>VLOOKUP($B112,score!$C$7:$AB$146,16,FALSE)</f>
        <v>0</v>
      </c>
      <c r="Q112" s="3">
        <f>VLOOKUP($B112,score!$C$7:$AB$146,17,FALSE)</f>
        <v>0</v>
      </c>
      <c r="R112" s="3">
        <f>VLOOKUP($B112,score!$C$7:$AB$146,18,FALSE)</f>
        <v>0</v>
      </c>
      <c r="S112" s="3">
        <f>VLOOKUP($B112,score!$C$7:$AB$146,19,FALSE)</f>
        <v>0</v>
      </c>
      <c r="T112" s="3">
        <f>VLOOKUP($B112,score!$C$7:$AB$146,20,FALSE)</f>
        <v>0</v>
      </c>
      <c r="U112" s="3">
        <f>VLOOKUP($B112,score!$C$7:$AB$146,21,FALSE)</f>
        <v>0</v>
      </c>
      <c r="V112" s="3">
        <f>VLOOKUP($B112,score!$C$7:$AB$146,22,FALSE)</f>
        <v>0</v>
      </c>
      <c r="W112" s="3">
        <f>VLOOKUP($B112,score!$C$7:$AB$146,23,FALSE)</f>
        <v>0</v>
      </c>
      <c r="X112" s="19">
        <f>VLOOKUP($B112,score!$C$7:$AD$146,25,FALSE)</f>
        <v>200.00001330000001</v>
      </c>
      <c r="Y112" s="26">
        <f>VLOOKUP($B112,score!$C$7:$AD$146,26,FALSE)</f>
        <v>0</v>
      </c>
      <c r="Z112" s="23">
        <f>VLOOKUP($B112,score!$C$7:$AD$146,28,FALSE)</f>
        <v>200.00001330000001</v>
      </c>
    </row>
    <row r="113" spans="2:26" ht="17" hidden="1" x14ac:dyDescent="0.4">
      <c r="B113" s="35">
        <v>107</v>
      </c>
      <c r="C113" s="46">
        <f>VLOOKUP($B113,score!$C$7:$AD$146,3,FALSE)</f>
        <v>19</v>
      </c>
      <c r="D113" s="21">
        <f>VLOOKUP($B113,score!$C$7:$AD$146,4,FALSE)</f>
        <v>0</v>
      </c>
      <c r="E113" s="21">
        <f>VLOOKUP($B113,score!$C$7:$AD$146,5,FALSE)</f>
        <v>0</v>
      </c>
      <c r="F113" s="3">
        <f>VLOOKUP($B113,score!$C$7:$AB$146,6,FALSE)</f>
        <v>0</v>
      </c>
      <c r="G113" s="3">
        <f>VLOOKUP($B113,score!$C$7:$AB$146,7,FALSE)</f>
        <v>0</v>
      </c>
      <c r="H113" s="3">
        <f>VLOOKUP($B113,score!$C$7:$AB$146,8,FALSE)</f>
        <v>0</v>
      </c>
      <c r="I113" s="3">
        <f>VLOOKUP($B113,score!$C$7:$AB$146,9,FALSE)</f>
        <v>0</v>
      </c>
      <c r="J113" s="3">
        <f>VLOOKUP($B113,score!$C$7:$AB$146,10,FALSE)</f>
        <v>0</v>
      </c>
      <c r="K113" s="3">
        <f>VLOOKUP($B113,score!$C$7:$AB$146,11,FALSE)</f>
        <v>0</v>
      </c>
      <c r="L113" s="3">
        <f>VLOOKUP($B113,score!$C$7:$AB$146,12,FALSE)</f>
        <v>0</v>
      </c>
      <c r="M113" s="3">
        <f>VLOOKUP($B113,score!$C$7:$AB$146,13,FALSE)</f>
        <v>0</v>
      </c>
      <c r="N113" s="3">
        <f>VLOOKUP($B113,score!$C$7:$AB$146,14,FALSE)</f>
        <v>0</v>
      </c>
      <c r="O113" s="3">
        <f>VLOOKUP($B113,score!$C$7:$AB$146,15,FALSE)</f>
        <v>0</v>
      </c>
      <c r="P113" s="3">
        <f>VLOOKUP($B113,score!$C$7:$AB$146,16,FALSE)</f>
        <v>0</v>
      </c>
      <c r="Q113" s="3">
        <f>VLOOKUP($B113,score!$C$7:$AB$146,17,FALSE)</f>
        <v>0</v>
      </c>
      <c r="R113" s="3">
        <f>VLOOKUP($B113,score!$C$7:$AB$146,18,FALSE)</f>
        <v>0</v>
      </c>
      <c r="S113" s="3">
        <f>VLOOKUP($B113,score!$C$7:$AB$146,19,FALSE)</f>
        <v>0</v>
      </c>
      <c r="T113" s="3">
        <f>VLOOKUP($B113,score!$C$7:$AB$146,20,FALSE)</f>
        <v>0</v>
      </c>
      <c r="U113" s="3">
        <f>VLOOKUP($B113,score!$C$7:$AB$146,21,FALSE)</f>
        <v>0</v>
      </c>
      <c r="V113" s="3">
        <f>VLOOKUP($B113,score!$C$7:$AB$146,22,FALSE)</f>
        <v>0</v>
      </c>
      <c r="W113" s="3">
        <f>VLOOKUP($B113,score!$C$7:$AB$146,23,FALSE)</f>
        <v>0</v>
      </c>
      <c r="X113" s="19">
        <f>VLOOKUP($B113,score!$C$7:$AD$146,25,FALSE)</f>
        <v>200.0000134</v>
      </c>
      <c r="Y113" s="26">
        <f>VLOOKUP($B113,score!$C$7:$AD$146,26,FALSE)</f>
        <v>0</v>
      </c>
      <c r="Z113" s="23">
        <f>VLOOKUP($B113,score!$C$7:$AD$146,28,FALSE)</f>
        <v>200.0000134</v>
      </c>
    </row>
    <row r="114" spans="2:26" ht="17" hidden="1" x14ac:dyDescent="0.4">
      <c r="B114" s="35">
        <v>108</v>
      </c>
      <c r="C114" s="46">
        <f>VLOOKUP($B114,score!$C$7:$AD$146,3,FALSE)</f>
        <v>19</v>
      </c>
      <c r="D114" s="21">
        <f>VLOOKUP($B114,score!$C$7:$AD$146,4,FALSE)</f>
        <v>0</v>
      </c>
      <c r="E114" s="21">
        <f>VLOOKUP($B114,score!$C$7:$AD$146,5,FALSE)</f>
        <v>0</v>
      </c>
      <c r="F114" s="3">
        <f>VLOOKUP($B114,score!$C$7:$AB$146,6,FALSE)</f>
        <v>0</v>
      </c>
      <c r="G114" s="3">
        <f>VLOOKUP($B114,score!$C$7:$AB$146,7,FALSE)</f>
        <v>0</v>
      </c>
      <c r="H114" s="3">
        <f>VLOOKUP($B114,score!$C$7:$AB$146,8,FALSE)</f>
        <v>0</v>
      </c>
      <c r="I114" s="3">
        <f>VLOOKUP($B114,score!$C$7:$AB$146,9,FALSE)</f>
        <v>0</v>
      </c>
      <c r="J114" s="3">
        <f>VLOOKUP($B114,score!$C$7:$AB$146,10,FALSE)</f>
        <v>0</v>
      </c>
      <c r="K114" s="3">
        <f>VLOOKUP($B114,score!$C$7:$AB$146,11,FALSE)</f>
        <v>0</v>
      </c>
      <c r="L114" s="3">
        <f>VLOOKUP($B114,score!$C$7:$AB$146,12,FALSE)</f>
        <v>0</v>
      </c>
      <c r="M114" s="3">
        <f>VLOOKUP($B114,score!$C$7:$AB$146,13,FALSE)</f>
        <v>0</v>
      </c>
      <c r="N114" s="3">
        <f>VLOOKUP($B114,score!$C$7:$AB$146,14,FALSE)</f>
        <v>0</v>
      </c>
      <c r="O114" s="3">
        <f>VLOOKUP($B114,score!$C$7:$AB$146,15,FALSE)</f>
        <v>0</v>
      </c>
      <c r="P114" s="3">
        <f>VLOOKUP($B114,score!$C$7:$AB$146,16,FALSE)</f>
        <v>0</v>
      </c>
      <c r="Q114" s="3">
        <f>VLOOKUP($B114,score!$C$7:$AB$146,17,FALSE)</f>
        <v>0</v>
      </c>
      <c r="R114" s="3">
        <f>VLOOKUP($B114,score!$C$7:$AB$146,18,FALSE)</f>
        <v>0</v>
      </c>
      <c r="S114" s="3">
        <f>VLOOKUP($B114,score!$C$7:$AB$146,19,FALSE)</f>
        <v>0</v>
      </c>
      <c r="T114" s="3">
        <f>VLOOKUP($B114,score!$C$7:$AB$146,20,FALSE)</f>
        <v>0</v>
      </c>
      <c r="U114" s="3">
        <f>VLOOKUP($B114,score!$C$7:$AB$146,21,FALSE)</f>
        <v>0</v>
      </c>
      <c r="V114" s="3">
        <f>VLOOKUP($B114,score!$C$7:$AB$146,22,FALSE)</f>
        <v>0</v>
      </c>
      <c r="W114" s="3">
        <f>VLOOKUP($B114,score!$C$7:$AB$146,23,FALSE)</f>
        <v>0</v>
      </c>
      <c r="X114" s="19">
        <f>VLOOKUP($B114,score!$C$7:$AD$146,25,FALSE)</f>
        <v>200.00001349999999</v>
      </c>
      <c r="Y114" s="26">
        <f>VLOOKUP($B114,score!$C$7:$AD$146,26,FALSE)</f>
        <v>0</v>
      </c>
      <c r="Z114" s="23">
        <f>VLOOKUP($B114,score!$C$7:$AD$146,28,FALSE)</f>
        <v>200.00001349999999</v>
      </c>
    </row>
    <row r="115" spans="2:26" ht="17" hidden="1" x14ac:dyDescent="0.4">
      <c r="B115" s="35">
        <v>109</v>
      </c>
      <c r="C115" s="46">
        <f>VLOOKUP($B115,score!$C$7:$AD$146,3,FALSE)</f>
        <v>19</v>
      </c>
      <c r="D115" s="21">
        <f>VLOOKUP($B115,score!$C$7:$AD$146,4,FALSE)</f>
        <v>0</v>
      </c>
      <c r="E115" s="21">
        <f>VLOOKUP($B115,score!$C$7:$AD$146,5,FALSE)</f>
        <v>0</v>
      </c>
      <c r="F115" s="3">
        <f>VLOOKUP($B115,score!$C$7:$AB$146,6,FALSE)</f>
        <v>0</v>
      </c>
      <c r="G115" s="3">
        <f>VLOOKUP($B115,score!$C$7:$AB$146,7,FALSE)</f>
        <v>0</v>
      </c>
      <c r="H115" s="3">
        <f>VLOOKUP($B115,score!$C$7:$AB$146,8,FALSE)</f>
        <v>0</v>
      </c>
      <c r="I115" s="3">
        <f>VLOOKUP($B115,score!$C$7:$AB$146,9,FALSE)</f>
        <v>0</v>
      </c>
      <c r="J115" s="3">
        <f>VLOOKUP($B115,score!$C$7:$AB$146,10,FALSE)</f>
        <v>0</v>
      </c>
      <c r="K115" s="3">
        <f>VLOOKUP($B115,score!$C$7:$AB$146,11,FALSE)</f>
        <v>0</v>
      </c>
      <c r="L115" s="3">
        <f>VLOOKUP($B115,score!$C$7:$AB$146,12,FALSE)</f>
        <v>0</v>
      </c>
      <c r="M115" s="3">
        <f>VLOOKUP($B115,score!$C$7:$AB$146,13,FALSE)</f>
        <v>0</v>
      </c>
      <c r="N115" s="3">
        <f>VLOOKUP($B115,score!$C$7:$AB$146,14,FALSE)</f>
        <v>0</v>
      </c>
      <c r="O115" s="3">
        <f>VLOOKUP($B115,score!$C$7:$AB$146,15,FALSE)</f>
        <v>0</v>
      </c>
      <c r="P115" s="3">
        <f>VLOOKUP($B115,score!$C$7:$AB$146,16,FALSE)</f>
        <v>0</v>
      </c>
      <c r="Q115" s="3">
        <f>VLOOKUP($B115,score!$C$7:$AB$146,17,FALSE)</f>
        <v>0</v>
      </c>
      <c r="R115" s="3">
        <f>VLOOKUP($B115,score!$C$7:$AB$146,18,FALSE)</f>
        <v>0</v>
      </c>
      <c r="S115" s="3">
        <f>VLOOKUP($B115,score!$C$7:$AB$146,19,FALSE)</f>
        <v>0</v>
      </c>
      <c r="T115" s="3">
        <f>VLOOKUP($B115,score!$C$7:$AB$146,20,FALSE)</f>
        <v>0</v>
      </c>
      <c r="U115" s="3">
        <f>VLOOKUP($B115,score!$C$7:$AB$146,21,FALSE)</f>
        <v>0</v>
      </c>
      <c r="V115" s="3">
        <f>VLOOKUP($B115,score!$C$7:$AB$146,22,FALSE)</f>
        <v>0</v>
      </c>
      <c r="W115" s="3">
        <f>VLOOKUP($B115,score!$C$7:$AB$146,23,FALSE)</f>
        <v>0</v>
      </c>
      <c r="X115" s="19">
        <f>VLOOKUP($B115,score!$C$7:$AD$146,25,FALSE)</f>
        <v>200.00001359999999</v>
      </c>
      <c r="Y115" s="26">
        <f>VLOOKUP($B115,score!$C$7:$AD$146,26,FALSE)</f>
        <v>0</v>
      </c>
      <c r="Z115" s="23">
        <f>VLOOKUP($B115,score!$C$7:$AD$146,28,FALSE)</f>
        <v>200.00001359999999</v>
      </c>
    </row>
    <row r="116" spans="2:26" ht="17" hidden="1" x14ac:dyDescent="0.4">
      <c r="B116" s="35">
        <v>110</v>
      </c>
      <c r="C116" s="46">
        <f>VLOOKUP($B116,score!$C$7:$AD$146,3,FALSE)</f>
        <v>19</v>
      </c>
      <c r="D116" s="21">
        <f>VLOOKUP($B116,score!$C$7:$AD$146,4,FALSE)</f>
        <v>0</v>
      </c>
      <c r="E116" s="21">
        <f>VLOOKUP($B116,score!$C$7:$AD$146,5,FALSE)</f>
        <v>0</v>
      </c>
      <c r="F116" s="3">
        <f>VLOOKUP($B116,score!$C$7:$AB$146,6,FALSE)</f>
        <v>0</v>
      </c>
      <c r="G116" s="3">
        <f>VLOOKUP($B116,score!$C$7:$AB$146,7,FALSE)</f>
        <v>0</v>
      </c>
      <c r="H116" s="3">
        <f>VLOOKUP($B116,score!$C$7:$AB$146,8,FALSE)</f>
        <v>0</v>
      </c>
      <c r="I116" s="3">
        <f>VLOOKUP($B116,score!$C$7:$AB$146,9,FALSE)</f>
        <v>0</v>
      </c>
      <c r="J116" s="3">
        <f>VLOOKUP($B116,score!$C$7:$AB$146,10,FALSE)</f>
        <v>0</v>
      </c>
      <c r="K116" s="3">
        <f>VLOOKUP($B116,score!$C$7:$AB$146,11,FALSE)</f>
        <v>0</v>
      </c>
      <c r="L116" s="3">
        <f>VLOOKUP($B116,score!$C$7:$AB$146,12,FALSE)</f>
        <v>0</v>
      </c>
      <c r="M116" s="3">
        <f>VLOOKUP($B116,score!$C$7:$AB$146,13,FALSE)</f>
        <v>0</v>
      </c>
      <c r="N116" s="3">
        <f>VLOOKUP($B116,score!$C$7:$AB$146,14,FALSE)</f>
        <v>0</v>
      </c>
      <c r="O116" s="3">
        <f>VLOOKUP($B116,score!$C$7:$AB$146,15,FALSE)</f>
        <v>0</v>
      </c>
      <c r="P116" s="3">
        <f>VLOOKUP($B116,score!$C$7:$AB$146,16,FALSE)</f>
        <v>0</v>
      </c>
      <c r="Q116" s="3">
        <f>VLOOKUP($B116,score!$C$7:$AB$146,17,FALSE)</f>
        <v>0</v>
      </c>
      <c r="R116" s="3">
        <f>VLOOKUP($B116,score!$C$7:$AB$146,18,FALSE)</f>
        <v>0</v>
      </c>
      <c r="S116" s="3">
        <f>VLOOKUP($B116,score!$C$7:$AB$146,19,FALSE)</f>
        <v>0</v>
      </c>
      <c r="T116" s="3">
        <f>VLOOKUP($B116,score!$C$7:$AB$146,20,FALSE)</f>
        <v>0</v>
      </c>
      <c r="U116" s="3">
        <f>VLOOKUP($B116,score!$C$7:$AB$146,21,FALSE)</f>
        <v>0</v>
      </c>
      <c r="V116" s="3">
        <f>VLOOKUP($B116,score!$C$7:$AB$146,22,FALSE)</f>
        <v>0</v>
      </c>
      <c r="W116" s="3">
        <f>VLOOKUP($B116,score!$C$7:$AB$146,23,FALSE)</f>
        <v>0</v>
      </c>
      <c r="X116" s="19">
        <f>VLOOKUP($B116,score!$C$7:$AD$146,25,FALSE)</f>
        <v>200.00001370000001</v>
      </c>
      <c r="Y116" s="26">
        <f>VLOOKUP($B116,score!$C$7:$AD$146,26,FALSE)</f>
        <v>0</v>
      </c>
      <c r="Z116" s="23">
        <f>VLOOKUP($B116,score!$C$7:$AD$146,28,FALSE)</f>
        <v>200.00001370000001</v>
      </c>
    </row>
    <row r="117" spans="2:26" ht="17" hidden="1" x14ac:dyDescent="0.4">
      <c r="B117" s="35">
        <v>111</v>
      </c>
      <c r="C117" s="46">
        <f>VLOOKUP($B117,score!$C$7:$AD$146,3,FALSE)</f>
        <v>19</v>
      </c>
      <c r="D117" s="21">
        <f>VLOOKUP($B117,score!$C$7:$AD$146,4,FALSE)</f>
        <v>0</v>
      </c>
      <c r="E117" s="21">
        <f>VLOOKUP($B117,score!$C$7:$AD$146,5,FALSE)</f>
        <v>0</v>
      </c>
      <c r="F117" s="3">
        <f>VLOOKUP($B117,score!$C$7:$AB$146,6,FALSE)</f>
        <v>0</v>
      </c>
      <c r="G117" s="3">
        <f>VLOOKUP($B117,score!$C$7:$AB$146,7,FALSE)</f>
        <v>0</v>
      </c>
      <c r="H117" s="3">
        <f>VLOOKUP($B117,score!$C$7:$AB$146,8,FALSE)</f>
        <v>0</v>
      </c>
      <c r="I117" s="3">
        <f>VLOOKUP($B117,score!$C$7:$AB$146,9,FALSE)</f>
        <v>0</v>
      </c>
      <c r="J117" s="3">
        <f>VLOOKUP($B117,score!$C$7:$AB$146,10,FALSE)</f>
        <v>0</v>
      </c>
      <c r="K117" s="3">
        <f>VLOOKUP($B117,score!$C$7:$AB$146,11,FALSE)</f>
        <v>0</v>
      </c>
      <c r="L117" s="3">
        <f>VLOOKUP($B117,score!$C$7:$AB$146,12,FALSE)</f>
        <v>0</v>
      </c>
      <c r="M117" s="3">
        <f>VLOOKUP($B117,score!$C$7:$AB$146,13,FALSE)</f>
        <v>0</v>
      </c>
      <c r="N117" s="3">
        <f>VLOOKUP($B117,score!$C$7:$AB$146,14,FALSE)</f>
        <v>0</v>
      </c>
      <c r="O117" s="3">
        <f>VLOOKUP($B117,score!$C$7:$AB$146,15,FALSE)</f>
        <v>0</v>
      </c>
      <c r="P117" s="3">
        <f>VLOOKUP($B117,score!$C$7:$AB$146,16,FALSE)</f>
        <v>0</v>
      </c>
      <c r="Q117" s="3">
        <f>VLOOKUP($B117,score!$C$7:$AB$146,17,FALSE)</f>
        <v>0</v>
      </c>
      <c r="R117" s="3">
        <f>VLOOKUP($B117,score!$C$7:$AB$146,18,FALSE)</f>
        <v>0</v>
      </c>
      <c r="S117" s="3">
        <f>VLOOKUP($B117,score!$C$7:$AB$146,19,FALSE)</f>
        <v>0</v>
      </c>
      <c r="T117" s="3">
        <f>VLOOKUP($B117,score!$C$7:$AB$146,20,FALSE)</f>
        <v>0</v>
      </c>
      <c r="U117" s="3">
        <f>VLOOKUP($B117,score!$C$7:$AB$146,21,FALSE)</f>
        <v>0</v>
      </c>
      <c r="V117" s="3">
        <f>VLOOKUP($B117,score!$C$7:$AB$146,22,FALSE)</f>
        <v>0</v>
      </c>
      <c r="W117" s="3">
        <f>VLOOKUP($B117,score!$C$7:$AB$146,23,FALSE)</f>
        <v>0</v>
      </c>
      <c r="X117" s="19">
        <f>VLOOKUP($B117,score!$C$7:$AD$146,25,FALSE)</f>
        <v>200.0000138</v>
      </c>
      <c r="Y117" s="26">
        <f>VLOOKUP($B117,score!$C$7:$AD$146,26,FALSE)</f>
        <v>0</v>
      </c>
      <c r="Z117" s="23">
        <f>VLOOKUP($B117,score!$C$7:$AD$146,28,FALSE)</f>
        <v>200.0000138</v>
      </c>
    </row>
    <row r="118" spans="2:26" ht="17" hidden="1" x14ac:dyDescent="0.4">
      <c r="B118" s="35">
        <v>112</v>
      </c>
      <c r="C118" s="46">
        <f>VLOOKUP($B118,score!$C$7:$AD$146,3,FALSE)</f>
        <v>19</v>
      </c>
      <c r="D118" s="21">
        <f>VLOOKUP($B118,score!$C$7:$AD$146,4,FALSE)</f>
        <v>0</v>
      </c>
      <c r="E118" s="21">
        <f>VLOOKUP($B118,score!$C$7:$AD$146,5,FALSE)</f>
        <v>0</v>
      </c>
      <c r="F118" s="3">
        <f>VLOOKUP($B118,score!$C$7:$AB$146,6,FALSE)</f>
        <v>0</v>
      </c>
      <c r="G118" s="3">
        <f>VLOOKUP($B118,score!$C$7:$AB$146,7,FALSE)</f>
        <v>0</v>
      </c>
      <c r="H118" s="3">
        <f>VLOOKUP($B118,score!$C$7:$AB$146,8,FALSE)</f>
        <v>0</v>
      </c>
      <c r="I118" s="3">
        <f>VLOOKUP($B118,score!$C$7:$AB$146,9,FALSE)</f>
        <v>0</v>
      </c>
      <c r="J118" s="3">
        <f>VLOOKUP($B118,score!$C$7:$AB$146,10,FALSE)</f>
        <v>0</v>
      </c>
      <c r="K118" s="3">
        <f>VLOOKUP($B118,score!$C$7:$AB$146,11,FALSE)</f>
        <v>0</v>
      </c>
      <c r="L118" s="3">
        <f>VLOOKUP($B118,score!$C$7:$AB$146,12,FALSE)</f>
        <v>0</v>
      </c>
      <c r="M118" s="3">
        <f>VLOOKUP($B118,score!$C$7:$AB$146,13,FALSE)</f>
        <v>0</v>
      </c>
      <c r="N118" s="3">
        <f>VLOOKUP($B118,score!$C$7:$AB$146,14,FALSE)</f>
        <v>0</v>
      </c>
      <c r="O118" s="3">
        <f>VLOOKUP($B118,score!$C$7:$AB$146,15,FALSE)</f>
        <v>0</v>
      </c>
      <c r="P118" s="3">
        <f>VLOOKUP($B118,score!$C$7:$AB$146,16,FALSE)</f>
        <v>0</v>
      </c>
      <c r="Q118" s="3">
        <f>VLOOKUP($B118,score!$C$7:$AB$146,17,FALSE)</f>
        <v>0</v>
      </c>
      <c r="R118" s="3">
        <f>VLOOKUP($B118,score!$C$7:$AB$146,18,FALSE)</f>
        <v>0</v>
      </c>
      <c r="S118" s="3">
        <f>VLOOKUP($B118,score!$C$7:$AB$146,19,FALSE)</f>
        <v>0</v>
      </c>
      <c r="T118" s="3">
        <f>VLOOKUP($B118,score!$C$7:$AB$146,20,FALSE)</f>
        <v>0</v>
      </c>
      <c r="U118" s="3">
        <f>VLOOKUP($B118,score!$C$7:$AB$146,21,FALSE)</f>
        <v>0</v>
      </c>
      <c r="V118" s="3">
        <f>VLOOKUP($B118,score!$C$7:$AB$146,22,FALSE)</f>
        <v>0</v>
      </c>
      <c r="W118" s="3">
        <f>VLOOKUP($B118,score!$C$7:$AB$146,23,FALSE)</f>
        <v>0</v>
      </c>
      <c r="X118" s="19">
        <f>VLOOKUP($B118,score!$C$7:$AD$146,25,FALSE)</f>
        <v>200.0000139</v>
      </c>
      <c r="Y118" s="26">
        <f>VLOOKUP($B118,score!$C$7:$AD$146,26,FALSE)</f>
        <v>0</v>
      </c>
      <c r="Z118" s="23">
        <f>VLOOKUP($B118,score!$C$7:$AD$146,28,FALSE)</f>
        <v>200.0000139</v>
      </c>
    </row>
    <row r="119" spans="2:26" ht="17" hidden="1" x14ac:dyDescent="0.4">
      <c r="B119" s="35">
        <v>113</v>
      </c>
      <c r="C119" s="46">
        <f>VLOOKUP($B119,score!$C$7:$AD$146,3,FALSE)</f>
        <v>19</v>
      </c>
      <c r="D119" s="21">
        <f>VLOOKUP($B119,score!$C$7:$AD$146,4,FALSE)</f>
        <v>0</v>
      </c>
      <c r="E119" s="21">
        <f>VLOOKUP($B119,score!$C$7:$AD$146,5,FALSE)</f>
        <v>0</v>
      </c>
      <c r="F119" s="3">
        <f>VLOOKUP($B119,score!$C$7:$AB$146,6,FALSE)</f>
        <v>0</v>
      </c>
      <c r="G119" s="3">
        <f>VLOOKUP($B119,score!$C$7:$AB$146,7,FALSE)</f>
        <v>0</v>
      </c>
      <c r="H119" s="3">
        <f>VLOOKUP($B119,score!$C$7:$AB$146,8,FALSE)</f>
        <v>0</v>
      </c>
      <c r="I119" s="3">
        <f>VLOOKUP($B119,score!$C$7:$AB$146,9,FALSE)</f>
        <v>0</v>
      </c>
      <c r="J119" s="3">
        <f>VLOOKUP($B119,score!$C$7:$AB$146,10,FALSE)</f>
        <v>0</v>
      </c>
      <c r="K119" s="3">
        <f>VLOOKUP($B119,score!$C$7:$AB$146,11,FALSE)</f>
        <v>0</v>
      </c>
      <c r="L119" s="3">
        <f>VLOOKUP($B119,score!$C$7:$AB$146,12,FALSE)</f>
        <v>0</v>
      </c>
      <c r="M119" s="3">
        <f>VLOOKUP($B119,score!$C$7:$AB$146,13,FALSE)</f>
        <v>0</v>
      </c>
      <c r="N119" s="3">
        <f>VLOOKUP($B119,score!$C$7:$AB$146,14,FALSE)</f>
        <v>0</v>
      </c>
      <c r="O119" s="3">
        <f>VLOOKUP($B119,score!$C$7:$AB$146,15,FALSE)</f>
        <v>0</v>
      </c>
      <c r="P119" s="3">
        <f>VLOOKUP($B119,score!$C$7:$AB$146,16,FALSE)</f>
        <v>0</v>
      </c>
      <c r="Q119" s="3">
        <f>VLOOKUP($B119,score!$C$7:$AB$146,17,FALSE)</f>
        <v>0</v>
      </c>
      <c r="R119" s="3">
        <f>VLOOKUP($B119,score!$C$7:$AB$146,18,FALSE)</f>
        <v>0</v>
      </c>
      <c r="S119" s="3">
        <f>VLOOKUP($B119,score!$C$7:$AB$146,19,FALSE)</f>
        <v>0</v>
      </c>
      <c r="T119" s="3">
        <f>VLOOKUP($B119,score!$C$7:$AB$146,20,FALSE)</f>
        <v>0</v>
      </c>
      <c r="U119" s="3">
        <f>VLOOKUP($B119,score!$C$7:$AB$146,21,FALSE)</f>
        <v>0</v>
      </c>
      <c r="V119" s="3">
        <f>VLOOKUP($B119,score!$C$7:$AB$146,22,FALSE)</f>
        <v>0</v>
      </c>
      <c r="W119" s="3">
        <f>VLOOKUP($B119,score!$C$7:$AB$146,23,FALSE)</f>
        <v>0</v>
      </c>
      <c r="X119" s="19">
        <f>VLOOKUP($B119,score!$C$7:$AD$146,25,FALSE)</f>
        <v>200.00001399999999</v>
      </c>
      <c r="Y119" s="26">
        <f>VLOOKUP($B119,score!$C$7:$AD$146,26,FALSE)</f>
        <v>0</v>
      </c>
      <c r="Z119" s="23">
        <f>VLOOKUP($B119,score!$C$7:$AD$146,28,FALSE)</f>
        <v>200.00001399999999</v>
      </c>
    </row>
    <row r="120" spans="2:26" ht="17" hidden="1" x14ac:dyDescent="0.4">
      <c r="B120" s="35">
        <v>114</v>
      </c>
      <c r="C120" s="46">
        <f>VLOOKUP($B120,score!$C$7:$AD$146,3,FALSE)</f>
        <v>19</v>
      </c>
      <c r="D120" s="21">
        <f>VLOOKUP($B120,score!$C$7:$AD$146,4,FALSE)</f>
        <v>0</v>
      </c>
      <c r="E120" s="21">
        <f>VLOOKUP($B120,score!$C$7:$AD$146,5,FALSE)</f>
        <v>0</v>
      </c>
      <c r="F120" s="3">
        <f>VLOOKUP($B120,score!$C$7:$AB$146,6,FALSE)</f>
        <v>0</v>
      </c>
      <c r="G120" s="3">
        <f>VLOOKUP($B120,score!$C$7:$AB$146,7,FALSE)</f>
        <v>0</v>
      </c>
      <c r="H120" s="3">
        <f>VLOOKUP($B120,score!$C$7:$AB$146,8,FALSE)</f>
        <v>0</v>
      </c>
      <c r="I120" s="3">
        <f>VLOOKUP($B120,score!$C$7:$AB$146,9,FALSE)</f>
        <v>0</v>
      </c>
      <c r="J120" s="3">
        <f>VLOOKUP($B120,score!$C$7:$AB$146,10,FALSE)</f>
        <v>0</v>
      </c>
      <c r="K120" s="3">
        <f>VLOOKUP($B120,score!$C$7:$AB$146,11,FALSE)</f>
        <v>0</v>
      </c>
      <c r="L120" s="3">
        <f>VLOOKUP($B120,score!$C$7:$AB$146,12,FALSE)</f>
        <v>0</v>
      </c>
      <c r="M120" s="3">
        <f>VLOOKUP($B120,score!$C$7:$AB$146,13,FALSE)</f>
        <v>0</v>
      </c>
      <c r="N120" s="3">
        <f>VLOOKUP($B120,score!$C$7:$AB$146,14,FALSE)</f>
        <v>0</v>
      </c>
      <c r="O120" s="3">
        <f>VLOOKUP($B120,score!$C$7:$AB$146,15,FALSE)</f>
        <v>0</v>
      </c>
      <c r="P120" s="3">
        <f>VLOOKUP($B120,score!$C$7:$AB$146,16,FALSE)</f>
        <v>0</v>
      </c>
      <c r="Q120" s="3">
        <f>VLOOKUP($B120,score!$C$7:$AB$146,17,FALSE)</f>
        <v>0</v>
      </c>
      <c r="R120" s="3">
        <f>VLOOKUP($B120,score!$C$7:$AB$146,18,FALSE)</f>
        <v>0</v>
      </c>
      <c r="S120" s="3">
        <f>VLOOKUP($B120,score!$C$7:$AB$146,19,FALSE)</f>
        <v>0</v>
      </c>
      <c r="T120" s="3">
        <f>VLOOKUP($B120,score!$C$7:$AB$146,20,FALSE)</f>
        <v>0</v>
      </c>
      <c r="U120" s="3">
        <f>VLOOKUP($B120,score!$C$7:$AB$146,21,FALSE)</f>
        <v>0</v>
      </c>
      <c r="V120" s="3">
        <f>VLOOKUP($B120,score!$C$7:$AB$146,22,FALSE)</f>
        <v>0</v>
      </c>
      <c r="W120" s="3">
        <f>VLOOKUP($B120,score!$C$7:$AB$146,23,FALSE)</f>
        <v>0</v>
      </c>
      <c r="X120" s="19">
        <f>VLOOKUP($B120,score!$C$7:$AD$146,25,FALSE)</f>
        <v>200.00001409999999</v>
      </c>
      <c r="Y120" s="26">
        <f>VLOOKUP($B120,score!$C$7:$AD$146,26,FALSE)</f>
        <v>0</v>
      </c>
      <c r="Z120" s="23">
        <f>VLOOKUP($B120,score!$C$7:$AD$146,28,FALSE)</f>
        <v>200.00001409999999</v>
      </c>
    </row>
    <row r="121" spans="2:26" ht="17" hidden="1" x14ac:dyDescent="0.4">
      <c r="B121" s="35">
        <v>115</v>
      </c>
      <c r="C121" s="46">
        <f>VLOOKUP($B121,score!$C$7:$AD$146,3,FALSE)</f>
        <v>19</v>
      </c>
      <c r="D121" s="21">
        <f>VLOOKUP($B121,score!$C$7:$AD$146,4,FALSE)</f>
        <v>0</v>
      </c>
      <c r="E121" s="21">
        <f>VLOOKUP($B121,score!$C$7:$AD$146,5,FALSE)</f>
        <v>0</v>
      </c>
      <c r="F121" s="3">
        <f>VLOOKUP($B121,score!$C$7:$AB$146,6,FALSE)</f>
        <v>0</v>
      </c>
      <c r="G121" s="3">
        <f>VLOOKUP($B121,score!$C$7:$AB$146,7,FALSE)</f>
        <v>0</v>
      </c>
      <c r="H121" s="3">
        <f>VLOOKUP($B121,score!$C$7:$AB$146,8,FALSE)</f>
        <v>0</v>
      </c>
      <c r="I121" s="3">
        <f>VLOOKUP($B121,score!$C$7:$AB$146,9,FALSE)</f>
        <v>0</v>
      </c>
      <c r="J121" s="3">
        <f>VLOOKUP($B121,score!$C$7:$AB$146,10,FALSE)</f>
        <v>0</v>
      </c>
      <c r="K121" s="3">
        <f>VLOOKUP($B121,score!$C$7:$AB$146,11,FALSE)</f>
        <v>0</v>
      </c>
      <c r="L121" s="3">
        <f>VLOOKUP($B121,score!$C$7:$AB$146,12,FALSE)</f>
        <v>0</v>
      </c>
      <c r="M121" s="3">
        <f>VLOOKUP($B121,score!$C$7:$AB$146,13,FALSE)</f>
        <v>0</v>
      </c>
      <c r="N121" s="3">
        <f>VLOOKUP($B121,score!$C$7:$AB$146,14,FALSE)</f>
        <v>0</v>
      </c>
      <c r="O121" s="3">
        <f>VLOOKUP($B121,score!$C$7:$AB$146,15,FALSE)</f>
        <v>0</v>
      </c>
      <c r="P121" s="3">
        <f>VLOOKUP($B121,score!$C$7:$AB$146,16,FALSE)</f>
        <v>0</v>
      </c>
      <c r="Q121" s="3">
        <f>VLOOKUP($B121,score!$C$7:$AB$146,17,FALSE)</f>
        <v>0</v>
      </c>
      <c r="R121" s="3">
        <f>VLOOKUP($B121,score!$C$7:$AB$146,18,FALSE)</f>
        <v>0</v>
      </c>
      <c r="S121" s="3">
        <f>VLOOKUP($B121,score!$C$7:$AB$146,19,FALSE)</f>
        <v>0</v>
      </c>
      <c r="T121" s="3">
        <f>VLOOKUP($B121,score!$C$7:$AB$146,20,FALSE)</f>
        <v>0</v>
      </c>
      <c r="U121" s="3">
        <f>VLOOKUP($B121,score!$C$7:$AB$146,21,FALSE)</f>
        <v>0</v>
      </c>
      <c r="V121" s="3">
        <f>VLOOKUP($B121,score!$C$7:$AB$146,22,FALSE)</f>
        <v>0</v>
      </c>
      <c r="W121" s="3">
        <f>VLOOKUP($B121,score!$C$7:$AB$146,23,FALSE)</f>
        <v>0</v>
      </c>
      <c r="X121" s="19">
        <f>VLOOKUP($B121,score!$C$7:$AD$146,25,FALSE)</f>
        <v>200.00001420000001</v>
      </c>
      <c r="Y121" s="26">
        <f>VLOOKUP($B121,score!$C$7:$AD$146,26,FALSE)</f>
        <v>0</v>
      </c>
      <c r="Z121" s="23">
        <f>VLOOKUP($B121,score!$C$7:$AD$146,28,FALSE)</f>
        <v>200.00001420000001</v>
      </c>
    </row>
    <row r="122" spans="2:26" ht="17" hidden="1" x14ac:dyDescent="0.4">
      <c r="B122" s="35">
        <v>116</v>
      </c>
      <c r="C122" s="46">
        <f>VLOOKUP($B122,score!$C$7:$AD$146,3,FALSE)</f>
        <v>19</v>
      </c>
      <c r="D122" s="21">
        <f>VLOOKUP($B122,score!$C$7:$AD$146,4,FALSE)</f>
        <v>0</v>
      </c>
      <c r="E122" s="21">
        <f>VLOOKUP($B122,score!$C$7:$AD$146,5,FALSE)</f>
        <v>0</v>
      </c>
      <c r="F122" s="3">
        <f>VLOOKUP($B122,score!$C$7:$AB$146,6,FALSE)</f>
        <v>0</v>
      </c>
      <c r="G122" s="3">
        <f>VLOOKUP($B122,score!$C$7:$AB$146,7,FALSE)</f>
        <v>0</v>
      </c>
      <c r="H122" s="3">
        <f>VLOOKUP($B122,score!$C$7:$AB$146,8,FALSE)</f>
        <v>0</v>
      </c>
      <c r="I122" s="3">
        <f>VLOOKUP($B122,score!$C$7:$AB$146,9,FALSE)</f>
        <v>0</v>
      </c>
      <c r="J122" s="3">
        <f>VLOOKUP($B122,score!$C$7:$AB$146,10,FALSE)</f>
        <v>0</v>
      </c>
      <c r="K122" s="3">
        <f>VLOOKUP($B122,score!$C$7:$AB$146,11,FALSE)</f>
        <v>0</v>
      </c>
      <c r="L122" s="3">
        <f>VLOOKUP($B122,score!$C$7:$AB$146,12,FALSE)</f>
        <v>0</v>
      </c>
      <c r="M122" s="3">
        <f>VLOOKUP($B122,score!$C$7:$AB$146,13,FALSE)</f>
        <v>0</v>
      </c>
      <c r="N122" s="3">
        <f>VLOOKUP($B122,score!$C$7:$AB$146,14,FALSE)</f>
        <v>0</v>
      </c>
      <c r="O122" s="3">
        <f>VLOOKUP($B122,score!$C$7:$AB$146,15,FALSE)</f>
        <v>0</v>
      </c>
      <c r="P122" s="3">
        <f>VLOOKUP($B122,score!$C$7:$AB$146,16,FALSE)</f>
        <v>0</v>
      </c>
      <c r="Q122" s="3">
        <f>VLOOKUP($B122,score!$C$7:$AB$146,17,FALSE)</f>
        <v>0</v>
      </c>
      <c r="R122" s="3">
        <f>VLOOKUP($B122,score!$C$7:$AB$146,18,FALSE)</f>
        <v>0</v>
      </c>
      <c r="S122" s="3">
        <f>VLOOKUP($B122,score!$C$7:$AB$146,19,FALSE)</f>
        <v>0</v>
      </c>
      <c r="T122" s="3">
        <f>VLOOKUP($B122,score!$C$7:$AB$146,20,FALSE)</f>
        <v>0</v>
      </c>
      <c r="U122" s="3">
        <f>VLOOKUP($B122,score!$C$7:$AB$146,21,FALSE)</f>
        <v>0</v>
      </c>
      <c r="V122" s="3">
        <f>VLOOKUP($B122,score!$C$7:$AB$146,22,FALSE)</f>
        <v>0</v>
      </c>
      <c r="W122" s="3">
        <f>VLOOKUP($B122,score!$C$7:$AB$146,23,FALSE)</f>
        <v>0</v>
      </c>
      <c r="X122" s="19">
        <f>VLOOKUP($B122,score!$C$7:$AD$146,25,FALSE)</f>
        <v>200.0000143</v>
      </c>
      <c r="Y122" s="26">
        <f>VLOOKUP($B122,score!$C$7:$AD$146,26,FALSE)</f>
        <v>0</v>
      </c>
      <c r="Z122" s="23">
        <f>VLOOKUP($B122,score!$C$7:$AD$146,28,FALSE)</f>
        <v>200.0000143</v>
      </c>
    </row>
    <row r="123" spans="2:26" ht="17" hidden="1" x14ac:dyDescent="0.4">
      <c r="B123" s="35">
        <v>117</v>
      </c>
      <c r="C123" s="46">
        <f>VLOOKUP($B123,score!$C$7:$AD$146,3,FALSE)</f>
        <v>19</v>
      </c>
      <c r="D123" s="21">
        <f>VLOOKUP($B123,score!$C$7:$AD$146,4,FALSE)</f>
        <v>0</v>
      </c>
      <c r="E123" s="21">
        <f>VLOOKUP($B123,score!$C$7:$AD$146,5,FALSE)</f>
        <v>0</v>
      </c>
      <c r="F123" s="3">
        <f>VLOOKUP($B123,score!$C$7:$AB$146,6,FALSE)</f>
        <v>0</v>
      </c>
      <c r="G123" s="3">
        <f>VLOOKUP($B123,score!$C$7:$AB$146,7,FALSE)</f>
        <v>0</v>
      </c>
      <c r="H123" s="3">
        <f>VLOOKUP($B123,score!$C$7:$AB$146,8,FALSE)</f>
        <v>0</v>
      </c>
      <c r="I123" s="3">
        <f>VLOOKUP($B123,score!$C$7:$AB$146,9,FALSE)</f>
        <v>0</v>
      </c>
      <c r="J123" s="3">
        <f>VLOOKUP($B123,score!$C$7:$AB$146,10,FALSE)</f>
        <v>0</v>
      </c>
      <c r="K123" s="3">
        <f>VLOOKUP($B123,score!$C$7:$AB$146,11,FALSE)</f>
        <v>0</v>
      </c>
      <c r="L123" s="3">
        <f>VLOOKUP($B123,score!$C$7:$AB$146,12,FALSE)</f>
        <v>0</v>
      </c>
      <c r="M123" s="3">
        <f>VLOOKUP($B123,score!$C$7:$AB$146,13,FALSE)</f>
        <v>0</v>
      </c>
      <c r="N123" s="3">
        <f>VLOOKUP($B123,score!$C$7:$AB$146,14,FALSE)</f>
        <v>0</v>
      </c>
      <c r="O123" s="3">
        <f>VLOOKUP($B123,score!$C$7:$AB$146,15,FALSE)</f>
        <v>0</v>
      </c>
      <c r="P123" s="3">
        <f>VLOOKUP($B123,score!$C$7:$AB$146,16,FALSE)</f>
        <v>0</v>
      </c>
      <c r="Q123" s="3">
        <f>VLOOKUP($B123,score!$C$7:$AB$146,17,FALSE)</f>
        <v>0</v>
      </c>
      <c r="R123" s="3">
        <f>VLOOKUP($B123,score!$C$7:$AB$146,18,FALSE)</f>
        <v>0</v>
      </c>
      <c r="S123" s="3">
        <f>VLOOKUP($B123,score!$C$7:$AB$146,19,FALSE)</f>
        <v>0</v>
      </c>
      <c r="T123" s="3">
        <f>VLOOKUP($B123,score!$C$7:$AB$146,20,FALSE)</f>
        <v>0</v>
      </c>
      <c r="U123" s="3">
        <f>VLOOKUP($B123,score!$C$7:$AB$146,21,FALSE)</f>
        <v>0</v>
      </c>
      <c r="V123" s="3">
        <f>VLOOKUP($B123,score!$C$7:$AB$146,22,FALSE)</f>
        <v>0</v>
      </c>
      <c r="W123" s="3">
        <f>VLOOKUP($B123,score!$C$7:$AB$146,23,FALSE)</f>
        <v>0</v>
      </c>
      <c r="X123" s="19">
        <f>VLOOKUP($B123,score!$C$7:$AD$146,25,FALSE)</f>
        <v>200.0000144</v>
      </c>
      <c r="Y123" s="26">
        <f>VLOOKUP($B123,score!$C$7:$AD$146,26,FALSE)</f>
        <v>0</v>
      </c>
      <c r="Z123" s="23">
        <f>VLOOKUP($B123,score!$C$7:$AD$146,28,FALSE)</f>
        <v>200.0000144</v>
      </c>
    </row>
    <row r="124" spans="2:26" ht="17" hidden="1" x14ac:dyDescent="0.4">
      <c r="B124" s="35">
        <v>118</v>
      </c>
      <c r="C124" s="46">
        <f>VLOOKUP($B124,score!$C$7:$AD$146,3,FALSE)</f>
        <v>19</v>
      </c>
      <c r="D124" s="21">
        <f>VLOOKUP($B124,score!$C$7:$AD$146,4,FALSE)</f>
        <v>0</v>
      </c>
      <c r="E124" s="21">
        <f>VLOOKUP($B124,score!$C$7:$AD$146,5,FALSE)</f>
        <v>0</v>
      </c>
      <c r="F124" s="3">
        <f>VLOOKUP($B124,score!$C$7:$AB$146,6,FALSE)</f>
        <v>0</v>
      </c>
      <c r="G124" s="3">
        <f>VLOOKUP($B124,score!$C$7:$AB$146,7,FALSE)</f>
        <v>0</v>
      </c>
      <c r="H124" s="3">
        <f>VLOOKUP($B124,score!$C$7:$AB$146,8,FALSE)</f>
        <v>0</v>
      </c>
      <c r="I124" s="3">
        <f>VLOOKUP($B124,score!$C$7:$AB$146,9,FALSE)</f>
        <v>0</v>
      </c>
      <c r="J124" s="3">
        <f>VLOOKUP($B124,score!$C$7:$AB$146,10,FALSE)</f>
        <v>0</v>
      </c>
      <c r="K124" s="3">
        <f>VLOOKUP($B124,score!$C$7:$AB$146,11,FALSE)</f>
        <v>0</v>
      </c>
      <c r="L124" s="3">
        <f>VLOOKUP($B124,score!$C$7:$AB$146,12,FALSE)</f>
        <v>0</v>
      </c>
      <c r="M124" s="3">
        <f>VLOOKUP($B124,score!$C$7:$AB$146,13,FALSE)</f>
        <v>0</v>
      </c>
      <c r="N124" s="3">
        <f>VLOOKUP($B124,score!$C$7:$AB$146,14,FALSE)</f>
        <v>0</v>
      </c>
      <c r="O124" s="3">
        <f>VLOOKUP($B124,score!$C$7:$AB$146,15,FALSE)</f>
        <v>0</v>
      </c>
      <c r="P124" s="3">
        <f>VLOOKUP($B124,score!$C$7:$AB$146,16,FALSE)</f>
        <v>0</v>
      </c>
      <c r="Q124" s="3">
        <f>VLOOKUP($B124,score!$C$7:$AB$146,17,FALSE)</f>
        <v>0</v>
      </c>
      <c r="R124" s="3">
        <f>VLOOKUP($B124,score!$C$7:$AB$146,18,FALSE)</f>
        <v>0</v>
      </c>
      <c r="S124" s="3">
        <f>VLOOKUP($B124,score!$C$7:$AB$146,19,FALSE)</f>
        <v>0</v>
      </c>
      <c r="T124" s="3">
        <f>VLOOKUP($B124,score!$C$7:$AB$146,20,FALSE)</f>
        <v>0</v>
      </c>
      <c r="U124" s="3">
        <f>VLOOKUP($B124,score!$C$7:$AB$146,21,FALSE)</f>
        <v>0</v>
      </c>
      <c r="V124" s="3">
        <f>VLOOKUP($B124,score!$C$7:$AB$146,22,FALSE)</f>
        <v>0</v>
      </c>
      <c r="W124" s="3">
        <f>VLOOKUP($B124,score!$C$7:$AB$146,23,FALSE)</f>
        <v>0</v>
      </c>
      <c r="X124" s="19">
        <f>VLOOKUP($B124,score!$C$7:$AD$146,25,FALSE)</f>
        <v>200.00001449999999</v>
      </c>
      <c r="Y124" s="26">
        <f>VLOOKUP($B124,score!$C$7:$AD$146,26,FALSE)</f>
        <v>0</v>
      </c>
      <c r="Z124" s="23">
        <f>VLOOKUP($B124,score!$C$7:$AD$146,28,FALSE)</f>
        <v>200.00001449999999</v>
      </c>
    </row>
    <row r="125" spans="2:26" ht="17" hidden="1" x14ac:dyDescent="0.4">
      <c r="B125" s="35">
        <v>119</v>
      </c>
      <c r="C125" s="46">
        <f>VLOOKUP($B125,score!$C$7:$AD$146,3,FALSE)</f>
        <v>19</v>
      </c>
      <c r="D125" s="21">
        <f>VLOOKUP($B125,score!$C$7:$AD$146,4,FALSE)</f>
        <v>0</v>
      </c>
      <c r="E125" s="21">
        <f>VLOOKUP($B125,score!$C$7:$AD$146,5,FALSE)</f>
        <v>0</v>
      </c>
      <c r="F125" s="3">
        <f>VLOOKUP($B125,score!$C$7:$AB$146,6,FALSE)</f>
        <v>0</v>
      </c>
      <c r="G125" s="3">
        <f>VLOOKUP($B125,score!$C$7:$AB$146,7,FALSE)</f>
        <v>0</v>
      </c>
      <c r="H125" s="3">
        <f>VLOOKUP($B125,score!$C$7:$AB$146,8,FALSE)</f>
        <v>0</v>
      </c>
      <c r="I125" s="3">
        <f>VLOOKUP($B125,score!$C$7:$AB$146,9,FALSE)</f>
        <v>0</v>
      </c>
      <c r="J125" s="3">
        <f>VLOOKUP($B125,score!$C$7:$AB$146,10,FALSE)</f>
        <v>0</v>
      </c>
      <c r="K125" s="3">
        <f>VLOOKUP($B125,score!$C$7:$AB$146,11,FALSE)</f>
        <v>0</v>
      </c>
      <c r="L125" s="3">
        <f>VLOOKUP($B125,score!$C$7:$AB$146,12,FALSE)</f>
        <v>0</v>
      </c>
      <c r="M125" s="3">
        <f>VLOOKUP($B125,score!$C$7:$AB$146,13,FALSE)</f>
        <v>0</v>
      </c>
      <c r="N125" s="3">
        <f>VLOOKUP($B125,score!$C$7:$AB$146,14,FALSE)</f>
        <v>0</v>
      </c>
      <c r="O125" s="3">
        <f>VLOOKUP($B125,score!$C$7:$AB$146,15,FALSE)</f>
        <v>0</v>
      </c>
      <c r="P125" s="3">
        <f>VLOOKUP($B125,score!$C$7:$AB$146,16,FALSE)</f>
        <v>0</v>
      </c>
      <c r="Q125" s="3">
        <f>VLOOKUP($B125,score!$C$7:$AB$146,17,FALSE)</f>
        <v>0</v>
      </c>
      <c r="R125" s="3">
        <f>VLOOKUP($B125,score!$C$7:$AB$146,18,FALSE)</f>
        <v>0</v>
      </c>
      <c r="S125" s="3">
        <f>VLOOKUP($B125,score!$C$7:$AB$146,19,FALSE)</f>
        <v>0</v>
      </c>
      <c r="T125" s="3">
        <f>VLOOKUP($B125,score!$C$7:$AB$146,20,FALSE)</f>
        <v>0</v>
      </c>
      <c r="U125" s="3">
        <f>VLOOKUP($B125,score!$C$7:$AB$146,21,FALSE)</f>
        <v>0</v>
      </c>
      <c r="V125" s="3">
        <f>VLOOKUP($B125,score!$C$7:$AB$146,22,FALSE)</f>
        <v>0</v>
      </c>
      <c r="W125" s="3">
        <f>VLOOKUP($B125,score!$C$7:$AB$146,23,FALSE)</f>
        <v>0</v>
      </c>
      <c r="X125" s="19">
        <f>VLOOKUP($B125,score!$C$7:$AD$146,25,FALSE)</f>
        <v>200.00001459999999</v>
      </c>
      <c r="Y125" s="26">
        <f>VLOOKUP($B125,score!$C$7:$AD$146,26,FALSE)</f>
        <v>0</v>
      </c>
      <c r="Z125" s="23">
        <f>VLOOKUP($B125,score!$C$7:$AD$146,28,FALSE)</f>
        <v>200.00001459999999</v>
      </c>
    </row>
    <row r="126" spans="2:26" ht="17" hidden="1" x14ac:dyDescent="0.4">
      <c r="B126" s="35">
        <v>120</v>
      </c>
      <c r="C126" s="46">
        <f>VLOOKUP($B126,score!$C$7:$AD$146,3,FALSE)</f>
        <v>120</v>
      </c>
      <c r="D126" s="21">
        <f>VLOOKUP($B126,score!$C$7:$AD$146,4,FALSE)</f>
        <v>0</v>
      </c>
      <c r="E126" s="21">
        <f>VLOOKUP($B126,score!$C$7:$AD$146,5,FALSE)</f>
        <v>0</v>
      </c>
      <c r="F126" s="3">
        <f>VLOOKUP($B126,score!$C$7:$AB$146,6,FALSE)</f>
        <v>0</v>
      </c>
      <c r="G126" s="3">
        <f>VLOOKUP($B126,score!$C$7:$AB$146,7,FALSE)</f>
        <v>0</v>
      </c>
      <c r="H126" s="3">
        <f>VLOOKUP($B126,score!$C$7:$AB$146,8,FALSE)</f>
        <v>0</v>
      </c>
      <c r="I126" s="3">
        <f>VLOOKUP($B126,score!$C$7:$AB$146,9,FALSE)</f>
        <v>0</v>
      </c>
      <c r="J126" s="3">
        <f>VLOOKUP($B126,score!$C$7:$AB$146,10,FALSE)</f>
        <v>0</v>
      </c>
      <c r="K126" s="3">
        <f>VLOOKUP($B126,score!$C$7:$AB$146,11,FALSE)</f>
        <v>0</v>
      </c>
      <c r="L126" s="3">
        <f>VLOOKUP($B126,score!$C$7:$AB$146,12,FALSE)</f>
        <v>0</v>
      </c>
      <c r="M126" s="3">
        <f>VLOOKUP($B126,score!$C$7:$AB$146,13,FALSE)</f>
        <v>0</v>
      </c>
      <c r="N126" s="3">
        <f>VLOOKUP($B126,score!$C$7:$AB$146,14,FALSE)</f>
        <v>0</v>
      </c>
      <c r="O126" s="3">
        <f>VLOOKUP($B126,score!$C$7:$AB$146,15,FALSE)</f>
        <v>0</v>
      </c>
      <c r="P126" s="3">
        <f>VLOOKUP($B126,score!$C$7:$AB$146,16,FALSE)</f>
        <v>0</v>
      </c>
      <c r="Q126" s="3">
        <f>VLOOKUP($B126,score!$C$7:$AB$146,17,FALSE)</f>
        <v>0</v>
      </c>
      <c r="R126" s="3">
        <f>VLOOKUP($B126,score!$C$7:$AB$146,18,FALSE)</f>
        <v>0</v>
      </c>
      <c r="S126" s="3">
        <f>VLOOKUP($B126,score!$C$7:$AB$146,19,FALSE)</f>
        <v>0</v>
      </c>
      <c r="T126" s="3">
        <f>VLOOKUP($B126,score!$C$7:$AB$146,20,FALSE)</f>
        <v>0</v>
      </c>
      <c r="U126" s="3">
        <f>VLOOKUP($B126,score!$C$7:$AB$146,21,FALSE)</f>
        <v>0</v>
      </c>
      <c r="V126" s="3">
        <f>VLOOKUP($B126,score!$C$7:$AB$146,22,FALSE)</f>
        <v>0</v>
      </c>
      <c r="W126" s="3">
        <f>VLOOKUP($B126,score!$C$7:$AB$146,23,FALSE)</f>
        <v>0</v>
      </c>
      <c r="X126" s="19">
        <f>VLOOKUP($B126,score!$C$7:$AD$146,25,FALSE)</f>
        <v>200.00000249999999</v>
      </c>
      <c r="Y126" s="26">
        <f>VLOOKUP($B126,score!$C$7:$AD$146,26,FALSE)</f>
        <v>-0.5</v>
      </c>
      <c r="Z126" s="23">
        <f>VLOOKUP($B126,score!$C$7:$AD$146,28,FALSE)</f>
        <v>200.50000249999999</v>
      </c>
    </row>
    <row r="127" spans="2:26" ht="17" hidden="1" x14ac:dyDescent="0.4">
      <c r="B127" s="35">
        <v>121</v>
      </c>
      <c r="C127" s="46">
        <f>VLOOKUP($B127,score!$C$7:$AD$146,3,FALSE)</f>
        <v>120</v>
      </c>
      <c r="D127" s="21">
        <f>VLOOKUP($B127,score!$C$7:$AD$146,4,FALSE)</f>
        <v>0</v>
      </c>
      <c r="E127" s="21">
        <f>VLOOKUP($B127,score!$C$7:$AD$146,5,FALSE)</f>
        <v>0</v>
      </c>
      <c r="F127" s="3">
        <f>VLOOKUP($B127,score!$C$7:$AB$146,6,FALSE)</f>
        <v>0</v>
      </c>
      <c r="G127" s="3">
        <f>VLOOKUP($B127,score!$C$7:$AB$146,7,FALSE)</f>
        <v>0</v>
      </c>
      <c r="H127" s="3">
        <f>VLOOKUP($B127,score!$C$7:$AB$146,8,FALSE)</f>
        <v>0</v>
      </c>
      <c r="I127" s="3">
        <f>VLOOKUP($B127,score!$C$7:$AB$146,9,FALSE)</f>
        <v>0</v>
      </c>
      <c r="J127" s="3">
        <f>VLOOKUP($B127,score!$C$7:$AB$146,10,FALSE)</f>
        <v>0</v>
      </c>
      <c r="K127" s="3">
        <f>VLOOKUP($B127,score!$C$7:$AB$146,11,FALSE)</f>
        <v>0</v>
      </c>
      <c r="L127" s="3">
        <f>VLOOKUP($B127,score!$C$7:$AB$146,12,FALSE)</f>
        <v>0</v>
      </c>
      <c r="M127" s="3">
        <f>VLOOKUP($B127,score!$C$7:$AB$146,13,FALSE)</f>
        <v>0</v>
      </c>
      <c r="N127" s="3">
        <f>VLOOKUP($B127,score!$C$7:$AB$146,14,FALSE)</f>
        <v>0</v>
      </c>
      <c r="O127" s="3">
        <f>VLOOKUP($B127,score!$C$7:$AB$146,15,FALSE)</f>
        <v>0</v>
      </c>
      <c r="P127" s="3">
        <f>VLOOKUP($B127,score!$C$7:$AB$146,16,FALSE)</f>
        <v>0</v>
      </c>
      <c r="Q127" s="3">
        <f>VLOOKUP($B127,score!$C$7:$AB$146,17,FALSE)</f>
        <v>0</v>
      </c>
      <c r="R127" s="3">
        <f>VLOOKUP($B127,score!$C$7:$AB$146,18,FALSE)</f>
        <v>0</v>
      </c>
      <c r="S127" s="3">
        <f>VLOOKUP($B127,score!$C$7:$AB$146,19,FALSE)</f>
        <v>0</v>
      </c>
      <c r="T127" s="3">
        <f>VLOOKUP($B127,score!$C$7:$AB$146,20,FALSE)</f>
        <v>0</v>
      </c>
      <c r="U127" s="3">
        <f>VLOOKUP($B127,score!$C$7:$AB$146,21,FALSE)</f>
        <v>0</v>
      </c>
      <c r="V127" s="3">
        <f>VLOOKUP($B127,score!$C$7:$AB$146,22,FALSE)</f>
        <v>0</v>
      </c>
      <c r="W127" s="3">
        <f>VLOOKUP($B127,score!$C$7:$AB$146,23,FALSE)</f>
        <v>0</v>
      </c>
      <c r="X127" s="19">
        <f>VLOOKUP($B127,score!$C$7:$AD$146,25,FALSE)</f>
        <v>200.00000259999999</v>
      </c>
      <c r="Y127" s="26">
        <f>VLOOKUP($B127,score!$C$7:$AD$146,26,FALSE)</f>
        <v>-0.5</v>
      </c>
      <c r="Z127" s="23">
        <f>VLOOKUP($B127,score!$C$7:$AD$146,28,FALSE)</f>
        <v>200.50000259999999</v>
      </c>
    </row>
    <row r="128" spans="2:26" ht="17" hidden="1" x14ac:dyDescent="0.4">
      <c r="B128" s="35">
        <v>122</v>
      </c>
      <c r="C128" s="46">
        <f>VLOOKUP($B128,score!$C$7:$AD$146,3,FALSE)</f>
        <v>120</v>
      </c>
      <c r="D128" s="21">
        <f>VLOOKUP($B128,score!$C$7:$AD$146,4,FALSE)</f>
        <v>0</v>
      </c>
      <c r="E128" s="21">
        <f>VLOOKUP($B128,score!$C$7:$AD$146,5,FALSE)</f>
        <v>0</v>
      </c>
      <c r="F128" s="3">
        <f>VLOOKUP($B128,score!$C$7:$AB$146,6,FALSE)</f>
        <v>0</v>
      </c>
      <c r="G128" s="3">
        <f>VLOOKUP($B128,score!$C$7:$AB$146,7,FALSE)</f>
        <v>0</v>
      </c>
      <c r="H128" s="3">
        <f>VLOOKUP($B128,score!$C$7:$AB$146,8,FALSE)</f>
        <v>0</v>
      </c>
      <c r="I128" s="3">
        <f>VLOOKUP($B128,score!$C$7:$AB$146,9,FALSE)</f>
        <v>0</v>
      </c>
      <c r="J128" s="3">
        <f>VLOOKUP($B128,score!$C$7:$AB$146,10,FALSE)</f>
        <v>0</v>
      </c>
      <c r="K128" s="3">
        <f>VLOOKUP($B128,score!$C$7:$AB$146,11,FALSE)</f>
        <v>0</v>
      </c>
      <c r="L128" s="3">
        <f>VLOOKUP($B128,score!$C$7:$AB$146,12,FALSE)</f>
        <v>0</v>
      </c>
      <c r="M128" s="3">
        <f>VLOOKUP($B128,score!$C$7:$AB$146,13,FALSE)</f>
        <v>0</v>
      </c>
      <c r="N128" s="3">
        <f>VLOOKUP($B128,score!$C$7:$AB$146,14,FALSE)</f>
        <v>0</v>
      </c>
      <c r="O128" s="3">
        <f>VLOOKUP($B128,score!$C$7:$AB$146,15,FALSE)</f>
        <v>0</v>
      </c>
      <c r="P128" s="3">
        <f>VLOOKUP($B128,score!$C$7:$AB$146,16,FALSE)</f>
        <v>0</v>
      </c>
      <c r="Q128" s="3">
        <f>VLOOKUP($B128,score!$C$7:$AB$146,17,FALSE)</f>
        <v>0</v>
      </c>
      <c r="R128" s="3">
        <f>VLOOKUP($B128,score!$C$7:$AB$146,18,FALSE)</f>
        <v>0</v>
      </c>
      <c r="S128" s="3">
        <f>VLOOKUP($B128,score!$C$7:$AB$146,19,FALSE)</f>
        <v>0</v>
      </c>
      <c r="T128" s="3">
        <f>VLOOKUP($B128,score!$C$7:$AB$146,20,FALSE)</f>
        <v>0</v>
      </c>
      <c r="U128" s="3">
        <f>VLOOKUP($B128,score!$C$7:$AB$146,21,FALSE)</f>
        <v>0</v>
      </c>
      <c r="V128" s="3">
        <f>VLOOKUP($B128,score!$C$7:$AB$146,22,FALSE)</f>
        <v>0</v>
      </c>
      <c r="W128" s="3">
        <f>VLOOKUP($B128,score!$C$7:$AB$146,23,FALSE)</f>
        <v>0</v>
      </c>
      <c r="X128" s="19">
        <f>VLOOKUP($B128,score!$C$7:$AD$146,25,FALSE)</f>
        <v>200.00000270000001</v>
      </c>
      <c r="Y128" s="26">
        <f>VLOOKUP($B128,score!$C$7:$AD$146,26,FALSE)</f>
        <v>-0.5</v>
      </c>
      <c r="Z128" s="23">
        <f>VLOOKUP($B128,score!$C$7:$AD$146,28,FALSE)</f>
        <v>200.50000270000001</v>
      </c>
    </row>
    <row r="129" spans="2:26" ht="17" hidden="1" x14ac:dyDescent="0.4">
      <c r="B129" s="35">
        <v>123</v>
      </c>
      <c r="C129" s="46">
        <f>VLOOKUP($B129,score!$C$7:$AD$146,3,FALSE)</f>
        <v>120</v>
      </c>
      <c r="D129" s="21">
        <f>VLOOKUP($B129,score!$C$7:$AD$146,4,FALSE)</f>
        <v>0</v>
      </c>
      <c r="E129" s="21">
        <f>VLOOKUP($B129,score!$C$7:$AD$146,5,FALSE)</f>
        <v>0</v>
      </c>
      <c r="F129" s="3">
        <f>VLOOKUP($B129,score!$C$7:$AB$146,6,FALSE)</f>
        <v>0</v>
      </c>
      <c r="G129" s="3">
        <f>VLOOKUP($B129,score!$C$7:$AB$146,7,FALSE)</f>
        <v>0</v>
      </c>
      <c r="H129" s="3">
        <f>VLOOKUP($B129,score!$C$7:$AB$146,8,FALSE)</f>
        <v>0</v>
      </c>
      <c r="I129" s="3">
        <f>VLOOKUP($B129,score!$C$7:$AB$146,9,FALSE)</f>
        <v>0</v>
      </c>
      <c r="J129" s="3">
        <f>VLOOKUP($B129,score!$C$7:$AB$146,10,FALSE)</f>
        <v>0</v>
      </c>
      <c r="K129" s="3">
        <f>VLOOKUP($B129,score!$C$7:$AB$146,11,FALSE)</f>
        <v>0</v>
      </c>
      <c r="L129" s="3">
        <f>VLOOKUP($B129,score!$C$7:$AB$146,12,FALSE)</f>
        <v>0</v>
      </c>
      <c r="M129" s="3">
        <f>VLOOKUP($B129,score!$C$7:$AB$146,13,FALSE)</f>
        <v>0</v>
      </c>
      <c r="N129" s="3">
        <f>VLOOKUP($B129,score!$C$7:$AB$146,14,FALSE)</f>
        <v>0</v>
      </c>
      <c r="O129" s="3">
        <f>VLOOKUP($B129,score!$C$7:$AB$146,15,FALSE)</f>
        <v>0</v>
      </c>
      <c r="P129" s="3">
        <f>VLOOKUP($B129,score!$C$7:$AB$146,16,FALSE)</f>
        <v>0</v>
      </c>
      <c r="Q129" s="3">
        <f>VLOOKUP($B129,score!$C$7:$AB$146,17,FALSE)</f>
        <v>0</v>
      </c>
      <c r="R129" s="3">
        <f>VLOOKUP($B129,score!$C$7:$AB$146,18,FALSE)</f>
        <v>0</v>
      </c>
      <c r="S129" s="3">
        <f>VLOOKUP($B129,score!$C$7:$AB$146,19,FALSE)</f>
        <v>0</v>
      </c>
      <c r="T129" s="3">
        <f>VLOOKUP($B129,score!$C$7:$AB$146,20,FALSE)</f>
        <v>0</v>
      </c>
      <c r="U129" s="3">
        <f>VLOOKUP($B129,score!$C$7:$AB$146,21,FALSE)</f>
        <v>0</v>
      </c>
      <c r="V129" s="3">
        <f>VLOOKUP($B129,score!$C$7:$AB$146,22,FALSE)</f>
        <v>0</v>
      </c>
      <c r="W129" s="3">
        <f>VLOOKUP($B129,score!$C$7:$AB$146,23,FALSE)</f>
        <v>0</v>
      </c>
      <c r="X129" s="19">
        <f>VLOOKUP($B129,score!$C$7:$AD$146,25,FALSE)</f>
        <v>200.0000028</v>
      </c>
      <c r="Y129" s="26">
        <f>VLOOKUP($B129,score!$C$7:$AD$146,26,FALSE)</f>
        <v>-0.5</v>
      </c>
      <c r="Z129" s="23">
        <f>VLOOKUP($B129,score!$C$7:$AD$146,28,FALSE)</f>
        <v>200.5000028</v>
      </c>
    </row>
    <row r="130" spans="2:26" ht="17" hidden="1" x14ac:dyDescent="0.4">
      <c r="B130" s="35">
        <v>124</v>
      </c>
      <c r="C130" s="46">
        <f>VLOOKUP($B130,score!$C$7:$AD$146,3,FALSE)</f>
        <v>120</v>
      </c>
      <c r="D130" s="21">
        <f>VLOOKUP($B130,score!$C$7:$AD$146,4,FALSE)</f>
        <v>0</v>
      </c>
      <c r="E130" s="21">
        <f>VLOOKUP($B130,score!$C$7:$AD$146,5,FALSE)</f>
        <v>0</v>
      </c>
      <c r="F130" s="3">
        <f>VLOOKUP($B130,score!$C$7:$AB$146,6,FALSE)</f>
        <v>0</v>
      </c>
      <c r="G130" s="3">
        <f>VLOOKUP($B130,score!$C$7:$AB$146,7,FALSE)</f>
        <v>0</v>
      </c>
      <c r="H130" s="3">
        <f>VLOOKUP($B130,score!$C$7:$AB$146,8,FALSE)</f>
        <v>0</v>
      </c>
      <c r="I130" s="3">
        <f>VLOOKUP($B130,score!$C$7:$AB$146,9,FALSE)</f>
        <v>0</v>
      </c>
      <c r="J130" s="3">
        <f>VLOOKUP($B130,score!$C$7:$AB$146,10,FALSE)</f>
        <v>0</v>
      </c>
      <c r="K130" s="3">
        <f>VLOOKUP($B130,score!$C$7:$AB$146,11,FALSE)</f>
        <v>0</v>
      </c>
      <c r="L130" s="3">
        <f>VLOOKUP($B130,score!$C$7:$AB$146,12,FALSE)</f>
        <v>0</v>
      </c>
      <c r="M130" s="3">
        <f>VLOOKUP($B130,score!$C$7:$AB$146,13,FALSE)</f>
        <v>0</v>
      </c>
      <c r="N130" s="3">
        <f>VLOOKUP($B130,score!$C$7:$AB$146,14,FALSE)</f>
        <v>0</v>
      </c>
      <c r="O130" s="3">
        <f>VLOOKUP($B130,score!$C$7:$AB$146,15,FALSE)</f>
        <v>0</v>
      </c>
      <c r="P130" s="3">
        <f>VLOOKUP($B130,score!$C$7:$AB$146,16,FALSE)</f>
        <v>0</v>
      </c>
      <c r="Q130" s="3">
        <f>VLOOKUP($B130,score!$C$7:$AB$146,17,FALSE)</f>
        <v>0</v>
      </c>
      <c r="R130" s="3">
        <f>VLOOKUP($B130,score!$C$7:$AB$146,18,FALSE)</f>
        <v>0</v>
      </c>
      <c r="S130" s="3">
        <f>VLOOKUP($B130,score!$C$7:$AB$146,19,FALSE)</f>
        <v>0</v>
      </c>
      <c r="T130" s="3">
        <f>VLOOKUP($B130,score!$C$7:$AB$146,20,FALSE)</f>
        <v>0</v>
      </c>
      <c r="U130" s="3">
        <f>VLOOKUP($B130,score!$C$7:$AB$146,21,FALSE)</f>
        <v>0</v>
      </c>
      <c r="V130" s="3">
        <f>VLOOKUP($B130,score!$C$7:$AB$146,22,FALSE)</f>
        <v>0</v>
      </c>
      <c r="W130" s="3">
        <f>VLOOKUP($B130,score!$C$7:$AB$146,23,FALSE)</f>
        <v>0</v>
      </c>
      <c r="X130" s="19">
        <f>VLOOKUP($B130,score!$C$7:$AD$146,25,FALSE)</f>
        <v>200.0000029</v>
      </c>
      <c r="Y130" s="26">
        <f>VLOOKUP($B130,score!$C$7:$AD$146,26,FALSE)</f>
        <v>-0.5</v>
      </c>
      <c r="Z130" s="23">
        <f>VLOOKUP($B130,score!$C$7:$AD$146,28,FALSE)</f>
        <v>200.5000029</v>
      </c>
    </row>
    <row r="131" spans="2:26" ht="17" hidden="1" x14ac:dyDescent="0.4">
      <c r="B131" s="35">
        <v>125</v>
      </c>
      <c r="C131" s="46">
        <f>VLOOKUP($B131,score!$C$7:$AD$146,3,FALSE)</f>
        <v>120</v>
      </c>
      <c r="D131" s="21">
        <f>VLOOKUP($B131,score!$C$7:$AD$146,4,FALSE)</f>
        <v>0</v>
      </c>
      <c r="E131" s="21">
        <f>VLOOKUP($B131,score!$C$7:$AD$146,5,FALSE)</f>
        <v>0</v>
      </c>
      <c r="F131" s="3">
        <f>VLOOKUP($B131,score!$C$7:$AB$146,6,FALSE)</f>
        <v>0</v>
      </c>
      <c r="G131" s="3">
        <f>VLOOKUP($B131,score!$C$7:$AB$146,7,FALSE)</f>
        <v>0</v>
      </c>
      <c r="H131" s="3">
        <f>VLOOKUP($B131,score!$C$7:$AB$146,8,FALSE)</f>
        <v>0</v>
      </c>
      <c r="I131" s="3">
        <f>VLOOKUP($B131,score!$C$7:$AB$146,9,FALSE)</f>
        <v>0</v>
      </c>
      <c r="J131" s="3">
        <f>VLOOKUP($B131,score!$C$7:$AB$146,10,FALSE)</f>
        <v>0</v>
      </c>
      <c r="K131" s="3">
        <f>VLOOKUP($B131,score!$C$7:$AB$146,11,FALSE)</f>
        <v>0</v>
      </c>
      <c r="L131" s="3">
        <f>VLOOKUP($B131,score!$C$7:$AB$146,12,FALSE)</f>
        <v>0</v>
      </c>
      <c r="M131" s="3">
        <f>VLOOKUP($B131,score!$C$7:$AB$146,13,FALSE)</f>
        <v>0</v>
      </c>
      <c r="N131" s="3">
        <f>VLOOKUP($B131,score!$C$7:$AB$146,14,FALSE)</f>
        <v>0</v>
      </c>
      <c r="O131" s="3">
        <f>VLOOKUP($B131,score!$C$7:$AB$146,15,FALSE)</f>
        <v>0</v>
      </c>
      <c r="P131" s="3">
        <f>VLOOKUP($B131,score!$C$7:$AB$146,16,FALSE)</f>
        <v>0</v>
      </c>
      <c r="Q131" s="3">
        <f>VLOOKUP($B131,score!$C$7:$AB$146,17,FALSE)</f>
        <v>0</v>
      </c>
      <c r="R131" s="3">
        <f>VLOOKUP($B131,score!$C$7:$AB$146,18,FALSE)</f>
        <v>0</v>
      </c>
      <c r="S131" s="3">
        <f>VLOOKUP($B131,score!$C$7:$AB$146,19,FALSE)</f>
        <v>0</v>
      </c>
      <c r="T131" s="3">
        <f>VLOOKUP($B131,score!$C$7:$AB$146,20,FALSE)</f>
        <v>0</v>
      </c>
      <c r="U131" s="3">
        <f>VLOOKUP($B131,score!$C$7:$AB$146,21,FALSE)</f>
        <v>0</v>
      </c>
      <c r="V131" s="3">
        <f>VLOOKUP($B131,score!$C$7:$AB$146,22,FALSE)</f>
        <v>0</v>
      </c>
      <c r="W131" s="3">
        <f>VLOOKUP($B131,score!$C$7:$AB$146,23,FALSE)</f>
        <v>0</v>
      </c>
      <c r="X131" s="19">
        <f>VLOOKUP($B131,score!$C$7:$AD$146,25,FALSE)</f>
        <v>200.00000299999999</v>
      </c>
      <c r="Y131" s="26">
        <f>VLOOKUP($B131,score!$C$7:$AD$146,26,FALSE)</f>
        <v>-0.5</v>
      </c>
      <c r="Z131" s="23">
        <f>VLOOKUP($B131,score!$C$7:$AD$146,28,FALSE)</f>
        <v>200.50000299999999</v>
      </c>
    </row>
    <row r="132" spans="2:26" ht="17" hidden="1" x14ac:dyDescent="0.4">
      <c r="B132" s="35">
        <v>126</v>
      </c>
      <c r="C132" s="46">
        <f>VLOOKUP($B132,score!$C$7:$AD$146,3,FALSE)</f>
        <v>120</v>
      </c>
      <c r="D132" s="21">
        <f>VLOOKUP($B132,score!$C$7:$AD$146,4,FALSE)</f>
        <v>0</v>
      </c>
      <c r="E132" s="21">
        <f>VLOOKUP($B132,score!$C$7:$AD$146,5,FALSE)</f>
        <v>0</v>
      </c>
      <c r="F132" s="3">
        <f>VLOOKUP($B132,score!$C$7:$AB$146,6,FALSE)</f>
        <v>0</v>
      </c>
      <c r="G132" s="3">
        <f>VLOOKUP($B132,score!$C$7:$AB$146,7,FALSE)</f>
        <v>0</v>
      </c>
      <c r="H132" s="3">
        <f>VLOOKUP($B132,score!$C$7:$AB$146,8,FALSE)</f>
        <v>0</v>
      </c>
      <c r="I132" s="3">
        <f>VLOOKUP($B132,score!$C$7:$AB$146,9,FALSE)</f>
        <v>0</v>
      </c>
      <c r="J132" s="3">
        <f>VLOOKUP($B132,score!$C$7:$AB$146,10,FALSE)</f>
        <v>0</v>
      </c>
      <c r="K132" s="3">
        <f>VLOOKUP($B132,score!$C$7:$AB$146,11,FALSE)</f>
        <v>0</v>
      </c>
      <c r="L132" s="3">
        <f>VLOOKUP($B132,score!$C$7:$AB$146,12,FALSE)</f>
        <v>0</v>
      </c>
      <c r="M132" s="3">
        <f>VLOOKUP($B132,score!$C$7:$AB$146,13,FALSE)</f>
        <v>0</v>
      </c>
      <c r="N132" s="3">
        <f>VLOOKUP($B132,score!$C$7:$AB$146,14,FALSE)</f>
        <v>0</v>
      </c>
      <c r="O132" s="3">
        <f>VLOOKUP($B132,score!$C$7:$AB$146,15,FALSE)</f>
        <v>0</v>
      </c>
      <c r="P132" s="3">
        <f>VLOOKUP($B132,score!$C$7:$AB$146,16,FALSE)</f>
        <v>0</v>
      </c>
      <c r="Q132" s="3">
        <f>VLOOKUP($B132,score!$C$7:$AB$146,17,FALSE)</f>
        <v>0</v>
      </c>
      <c r="R132" s="3">
        <f>VLOOKUP($B132,score!$C$7:$AB$146,18,FALSE)</f>
        <v>0</v>
      </c>
      <c r="S132" s="3">
        <f>VLOOKUP($B132,score!$C$7:$AB$146,19,FALSE)</f>
        <v>0</v>
      </c>
      <c r="T132" s="3">
        <f>VLOOKUP($B132,score!$C$7:$AB$146,20,FALSE)</f>
        <v>0</v>
      </c>
      <c r="U132" s="3">
        <f>VLOOKUP($B132,score!$C$7:$AB$146,21,FALSE)</f>
        <v>0</v>
      </c>
      <c r="V132" s="3">
        <f>VLOOKUP($B132,score!$C$7:$AB$146,22,FALSE)</f>
        <v>0</v>
      </c>
      <c r="W132" s="3">
        <f>VLOOKUP($B132,score!$C$7:$AB$146,23,FALSE)</f>
        <v>0</v>
      </c>
      <c r="X132" s="19">
        <f>VLOOKUP($B132,score!$C$7:$AD$146,25,FALSE)</f>
        <v>200.00000309999999</v>
      </c>
      <c r="Y132" s="26">
        <f>VLOOKUP($B132,score!$C$7:$AD$146,26,FALSE)</f>
        <v>-0.5</v>
      </c>
      <c r="Z132" s="23">
        <f>VLOOKUP($B132,score!$C$7:$AD$146,28,FALSE)</f>
        <v>200.50000309999999</v>
      </c>
    </row>
    <row r="133" spans="2:26" ht="17" hidden="1" x14ac:dyDescent="0.4">
      <c r="B133" s="35">
        <v>127</v>
      </c>
      <c r="C133" s="46">
        <f>VLOOKUP($B133,score!$C$7:$AD$146,3,FALSE)</f>
        <v>120</v>
      </c>
      <c r="D133" s="21">
        <f>VLOOKUP($B133,score!$C$7:$AD$146,4,FALSE)</f>
        <v>0</v>
      </c>
      <c r="E133" s="21">
        <f>VLOOKUP($B133,score!$C$7:$AD$146,5,FALSE)</f>
        <v>0</v>
      </c>
      <c r="F133" s="3">
        <f>VLOOKUP($B133,score!$C$7:$AB$146,6,FALSE)</f>
        <v>0</v>
      </c>
      <c r="G133" s="3">
        <f>VLOOKUP($B133,score!$C$7:$AB$146,7,FALSE)</f>
        <v>0</v>
      </c>
      <c r="H133" s="3">
        <f>VLOOKUP($B133,score!$C$7:$AB$146,8,FALSE)</f>
        <v>0</v>
      </c>
      <c r="I133" s="3">
        <f>VLOOKUP($B133,score!$C$7:$AB$146,9,FALSE)</f>
        <v>0</v>
      </c>
      <c r="J133" s="3">
        <f>VLOOKUP($B133,score!$C$7:$AB$146,10,FALSE)</f>
        <v>0</v>
      </c>
      <c r="K133" s="3">
        <f>VLOOKUP($B133,score!$C$7:$AB$146,11,FALSE)</f>
        <v>0</v>
      </c>
      <c r="L133" s="3">
        <f>VLOOKUP($B133,score!$C$7:$AB$146,12,FALSE)</f>
        <v>0</v>
      </c>
      <c r="M133" s="3">
        <f>VLOOKUP($B133,score!$C$7:$AB$146,13,FALSE)</f>
        <v>0</v>
      </c>
      <c r="N133" s="3">
        <f>VLOOKUP($B133,score!$C$7:$AB$146,14,FALSE)</f>
        <v>0</v>
      </c>
      <c r="O133" s="3">
        <f>VLOOKUP($B133,score!$C$7:$AB$146,15,FALSE)</f>
        <v>0</v>
      </c>
      <c r="P133" s="3">
        <f>VLOOKUP($B133,score!$C$7:$AB$146,16,FALSE)</f>
        <v>0</v>
      </c>
      <c r="Q133" s="3">
        <f>VLOOKUP($B133,score!$C$7:$AB$146,17,FALSE)</f>
        <v>0</v>
      </c>
      <c r="R133" s="3">
        <f>VLOOKUP($B133,score!$C$7:$AB$146,18,FALSE)</f>
        <v>0</v>
      </c>
      <c r="S133" s="3">
        <f>VLOOKUP($B133,score!$C$7:$AB$146,19,FALSE)</f>
        <v>0</v>
      </c>
      <c r="T133" s="3">
        <f>VLOOKUP($B133,score!$C$7:$AB$146,20,FALSE)</f>
        <v>0</v>
      </c>
      <c r="U133" s="3">
        <f>VLOOKUP($B133,score!$C$7:$AB$146,21,FALSE)</f>
        <v>0</v>
      </c>
      <c r="V133" s="3">
        <f>VLOOKUP($B133,score!$C$7:$AB$146,22,FALSE)</f>
        <v>0</v>
      </c>
      <c r="W133" s="3">
        <f>VLOOKUP($B133,score!$C$7:$AB$146,23,FALSE)</f>
        <v>0</v>
      </c>
      <c r="X133" s="19">
        <f>VLOOKUP($B133,score!$C$7:$AD$146,25,FALSE)</f>
        <v>200.00000320000001</v>
      </c>
      <c r="Y133" s="26">
        <f>VLOOKUP($B133,score!$C$7:$AD$146,26,FALSE)</f>
        <v>-0.5</v>
      </c>
      <c r="Z133" s="23">
        <f>VLOOKUP($B133,score!$C$7:$AD$146,28,FALSE)</f>
        <v>200.50000320000001</v>
      </c>
    </row>
    <row r="134" spans="2:26" ht="17" hidden="1" x14ac:dyDescent="0.4">
      <c r="B134" s="35">
        <v>128</v>
      </c>
      <c r="C134" s="46">
        <f>VLOOKUP($B134,score!$C$7:$AD$146,3,FALSE)</f>
        <v>120</v>
      </c>
      <c r="D134" s="21">
        <f>VLOOKUP($B134,score!$C$7:$AD$146,4,FALSE)</f>
        <v>0</v>
      </c>
      <c r="E134" s="21">
        <f>VLOOKUP($B134,score!$C$7:$AD$146,5,FALSE)</f>
        <v>0</v>
      </c>
      <c r="F134" s="3">
        <f>VLOOKUP($B134,score!$C$7:$AB$146,6,FALSE)</f>
        <v>0</v>
      </c>
      <c r="G134" s="3">
        <f>VLOOKUP($B134,score!$C$7:$AB$146,7,FALSE)</f>
        <v>0</v>
      </c>
      <c r="H134" s="3">
        <f>VLOOKUP($B134,score!$C$7:$AB$146,8,FALSE)</f>
        <v>0</v>
      </c>
      <c r="I134" s="3">
        <f>VLOOKUP($B134,score!$C$7:$AB$146,9,FALSE)</f>
        <v>0</v>
      </c>
      <c r="J134" s="3">
        <f>VLOOKUP($B134,score!$C$7:$AB$146,10,FALSE)</f>
        <v>0</v>
      </c>
      <c r="K134" s="3">
        <f>VLOOKUP($B134,score!$C$7:$AB$146,11,FALSE)</f>
        <v>0</v>
      </c>
      <c r="L134" s="3">
        <f>VLOOKUP($B134,score!$C$7:$AB$146,12,FALSE)</f>
        <v>0</v>
      </c>
      <c r="M134" s="3">
        <f>VLOOKUP($B134,score!$C$7:$AB$146,13,FALSE)</f>
        <v>0</v>
      </c>
      <c r="N134" s="3">
        <f>VLOOKUP($B134,score!$C$7:$AB$146,14,FALSE)</f>
        <v>0</v>
      </c>
      <c r="O134" s="3">
        <f>VLOOKUP($B134,score!$C$7:$AB$146,15,FALSE)</f>
        <v>0</v>
      </c>
      <c r="P134" s="3">
        <f>VLOOKUP($B134,score!$C$7:$AB$146,16,FALSE)</f>
        <v>0</v>
      </c>
      <c r="Q134" s="3">
        <f>VLOOKUP($B134,score!$C$7:$AB$146,17,FALSE)</f>
        <v>0</v>
      </c>
      <c r="R134" s="3">
        <f>VLOOKUP($B134,score!$C$7:$AB$146,18,FALSE)</f>
        <v>0</v>
      </c>
      <c r="S134" s="3">
        <f>VLOOKUP($B134,score!$C$7:$AB$146,19,FALSE)</f>
        <v>0</v>
      </c>
      <c r="T134" s="3">
        <f>VLOOKUP($B134,score!$C$7:$AB$146,20,FALSE)</f>
        <v>0</v>
      </c>
      <c r="U134" s="3">
        <f>VLOOKUP($B134,score!$C$7:$AB$146,21,FALSE)</f>
        <v>0</v>
      </c>
      <c r="V134" s="3">
        <f>VLOOKUP($B134,score!$C$7:$AB$146,22,FALSE)</f>
        <v>0</v>
      </c>
      <c r="W134" s="3">
        <f>VLOOKUP($B134,score!$C$7:$AB$146,23,FALSE)</f>
        <v>0</v>
      </c>
      <c r="X134" s="19">
        <f>VLOOKUP($B134,score!$C$7:$AD$146,25,FALSE)</f>
        <v>200.0000033</v>
      </c>
      <c r="Y134" s="26">
        <f>VLOOKUP($B134,score!$C$7:$AD$146,26,FALSE)</f>
        <v>-0.5</v>
      </c>
      <c r="Z134" s="23">
        <f>VLOOKUP($B134,score!$C$7:$AD$146,28,FALSE)</f>
        <v>200.5000033</v>
      </c>
    </row>
    <row r="135" spans="2:26" ht="17" hidden="1" x14ac:dyDescent="0.4">
      <c r="B135" s="35">
        <v>129</v>
      </c>
      <c r="C135" s="46">
        <f>VLOOKUP($B135,score!$C$7:$AD$146,3,FALSE)</f>
        <v>120</v>
      </c>
      <c r="D135" s="21">
        <f>VLOOKUP($B135,score!$C$7:$AD$146,4,FALSE)</f>
        <v>0</v>
      </c>
      <c r="E135" s="21">
        <f>VLOOKUP($B135,score!$C$7:$AD$146,5,FALSE)</f>
        <v>0</v>
      </c>
      <c r="F135" s="3">
        <f>VLOOKUP($B135,score!$C$7:$AB$146,6,FALSE)</f>
        <v>0</v>
      </c>
      <c r="G135" s="3">
        <f>VLOOKUP($B135,score!$C$7:$AB$146,7,FALSE)</f>
        <v>0</v>
      </c>
      <c r="H135" s="3">
        <f>VLOOKUP($B135,score!$C$7:$AB$146,8,FALSE)</f>
        <v>0</v>
      </c>
      <c r="I135" s="3">
        <f>VLOOKUP($B135,score!$C$7:$AB$146,9,FALSE)</f>
        <v>0</v>
      </c>
      <c r="J135" s="3">
        <f>VLOOKUP($B135,score!$C$7:$AB$146,10,FALSE)</f>
        <v>0</v>
      </c>
      <c r="K135" s="3">
        <f>VLOOKUP($B135,score!$C$7:$AB$146,11,FALSE)</f>
        <v>0</v>
      </c>
      <c r="L135" s="3">
        <f>VLOOKUP($B135,score!$C$7:$AB$146,12,FALSE)</f>
        <v>0</v>
      </c>
      <c r="M135" s="3">
        <f>VLOOKUP($B135,score!$C$7:$AB$146,13,FALSE)</f>
        <v>0</v>
      </c>
      <c r="N135" s="3">
        <f>VLOOKUP($B135,score!$C$7:$AB$146,14,FALSE)</f>
        <v>0</v>
      </c>
      <c r="O135" s="3">
        <f>VLOOKUP($B135,score!$C$7:$AB$146,15,FALSE)</f>
        <v>0</v>
      </c>
      <c r="P135" s="3">
        <f>VLOOKUP($B135,score!$C$7:$AB$146,16,FALSE)</f>
        <v>0</v>
      </c>
      <c r="Q135" s="3">
        <f>VLOOKUP($B135,score!$C$7:$AB$146,17,FALSE)</f>
        <v>0</v>
      </c>
      <c r="R135" s="3">
        <f>VLOOKUP($B135,score!$C$7:$AB$146,18,FALSE)</f>
        <v>0</v>
      </c>
      <c r="S135" s="3">
        <f>VLOOKUP($B135,score!$C$7:$AB$146,19,FALSE)</f>
        <v>0</v>
      </c>
      <c r="T135" s="3">
        <f>VLOOKUP($B135,score!$C$7:$AB$146,20,FALSE)</f>
        <v>0</v>
      </c>
      <c r="U135" s="3">
        <f>VLOOKUP($B135,score!$C$7:$AB$146,21,FALSE)</f>
        <v>0</v>
      </c>
      <c r="V135" s="3">
        <f>VLOOKUP($B135,score!$C$7:$AB$146,22,FALSE)</f>
        <v>0</v>
      </c>
      <c r="W135" s="3">
        <f>VLOOKUP($B135,score!$C$7:$AB$146,23,FALSE)</f>
        <v>0</v>
      </c>
      <c r="X135" s="19">
        <f>VLOOKUP($B135,score!$C$7:$AD$146,25,FALSE)</f>
        <v>200.0000034</v>
      </c>
      <c r="Y135" s="26">
        <f>VLOOKUP($B135,score!$C$7:$AD$146,26,FALSE)</f>
        <v>-0.5</v>
      </c>
      <c r="Z135" s="23">
        <f>VLOOKUP($B135,score!$C$7:$AD$146,28,FALSE)</f>
        <v>200.5000034</v>
      </c>
    </row>
    <row r="136" spans="2:26" ht="17" hidden="1" x14ac:dyDescent="0.4">
      <c r="B136" s="35">
        <v>130</v>
      </c>
      <c r="C136" s="46">
        <f>VLOOKUP($B136,score!$C$7:$AD$146,3,FALSE)</f>
        <v>120</v>
      </c>
      <c r="D136" s="21">
        <f>VLOOKUP($B136,score!$C$7:$AD$146,4,FALSE)</f>
        <v>0</v>
      </c>
      <c r="E136" s="21">
        <f>VLOOKUP($B136,score!$C$7:$AD$146,5,FALSE)</f>
        <v>0</v>
      </c>
      <c r="F136" s="3">
        <f>VLOOKUP($B136,score!$C$7:$AB$146,6,FALSE)</f>
        <v>0</v>
      </c>
      <c r="G136" s="3">
        <f>VLOOKUP($B136,score!$C$7:$AB$146,7,FALSE)</f>
        <v>0</v>
      </c>
      <c r="H136" s="3">
        <f>VLOOKUP($B136,score!$C$7:$AB$146,8,FALSE)</f>
        <v>0</v>
      </c>
      <c r="I136" s="3">
        <f>VLOOKUP($B136,score!$C$7:$AB$146,9,FALSE)</f>
        <v>0</v>
      </c>
      <c r="J136" s="3">
        <f>VLOOKUP($B136,score!$C$7:$AB$146,10,FALSE)</f>
        <v>0</v>
      </c>
      <c r="K136" s="3">
        <f>VLOOKUP($B136,score!$C$7:$AB$146,11,FALSE)</f>
        <v>0</v>
      </c>
      <c r="L136" s="3">
        <f>VLOOKUP($B136,score!$C$7:$AB$146,12,FALSE)</f>
        <v>0</v>
      </c>
      <c r="M136" s="3">
        <f>VLOOKUP($B136,score!$C$7:$AB$146,13,FALSE)</f>
        <v>0</v>
      </c>
      <c r="N136" s="3">
        <f>VLOOKUP($B136,score!$C$7:$AB$146,14,FALSE)</f>
        <v>0</v>
      </c>
      <c r="O136" s="3">
        <f>VLOOKUP($B136,score!$C$7:$AB$146,15,FALSE)</f>
        <v>0</v>
      </c>
      <c r="P136" s="3">
        <f>VLOOKUP($B136,score!$C$7:$AB$146,16,FALSE)</f>
        <v>0</v>
      </c>
      <c r="Q136" s="3">
        <f>VLOOKUP($B136,score!$C$7:$AB$146,17,FALSE)</f>
        <v>0</v>
      </c>
      <c r="R136" s="3">
        <f>VLOOKUP($B136,score!$C$7:$AB$146,18,FALSE)</f>
        <v>0</v>
      </c>
      <c r="S136" s="3">
        <f>VLOOKUP($B136,score!$C$7:$AB$146,19,FALSE)</f>
        <v>0</v>
      </c>
      <c r="T136" s="3">
        <f>VLOOKUP($B136,score!$C$7:$AB$146,20,FALSE)</f>
        <v>0</v>
      </c>
      <c r="U136" s="3">
        <f>VLOOKUP($B136,score!$C$7:$AB$146,21,FALSE)</f>
        <v>0</v>
      </c>
      <c r="V136" s="3">
        <f>VLOOKUP($B136,score!$C$7:$AB$146,22,FALSE)</f>
        <v>0</v>
      </c>
      <c r="W136" s="3">
        <f>VLOOKUP($B136,score!$C$7:$AB$146,23,FALSE)</f>
        <v>0</v>
      </c>
      <c r="X136" s="19">
        <f>VLOOKUP($B136,score!$C$7:$AD$146,25,FALSE)</f>
        <v>200.00000349999999</v>
      </c>
      <c r="Y136" s="26">
        <f>VLOOKUP($B136,score!$C$7:$AD$146,26,FALSE)</f>
        <v>-0.5</v>
      </c>
      <c r="Z136" s="23">
        <f>VLOOKUP($B136,score!$C$7:$AD$146,28,FALSE)</f>
        <v>200.50000349999999</v>
      </c>
    </row>
    <row r="137" spans="2:26" ht="17" hidden="1" x14ac:dyDescent="0.4">
      <c r="B137" s="35">
        <v>131</v>
      </c>
      <c r="C137" s="46">
        <f>VLOOKUP($B137,score!$C$7:$AD$146,3,FALSE)</f>
        <v>120</v>
      </c>
      <c r="D137" s="21">
        <f>VLOOKUP($B137,score!$C$7:$AD$146,4,FALSE)</f>
        <v>0</v>
      </c>
      <c r="E137" s="21">
        <f>VLOOKUP($B137,score!$C$7:$AD$146,5,FALSE)</f>
        <v>0</v>
      </c>
      <c r="F137" s="3">
        <f>VLOOKUP($B137,score!$C$7:$AB$146,6,FALSE)</f>
        <v>0</v>
      </c>
      <c r="G137" s="3">
        <f>VLOOKUP($B137,score!$C$7:$AB$146,7,FALSE)</f>
        <v>0</v>
      </c>
      <c r="H137" s="3">
        <f>VLOOKUP($B137,score!$C$7:$AB$146,8,FALSE)</f>
        <v>0</v>
      </c>
      <c r="I137" s="3">
        <f>VLOOKUP($B137,score!$C$7:$AB$146,9,FALSE)</f>
        <v>0</v>
      </c>
      <c r="J137" s="3">
        <f>VLOOKUP($B137,score!$C$7:$AB$146,10,FALSE)</f>
        <v>0</v>
      </c>
      <c r="K137" s="3">
        <f>VLOOKUP($B137,score!$C$7:$AB$146,11,FALSE)</f>
        <v>0</v>
      </c>
      <c r="L137" s="3">
        <f>VLOOKUP($B137,score!$C$7:$AB$146,12,FALSE)</f>
        <v>0</v>
      </c>
      <c r="M137" s="3">
        <f>VLOOKUP($B137,score!$C$7:$AB$146,13,FALSE)</f>
        <v>0</v>
      </c>
      <c r="N137" s="3">
        <f>VLOOKUP($B137,score!$C$7:$AB$146,14,FALSE)</f>
        <v>0</v>
      </c>
      <c r="O137" s="3">
        <f>VLOOKUP($B137,score!$C$7:$AB$146,15,FALSE)</f>
        <v>0</v>
      </c>
      <c r="P137" s="3">
        <f>VLOOKUP($B137,score!$C$7:$AB$146,16,FALSE)</f>
        <v>0</v>
      </c>
      <c r="Q137" s="3">
        <f>VLOOKUP($B137,score!$C$7:$AB$146,17,FALSE)</f>
        <v>0</v>
      </c>
      <c r="R137" s="3">
        <f>VLOOKUP($B137,score!$C$7:$AB$146,18,FALSE)</f>
        <v>0</v>
      </c>
      <c r="S137" s="3">
        <f>VLOOKUP($B137,score!$C$7:$AB$146,19,FALSE)</f>
        <v>0</v>
      </c>
      <c r="T137" s="3">
        <f>VLOOKUP($B137,score!$C$7:$AB$146,20,FALSE)</f>
        <v>0</v>
      </c>
      <c r="U137" s="3">
        <f>VLOOKUP($B137,score!$C$7:$AB$146,21,FALSE)</f>
        <v>0</v>
      </c>
      <c r="V137" s="3">
        <f>VLOOKUP($B137,score!$C$7:$AB$146,22,FALSE)</f>
        <v>0</v>
      </c>
      <c r="W137" s="3">
        <f>VLOOKUP($B137,score!$C$7:$AB$146,23,FALSE)</f>
        <v>0</v>
      </c>
      <c r="X137" s="19">
        <f>VLOOKUP($B137,score!$C$7:$AD$146,25,FALSE)</f>
        <v>200.00000360000001</v>
      </c>
      <c r="Y137" s="26">
        <f>VLOOKUP($B137,score!$C$7:$AD$146,26,FALSE)</f>
        <v>-0.5</v>
      </c>
      <c r="Z137" s="23">
        <f>VLOOKUP($B137,score!$C$7:$AD$146,28,FALSE)</f>
        <v>200.50000360000001</v>
      </c>
    </row>
    <row r="138" spans="2:26" ht="17" hidden="1" x14ac:dyDescent="0.4">
      <c r="B138" s="35">
        <v>132</v>
      </c>
      <c r="C138" s="46">
        <f>VLOOKUP($B138,score!$C$7:$AD$146,3,FALSE)</f>
        <v>120</v>
      </c>
      <c r="D138" s="21">
        <f>VLOOKUP($B138,score!$C$7:$AD$146,4,FALSE)</f>
        <v>0</v>
      </c>
      <c r="E138" s="21">
        <f>VLOOKUP($B138,score!$C$7:$AD$146,5,FALSE)</f>
        <v>0</v>
      </c>
      <c r="F138" s="3">
        <f>VLOOKUP($B138,score!$C$7:$AB$146,6,FALSE)</f>
        <v>0</v>
      </c>
      <c r="G138" s="3">
        <f>VLOOKUP($B138,score!$C$7:$AB$146,7,FALSE)</f>
        <v>0</v>
      </c>
      <c r="H138" s="3">
        <f>VLOOKUP($B138,score!$C$7:$AB$146,8,FALSE)</f>
        <v>0</v>
      </c>
      <c r="I138" s="3">
        <f>VLOOKUP($B138,score!$C$7:$AB$146,9,FALSE)</f>
        <v>0</v>
      </c>
      <c r="J138" s="3">
        <f>VLOOKUP($B138,score!$C$7:$AB$146,10,FALSE)</f>
        <v>0</v>
      </c>
      <c r="K138" s="3">
        <f>VLOOKUP($B138,score!$C$7:$AB$146,11,FALSE)</f>
        <v>0</v>
      </c>
      <c r="L138" s="3">
        <f>VLOOKUP($B138,score!$C$7:$AB$146,12,FALSE)</f>
        <v>0</v>
      </c>
      <c r="M138" s="3">
        <f>VLOOKUP($B138,score!$C$7:$AB$146,13,FALSE)</f>
        <v>0</v>
      </c>
      <c r="N138" s="3">
        <f>VLOOKUP($B138,score!$C$7:$AB$146,14,FALSE)</f>
        <v>0</v>
      </c>
      <c r="O138" s="3">
        <f>VLOOKUP($B138,score!$C$7:$AB$146,15,FALSE)</f>
        <v>0</v>
      </c>
      <c r="P138" s="3">
        <f>VLOOKUP($B138,score!$C$7:$AB$146,16,FALSE)</f>
        <v>0</v>
      </c>
      <c r="Q138" s="3">
        <f>VLOOKUP($B138,score!$C$7:$AB$146,17,FALSE)</f>
        <v>0</v>
      </c>
      <c r="R138" s="3">
        <f>VLOOKUP($B138,score!$C$7:$AB$146,18,FALSE)</f>
        <v>0</v>
      </c>
      <c r="S138" s="3">
        <f>VLOOKUP($B138,score!$C$7:$AB$146,19,FALSE)</f>
        <v>0</v>
      </c>
      <c r="T138" s="3">
        <f>VLOOKUP($B138,score!$C$7:$AB$146,20,FALSE)</f>
        <v>0</v>
      </c>
      <c r="U138" s="3">
        <f>VLOOKUP($B138,score!$C$7:$AB$146,21,FALSE)</f>
        <v>0</v>
      </c>
      <c r="V138" s="3">
        <f>VLOOKUP($B138,score!$C$7:$AB$146,22,FALSE)</f>
        <v>0</v>
      </c>
      <c r="W138" s="3">
        <f>VLOOKUP($B138,score!$C$7:$AB$146,23,FALSE)</f>
        <v>0</v>
      </c>
      <c r="X138" s="19">
        <f>VLOOKUP($B138,score!$C$7:$AD$146,25,FALSE)</f>
        <v>200.00000370000001</v>
      </c>
      <c r="Y138" s="26">
        <f>VLOOKUP($B138,score!$C$7:$AD$146,26,FALSE)</f>
        <v>-0.5</v>
      </c>
      <c r="Z138" s="23">
        <f>VLOOKUP($B138,score!$C$7:$AD$146,28,FALSE)</f>
        <v>200.50000370000001</v>
      </c>
    </row>
    <row r="139" spans="2:26" ht="17" hidden="1" x14ac:dyDescent="0.4">
      <c r="B139" s="35">
        <v>133</v>
      </c>
      <c r="C139" s="46">
        <f>VLOOKUP($B139,score!$C$7:$AD$146,3,FALSE)</f>
        <v>120</v>
      </c>
      <c r="D139" s="21">
        <f>VLOOKUP($B139,score!$C$7:$AD$146,4,FALSE)</f>
        <v>0</v>
      </c>
      <c r="E139" s="21">
        <f>VLOOKUP($B139,score!$C$7:$AD$146,5,FALSE)</f>
        <v>0</v>
      </c>
      <c r="F139" s="3">
        <f>VLOOKUP($B139,score!$C$7:$AB$146,6,FALSE)</f>
        <v>0</v>
      </c>
      <c r="G139" s="3">
        <f>VLOOKUP($B139,score!$C$7:$AB$146,7,FALSE)</f>
        <v>0</v>
      </c>
      <c r="H139" s="3">
        <f>VLOOKUP($B139,score!$C$7:$AB$146,8,FALSE)</f>
        <v>0</v>
      </c>
      <c r="I139" s="3">
        <f>VLOOKUP($B139,score!$C$7:$AB$146,9,FALSE)</f>
        <v>0</v>
      </c>
      <c r="J139" s="3">
        <f>VLOOKUP($B139,score!$C$7:$AB$146,10,FALSE)</f>
        <v>0</v>
      </c>
      <c r="K139" s="3">
        <f>VLOOKUP($B139,score!$C$7:$AB$146,11,FALSE)</f>
        <v>0</v>
      </c>
      <c r="L139" s="3">
        <f>VLOOKUP($B139,score!$C$7:$AB$146,12,FALSE)</f>
        <v>0</v>
      </c>
      <c r="M139" s="3">
        <f>VLOOKUP($B139,score!$C$7:$AB$146,13,FALSE)</f>
        <v>0</v>
      </c>
      <c r="N139" s="3">
        <f>VLOOKUP($B139,score!$C$7:$AB$146,14,FALSE)</f>
        <v>0</v>
      </c>
      <c r="O139" s="3">
        <f>VLOOKUP($B139,score!$C$7:$AB$146,15,FALSE)</f>
        <v>0</v>
      </c>
      <c r="P139" s="3">
        <f>VLOOKUP($B139,score!$C$7:$AB$146,16,FALSE)</f>
        <v>0</v>
      </c>
      <c r="Q139" s="3">
        <f>VLOOKUP($B139,score!$C$7:$AB$146,17,FALSE)</f>
        <v>0</v>
      </c>
      <c r="R139" s="3">
        <f>VLOOKUP($B139,score!$C$7:$AB$146,18,FALSE)</f>
        <v>0</v>
      </c>
      <c r="S139" s="3">
        <f>VLOOKUP($B139,score!$C$7:$AB$146,19,FALSE)</f>
        <v>0</v>
      </c>
      <c r="T139" s="3">
        <f>VLOOKUP($B139,score!$C$7:$AB$146,20,FALSE)</f>
        <v>0</v>
      </c>
      <c r="U139" s="3">
        <f>VLOOKUP($B139,score!$C$7:$AB$146,21,FALSE)</f>
        <v>0</v>
      </c>
      <c r="V139" s="3">
        <f>VLOOKUP($B139,score!$C$7:$AB$146,22,FALSE)</f>
        <v>0</v>
      </c>
      <c r="W139" s="3">
        <f>VLOOKUP($B139,score!$C$7:$AB$146,23,FALSE)</f>
        <v>0</v>
      </c>
      <c r="X139" s="19">
        <f>VLOOKUP($B139,score!$C$7:$AD$146,25,FALSE)</f>
        <v>200.0000038</v>
      </c>
      <c r="Y139" s="26">
        <f>VLOOKUP($B139,score!$C$7:$AD$146,26,FALSE)</f>
        <v>-0.5</v>
      </c>
      <c r="Z139" s="23">
        <f>VLOOKUP($B139,score!$C$7:$AD$146,28,FALSE)</f>
        <v>200.5000038</v>
      </c>
    </row>
    <row r="140" spans="2:26" ht="17" hidden="1" x14ac:dyDescent="0.4">
      <c r="B140" s="35">
        <v>134</v>
      </c>
      <c r="C140" s="46">
        <f>VLOOKUP($B140,score!$C$7:$AD$146,3,FALSE)</f>
        <v>120</v>
      </c>
      <c r="D140" s="21">
        <f>VLOOKUP($B140,score!$C$7:$AD$146,4,FALSE)</f>
        <v>0</v>
      </c>
      <c r="E140" s="21">
        <f>VLOOKUP($B140,score!$C$7:$AD$146,5,FALSE)</f>
        <v>0</v>
      </c>
      <c r="F140" s="3">
        <f>VLOOKUP($B140,score!$C$7:$AB$146,6,FALSE)</f>
        <v>0</v>
      </c>
      <c r="G140" s="3">
        <f>VLOOKUP($B140,score!$C$7:$AB$146,7,FALSE)</f>
        <v>0</v>
      </c>
      <c r="H140" s="3">
        <f>VLOOKUP($B140,score!$C$7:$AB$146,8,FALSE)</f>
        <v>0</v>
      </c>
      <c r="I140" s="3">
        <f>VLOOKUP($B140,score!$C$7:$AB$146,9,FALSE)</f>
        <v>0</v>
      </c>
      <c r="J140" s="3">
        <f>VLOOKUP($B140,score!$C$7:$AB$146,10,FALSE)</f>
        <v>0</v>
      </c>
      <c r="K140" s="3">
        <f>VLOOKUP($B140,score!$C$7:$AB$146,11,FALSE)</f>
        <v>0</v>
      </c>
      <c r="L140" s="3">
        <f>VLOOKUP($B140,score!$C$7:$AB$146,12,FALSE)</f>
        <v>0</v>
      </c>
      <c r="M140" s="3">
        <f>VLOOKUP($B140,score!$C$7:$AB$146,13,FALSE)</f>
        <v>0</v>
      </c>
      <c r="N140" s="3">
        <f>VLOOKUP($B140,score!$C$7:$AB$146,14,FALSE)</f>
        <v>0</v>
      </c>
      <c r="O140" s="3">
        <f>VLOOKUP($B140,score!$C$7:$AB$146,15,FALSE)</f>
        <v>0</v>
      </c>
      <c r="P140" s="3">
        <f>VLOOKUP($B140,score!$C$7:$AB$146,16,FALSE)</f>
        <v>0</v>
      </c>
      <c r="Q140" s="3">
        <f>VLOOKUP($B140,score!$C$7:$AB$146,17,FALSE)</f>
        <v>0</v>
      </c>
      <c r="R140" s="3">
        <f>VLOOKUP($B140,score!$C$7:$AB$146,18,FALSE)</f>
        <v>0</v>
      </c>
      <c r="S140" s="3">
        <f>VLOOKUP($B140,score!$C$7:$AB$146,19,FALSE)</f>
        <v>0</v>
      </c>
      <c r="T140" s="3">
        <f>VLOOKUP($B140,score!$C$7:$AB$146,20,FALSE)</f>
        <v>0</v>
      </c>
      <c r="U140" s="3">
        <f>VLOOKUP($B140,score!$C$7:$AB$146,21,FALSE)</f>
        <v>0</v>
      </c>
      <c r="V140" s="3">
        <f>VLOOKUP($B140,score!$C$7:$AB$146,22,FALSE)</f>
        <v>0</v>
      </c>
      <c r="W140" s="3">
        <f>VLOOKUP($B140,score!$C$7:$AB$146,23,FALSE)</f>
        <v>0</v>
      </c>
      <c r="X140" s="19">
        <f>VLOOKUP($B140,score!$C$7:$AD$146,25,FALSE)</f>
        <v>200.0000039</v>
      </c>
      <c r="Y140" s="26">
        <f>VLOOKUP($B140,score!$C$7:$AD$146,26,FALSE)</f>
        <v>-0.5</v>
      </c>
      <c r="Z140" s="23">
        <f>VLOOKUP($B140,score!$C$7:$AD$146,28,FALSE)</f>
        <v>200.5000039</v>
      </c>
    </row>
    <row r="141" spans="2:26" ht="17" hidden="1" x14ac:dyDescent="0.4">
      <c r="B141" s="35">
        <v>135</v>
      </c>
      <c r="C141" s="46">
        <f>VLOOKUP($B141,score!$C$7:$AD$146,3,FALSE)</f>
        <v>120</v>
      </c>
      <c r="D141" s="21">
        <f>VLOOKUP($B141,score!$C$7:$AD$146,4,FALSE)</f>
        <v>0</v>
      </c>
      <c r="E141" s="21">
        <f>VLOOKUP($B141,score!$C$7:$AD$146,5,FALSE)</f>
        <v>0</v>
      </c>
      <c r="F141" s="3">
        <f>VLOOKUP($B141,score!$C$7:$AB$146,6,FALSE)</f>
        <v>0</v>
      </c>
      <c r="G141" s="3">
        <f>VLOOKUP($B141,score!$C$7:$AB$146,7,FALSE)</f>
        <v>0</v>
      </c>
      <c r="H141" s="3">
        <f>VLOOKUP($B141,score!$C$7:$AB$146,8,FALSE)</f>
        <v>0</v>
      </c>
      <c r="I141" s="3">
        <f>VLOOKUP($B141,score!$C$7:$AB$146,9,FALSE)</f>
        <v>0</v>
      </c>
      <c r="J141" s="3">
        <f>VLOOKUP($B141,score!$C$7:$AB$146,10,FALSE)</f>
        <v>0</v>
      </c>
      <c r="K141" s="3">
        <f>VLOOKUP($B141,score!$C$7:$AB$146,11,FALSE)</f>
        <v>0</v>
      </c>
      <c r="L141" s="3">
        <f>VLOOKUP($B141,score!$C$7:$AB$146,12,FALSE)</f>
        <v>0</v>
      </c>
      <c r="M141" s="3">
        <f>VLOOKUP($B141,score!$C$7:$AB$146,13,FALSE)</f>
        <v>0</v>
      </c>
      <c r="N141" s="3">
        <f>VLOOKUP($B141,score!$C$7:$AB$146,14,FALSE)</f>
        <v>0</v>
      </c>
      <c r="O141" s="3">
        <f>VLOOKUP($B141,score!$C$7:$AB$146,15,FALSE)</f>
        <v>0</v>
      </c>
      <c r="P141" s="3">
        <f>VLOOKUP($B141,score!$C$7:$AB$146,16,FALSE)</f>
        <v>0</v>
      </c>
      <c r="Q141" s="3">
        <f>VLOOKUP($B141,score!$C$7:$AB$146,17,FALSE)</f>
        <v>0</v>
      </c>
      <c r="R141" s="3">
        <f>VLOOKUP($B141,score!$C$7:$AB$146,18,FALSE)</f>
        <v>0</v>
      </c>
      <c r="S141" s="3">
        <f>VLOOKUP($B141,score!$C$7:$AB$146,19,FALSE)</f>
        <v>0</v>
      </c>
      <c r="T141" s="3">
        <f>VLOOKUP($B141,score!$C$7:$AB$146,20,FALSE)</f>
        <v>0</v>
      </c>
      <c r="U141" s="3">
        <f>VLOOKUP($B141,score!$C$7:$AB$146,21,FALSE)</f>
        <v>0</v>
      </c>
      <c r="V141" s="3">
        <f>VLOOKUP($B141,score!$C$7:$AB$146,22,FALSE)</f>
        <v>0</v>
      </c>
      <c r="W141" s="3">
        <f>VLOOKUP($B141,score!$C$7:$AB$146,23,FALSE)</f>
        <v>0</v>
      </c>
      <c r="X141" s="19">
        <f>VLOOKUP($B141,score!$C$7:$AD$146,25,FALSE)</f>
        <v>200.00000399999999</v>
      </c>
      <c r="Y141" s="26">
        <f>VLOOKUP($B141,score!$C$7:$AD$146,26,FALSE)</f>
        <v>-0.5</v>
      </c>
      <c r="Z141" s="23">
        <f>VLOOKUP($B141,score!$C$7:$AD$146,28,FALSE)</f>
        <v>200.50000399999999</v>
      </c>
    </row>
    <row r="142" spans="2:26" ht="17" hidden="1" x14ac:dyDescent="0.4">
      <c r="B142" s="35">
        <v>136</v>
      </c>
      <c r="C142" s="46">
        <f>VLOOKUP($B142,score!$C$7:$AD$146,3,FALSE)</f>
        <v>120</v>
      </c>
      <c r="D142" s="21">
        <f>VLOOKUP($B142,score!$C$7:$AD$146,4,FALSE)</f>
        <v>0</v>
      </c>
      <c r="E142" s="21">
        <f>VLOOKUP($B142,score!$C$7:$AD$146,5,FALSE)</f>
        <v>0</v>
      </c>
      <c r="F142" s="3">
        <f>VLOOKUP($B142,score!$C$7:$AB$146,6,FALSE)</f>
        <v>0</v>
      </c>
      <c r="G142" s="3">
        <f>VLOOKUP($B142,score!$C$7:$AB$146,7,FALSE)</f>
        <v>0</v>
      </c>
      <c r="H142" s="3">
        <f>VLOOKUP($B142,score!$C$7:$AB$146,8,FALSE)</f>
        <v>0</v>
      </c>
      <c r="I142" s="3">
        <f>VLOOKUP($B142,score!$C$7:$AB$146,9,FALSE)</f>
        <v>0</v>
      </c>
      <c r="J142" s="3">
        <f>VLOOKUP($B142,score!$C$7:$AB$146,10,FALSE)</f>
        <v>0</v>
      </c>
      <c r="K142" s="3">
        <f>VLOOKUP($B142,score!$C$7:$AB$146,11,FALSE)</f>
        <v>0</v>
      </c>
      <c r="L142" s="3">
        <f>VLOOKUP($B142,score!$C$7:$AB$146,12,FALSE)</f>
        <v>0</v>
      </c>
      <c r="M142" s="3">
        <f>VLOOKUP($B142,score!$C$7:$AB$146,13,FALSE)</f>
        <v>0</v>
      </c>
      <c r="N142" s="3">
        <f>VLOOKUP($B142,score!$C$7:$AB$146,14,FALSE)</f>
        <v>0</v>
      </c>
      <c r="O142" s="3">
        <f>VLOOKUP($B142,score!$C$7:$AB$146,15,FALSE)</f>
        <v>0</v>
      </c>
      <c r="P142" s="3">
        <f>VLOOKUP($B142,score!$C$7:$AB$146,16,FALSE)</f>
        <v>0</v>
      </c>
      <c r="Q142" s="3">
        <f>VLOOKUP($B142,score!$C$7:$AB$146,17,FALSE)</f>
        <v>0</v>
      </c>
      <c r="R142" s="3">
        <f>VLOOKUP($B142,score!$C$7:$AB$146,18,FALSE)</f>
        <v>0</v>
      </c>
      <c r="S142" s="3">
        <f>VLOOKUP($B142,score!$C$7:$AB$146,19,FALSE)</f>
        <v>0</v>
      </c>
      <c r="T142" s="3">
        <f>VLOOKUP($B142,score!$C$7:$AB$146,20,FALSE)</f>
        <v>0</v>
      </c>
      <c r="U142" s="3">
        <f>VLOOKUP($B142,score!$C$7:$AB$146,21,FALSE)</f>
        <v>0</v>
      </c>
      <c r="V142" s="3">
        <f>VLOOKUP($B142,score!$C$7:$AB$146,22,FALSE)</f>
        <v>0</v>
      </c>
      <c r="W142" s="3">
        <f>VLOOKUP($B142,score!$C$7:$AB$146,23,FALSE)</f>
        <v>0</v>
      </c>
      <c r="X142" s="19">
        <f>VLOOKUP($B142,score!$C$7:$AD$146,25,FALSE)</f>
        <v>200.00000410000001</v>
      </c>
      <c r="Y142" s="26">
        <f>VLOOKUP($B142,score!$C$7:$AD$146,26,FALSE)</f>
        <v>-0.5</v>
      </c>
      <c r="Z142" s="23">
        <f>VLOOKUP($B142,score!$C$7:$AD$146,28,FALSE)</f>
        <v>200.50000410000001</v>
      </c>
    </row>
    <row r="143" spans="2:26" ht="17" hidden="1" x14ac:dyDescent="0.4">
      <c r="B143" s="35">
        <v>137</v>
      </c>
      <c r="C143" s="46">
        <f>VLOOKUP($B143,score!$C$7:$AD$146,3,FALSE)</f>
        <v>120</v>
      </c>
      <c r="D143" s="21">
        <f>VLOOKUP($B143,score!$C$7:$AD$146,4,FALSE)</f>
        <v>0</v>
      </c>
      <c r="E143" s="21">
        <f>VLOOKUP($B143,score!$C$7:$AD$146,5,FALSE)</f>
        <v>0</v>
      </c>
      <c r="F143" s="3">
        <f>VLOOKUP($B143,score!$C$7:$AB$146,6,FALSE)</f>
        <v>0</v>
      </c>
      <c r="G143" s="3">
        <f>VLOOKUP($B143,score!$C$7:$AB$146,7,FALSE)</f>
        <v>0</v>
      </c>
      <c r="H143" s="3">
        <f>VLOOKUP($B143,score!$C$7:$AB$146,8,FALSE)</f>
        <v>0</v>
      </c>
      <c r="I143" s="3">
        <f>VLOOKUP($B143,score!$C$7:$AB$146,9,FALSE)</f>
        <v>0</v>
      </c>
      <c r="J143" s="3">
        <f>VLOOKUP($B143,score!$C$7:$AB$146,10,FALSE)</f>
        <v>0</v>
      </c>
      <c r="K143" s="3">
        <f>VLOOKUP($B143,score!$C$7:$AB$146,11,FALSE)</f>
        <v>0</v>
      </c>
      <c r="L143" s="3">
        <f>VLOOKUP($B143,score!$C$7:$AB$146,12,FALSE)</f>
        <v>0</v>
      </c>
      <c r="M143" s="3">
        <f>VLOOKUP($B143,score!$C$7:$AB$146,13,FALSE)</f>
        <v>0</v>
      </c>
      <c r="N143" s="3">
        <f>VLOOKUP($B143,score!$C$7:$AB$146,14,FALSE)</f>
        <v>0</v>
      </c>
      <c r="O143" s="3">
        <f>VLOOKUP($B143,score!$C$7:$AB$146,15,FALSE)</f>
        <v>0</v>
      </c>
      <c r="P143" s="3">
        <f>VLOOKUP($B143,score!$C$7:$AB$146,16,FALSE)</f>
        <v>0</v>
      </c>
      <c r="Q143" s="3">
        <f>VLOOKUP($B143,score!$C$7:$AB$146,17,FALSE)</f>
        <v>0</v>
      </c>
      <c r="R143" s="3">
        <f>VLOOKUP($B143,score!$C$7:$AB$146,18,FALSE)</f>
        <v>0</v>
      </c>
      <c r="S143" s="3">
        <f>VLOOKUP($B143,score!$C$7:$AB$146,19,FALSE)</f>
        <v>0</v>
      </c>
      <c r="T143" s="3">
        <f>VLOOKUP($B143,score!$C$7:$AB$146,20,FALSE)</f>
        <v>0</v>
      </c>
      <c r="U143" s="3">
        <f>VLOOKUP($B143,score!$C$7:$AB$146,21,FALSE)</f>
        <v>0</v>
      </c>
      <c r="V143" s="3">
        <f>VLOOKUP($B143,score!$C$7:$AB$146,22,FALSE)</f>
        <v>0</v>
      </c>
      <c r="W143" s="3">
        <f>VLOOKUP($B143,score!$C$7:$AB$146,23,FALSE)</f>
        <v>0</v>
      </c>
      <c r="X143" s="19">
        <f>VLOOKUP($B143,score!$C$7:$AD$146,25,FALSE)</f>
        <v>200.00000420000001</v>
      </c>
      <c r="Y143" s="26">
        <f>VLOOKUP($B143,score!$C$7:$AD$146,26,FALSE)</f>
        <v>-0.5</v>
      </c>
      <c r="Z143" s="23">
        <f>VLOOKUP($B143,score!$C$7:$AD$146,28,FALSE)</f>
        <v>200.50000420000001</v>
      </c>
    </row>
    <row r="144" spans="2:26" ht="17" hidden="1" x14ac:dyDescent="0.4">
      <c r="B144" s="35">
        <v>138</v>
      </c>
      <c r="C144" s="46">
        <f>VLOOKUP($B144,score!$C$7:$AD$146,3,FALSE)</f>
        <v>120</v>
      </c>
      <c r="D144" s="21">
        <f>VLOOKUP($B144,score!$C$7:$AD$146,4,FALSE)</f>
        <v>0</v>
      </c>
      <c r="E144" s="21">
        <f>VLOOKUP($B144,score!$C$7:$AD$146,5,FALSE)</f>
        <v>0</v>
      </c>
      <c r="F144" s="3">
        <f>VLOOKUP($B144,score!$C$7:$AB$146,6,FALSE)</f>
        <v>0</v>
      </c>
      <c r="G144" s="3">
        <f>VLOOKUP($B144,score!$C$7:$AB$146,7,FALSE)</f>
        <v>0</v>
      </c>
      <c r="H144" s="3">
        <f>VLOOKUP($B144,score!$C$7:$AB$146,8,FALSE)</f>
        <v>0</v>
      </c>
      <c r="I144" s="3">
        <f>VLOOKUP($B144,score!$C$7:$AB$146,9,FALSE)</f>
        <v>0</v>
      </c>
      <c r="J144" s="3">
        <f>VLOOKUP($B144,score!$C$7:$AB$146,10,FALSE)</f>
        <v>0</v>
      </c>
      <c r="K144" s="3">
        <f>VLOOKUP($B144,score!$C$7:$AB$146,11,FALSE)</f>
        <v>0</v>
      </c>
      <c r="L144" s="3">
        <f>VLOOKUP($B144,score!$C$7:$AB$146,12,FALSE)</f>
        <v>0</v>
      </c>
      <c r="M144" s="3">
        <f>VLOOKUP($B144,score!$C$7:$AB$146,13,FALSE)</f>
        <v>0</v>
      </c>
      <c r="N144" s="3">
        <f>VLOOKUP($B144,score!$C$7:$AB$146,14,FALSE)</f>
        <v>0</v>
      </c>
      <c r="O144" s="3">
        <f>VLOOKUP($B144,score!$C$7:$AB$146,15,FALSE)</f>
        <v>0</v>
      </c>
      <c r="P144" s="3">
        <f>VLOOKUP($B144,score!$C$7:$AB$146,16,FALSE)</f>
        <v>0</v>
      </c>
      <c r="Q144" s="3">
        <f>VLOOKUP($B144,score!$C$7:$AB$146,17,FALSE)</f>
        <v>0</v>
      </c>
      <c r="R144" s="3">
        <f>VLOOKUP($B144,score!$C$7:$AB$146,18,FALSE)</f>
        <v>0</v>
      </c>
      <c r="S144" s="3">
        <f>VLOOKUP($B144,score!$C$7:$AB$146,19,FALSE)</f>
        <v>0</v>
      </c>
      <c r="T144" s="3">
        <f>VLOOKUP($B144,score!$C$7:$AB$146,20,FALSE)</f>
        <v>0</v>
      </c>
      <c r="U144" s="3">
        <f>VLOOKUP($B144,score!$C$7:$AB$146,21,FALSE)</f>
        <v>0</v>
      </c>
      <c r="V144" s="3">
        <f>VLOOKUP($B144,score!$C$7:$AB$146,22,FALSE)</f>
        <v>0</v>
      </c>
      <c r="W144" s="3">
        <f>VLOOKUP($B144,score!$C$7:$AB$146,23,FALSE)</f>
        <v>0</v>
      </c>
      <c r="X144" s="19">
        <f>VLOOKUP($B144,score!$C$7:$AD$146,25,FALSE)</f>
        <v>200.0000043</v>
      </c>
      <c r="Y144" s="26">
        <f>VLOOKUP($B144,score!$C$7:$AD$146,26,FALSE)</f>
        <v>-0.5</v>
      </c>
      <c r="Z144" s="23">
        <f>VLOOKUP($B144,score!$C$7:$AD$146,28,FALSE)</f>
        <v>200.5000043</v>
      </c>
    </row>
    <row r="145" spans="2:26" ht="17" hidden="1" x14ac:dyDescent="0.4">
      <c r="B145" s="35">
        <v>139</v>
      </c>
      <c r="C145" s="46">
        <f>VLOOKUP($B145,score!$C$7:$AD$146,3,FALSE)</f>
        <v>120</v>
      </c>
      <c r="D145" s="21">
        <f>VLOOKUP($B145,score!$C$7:$AD$146,4,FALSE)</f>
        <v>0</v>
      </c>
      <c r="E145" s="21">
        <f>VLOOKUP($B145,score!$C$7:$AD$146,5,FALSE)</f>
        <v>0</v>
      </c>
      <c r="F145" s="3">
        <f>VLOOKUP($B145,score!$C$7:$AB$146,6,FALSE)</f>
        <v>0</v>
      </c>
      <c r="G145" s="3">
        <f>VLOOKUP($B145,score!$C$7:$AB$146,7,FALSE)</f>
        <v>0</v>
      </c>
      <c r="H145" s="3">
        <f>VLOOKUP($B145,score!$C$7:$AB$146,8,FALSE)</f>
        <v>0</v>
      </c>
      <c r="I145" s="3">
        <f>VLOOKUP($B145,score!$C$7:$AB$146,9,FALSE)</f>
        <v>0</v>
      </c>
      <c r="J145" s="3">
        <f>VLOOKUP($B145,score!$C$7:$AB$146,10,FALSE)</f>
        <v>0</v>
      </c>
      <c r="K145" s="3">
        <f>VLOOKUP($B145,score!$C$7:$AB$146,11,FALSE)</f>
        <v>0</v>
      </c>
      <c r="L145" s="3">
        <f>VLOOKUP($B145,score!$C$7:$AB$146,12,FALSE)</f>
        <v>0</v>
      </c>
      <c r="M145" s="3">
        <f>VLOOKUP($B145,score!$C$7:$AB$146,13,FALSE)</f>
        <v>0</v>
      </c>
      <c r="N145" s="3">
        <f>VLOOKUP($B145,score!$C$7:$AB$146,14,FALSE)</f>
        <v>0</v>
      </c>
      <c r="O145" s="3">
        <f>VLOOKUP($B145,score!$C$7:$AB$146,15,FALSE)</f>
        <v>0</v>
      </c>
      <c r="P145" s="3">
        <f>VLOOKUP($B145,score!$C$7:$AB$146,16,FALSE)</f>
        <v>0</v>
      </c>
      <c r="Q145" s="3">
        <f>VLOOKUP($B145,score!$C$7:$AB$146,17,FALSE)</f>
        <v>0</v>
      </c>
      <c r="R145" s="3">
        <f>VLOOKUP($B145,score!$C$7:$AB$146,18,FALSE)</f>
        <v>0</v>
      </c>
      <c r="S145" s="3">
        <f>VLOOKUP($B145,score!$C$7:$AB$146,19,FALSE)</f>
        <v>0</v>
      </c>
      <c r="T145" s="3">
        <f>VLOOKUP($B145,score!$C$7:$AB$146,20,FALSE)</f>
        <v>0</v>
      </c>
      <c r="U145" s="3">
        <f>VLOOKUP($B145,score!$C$7:$AB$146,21,FALSE)</f>
        <v>0</v>
      </c>
      <c r="V145" s="3">
        <f>VLOOKUP($B145,score!$C$7:$AB$146,22,FALSE)</f>
        <v>0</v>
      </c>
      <c r="W145" s="3">
        <f>VLOOKUP($B145,score!$C$7:$AB$146,23,FALSE)</f>
        <v>0</v>
      </c>
      <c r="X145" s="19">
        <f>VLOOKUP($B145,score!$C$7:$AD$146,25,FALSE)</f>
        <v>200.00000439999999</v>
      </c>
      <c r="Y145" s="26">
        <f>VLOOKUP($B145,score!$C$7:$AD$146,26,FALSE)</f>
        <v>-0.5</v>
      </c>
      <c r="Z145" s="23">
        <f>VLOOKUP($B145,score!$C$7:$AD$146,28,FALSE)</f>
        <v>200.50000439999999</v>
      </c>
    </row>
    <row r="146" spans="2:26" ht="17.5" hidden="1" thickBot="1" x14ac:dyDescent="0.45">
      <c r="B146" s="35">
        <v>140</v>
      </c>
      <c r="C146" s="46">
        <f>VLOOKUP($B146,score!$C$7:$AD$146,3,FALSE)</f>
        <v>120</v>
      </c>
      <c r="D146" s="28">
        <f>VLOOKUP($B146,score!$C$7:$AD$146,4,FALSE)</f>
        <v>0</v>
      </c>
      <c r="E146" s="29">
        <f>VLOOKUP($B146,score!$C$7:$AD$146,5,FALSE)</f>
        <v>0</v>
      </c>
      <c r="F146" s="3">
        <f>VLOOKUP($B146,score!$C$7:$AB$146,6,FALSE)</f>
        <v>0</v>
      </c>
      <c r="G146" s="3">
        <f>VLOOKUP($B146,score!$C$7:$AB$146,7,FALSE)</f>
        <v>0</v>
      </c>
      <c r="H146" s="3">
        <f>VLOOKUP($B146,score!$C$7:$AB$146,8,FALSE)</f>
        <v>0</v>
      </c>
      <c r="I146" s="3">
        <f>VLOOKUP($B146,score!$C$7:$AB$146,9,FALSE)</f>
        <v>0</v>
      </c>
      <c r="J146" s="3">
        <f>VLOOKUP($B146,score!$C$7:$AB$146,10,FALSE)</f>
        <v>0</v>
      </c>
      <c r="K146" s="3">
        <f>VLOOKUP($B146,score!$C$7:$AB$146,11,FALSE)</f>
        <v>0</v>
      </c>
      <c r="L146" s="3">
        <f>VLOOKUP($B146,score!$C$7:$AB$146,12,FALSE)</f>
        <v>0</v>
      </c>
      <c r="M146" s="3">
        <f>VLOOKUP($B146,score!$C$7:$AB$146,13,FALSE)</f>
        <v>0</v>
      </c>
      <c r="N146" s="3">
        <f>VLOOKUP($B146,score!$C$7:$AB$146,14,FALSE)</f>
        <v>0</v>
      </c>
      <c r="O146" s="3">
        <f>VLOOKUP($B146,score!$C$7:$AB$146,15,FALSE)</f>
        <v>0</v>
      </c>
      <c r="P146" s="3">
        <f>VLOOKUP($B146,score!$C$7:$AB$146,16,FALSE)</f>
        <v>0</v>
      </c>
      <c r="Q146" s="3">
        <f>VLOOKUP($B146,score!$C$7:$AB$146,17,FALSE)</f>
        <v>0</v>
      </c>
      <c r="R146" s="3">
        <f>VLOOKUP($B146,score!$C$7:$AB$146,18,FALSE)</f>
        <v>0</v>
      </c>
      <c r="S146" s="3">
        <f>VLOOKUP($B146,score!$C$7:$AB$146,19,FALSE)</f>
        <v>0</v>
      </c>
      <c r="T146" s="3">
        <f>VLOOKUP($B146,score!$C$7:$AB$146,20,FALSE)</f>
        <v>0</v>
      </c>
      <c r="U146" s="3">
        <f>VLOOKUP($B146,score!$C$7:$AB$146,21,FALSE)</f>
        <v>0</v>
      </c>
      <c r="V146" s="3">
        <f>VLOOKUP($B146,score!$C$7:$AB$146,22,FALSE)</f>
        <v>0</v>
      </c>
      <c r="W146" s="3">
        <f>VLOOKUP($B146,score!$C$7:$AB$146,23,FALSE)</f>
        <v>0</v>
      </c>
      <c r="X146" s="30">
        <f>VLOOKUP($B146,score!$C$7:$AD$146,25,FALSE)</f>
        <v>200.00000449999999</v>
      </c>
      <c r="Y146" s="26">
        <f>VLOOKUP($B146,score!$C$7:$AD$146,26,FALSE)</f>
        <v>-0.5</v>
      </c>
      <c r="Z146" s="23">
        <f>VLOOKUP($B146,score!$C$7:$AD$146,28,FALSE)</f>
        <v>200.50000449999999</v>
      </c>
    </row>
    <row r="147" spans="2:26" ht="18.75" customHeight="1" x14ac:dyDescent="0.35">
      <c r="D147" s="70" t="s">
        <v>6</v>
      </c>
      <c r="E147" s="71"/>
      <c r="F147" s="6">
        <f>score!H$147</f>
        <v>4</v>
      </c>
      <c r="G147" s="6">
        <f>score!$I$147</f>
        <v>3</v>
      </c>
      <c r="H147" s="6">
        <f>score!$J$147</f>
        <v>3</v>
      </c>
      <c r="I147" s="6">
        <f>score!$K$147</f>
        <v>4</v>
      </c>
      <c r="J147" s="6">
        <f>score!$L$147</f>
        <v>4</v>
      </c>
      <c r="K147" s="6">
        <f>score!$M$147</f>
        <v>4</v>
      </c>
      <c r="L147" s="6">
        <f>score!$N$147</f>
        <v>3</v>
      </c>
      <c r="M147" s="6">
        <f>score!$O$147</f>
        <v>4</v>
      </c>
      <c r="N147" s="6">
        <f>score!$P$147</f>
        <v>3</v>
      </c>
      <c r="O147" s="18">
        <f>score!$Q$147</f>
        <v>4</v>
      </c>
      <c r="P147" s="18">
        <f>score!$R$147</f>
        <v>3</v>
      </c>
      <c r="Q147" s="18">
        <f>score!$S$147</f>
        <v>3</v>
      </c>
      <c r="R147" s="6">
        <f>score!$T$147</f>
        <v>4</v>
      </c>
      <c r="S147" s="6">
        <f>score!$U$147</f>
        <v>4</v>
      </c>
      <c r="T147" s="6">
        <f>score!$V$147</f>
        <v>4</v>
      </c>
      <c r="U147" s="6">
        <f>score!$W$147</f>
        <v>3</v>
      </c>
      <c r="V147" s="6">
        <f>score!$X$147</f>
        <v>4</v>
      </c>
      <c r="W147" s="6">
        <f>score!$Y$147</f>
        <v>3</v>
      </c>
      <c r="X147" s="7">
        <f>SUM(F147:W147)</f>
        <v>64</v>
      </c>
    </row>
    <row r="153" spans="2:26" x14ac:dyDescent="0.35">
      <c r="G153" s="3"/>
    </row>
  </sheetData>
  <sheetProtection algorithmName="SHA-512" hashValue="BoDm/Lts6Ndn71bQp/cusYQLgGje31G54TJp0UeFAADMRrirtxa5m1CwRDPWIwbBH+pmi8ZAJNFFgFk+4cMt/A==" saltValue="/uxI11PDGSc7mt9s4LZgUg==" spinCount="100000" sheet="1" objects="1" scenarios="1"/>
  <mergeCells count="27">
    <mergeCell ref="C5:C6"/>
    <mergeCell ref="X5:X6"/>
    <mergeCell ref="Y5:Y6"/>
    <mergeCell ref="Z5:Z6"/>
    <mergeCell ref="D147:E147"/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F2:W2"/>
    <mergeCell ref="F4:W4"/>
    <mergeCell ref="D5:D6"/>
    <mergeCell ref="E5:E6"/>
    <mergeCell ref="F5:F6"/>
    <mergeCell ref="G5:G6"/>
    <mergeCell ref="H5:H6"/>
    <mergeCell ref="I5:I6"/>
    <mergeCell ref="J5:J6"/>
    <mergeCell ref="K5:K6"/>
    <mergeCell ref="Q5:Q6"/>
  </mergeCells>
  <conditionalFormatting sqref="D7:E73 D74:D76 E74:E126">
    <cfRule type="cellIs" dxfId="306" priority="480" operator="equal">
      <formula>0</formula>
    </cfRule>
    <cfRule type="containsBlanks" dxfId="305" priority="481">
      <formula>LEN(TRIM(D7))=0</formula>
    </cfRule>
  </conditionalFormatting>
  <conditionalFormatting sqref="D77:D126">
    <cfRule type="cellIs" dxfId="304" priority="405" operator="equal">
      <formula>0</formula>
    </cfRule>
    <cfRule type="containsBlanks" dxfId="303" priority="406">
      <formula>LEN(TRIM(D77))=0</formula>
    </cfRule>
  </conditionalFormatting>
  <conditionalFormatting sqref="X77:Z126">
    <cfRule type="cellIs" dxfId="302" priority="403" operator="greaterThan">
      <formula>199</formula>
    </cfRule>
    <cfRule type="cellIs" dxfId="301" priority="404" operator="equal">
      <formula>0</formula>
    </cfRule>
  </conditionalFormatting>
  <conditionalFormatting sqref="E7:E126">
    <cfRule type="dataBar" priority="1269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{0CFFD35D-7210-4382-849E-9E7146ECF871}</x14:id>
        </ext>
      </extLst>
    </cfRule>
  </conditionalFormatting>
  <conditionalFormatting sqref="E127:E146">
    <cfRule type="cellIs" dxfId="300" priority="293" operator="equal">
      <formula>0</formula>
    </cfRule>
    <cfRule type="containsBlanks" dxfId="299" priority="294">
      <formula>LEN(TRIM(E127))=0</formula>
    </cfRule>
  </conditionalFormatting>
  <conditionalFormatting sqref="D127:D146">
    <cfRule type="cellIs" dxfId="298" priority="291" operator="equal">
      <formula>0</formula>
    </cfRule>
    <cfRule type="containsBlanks" dxfId="297" priority="292">
      <formula>LEN(TRIM(D127))=0</formula>
    </cfRule>
  </conditionalFormatting>
  <conditionalFormatting sqref="X127:Z146">
    <cfRule type="cellIs" dxfId="296" priority="289" operator="greaterThan">
      <formula>199</formula>
    </cfRule>
    <cfRule type="cellIs" dxfId="295" priority="290" operator="equal">
      <formula>0</formula>
    </cfRule>
  </conditionalFormatting>
  <conditionalFormatting sqref="E127:E146">
    <cfRule type="dataBar" priority="295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{2472E7F4-E19D-4050-BFA6-A818B22E9692}</x14:id>
        </ext>
      </extLst>
    </cfRule>
  </conditionalFormatting>
  <conditionalFormatting sqref="Y7:Y146">
    <cfRule type="cellIs" dxfId="294" priority="204" operator="equal">
      <formula>-0.5</formula>
    </cfRule>
  </conditionalFormatting>
  <conditionalFormatting sqref="X7:X99">
    <cfRule type="cellIs" dxfId="293" priority="202" operator="between">
      <formula>1</formula>
      <formula>0</formula>
    </cfRule>
  </conditionalFormatting>
  <conditionalFormatting sqref="F7:F146">
    <cfRule type="cellIs" dxfId="292" priority="193" operator="equal">
      <formula>F$147</formula>
    </cfRule>
    <cfRule type="cellIs" dxfId="291" priority="194" operator="greaterThan">
      <formula>F$147+1</formula>
    </cfRule>
    <cfRule type="cellIs" dxfId="290" priority="195" operator="equal">
      <formula>F$147+1</formula>
    </cfRule>
    <cfRule type="cellIs" dxfId="289" priority="196" operator="equal">
      <formula>F$147-1</formula>
    </cfRule>
    <cfRule type="cellIs" dxfId="288" priority="197" operator="equal">
      <formula>F$147-2</formula>
    </cfRule>
  </conditionalFormatting>
  <conditionalFormatting sqref="G153">
    <cfRule type="cellIs" dxfId="287" priority="128" operator="equal">
      <formula>G$147</formula>
    </cfRule>
    <cfRule type="cellIs" dxfId="286" priority="129" operator="greaterThan">
      <formula>G$147+1</formula>
    </cfRule>
    <cfRule type="cellIs" dxfId="285" priority="130" operator="equal">
      <formula>G$147+1</formula>
    </cfRule>
    <cfRule type="cellIs" dxfId="284" priority="131" operator="equal">
      <formula>G$147-1</formula>
    </cfRule>
    <cfRule type="cellIs" dxfId="283" priority="132" operator="equal">
      <formula>G$147-2</formula>
    </cfRule>
  </conditionalFormatting>
  <conditionalFormatting sqref="F7">
    <cfRule type="cellIs" dxfId="282" priority="127" operator="equal">
      <formula>0</formula>
    </cfRule>
  </conditionalFormatting>
  <conditionalFormatting sqref="F8:F146">
    <cfRule type="cellIs" dxfId="281" priority="126" operator="equal">
      <formula>0</formula>
    </cfRule>
  </conditionalFormatting>
  <conditionalFormatting sqref="G7:G146">
    <cfRule type="cellIs" dxfId="280" priority="121" operator="equal">
      <formula>G$147</formula>
    </cfRule>
    <cfRule type="cellIs" dxfId="279" priority="122" operator="greaterThan">
      <formula>G$147+1</formula>
    </cfRule>
    <cfRule type="cellIs" dxfId="278" priority="123" operator="equal">
      <formula>G$147+1</formula>
    </cfRule>
    <cfRule type="cellIs" dxfId="277" priority="124" operator="equal">
      <formula>G$147-1</formula>
    </cfRule>
    <cfRule type="cellIs" dxfId="276" priority="125" operator="equal">
      <formula>G$147-2</formula>
    </cfRule>
  </conditionalFormatting>
  <conditionalFormatting sqref="G7">
    <cfRule type="cellIs" dxfId="275" priority="120" operator="equal">
      <formula>0</formula>
    </cfRule>
  </conditionalFormatting>
  <conditionalFormatting sqref="G8:G146">
    <cfRule type="cellIs" dxfId="274" priority="119" operator="equal">
      <formula>0</formula>
    </cfRule>
  </conditionalFormatting>
  <conditionalFormatting sqref="H7:H146">
    <cfRule type="cellIs" dxfId="273" priority="114" operator="equal">
      <formula>H$147</formula>
    </cfRule>
    <cfRule type="cellIs" dxfId="272" priority="115" operator="greaterThan">
      <formula>H$147+1</formula>
    </cfRule>
    <cfRule type="cellIs" dxfId="271" priority="116" operator="equal">
      <formula>H$147+1</formula>
    </cfRule>
    <cfRule type="cellIs" dxfId="270" priority="117" operator="equal">
      <formula>H$147-1</formula>
    </cfRule>
    <cfRule type="cellIs" dxfId="269" priority="118" operator="equal">
      <formula>H$147-2</formula>
    </cfRule>
  </conditionalFormatting>
  <conditionalFormatting sqref="H7">
    <cfRule type="cellIs" dxfId="268" priority="113" operator="equal">
      <formula>0</formula>
    </cfRule>
  </conditionalFormatting>
  <conditionalFormatting sqref="H8:H146">
    <cfRule type="cellIs" dxfId="267" priority="112" operator="equal">
      <formula>0</formula>
    </cfRule>
  </conditionalFormatting>
  <conditionalFormatting sqref="I7:I146">
    <cfRule type="cellIs" dxfId="266" priority="107" operator="equal">
      <formula>I$147</formula>
    </cfRule>
    <cfRule type="cellIs" dxfId="265" priority="108" operator="greaterThan">
      <formula>I$147+1</formula>
    </cfRule>
    <cfRule type="cellIs" dxfId="264" priority="109" operator="equal">
      <formula>I$147+1</formula>
    </cfRule>
    <cfRule type="cellIs" dxfId="263" priority="110" operator="equal">
      <formula>I$147-1</formula>
    </cfRule>
    <cfRule type="cellIs" dxfId="262" priority="111" operator="equal">
      <formula>I$147-2</formula>
    </cfRule>
  </conditionalFormatting>
  <conditionalFormatting sqref="I7">
    <cfRule type="cellIs" dxfId="261" priority="106" operator="equal">
      <formula>0</formula>
    </cfRule>
  </conditionalFormatting>
  <conditionalFormatting sqref="I8:I146">
    <cfRule type="cellIs" dxfId="260" priority="105" operator="equal">
      <formula>0</formula>
    </cfRule>
  </conditionalFormatting>
  <conditionalFormatting sqref="J7:J146">
    <cfRule type="cellIs" dxfId="259" priority="100" operator="equal">
      <formula>J$147</formula>
    </cfRule>
    <cfRule type="cellIs" dxfId="258" priority="101" operator="greaterThan">
      <formula>J$147+1</formula>
    </cfRule>
    <cfRule type="cellIs" dxfId="257" priority="102" operator="equal">
      <formula>J$147+1</formula>
    </cfRule>
    <cfRule type="cellIs" dxfId="256" priority="103" operator="equal">
      <formula>J$147-1</formula>
    </cfRule>
    <cfRule type="cellIs" dxfId="255" priority="104" operator="equal">
      <formula>J$147-2</formula>
    </cfRule>
  </conditionalFormatting>
  <conditionalFormatting sqref="J7">
    <cfRule type="cellIs" dxfId="254" priority="99" operator="equal">
      <formula>0</formula>
    </cfRule>
  </conditionalFormatting>
  <conditionalFormatting sqref="J8:J146">
    <cfRule type="cellIs" dxfId="253" priority="98" operator="equal">
      <formula>0</formula>
    </cfRule>
  </conditionalFormatting>
  <conditionalFormatting sqref="K7:K146">
    <cfRule type="cellIs" dxfId="252" priority="87" operator="equal">
      <formula>K$147</formula>
    </cfRule>
    <cfRule type="cellIs" dxfId="251" priority="88" operator="greaterThan">
      <formula>K$147+1</formula>
    </cfRule>
    <cfRule type="cellIs" dxfId="250" priority="89" operator="equal">
      <formula>K$147+1</formula>
    </cfRule>
    <cfRule type="cellIs" dxfId="249" priority="90" operator="equal">
      <formula>K$147-1</formula>
    </cfRule>
    <cfRule type="cellIs" dxfId="248" priority="91" operator="equal">
      <formula>K$147-2</formula>
    </cfRule>
  </conditionalFormatting>
  <conditionalFormatting sqref="K7">
    <cfRule type="cellIs" dxfId="247" priority="86" operator="equal">
      <formula>0</formula>
    </cfRule>
  </conditionalFormatting>
  <conditionalFormatting sqref="K8:K146">
    <cfRule type="cellIs" dxfId="246" priority="85" operator="equal">
      <formula>0</formula>
    </cfRule>
  </conditionalFormatting>
  <conditionalFormatting sqref="L7:L146">
    <cfRule type="cellIs" dxfId="245" priority="80" operator="equal">
      <formula>L$147</formula>
    </cfRule>
    <cfRule type="cellIs" dxfId="244" priority="81" operator="greaterThan">
      <formula>L$147+1</formula>
    </cfRule>
    <cfRule type="cellIs" dxfId="243" priority="82" operator="equal">
      <formula>L$147+1</formula>
    </cfRule>
    <cfRule type="cellIs" dxfId="242" priority="83" operator="equal">
      <formula>L$147-1</formula>
    </cfRule>
    <cfRule type="cellIs" dxfId="241" priority="84" operator="equal">
      <formula>L$147-2</formula>
    </cfRule>
  </conditionalFormatting>
  <conditionalFormatting sqref="L7">
    <cfRule type="cellIs" dxfId="240" priority="79" operator="equal">
      <formula>0</formula>
    </cfRule>
  </conditionalFormatting>
  <conditionalFormatting sqref="L8:L146">
    <cfRule type="cellIs" dxfId="239" priority="78" operator="equal">
      <formula>0</formula>
    </cfRule>
  </conditionalFormatting>
  <conditionalFormatting sqref="M7:M146">
    <cfRule type="cellIs" dxfId="238" priority="73" operator="equal">
      <formula>M$147</formula>
    </cfRule>
    <cfRule type="cellIs" dxfId="237" priority="74" operator="greaterThan">
      <formula>M$147+1</formula>
    </cfRule>
    <cfRule type="cellIs" dxfId="236" priority="75" operator="equal">
      <formula>M$147+1</formula>
    </cfRule>
    <cfRule type="cellIs" dxfId="235" priority="76" operator="equal">
      <formula>M$147-1</formula>
    </cfRule>
    <cfRule type="cellIs" dxfId="234" priority="77" operator="equal">
      <formula>M$147-2</formula>
    </cfRule>
  </conditionalFormatting>
  <conditionalFormatting sqref="M7">
    <cfRule type="cellIs" dxfId="233" priority="72" operator="equal">
      <formula>0</formula>
    </cfRule>
  </conditionalFormatting>
  <conditionalFormatting sqref="M8:M146">
    <cfRule type="cellIs" dxfId="232" priority="71" operator="equal">
      <formula>0</formula>
    </cfRule>
  </conditionalFormatting>
  <conditionalFormatting sqref="N7:N146">
    <cfRule type="cellIs" dxfId="231" priority="66" operator="equal">
      <formula>N$147</formula>
    </cfRule>
    <cfRule type="cellIs" dxfId="230" priority="67" operator="greaterThan">
      <formula>N$147+1</formula>
    </cfRule>
    <cfRule type="cellIs" dxfId="229" priority="68" operator="equal">
      <formula>N$147+1</formula>
    </cfRule>
    <cfRule type="cellIs" dxfId="228" priority="69" operator="equal">
      <formula>N$147-1</formula>
    </cfRule>
    <cfRule type="cellIs" dxfId="227" priority="70" operator="equal">
      <formula>N$147-2</formula>
    </cfRule>
  </conditionalFormatting>
  <conditionalFormatting sqref="N7">
    <cfRule type="cellIs" dxfId="226" priority="65" operator="equal">
      <formula>0</formula>
    </cfRule>
  </conditionalFormatting>
  <conditionalFormatting sqref="N8:N146">
    <cfRule type="cellIs" dxfId="225" priority="64" operator="equal">
      <formula>0</formula>
    </cfRule>
  </conditionalFormatting>
  <conditionalFormatting sqref="O7:O146">
    <cfRule type="cellIs" dxfId="224" priority="59" operator="equal">
      <formula>O$147</formula>
    </cfRule>
    <cfRule type="cellIs" dxfId="223" priority="60" operator="greaterThan">
      <formula>O$147+1</formula>
    </cfRule>
    <cfRule type="cellIs" dxfId="222" priority="61" operator="equal">
      <formula>O$147+1</formula>
    </cfRule>
    <cfRule type="cellIs" dxfId="221" priority="62" operator="equal">
      <formula>O$147-1</formula>
    </cfRule>
    <cfRule type="cellIs" dxfId="220" priority="63" operator="equal">
      <formula>O$147-2</formula>
    </cfRule>
  </conditionalFormatting>
  <conditionalFormatting sqref="O7">
    <cfRule type="cellIs" dxfId="219" priority="58" operator="equal">
      <formula>0</formula>
    </cfRule>
  </conditionalFormatting>
  <conditionalFormatting sqref="O8:O146">
    <cfRule type="cellIs" dxfId="218" priority="57" operator="equal">
      <formula>0</formula>
    </cfRule>
  </conditionalFormatting>
  <conditionalFormatting sqref="P7:P146">
    <cfRule type="cellIs" dxfId="217" priority="52" operator="equal">
      <formula>P$147</formula>
    </cfRule>
    <cfRule type="cellIs" dxfId="216" priority="53" operator="greaterThan">
      <formula>P$147+1</formula>
    </cfRule>
    <cfRule type="cellIs" dxfId="215" priority="54" operator="equal">
      <formula>P$147+1</formula>
    </cfRule>
    <cfRule type="cellIs" dxfId="214" priority="55" operator="equal">
      <formula>P$147-1</formula>
    </cfRule>
    <cfRule type="cellIs" dxfId="213" priority="56" operator="equal">
      <formula>P$147-2</formula>
    </cfRule>
  </conditionalFormatting>
  <conditionalFormatting sqref="P7">
    <cfRule type="cellIs" dxfId="212" priority="51" operator="equal">
      <formula>0</formula>
    </cfRule>
  </conditionalFormatting>
  <conditionalFormatting sqref="P8:P146">
    <cfRule type="cellIs" dxfId="211" priority="50" operator="equal">
      <formula>0</formula>
    </cfRule>
  </conditionalFormatting>
  <conditionalFormatting sqref="Q7:Q146">
    <cfRule type="cellIs" dxfId="210" priority="45" operator="equal">
      <formula>Q$147</formula>
    </cfRule>
    <cfRule type="cellIs" dxfId="209" priority="46" operator="greaterThan">
      <formula>Q$147+1</formula>
    </cfRule>
    <cfRule type="cellIs" dxfId="208" priority="47" operator="equal">
      <formula>Q$147+1</formula>
    </cfRule>
    <cfRule type="cellIs" dxfId="207" priority="48" operator="equal">
      <formula>Q$147-1</formula>
    </cfRule>
    <cfRule type="cellIs" dxfId="206" priority="49" operator="equal">
      <formula>Q$147-2</formula>
    </cfRule>
  </conditionalFormatting>
  <conditionalFormatting sqref="Q7">
    <cfRule type="cellIs" dxfId="205" priority="44" operator="equal">
      <formula>0</formula>
    </cfRule>
  </conditionalFormatting>
  <conditionalFormatting sqref="Q8:Q146">
    <cfRule type="cellIs" dxfId="204" priority="43" operator="equal">
      <formula>0</formula>
    </cfRule>
  </conditionalFormatting>
  <conditionalFormatting sqref="R7:R146">
    <cfRule type="cellIs" dxfId="203" priority="38" operator="equal">
      <formula>R$147</formula>
    </cfRule>
    <cfRule type="cellIs" dxfId="202" priority="39" operator="greaterThan">
      <formula>R$147+1</formula>
    </cfRule>
    <cfRule type="cellIs" dxfId="201" priority="40" operator="equal">
      <formula>R$147+1</formula>
    </cfRule>
    <cfRule type="cellIs" dxfId="200" priority="41" operator="equal">
      <formula>R$147-1</formula>
    </cfRule>
    <cfRule type="cellIs" dxfId="199" priority="42" operator="equal">
      <formula>R$147-2</formula>
    </cfRule>
  </conditionalFormatting>
  <conditionalFormatting sqref="R7">
    <cfRule type="cellIs" dxfId="198" priority="37" operator="equal">
      <formula>0</formula>
    </cfRule>
  </conditionalFormatting>
  <conditionalFormatting sqref="R8:R146">
    <cfRule type="cellIs" dxfId="197" priority="36" operator="equal">
      <formula>0</formula>
    </cfRule>
  </conditionalFormatting>
  <conditionalFormatting sqref="S7:S146">
    <cfRule type="cellIs" dxfId="196" priority="31" operator="equal">
      <formula>S$147</formula>
    </cfRule>
    <cfRule type="cellIs" dxfId="195" priority="32" operator="greaterThan">
      <formula>S$147+1</formula>
    </cfRule>
    <cfRule type="cellIs" dxfId="194" priority="33" operator="equal">
      <formula>S$147+1</formula>
    </cfRule>
    <cfRule type="cellIs" dxfId="193" priority="34" operator="equal">
      <formula>S$147-1</formula>
    </cfRule>
    <cfRule type="cellIs" dxfId="192" priority="35" operator="equal">
      <formula>S$147-2</formula>
    </cfRule>
  </conditionalFormatting>
  <conditionalFormatting sqref="S7">
    <cfRule type="cellIs" dxfId="191" priority="30" operator="equal">
      <formula>0</formula>
    </cfRule>
  </conditionalFormatting>
  <conditionalFormatting sqref="S8:S146">
    <cfRule type="cellIs" dxfId="190" priority="29" operator="equal">
      <formula>0</formula>
    </cfRule>
  </conditionalFormatting>
  <conditionalFormatting sqref="T7:T146">
    <cfRule type="cellIs" dxfId="189" priority="24" operator="equal">
      <formula>T$147</formula>
    </cfRule>
    <cfRule type="cellIs" dxfId="188" priority="25" operator="greaterThan">
      <formula>T$147+1</formula>
    </cfRule>
    <cfRule type="cellIs" dxfId="187" priority="26" operator="equal">
      <formula>T$147+1</formula>
    </cfRule>
    <cfRule type="cellIs" dxfId="186" priority="27" operator="equal">
      <formula>T$147-1</formula>
    </cfRule>
    <cfRule type="cellIs" dxfId="185" priority="28" operator="equal">
      <formula>T$147-2</formula>
    </cfRule>
  </conditionalFormatting>
  <conditionalFormatting sqref="T7">
    <cfRule type="cellIs" dxfId="184" priority="23" operator="equal">
      <formula>0</formula>
    </cfRule>
  </conditionalFormatting>
  <conditionalFormatting sqref="T8:T146">
    <cfRule type="cellIs" dxfId="183" priority="22" operator="equal">
      <formula>0</formula>
    </cfRule>
  </conditionalFormatting>
  <conditionalFormatting sqref="U7:U146">
    <cfRule type="cellIs" dxfId="182" priority="17" operator="equal">
      <formula>U$147</formula>
    </cfRule>
    <cfRule type="cellIs" dxfId="181" priority="18" operator="greaterThan">
      <formula>U$147+1</formula>
    </cfRule>
    <cfRule type="cellIs" dxfId="180" priority="19" operator="equal">
      <formula>U$147+1</formula>
    </cfRule>
    <cfRule type="cellIs" dxfId="179" priority="20" operator="equal">
      <formula>U$147-1</formula>
    </cfRule>
    <cfRule type="cellIs" dxfId="178" priority="21" operator="equal">
      <formula>U$147-2</formula>
    </cfRule>
  </conditionalFormatting>
  <conditionalFormatting sqref="U7">
    <cfRule type="cellIs" dxfId="177" priority="16" operator="equal">
      <formula>0</formula>
    </cfRule>
  </conditionalFormatting>
  <conditionalFormatting sqref="U8:U146">
    <cfRule type="cellIs" dxfId="176" priority="15" operator="equal">
      <formula>0</formula>
    </cfRule>
  </conditionalFormatting>
  <conditionalFormatting sqref="V7:V146">
    <cfRule type="cellIs" dxfId="175" priority="10" operator="equal">
      <formula>V$147</formula>
    </cfRule>
    <cfRule type="cellIs" dxfId="174" priority="11" operator="greaterThan">
      <formula>V$147+1</formula>
    </cfRule>
    <cfRule type="cellIs" dxfId="173" priority="12" operator="equal">
      <formula>V$147+1</formula>
    </cfRule>
    <cfRule type="cellIs" dxfId="172" priority="13" operator="equal">
      <formula>V$147-1</formula>
    </cfRule>
    <cfRule type="cellIs" dxfId="171" priority="14" operator="equal">
      <formula>V$147-2</formula>
    </cfRule>
  </conditionalFormatting>
  <conditionalFormatting sqref="V7">
    <cfRule type="cellIs" dxfId="170" priority="9" operator="equal">
      <formula>0</formula>
    </cfRule>
  </conditionalFormatting>
  <conditionalFormatting sqref="V8:V146">
    <cfRule type="cellIs" dxfId="169" priority="8" operator="equal">
      <formula>0</formula>
    </cfRule>
  </conditionalFormatting>
  <conditionalFormatting sqref="W7:W146">
    <cfRule type="cellIs" dxfId="168" priority="3" operator="equal">
      <formula>W$147</formula>
    </cfRule>
    <cfRule type="cellIs" dxfId="167" priority="4" operator="greaterThan">
      <formula>W$147+1</formula>
    </cfRule>
    <cfRule type="cellIs" dxfId="166" priority="5" operator="equal">
      <formula>W$147+1</formula>
    </cfRule>
    <cfRule type="cellIs" dxfId="165" priority="6" operator="equal">
      <formula>W$147-1</formula>
    </cfRule>
    <cfRule type="cellIs" dxfId="164" priority="7" operator="equal">
      <formula>W$147-2</formula>
    </cfRule>
  </conditionalFormatting>
  <conditionalFormatting sqref="W7">
    <cfRule type="cellIs" dxfId="163" priority="2" operator="equal">
      <formula>0</formula>
    </cfRule>
  </conditionalFormatting>
  <conditionalFormatting sqref="W8:W146">
    <cfRule type="cellIs" dxfId="162" priority="1" operator="equal">
      <formula>0</formula>
    </cfRule>
  </conditionalFormatting>
  <conditionalFormatting sqref="X7:Z146">
    <cfRule type="cellIs" dxfId="161" priority="478" operator="greaterThan">
      <formula>199</formula>
    </cfRule>
    <cfRule type="cellIs" dxfId="160" priority="479" operator="equal">
      <formula>0</formula>
    </cfRule>
  </conditionalFormatting>
  <pageMargins left="0" right="0" top="0" bottom="0" header="0.31496062992125984" footer="0.31496062992125984"/>
  <pageSetup paperSize="9" scale="76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FFD35D-7210-4382-849E-9E7146ECF871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E7:E126</xm:sqref>
        </x14:conditionalFormatting>
        <x14:conditionalFormatting xmlns:xm="http://schemas.microsoft.com/office/excel/2006/main">
          <x14:cfRule type="dataBar" id="{2472E7F4-E19D-4050-BFA6-A818B22E9692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E127:E146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147"/>
  <sheetViews>
    <sheetView showGridLines="0" showRowColHeaders="0" zoomScale="90" zoomScaleNormal="90" workbookViewId="0">
      <pane ySplit="6" topLeftCell="A7" activePane="bottomLeft" state="frozen"/>
      <selection pane="bottomLeft" activeCell="E2" sqref="E2:V2"/>
    </sheetView>
  </sheetViews>
  <sheetFormatPr defaultRowHeight="14.5" x14ac:dyDescent="0.35"/>
  <cols>
    <col min="1" max="1" width="2.453125" style="33" customWidth="1"/>
    <col min="2" max="2" width="8" customWidth="1"/>
    <col min="3" max="3" width="36.7265625" style="13" bestFit="1" customWidth="1"/>
    <col min="4" max="4" width="9.7265625" hidden="1" customWidth="1"/>
    <col min="5" max="22" width="6.7265625" customWidth="1"/>
    <col min="23" max="23" width="8.7265625" style="1" customWidth="1"/>
  </cols>
  <sheetData>
    <row r="1" spans="1:23" ht="15" thickBot="1" x14ac:dyDescent="0.4"/>
    <row r="2" spans="1:23" ht="33.5" thickBot="1" x14ac:dyDescent="0.95">
      <c r="E2" s="55" t="str">
        <f>score!H2</f>
        <v>LA FARŽ - 08.07.2023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7"/>
    </row>
    <row r="3" spans="1:23" ht="6.75" customHeight="1" x14ac:dyDescent="0.35"/>
    <row r="4" spans="1:23" ht="21.75" customHeight="1" x14ac:dyDescent="0.35">
      <c r="E4" s="74" t="s">
        <v>5</v>
      </c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17" t="s">
        <v>22</v>
      </c>
    </row>
    <row r="5" spans="1:23" ht="15.75" customHeight="1" x14ac:dyDescent="0.35">
      <c r="B5" s="75" t="s">
        <v>26</v>
      </c>
      <c r="C5" s="59" t="s">
        <v>25</v>
      </c>
      <c r="D5" s="80" t="s">
        <v>9</v>
      </c>
      <c r="E5" s="63">
        <v>1</v>
      </c>
      <c r="F5" s="63">
        <v>2</v>
      </c>
      <c r="G5" s="63">
        <v>3</v>
      </c>
      <c r="H5" s="63">
        <v>4</v>
      </c>
      <c r="I5" s="63">
        <v>5</v>
      </c>
      <c r="J5" s="63">
        <v>6</v>
      </c>
      <c r="K5" s="63">
        <v>7</v>
      </c>
      <c r="L5" s="63">
        <v>8</v>
      </c>
      <c r="M5" s="63">
        <v>9</v>
      </c>
      <c r="N5" s="63">
        <v>10</v>
      </c>
      <c r="O5" s="63">
        <v>11</v>
      </c>
      <c r="P5" s="63">
        <v>12</v>
      </c>
      <c r="Q5" s="63">
        <v>13</v>
      </c>
      <c r="R5" s="63">
        <v>14</v>
      </c>
      <c r="S5" s="63">
        <v>15</v>
      </c>
      <c r="T5" s="63">
        <v>16</v>
      </c>
      <c r="U5" s="63">
        <v>17</v>
      </c>
      <c r="V5" s="72">
        <v>18</v>
      </c>
      <c r="W5" s="77" t="s">
        <v>24</v>
      </c>
    </row>
    <row r="6" spans="1:23" ht="15.75" customHeight="1" x14ac:dyDescent="0.35">
      <c r="B6" s="76"/>
      <c r="C6" s="60"/>
      <c r="D6" s="81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73"/>
      <c r="W6" s="77"/>
    </row>
    <row r="7" spans="1:23" ht="17" x14ac:dyDescent="0.4">
      <c r="A7" s="34">
        <v>1</v>
      </c>
      <c r="B7" s="47">
        <f>VLOOKUP($A7,score!$B$7:$AD$146,3,FALSE)</f>
        <v>1</v>
      </c>
      <c r="C7" s="21" t="str">
        <f>VLOOKUP($A7,score!$B$7:$AD$146,5,FALSE)</f>
        <v>Helena&amp;Mirjana</v>
      </c>
      <c r="D7" s="21">
        <f>VLOOKUP($A7,score!$B$7:$AD$146,6,FALSE)</f>
        <v>1</v>
      </c>
      <c r="E7" s="3">
        <f>VLOOKUP($A7,score!$B$7:$AB$146,7,FALSE)</f>
        <v>5</v>
      </c>
      <c r="F7" s="3">
        <f>VLOOKUP($A7,score!$B$7:$AB$146,8,FALSE)</f>
        <v>4</v>
      </c>
      <c r="G7" s="3">
        <f>VLOOKUP($A7,score!$B$7:$AB$146,9,FALSE)</f>
        <v>3</v>
      </c>
      <c r="H7" s="3">
        <f>VLOOKUP($A7,score!$B$7:$AB$146,10,FALSE)</f>
        <v>4</v>
      </c>
      <c r="I7" s="3">
        <f>VLOOKUP($A7,score!$B$7:$AB$146,11,FALSE)</f>
        <v>4</v>
      </c>
      <c r="J7" s="3">
        <f>VLOOKUP($A7,score!$B$7:$AB$146,12,FALSE)</f>
        <v>3</v>
      </c>
      <c r="K7" s="3">
        <f>VLOOKUP($A7,score!$B$7:$AB$146,13,FALSE)</f>
        <v>3</v>
      </c>
      <c r="L7" s="3">
        <f>VLOOKUP($A7,score!$B$7:$AB$146,14,FALSE)</f>
        <v>4</v>
      </c>
      <c r="M7" s="3">
        <f>VLOOKUP($A7,score!$B$7:$AB$146,15,FALSE)</f>
        <v>3</v>
      </c>
      <c r="N7" s="3">
        <f>VLOOKUP($A7,score!$B$7:$AB$146,16,FALSE)</f>
        <v>4</v>
      </c>
      <c r="O7" s="3">
        <f>VLOOKUP($A7,score!$B$7:$AB$146,17,FALSE)</f>
        <v>3</v>
      </c>
      <c r="P7" s="3">
        <f>VLOOKUP($A7,score!$B$7:$AB$146,18,FALSE)</f>
        <v>3</v>
      </c>
      <c r="Q7" s="3">
        <f>VLOOKUP($A7,score!$B$7:$AB$146,19,FALSE)</f>
        <v>4</v>
      </c>
      <c r="R7" s="3">
        <f>VLOOKUP($A7,score!$B$7:$AB$146,20,FALSE)</f>
        <v>4</v>
      </c>
      <c r="S7" s="3">
        <f>VLOOKUP($A7,score!$B$7:$AB$146,21,FALSE)</f>
        <v>3</v>
      </c>
      <c r="T7" s="3">
        <f>VLOOKUP($A7,score!$B$7:$AB$146,22,FALSE)</f>
        <v>3</v>
      </c>
      <c r="U7" s="3">
        <f>VLOOKUP($A7,score!$B$7:$AB$146,23,FALSE)</f>
        <v>5</v>
      </c>
      <c r="V7" s="3">
        <f>VLOOKUP($A7,score!$B$7:$AB$146,24,FALSE)</f>
        <v>3</v>
      </c>
      <c r="W7" s="8">
        <f>VLOOKUP($A7,score!$B$7:$AB$146,25,FALSE)</f>
        <v>65</v>
      </c>
    </row>
    <row r="8" spans="1:23" ht="17" x14ac:dyDescent="0.4">
      <c r="A8" s="34">
        <v>2</v>
      </c>
      <c r="B8" s="47">
        <f>VLOOKUP($A8,score!$B$7:$AD$146,3,FALSE)</f>
        <v>2</v>
      </c>
      <c r="C8" s="21" t="str">
        <f>VLOOKUP($A8,score!$B$7:$AD$146,5,FALSE)</f>
        <v>Andreja&amp;Rado</v>
      </c>
      <c r="D8" s="21">
        <f>VLOOKUP($A8,score!$B$7:$AD$146,6,FALSE)</f>
        <v>1</v>
      </c>
      <c r="E8" s="3">
        <f>VLOOKUP($A8,score!$B$7:$AB$146,7,FALSE)</f>
        <v>4</v>
      </c>
      <c r="F8" s="3">
        <f>VLOOKUP($A8,score!$B$7:$AB$146,8,FALSE)</f>
        <v>3</v>
      </c>
      <c r="G8" s="3">
        <f>VLOOKUP($A8,score!$B$7:$AB$146,9,FALSE)</f>
        <v>4</v>
      </c>
      <c r="H8" s="3">
        <f>VLOOKUP($A8,score!$B$7:$AB$146,10,FALSE)</f>
        <v>3</v>
      </c>
      <c r="I8" s="3">
        <f>VLOOKUP($A8,score!$B$7:$AB$146,11,FALSE)</f>
        <v>4</v>
      </c>
      <c r="J8" s="3">
        <f>VLOOKUP($A8,score!$B$7:$AB$146,12,FALSE)</f>
        <v>4</v>
      </c>
      <c r="K8" s="3">
        <f>VLOOKUP($A8,score!$B$7:$AB$146,13,FALSE)</f>
        <v>3</v>
      </c>
      <c r="L8" s="3">
        <f>VLOOKUP($A8,score!$B$7:$AB$146,14,FALSE)</f>
        <v>4</v>
      </c>
      <c r="M8" s="3">
        <f>VLOOKUP($A8,score!$B$7:$AB$146,15,FALSE)</f>
        <v>3</v>
      </c>
      <c r="N8" s="3">
        <f>VLOOKUP($A8,score!$B$7:$AB$146,16,FALSE)</f>
        <v>4</v>
      </c>
      <c r="O8" s="3">
        <f>VLOOKUP($A8,score!$B$7:$AB$146,17,FALSE)</f>
        <v>4</v>
      </c>
      <c r="P8" s="3">
        <f>VLOOKUP($A8,score!$B$7:$AB$146,18,FALSE)</f>
        <v>4</v>
      </c>
      <c r="Q8" s="3">
        <f>VLOOKUP($A8,score!$B$7:$AB$146,19,FALSE)</f>
        <v>4</v>
      </c>
      <c r="R8" s="3">
        <f>VLOOKUP($A8,score!$B$7:$AB$146,20,FALSE)</f>
        <v>4</v>
      </c>
      <c r="S8" s="3">
        <f>VLOOKUP($A8,score!$B$7:$AB$146,21,FALSE)</f>
        <v>4</v>
      </c>
      <c r="T8" s="3">
        <f>VLOOKUP($A8,score!$B$7:$AB$146,22,FALSE)</f>
        <v>3</v>
      </c>
      <c r="U8" s="3">
        <f>VLOOKUP($A8,score!$B$7:$AB$146,23,FALSE)</f>
        <v>4</v>
      </c>
      <c r="V8" s="3">
        <f>VLOOKUP($A8,score!$B$7:$AB$146,24,FALSE)</f>
        <v>3</v>
      </c>
      <c r="W8" s="8">
        <f>VLOOKUP($A8,score!$B$7:$AB$146,25,FALSE)</f>
        <v>66</v>
      </c>
    </row>
    <row r="9" spans="1:23" ht="17" x14ac:dyDescent="0.4">
      <c r="A9" s="34">
        <v>3</v>
      </c>
      <c r="B9" s="47">
        <f>VLOOKUP($A9,score!$B$7:$AD$146,3,FALSE)</f>
        <v>3</v>
      </c>
      <c r="C9" s="21" t="str">
        <f>VLOOKUP($A9,score!$B$7:$AD$146,5,FALSE)</f>
        <v>Brigita&amp;Sašo</v>
      </c>
      <c r="D9" s="21">
        <f>VLOOKUP($A9,score!$B$7:$AD$146,6,FALSE)</f>
        <v>1</v>
      </c>
      <c r="E9" s="3">
        <f>VLOOKUP($A9,score!$B$7:$AB$146,7,FALSE)</f>
        <v>4</v>
      </c>
      <c r="F9" s="3">
        <f>VLOOKUP($A9,score!$B$7:$AB$146,8,FALSE)</f>
        <v>4</v>
      </c>
      <c r="G9" s="3">
        <f>VLOOKUP($A9,score!$B$7:$AB$146,9,FALSE)</f>
        <v>3</v>
      </c>
      <c r="H9" s="3">
        <f>VLOOKUP($A9,score!$B$7:$AB$146,10,FALSE)</f>
        <v>4</v>
      </c>
      <c r="I9" s="3">
        <f>VLOOKUP($A9,score!$B$7:$AB$146,11,FALSE)</f>
        <v>4</v>
      </c>
      <c r="J9" s="3">
        <f>VLOOKUP($A9,score!$B$7:$AB$146,12,FALSE)</f>
        <v>4</v>
      </c>
      <c r="K9" s="3">
        <f>VLOOKUP($A9,score!$B$7:$AB$146,13,FALSE)</f>
        <v>3</v>
      </c>
      <c r="L9" s="3">
        <f>VLOOKUP($A9,score!$B$7:$AB$146,14,FALSE)</f>
        <v>5</v>
      </c>
      <c r="M9" s="3">
        <f>VLOOKUP($A9,score!$B$7:$AB$146,15,FALSE)</f>
        <v>2</v>
      </c>
      <c r="N9" s="3">
        <f>VLOOKUP($A9,score!$B$7:$AB$146,16,FALSE)</f>
        <v>4</v>
      </c>
      <c r="O9" s="3">
        <f>VLOOKUP($A9,score!$B$7:$AB$146,17,FALSE)</f>
        <v>3</v>
      </c>
      <c r="P9" s="3">
        <f>VLOOKUP($A9,score!$B$7:$AB$146,18,FALSE)</f>
        <v>4</v>
      </c>
      <c r="Q9" s="3">
        <f>VLOOKUP($A9,score!$B$7:$AB$146,19,FALSE)</f>
        <v>4</v>
      </c>
      <c r="R9" s="3">
        <f>VLOOKUP($A9,score!$B$7:$AB$146,20,FALSE)</f>
        <v>4</v>
      </c>
      <c r="S9" s="3">
        <f>VLOOKUP($A9,score!$B$7:$AB$146,21,FALSE)</f>
        <v>5</v>
      </c>
      <c r="T9" s="3">
        <f>VLOOKUP($A9,score!$B$7:$AB$146,22,FALSE)</f>
        <v>3</v>
      </c>
      <c r="U9" s="3">
        <f>VLOOKUP($A9,score!$B$7:$AB$146,23,FALSE)</f>
        <v>3</v>
      </c>
      <c r="V9" s="3">
        <f>VLOOKUP($A9,score!$B$7:$AB$146,24,FALSE)</f>
        <v>4</v>
      </c>
      <c r="W9" s="8">
        <f>VLOOKUP($A9,score!$B$7:$AB$146,25,FALSE)</f>
        <v>67</v>
      </c>
    </row>
    <row r="10" spans="1:23" ht="17" x14ac:dyDescent="0.4">
      <c r="A10" s="34">
        <v>4</v>
      </c>
      <c r="B10" s="47">
        <f>VLOOKUP($A10,score!$B$7:$AD$146,3,FALSE)</f>
        <v>3</v>
      </c>
      <c r="C10" s="21" t="str">
        <f>VLOOKUP($A10,score!$B$7:$AD$146,5,FALSE)</f>
        <v>Milena&amp;Marko</v>
      </c>
      <c r="D10" s="21">
        <f>VLOOKUP($A10,score!$B$7:$AD$146,6,FALSE)</f>
        <v>1</v>
      </c>
      <c r="E10" s="3">
        <f>VLOOKUP($A10,score!$B$7:$AB$146,7,FALSE)</f>
        <v>4</v>
      </c>
      <c r="F10" s="3">
        <f>VLOOKUP($A10,score!$B$7:$AB$146,8,FALSE)</f>
        <v>3</v>
      </c>
      <c r="G10" s="3">
        <f>VLOOKUP($A10,score!$B$7:$AB$146,9,FALSE)</f>
        <v>3</v>
      </c>
      <c r="H10" s="3">
        <f>VLOOKUP($A10,score!$B$7:$AB$146,10,FALSE)</f>
        <v>4</v>
      </c>
      <c r="I10" s="3">
        <f>VLOOKUP($A10,score!$B$7:$AB$146,11,FALSE)</f>
        <v>4</v>
      </c>
      <c r="J10" s="3">
        <f>VLOOKUP($A10,score!$B$7:$AB$146,12,FALSE)</f>
        <v>4</v>
      </c>
      <c r="K10" s="3">
        <f>VLOOKUP($A10,score!$B$7:$AB$146,13,FALSE)</f>
        <v>3</v>
      </c>
      <c r="L10" s="3">
        <f>VLOOKUP($A10,score!$B$7:$AB$146,14,FALSE)</f>
        <v>8</v>
      </c>
      <c r="M10" s="3">
        <f>VLOOKUP($A10,score!$B$7:$AB$146,15,FALSE)</f>
        <v>3</v>
      </c>
      <c r="N10" s="3">
        <f>VLOOKUP($A10,score!$B$7:$AB$146,16,FALSE)</f>
        <v>3</v>
      </c>
      <c r="O10" s="3">
        <f>VLOOKUP($A10,score!$B$7:$AB$146,17,FALSE)</f>
        <v>3</v>
      </c>
      <c r="P10" s="3">
        <f>VLOOKUP($A10,score!$B$7:$AB$146,18,FALSE)</f>
        <v>3</v>
      </c>
      <c r="Q10" s="3">
        <f>VLOOKUP($A10,score!$B$7:$AB$146,19,FALSE)</f>
        <v>4</v>
      </c>
      <c r="R10" s="3">
        <f>VLOOKUP($A10,score!$B$7:$AB$146,20,FALSE)</f>
        <v>4</v>
      </c>
      <c r="S10" s="3">
        <f>VLOOKUP($A10,score!$B$7:$AB$146,21,FALSE)</f>
        <v>3</v>
      </c>
      <c r="T10" s="3">
        <f>VLOOKUP($A10,score!$B$7:$AB$146,22,FALSE)</f>
        <v>3</v>
      </c>
      <c r="U10" s="3">
        <f>VLOOKUP($A10,score!$B$7:$AB$146,23,FALSE)</f>
        <v>4</v>
      </c>
      <c r="V10" s="3">
        <f>VLOOKUP($A10,score!$B$7:$AB$146,24,FALSE)</f>
        <v>4</v>
      </c>
      <c r="W10" s="8">
        <f>VLOOKUP($A10,score!$B$7:$AB$146,25,FALSE)</f>
        <v>67</v>
      </c>
    </row>
    <row r="11" spans="1:23" ht="17" x14ac:dyDescent="0.4">
      <c r="A11" s="34">
        <v>5</v>
      </c>
      <c r="B11" s="47">
        <f>VLOOKUP($A11,score!$B$7:$AD$146,3,FALSE)</f>
        <v>5</v>
      </c>
      <c r="C11" s="21" t="str">
        <f>VLOOKUP($A11,score!$B$7:$AD$146,5,FALSE)</f>
        <v>Cvetka&amp;Borči</v>
      </c>
      <c r="D11" s="21">
        <f>VLOOKUP($A11,score!$B$7:$AD$146,6,FALSE)</f>
        <v>1</v>
      </c>
      <c r="E11" s="3">
        <f>VLOOKUP($A11,score!$B$7:$AB$146,7,FALSE)</f>
        <v>4</v>
      </c>
      <c r="F11" s="3">
        <f>VLOOKUP($A11,score!$B$7:$AB$146,8,FALSE)</f>
        <v>3</v>
      </c>
      <c r="G11" s="3">
        <f>VLOOKUP($A11,score!$B$7:$AB$146,9,FALSE)</f>
        <v>4</v>
      </c>
      <c r="H11" s="3">
        <f>VLOOKUP($A11,score!$B$7:$AB$146,10,FALSE)</f>
        <v>4</v>
      </c>
      <c r="I11" s="3">
        <f>VLOOKUP($A11,score!$B$7:$AB$146,11,FALSE)</f>
        <v>4</v>
      </c>
      <c r="J11" s="3">
        <f>VLOOKUP($A11,score!$B$7:$AB$146,12,FALSE)</f>
        <v>5</v>
      </c>
      <c r="K11" s="3">
        <f>VLOOKUP($A11,score!$B$7:$AB$146,13,FALSE)</f>
        <v>4</v>
      </c>
      <c r="L11" s="3">
        <f>VLOOKUP($A11,score!$B$7:$AB$146,14,FALSE)</f>
        <v>4</v>
      </c>
      <c r="M11" s="3">
        <f>VLOOKUP($A11,score!$B$7:$AB$146,15,FALSE)</f>
        <v>3</v>
      </c>
      <c r="N11" s="3">
        <f>VLOOKUP($A11,score!$B$7:$AB$146,16,FALSE)</f>
        <v>4</v>
      </c>
      <c r="O11" s="3">
        <f>VLOOKUP($A11,score!$B$7:$AB$146,17,FALSE)</f>
        <v>3</v>
      </c>
      <c r="P11" s="3">
        <f>VLOOKUP($A11,score!$B$7:$AB$146,18,FALSE)</f>
        <v>3</v>
      </c>
      <c r="Q11" s="3">
        <f>VLOOKUP($A11,score!$B$7:$AB$146,19,FALSE)</f>
        <v>4</v>
      </c>
      <c r="R11" s="3">
        <f>VLOOKUP($A11,score!$B$7:$AB$146,20,FALSE)</f>
        <v>4</v>
      </c>
      <c r="S11" s="3">
        <f>VLOOKUP($A11,score!$B$7:$AB$146,21,FALSE)</f>
        <v>5</v>
      </c>
      <c r="T11" s="3">
        <f>VLOOKUP($A11,score!$B$7:$AB$146,22,FALSE)</f>
        <v>3</v>
      </c>
      <c r="U11" s="3">
        <f>VLOOKUP($A11,score!$B$7:$AB$146,23,FALSE)</f>
        <v>5</v>
      </c>
      <c r="V11" s="3">
        <f>VLOOKUP($A11,score!$B$7:$AB$146,24,FALSE)</f>
        <v>3</v>
      </c>
      <c r="W11" s="8">
        <f>VLOOKUP($A11,score!$B$7:$AB$146,25,FALSE)</f>
        <v>69</v>
      </c>
    </row>
    <row r="12" spans="1:23" ht="17" x14ac:dyDescent="0.4">
      <c r="A12" s="34">
        <v>6</v>
      </c>
      <c r="B12" s="47">
        <f>VLOOKUP($A12,score!$B$7:$AD$146,3,FALSE)</f>
        <v>5</v>
      </c>
      <c r="C12" s="21" t="str">
        <f>VLOOKUP($A12,score!$B$7:$AD$146,5,FALSE)</f>
        <v>Sonja&amp;Andrej</v>
      </c>
      <c r="D12" s="21">
        <f>VLOOKUP($A12,score!$B$7:$AD$146,6,FALSE)</f>
        <v>1</v>
      </c>
      <c r="E12" s="3">
        <f>VLOOKUP($A12,score!$B$7:$AB$146,7,FALSE)</f>
        <v>5</v>
      </c>
      <c r="F12" s="3">
        <f>VLOOKUP($A12,score!$B$7:$AB$146,8,FALSE)</f>
        <v>3</v>
      </c>
      <c r="G12" s="3">
        <f>VLOOKUP($A12,score!$B$7:$AB$146,9,FALSE)</f>
        <v>3</v>
      </c>
      <c r="H12" s="3">
        <f>VLOOKUP($A12,score!$B$7:$AB$146,10,FALSE)</f>
        <v>4</v>
      </c>
      <c r="I12" s="3">
        <f>VLOOKUP($A12,score!$B$7:$AB$146,11,FALSE)</f>
        <v>4</v>
      </c>
      <c r="J12" s="3">
        <f>VLOOKUP($A12,score!$B$7:$AB$146,12,FALSE)</f>
        <v>4</v>
      </c>
      <c r="K12" s="3">
        <f>VLOOKUP($A12,score!$B$7:$AB$146,13,FALSE)</f>
        <v>2</v>
      </c>
      <c r="L12" s="3">
        <f>VLOOKUP($A12,score!$B$7:$AB$146,14,FALSE)</f>
        <v>5</v>
      </c>
      <c r="M12" s="3">
        <f>VLOOKUP($A12,score!$B$7:$AB$146,15,FALSE)</f>
        <v>3</v>
      </c>
      <c r="N12" s="3">
        <f>VLOOKUP($A12,score!$B$7:$AB$146,16,FALSE)</f>
        <v>5</v>
      </c>
      <c r="O12" s="3">
        <f>VLOOKUP($A12,score!$B$7:$AB$146,17,FALSE)</f>
        <v>3</v>
      </c>
      <c r="P12" s="3">
        <f>VLOOKUP($A12,score!$B$7:$AB$146,18,FALSE)</f>
        <v>4</v>
      </c>
      <c r="Q12" s="3">
        <f>VLOOKUP($A12,score!$B$7:$AB$146,19,FALSE)</f>
        <v>4</v>
      </c>
      <c r="R12" s="3">
        <f>VLOOKUP($A12,score!$B$7:$AB$146,20,FALSE)</f>
        <v>6</v>
      </c>
      <c r="S12" s="3">
        <f>VLOOKUP($A12,score!$B$7:$AB$146,21,FALSE)</f>
        <v>4</v>
      </c>
      <c r="T12" s="3">
        <f>VLOOKUP($A12,score!$B$7:$AB$146,22,FALSE)</f>
        <v>3</v>
      </c>
      <c r="U12" s="3">
        <f>VLOOKUP($A12,score!$B$7:$AB$146,23,FALSE)</f>
        <v>5</v>
      </c>
      <c r="V12" s="3">
        <f>VLOOKUP($A12,score!$B$7:$AB$146,24,FALSE)</f>
        <v>2</v>
      </c>
      <c r="W12" s="8">
        <f>VLOOKUP($A12,score!$B$7:$AB$146,25,FALSE)</f>
        <v>69</v>
      </c>
    </row>
    <row r="13" spans="1:23" ht="17" x14ac:dyDescent="0.4">
      <c r="A13" s="34">
        <v>7</v>
      </c>
      <c r="B13" s="47">
        <f>VLOOKUP($A13,score!$B$7:$AD$146,3,FALSE)</f>
        <v>5</v>
      </c>
      <c r="C13" s="21" t="str">
        <f>VLOOKUP($A13,score!$B$7:$AD$146,5,FALSE)</f>
        <v>Svit&amp;Niko</v>
      </c>
      <c r="D13" s="21">
        <f>VLOOKUP($A13,score!$B$7:$AD$146,6,FALSE)</f>
        <v>1</v>
      </c>
      <c r="E13" s="3">
        <f>VLOOKUP($A13,score!$B$7:$AB$146,7,FALSE)</f>
        <v>5</v>
      </c>
      <c r="F13" s="3">
        <f>VLOOKUP($A13,score!$B$7:$AB$146,8,FALSE)</f>
        <v>4</v>
      </c>
      <c r="G13" s="3">
        <f>VLOOKUP($A13,score!$B$7:$AB$146,9,FALSE)</f>
        <v>3</v>
      </c>
      <c r="H13" s="3">
        <f>VLOOKUP($A13,score!$B$7:$AB$146,10,FALSE)</f>
        <v>5</v>
      </c>
      <c r="I13" s="3">
        <f>VLOOKUP($A13,score!$B$7:$AB$146,11,FALSE)</f>
        <v>4</v>
      </c>
      <c r="J13" s="3">
        <f>VLOOKUP($A13,score!$B$7:$AB$146,12,FALSE)</f>
        <v>4</v>
      </c>
      <c r="K13" s="3">
        <f>VLOOKUP($A13,score!$B$7:$AB$146,13,FALSE)</f>
        <v>5</v>
      </c>
      <c r="L13" s="3">
        <f>VLOOKUP($A13,score!$B$7:$AB$146,14,FALSE)</f>
        <v>4</v>
      </c>
      <c r="M13" s="3">
        <f>VLOOKUP($A13,score!$B$7:$AB$146,15,FALSE)</f>
        <v>3</v>
      </c>
      <c r="N13" s="3">
        <f>VLOOKUP($A13,score!$B$7:$AB$146,16,FALSE)</f>
        <v>5</v>
      </c>
      <c r="O13" s="3">
        <f>VLOOKUP($A13,score!$B$7:$AB$146,17,FALSE)</f>
        <v>3</v>
      </c>
      <c r="P13" s="3">
        <f>VLOOKUP($A13,score!$B$7:$AB$146,18,FALSE)</f>
        <v>3</v>
      </c>
      <c r="Q13" s="3">
        <f>VLOOKUP($A13,score!$B$7:$AB$146,19,FALSE)</f>
        <v>3</v>
      </c>
      <c r="R13" s="3">
        <f>VLOOKUP($A13,score!$B$7:$AB$146,20,FALSE)</f>
        <v>4</v>
      </c>
      <c r="S13" s="3">
        <f>VLOOKUP($A13,score!$B$7:$AB$146,21,FALSE)</f>
        <v>4</v>
      </c>
      <c r="T13" s="3">
        <f>VLOOKUP($A13,score!$B$7:$AB$146,22,FALSE)</f>
        <v>3</v>
      </c>
      <c r="U13" s="3">
        <f>VLOOKUP($A13,score!$B$7:$AB$146,23,FALSE)</f>
        <v>5</v>
      </c>
      <c r="V13" s="3">
        <f>VLOOKUP($A13,score!$B$7:$AB$146,24,FALSE)</f>
        <v>2</v>
      </c>
      <c r="W13" s="8">
        <f>VLOOKUP($A13,score!$B$7:$AB$146,25,FALSE)</f>
        <v>69</v>
      </c>
    </row>
    <row r="14" spans="1:23" ht="17" x14ac:dyDescent="0.4">
      <c r="A14" s="34">
        <v>8</v>
      </c>
      <c r="B14" s="47">
        <f>VLOOKUP($A14,score!$B$7:$AD$146,3,FALSE)</f>
        <v>5</v>
      </c>
      <c r="C14" s="21" t="str">
        <f>VLOOKUP($A14,score!$B$7:$AD$146,5,FALSE)</f>
        <v>Majda&amp;Janez</v>
      </c>
      <c r="D14" s="21">
        <f>VLOOKUP($A14,score!$B$7:$AD$146,6,FALSE)</f>
        <v>1</v>
      </c>
      <c r="E14" s="3">
        <f>VLOOKUP($A14,score!$B$7:$AB$146,7,FALSE)</f>
        <v>4</v>
      </c>
      <c r="F14" s="3">
        <f>VLOOKUP($A14,score!$B$7:$AB$146,8,FALSE)</f>
        <v>3</v>
      </c>
      <c r="G14" s="3">
        <f>VLOOKUP($A14,score!$B$7:$AB$146,9,FALSE)</f>
        <v>3</v>
      </c>
      <c r="H14" s="3">
        <f>VLOOKUP($A14,score!$B$7:$AB$146,10,FALSE)</f>
        <v>4</v>
      </c>
      <c r="I14" s="3">
        <f>VLOOKUP($A14,score!$B$7:$AB$146,11,FALSE)</f>
        <v>4</v>
      </c>
      <c r="J14" s="3">
        <f>VLOOKUP($A14,score!$B$7:$AB$146,12,FALSE)</f>
        <v>4</v>
      </c>
      <c r="K14" s="3">
        <f>VLOOKUP($A14,score!$B$7:$AB$146,13,FALSE)</f>
        <v>5</v>
      </c>
      <c r="L14" s="3">
        <f>VLOOKUP($A14,score!$B$7:$AB$146,14,FALSE)</f>
        <v>3</v>
      </c>
      <c r="M14" s="3">
        <f>VLOOKUP($A14,score!$B$7:$AB$146,15,FALSE)</f>
        <v>3</v>
      </c>
      <c r="N14" s="3">
        <f>VLOOKUP($A14,score!$B$7:$AB$146,16,FALSE)</f>
        <v>5</v>
      </c>
      <c r="O14" s="3">
        <f>VLOOKUP($A14,score!$B$7:$AB$146,17,FALSE)</f>
        <v>3</v>
      </c>
      <c r="P14" s="3">
        <f>VLOOKUP($A14,score!$B$7:$AB$146,18,FALSE)</f>
        <v>3</v>
      </c>
      <c r="Q14" s="3">
        <f>VLOOKUP($A14,score!$B$7:$AB$146,19,FALSE)</f>
        <v>4</v>
      </c>
      <c r="R14" s="3">
        <f>VLOOKUP($A14,score!$B$7:$AB$146,20,FALSE)</f>
        <v>6</v>
      </c>
      <c r="S14" s="3">
        <f>VLOOKUP($A14,score!$B$7:$AB$146,21,FALSE)</f>
        <v>4</v>
      </c>
      <c r="T14" s="3">
        <f>VLOOKUP($A14,score!$B$7:$AB$146,22,FALSE)</f>
        <v>3</v>
      </c>
      <c r="U14" s="3">
        <f>VLOOKUP($A14,score!$B$7:$AB$146,23,FALSE)</f>
        <v>5</v>
      </c>
      <c r="V14" s="3">
        <f>VLOOKUP($A14,score!$B$7:$AB$146,24,FALSE)</f>
        <v>3</v>
      </c>
      <c r="W14" s="8">
        <f>VLOOKUP($A14,score!$B$7:$AB$146,25,FALSE)</f>
        <v>69</v>
      </c>
    </row>
    <row r="15" spans="1:23" ht="17" x14ac:dyDescent="0.4">
      <c r="A15" s="34">
        <v>9</v>
      </c>
      <c r="B15" s="47">
        <f>VLOOKUP($A15,score!$B$7:$AD$146,3,FALSE)</f>
        <v>9</v>
      </c>
      <c r="C15" s="21" t="str">
        <f>VLOOKUP($A15,score!$B$7:$AD$146,5,FALSE)</f>
        <v>Janko&amp;Bojan Vrabec</v>
      </c>
      <c r="D15" s="21">
        <f>VLOOKUP($A15,score!$B$7:$AD$146,6,FALSE)</f>
        <v>1</v>
      </c>
      <c r="E15" s="3">
        <f>VLOOKUP($A15,score!$B$7:$AB$146,7,FALSE)</f>
        <v>5</v>
      </c>
      <c r="F15" s="3">
        <f>VLOOKUP($A15,score!$B$7:$AB$146,8,FALSE)</f>
        <v>4</v>
      </c>
      <c r="G15" s="3">
        <f>VLOOKUP($A15,score!$B$7:$AB$146,9,FALSE)</f>
        <v>4</v>
      </c>
      <c r="H15" s="3">
        <f>VLOOKUP($A15,score!$B$7:$AB$146,10,FALSE)</f>
        <v>5</v>
      </c>
      <c r="I15" s="3">
        <f>VLOOKUP($A15,score!$B$7:$AB$146,11,FALSE)</f>
        <v>4</v>
      </c>
      <c r="J15" s="3">
        <f>VLOOKUP($A15,score!$B$7:$AB$146,12,FALSE)</f>
        <v>4</v>
      </c>
      <c r="K15" s="3">
        <f>VLOOKUP($A15,score!$B$7:$AB$146,13,FALSE)</f>
        <v>3</v>
      </c>
      <c r="L15" s="3">
        <f>VLOOKUP($A15,score!$B$7:$AB$146,14,FALSE)</f>
        <v>5</v>
      </c>
      <c r="M15" s="3">
        <f>VLOOKUP($A15,score!$B$7:$AB$146,15,FALSE)</f>
        <v>3</v>
      </c>
      <c r="N15" s="3">
        <f>VLOOKUP($A15,score!$B$7:$AB$146,16,FALSE)</f>
        <v>4</v>
      </c>
      <c r="O15" s="3">
        <f>VLOOKUP($A15,score!$B$7:$AB$146,17,FALSE)</f>
        <v>3</v>
      </c>
      <c r="P15" s="3">
        <f>VLOOKUP($A15,score!$B$7:$AB$146,18,FALSE)</f>
        <v>3</v>
      </c>
      <c r="Q15" s="3">
        <f>VLOOKUP($A15,score!$B$7:$AB$146,19,FALSE)</f>
        <v>5</v>
      </c>
      <c r="R15" s="3">
        <f>VLOOKUP($A15,score!$B$7:$AB$146,20,FALSE)</f>
        <v>4</v>
      </c>
      <c r="S15" s="3">
        <f>VLOOKUP($A15,score!$B$7:$AB$146,21,FALSE)</f>
        <v>5</v>
      </c>
      <c r="T15" s="3">
        <f>VLOOKUP($A15,score!$B$7:$AB$146,22,FALSE)</f>
        <v>2</v>
      </c>
      <c r="U15" s="3">
        <f>VLOOKUP($A15,score!$B$7:$AB$146,23,FALSE)</f>
        <v>4</v>
      </c>
      <c r="V15" s="3">
        <f>VLOOKUP($A15,score!$B$7:$AB$146,24,FALSE)</f>
        <v>3</v>
      </c>
      <c r="W15" s="8">
        <f>VLOOKUP($A15,score!$B$7:$AB$146,25,FALSE)</f>
        <v>70</v>
      </c>
    </row>
    <row r="16" spans="1:23" ht="17" x14ac:dyDescent="0.4">
      <c r="A16" s="34">
        <v>10</v>
      </c>
      <c r="B16" s="47">
        <f>VLOOKUP($A16,score!$B$7:$AD$146,3,FALSE)</f>
        <v>10</v>
      </c>
      <c r="C16" s="21" t="str">
        <f>VLOOKUP($A16,score!$B$7:$AD$146,5,FALSE)</f>
        <v>Irmi&amp;Aleš</v>
      </c>
      <c r="D16" s="21">
        <f>VLOOKUP($A16,score!$B$7:$AD$146,6,FALSE)</f>
        <v>1</v>
      </c>
      <c r="E16" s="3">
        <f>VLOOKUP($A16,score!$B$7:$AB$146,7,FALSE)</f>
        <v>4</v>
      </c>
      <c r="F16" s="3">
        <f>VLOOKUP($A16,score!$B$7:$AB$146,8,FALSE)</f>
        <v>4</v>
      </c>
      <c r="G16" s="3">
        <f>VLOOKUP($A16,score!$B$7:$AB$146,9,FALSE)</f>
        <v>4</v>
      </c>
      <c r="H16" s="3">
        <f>VLOOKUP($A16,score!$B$7:$AB$146,10,FALSE)</f>
        <v>4</v>
      </c>
      <c r="I16" s="3">
        <f>VLOOKUP($A16,score!$B$7:$AB$146,11,FALSE)</f>
        <v>4</v>
      </c>
      <c r="J16" s="3">
        <f>VLOOKUP($A16,score!$B$7:$AB$146,12,FALSE)</f>
        <v>4</v>
      </c>
      <c r="K16" s="3">
        <f>VLOOKUP($A16,score!$B$7:$AB$146,13,FALSE)</f>
        <v>3</v>
      </c>
      <c r="L16" s="3">
        <f>VLOOKUP($A16,score!$B$7:$AB$146,14,FALSE)</f>
        <v>4</v>
      </c>
      <c r="M16" s="3">
        <f>VLOOKUP($A16,score!$B$7:$AB$146,15,FALSE)</f>
        <v>3</v>
      </c>
      <c r="N16" s="3">
        <f>VLOOKUP($A16,score!$B$7:$AB$146,16,FALSE)</f>
        <v>5</v>
      </c>
      <c r="O16" s="3">
        <f>VLOOKUP($A16,score!$B$7:$AB$146,17,FALSE)</f>
        <v>3</v>
      </c>
      <c r="P16" s="3">
        <f>VLOOKUP($A16,score!$B$7:$AB$146,18,FALSE)</f>
        <v>4</v>
      </c>
      <c r="Q16" s="3">
        <f>VLOOKUP($A16,score!$B$7:$AB$146,19,FALSE)</f>
        <v>5</v>
      </c>
      <c r="R16" s="3">
        <f>VLOOKUP($A16,score!$B$7:$AB$146,20,FALSE)</f>
        <v>5</v>
      </c>
      <c r="S16" s="3">
        <f>VLOOKUP($A16,score!$B$7:$AB$146,21,FALSE)</f>
        <v>5</v>
      </c>
      <c r="T16" s="3">
        <f>VLOOKUP($A16,score!$B$7:$AB$146,22,FALSE)</f>
        <v>3</v>
      </c>
      <c r="U16" s="3">
        <f>VLOOKUP($A16,score!$B$7:$AB$146,23,FALSE)</f>
        <v>4</v>
      </c>
      <c r="V16" s="3">
        <f>VLOOKUP($A16,score!$B$7:$AB$146,24,FALSE)</f>
        <v>3</v>
      </c>
      <c r="W16" s="8">
        <f>VLOOKUP($A16,score!$B$7:$AB$146,25,FALSE)</f>
        <v>71</v>
      </c>
    </row>
    <row r="17" spans="1:23" ht="17" x14ac:dyDescent="0.4">
      <c r="A17" s="34">
        <v>11</v>
      </c>
      <c r="B17" s="47">
        <f>VLOOKUP($A17,score!$B$7:$AD$146,3,FALSE)</f>
        <v>11</v>
      </c>
      <c r="C17" s="21" t="str">
        <f>VLOOKUP($A17,score!$B$7:$AD$146,5,FALSE)</f>
        <v>Breda Konte&amp;Mirko</v>
      </c>
      <c r="D17" s="21">
        <f>VLOOKUP($A17,score!$B$7:$AD$146,6,FALSE)</f>
        <v>1</v>
      </c>
      <c r="E17" s="3">
        <f>VLOOKUP($A17,score!$B$7:$AB$146,7,FALSE)</f>
        <v>5</v>
      </c>
      <c r="F17" s="3">
        <f>VLOOKUP($A17,score!$B$7:$AB$146,8,FALSE)</f>
        <v>3</v>
      </c>
      <c r="G17" s="3">
        <f>VLOOKUP($A17,score!$B$7:$AB$146,9,FALSE)</f>
        <v>3</v>
      </c>
      <c r="H17" s="3">
        <f>VLOOKUP($A17,score!$B$7:$AB$146,10,FALSE)</f>
        <v>5</v>
      </c>
      <c r="I17" s="3">
        <f>VLOOKUP($A17,score!$B$7:$AB$146,11,FALSE)</f>
        <v>5</v>
      </c>
      <c r="J17" s="3">
        <f>VLOOKUP($A17,score!$B$7:$AB$146,12,FALSE)</f>
        <v>4</v>
      </c>
      <c r="K17" s="3">
        <f>VLOOKUP($A17,score!$B$7:$AB$146,13,FALSE)</f>
        <v>3</v>
      </c>
      <c r="L17" s="3">
        <f>VLOOKUP($A17,score!$B$7:$AB$146,14,FALSE)</f>
        <v>6</v>
      </c>
      <c r="M17" s="3">
        <f>VLOOKUP($A17,score!$B$7:$AB$146,15,FALSE)</f>
        <v>3</v>
      </c>
      <c r="N17" s="3">
        <f>VLOOKUP($A17,score!$B$7:$AB$146,16,FALSE)</f>
        <v>5</v>
      </c>
      <c r="O17" s="3">
        <f>VLOOKUP($A17,score!$B$7:$AB$146,17,FALSE)</f>
        <v>3</v>
      </c>
      <c r="P17" s="3">
        <f>VLOOKUP($A17,score!$B$7:$AB$146,18,FALSE)</f>
        <v>3</v>
      </c>
      <c r="Q17" s="3">
        <f>VLOOKUP($A17,score!$B$7:$AB$146,19,FALSE)</f>
        <v>4</v>
      </c>
      <c r="R17" s="3">
        <f>VLOOKUP($A17,score!$B$7:$AB$146,20,FALSE)</f>
        <v>5</v>
      </c>
      <c r="S17" s="3">
        <f>VLOOKUP($A17,score!$B$7:$AB$146,21,FALSE)</f>
        <v>4</v>
      </c>
      <c r="T17" s="3">
        <f>VLOOKUP($A17,score!$B$7:$AB$146,22,FALSE)</f>
        <v>4</v>
      </c>
      <c r="U17" s="3">
        <f>VLOOKUP($A17,score!$B$7:$AB$146,23,FALSE)</f>
        <v>4</v>
      </c>
      <c r="V17" s="3">
        <f>VLOOKUP($A17,score!$B$7:$AB$146,24,FALSE)</f>
        <v>3</v>
      </c>
      <c r="W17" s="8">
        <f>VLOOKUP($A17,score!$B$7:$AB$146,25,FALSE)</f>
        <v>72</v>
      </c>
    </row>
    <row r="18" spans="1:23" ht="17" x14ac:dyDescent="0.4">
      <c r="A18" s="34">
        <v>12</v>
      </c>
      <c r="B18" s="47">
        <f>VLOOKUP($A18,score!$B$7:$AD$146,3,FALSE)</f>
        <v>11</v>
      </c>
      <c r="C18" s="21" t="str">
        <f>VLOOKUP($A18,score!$B$7:$AD$146,5,FALSE)</f>
        <v>Breda Kržič&amp;Grega</v>
      </c>
      <c r="D18" s="21">
        <f>VLOOKUP($A18,score!$B$7:$AD$146,6,FALSE)</f>
        <v>1</v>
      </c>
      <c r="E18" s="3">
        <f>VLOOKUP($A18,score!$B$7:$AB$146,7,FALSE)</f>
        <v>6</v>
      </c>
      <c r="F18" s="3">
        <f>VLOOKUP($A18,score!$B$7:$AB$146,8,FALSE)</f>
        <v>3</v>
      </c>
      <c r="G18" s="3">
        <f>VLOOKUP($A18,score!$B$7:$AB$146,9,FALSE)</f>
        <v>3</v>
      </c>
      <c r="H18" s="3">
        <f>VLOOKUP($A18,score!$B$7:$AB$146,10,FALSE)</f>
        <v>5</v>
      </c>
      <c r="I18" s="3">
        <f>VLOOKUP($A18,score!$B$7:$AB$146,11,FALSE)</f>
        <v>5</v>
      </c>
      <c r="J18" s="3">
        <f>VLOOKUP($A18,score!$B$7:$AB$146,12,FALSE)</f>
        <v>4</v>
      </c>
      <c r="K18" s="3">
        <f>VLOOKUP($A18,score!$B$7:$AB$146,13,FALSE)</f>
        <v>3</v>
      </c>
      <c r="L18" s="3">
        <f>VLOOKUP($A18,score!$B$7:$AB$146,14,FALSE)</f>
        <v>4</v>
      </c>
      <c r="M18" s="3">
        <f>VLOOKUP($A18,score!$B$7:$AB$146,15,FALSE)</f>
        <v>3</v>
      </c>
      <c r="N18" s="3">
        <f>VLOOKUP($A18,score!$B$7:$AB$146,16,FALSE)</f>
        <v>6</v>
      </c>
      <c r="O18" s="3">
        <f>VLOOKUP($A18,score!$B$7:$AB$146,17,FALSE)</f>
        <v>3</v>
      </c>
      <c r="P18" s="3">
        <f>VLOOKUP($A18,score!$B$7:$AB$146,18,FALSE)</f>
        <v>3</v>
      </c>
      <c r="Q18" s="3">
        <f>VLOOKUP($A18,score!$B$7:$AB$146,19,FALSE)</f>
        <v>4</v>
      </c>
      <c r="R18" s="3">
        <f>VLOOKUP($A18,score!$B$7:$AB$146,20,FALSE)</f>
        <v>4</v>
      </c>
      <c r="S18" s="3">
        <f>VLOOKUP($A18,score!$B$7:$AB$146,21,FALSE)</f>
        <v>5</v>
      </c>
      <c r="T18" s="3">
        <f>VLOOKUP($A18,score!$B$7:$AB$146,22,FALSE)</f>
        <v>4</v>
      </c>
      <c r="U18" s="3">
        <f>VLOOKUP($A18,score!$B$7:$AB$146,23,FALSE)</f>
        <v>4</v>
      </c>
      <c r="V18" s="3">
        <f>VLOOKUP($A18,score!$B$7:$AB$146,24,FALSE)</f>
        <v>3</v>
      </c>
      <c r="W18" s="8">
        <f>VLOOKUP($A18,score!$B$7:$AB$146,25,FALSE)</f>
        <v>72</v>
      </c>
    </row>
    <row r="19" spans="1:23" ht="17" x14ac:dyDescent="0.4">
      <c r="A19" s="34">
        <v>13</v>
      </c>
      <c r="B19" s="47">
        <f>VLOOKUP($A19,score!$B$7:$AD$146,3,FALSE)</f>
        <v>11</v>
      </c>
      <c r="C19" s="21" t="str">
        <f>VLOOKUP($A19,score!$B$7:$AD$146,5,FALSE)</f>
        <v>Saša&amp;Vito</v>
      </c>
      <c r="D19" s="21">
        <f>VLOOKUP($A19,score!$B$7:$AD$146,6,FALSE)</f>
        <v>1</v>
      </c>
      <c r="E19" s="3">
        <f>VLOOKUP($A19,score!$B$7:$AB$146,7,FALSE)</f>
        <v>5</v>
      </c>
      <c r="F19" s="3">
        <f>VLOOKUP($A19,score!$B$7:$AB$146,8,FALSE)</f>
        <v>3</v>
      </c>
      <c r="G19" s="3">
        <f>VLOOKUP($A19,score!$B$7:$AB$146,9,FALSE)</f>
        <v>4</v>
      </c>
      <c r="H19" s="3">
        <f>VLOOKUP($A19,score!$B$7:$AB$146,10,FALSE)</f>
        <v>4</v>
      </c>
      <c r="I19" s="3">
        <f>VLOOKUP($A19,score!$B$7:$AB$146,11,FALSE)</f>
        <v>5</v>
      </c>
      <c r="J19" s="3">
        <f>VLOOKUP($A19,score!$B$7:$AB$146,12,FALSE)</f>
        <v>3</v>
      </c>
      <c r="K19" s="3">
        <f>VLOOKUP($A19,score!$B$7:$AB$146,13,FALSE)</f>
        <v>4</v>
      </c>
      <c r="L19" s="3">
        <f>VLOOKUP($A19,score!$B$7:$AB$146,14,FALSE)</f>
        <v>5</v>
      </c>
      <c r="M19" s="3">
        <f>VLOOKUP($A19,score!$B$7:$AB$146,15,FALSE)</f>
        <v>2</v>
      </c>
      <c r="N19" s="3">
        <f>VLOOKUP($A19,score!$B$7:$AB$146,16,FALSE)</f>
        <v>5</v>
      </c>
      <c r="O19" s="3">
        <f>VLOOKUP($A19,score!$B$7:$AB$146,17,FALSE)</f>
        <v>3</v>
      </c>
      <c r="P19" s="3">
        <f>VLOOKUP($A19,score!$B$7:$AB$146,18,FALSE)</f>
        <v>4</v>
      </c>
      <c r="Q19" s="3">
        <f>VLOOKUP($A19,score!$B$7:$AB$146,19,FALSE)</f>
        <v>5</v>
      </c>
      <c r="R19" s="3">
        <f>VLOOKUP($A19,score!$B$7:$AB$146,20,FALSE)</f>
        <v>5</v>
      </c>
      <c r="S19" s="3">
        <f>VLOOKUP($A19,score!$B$7:$AB$146,21,FALSE)</f>
        <v>5</v>
      </c>
      <c r="T19" s="3">
        <f>VLOOKUP($A19,score!$B$7:$AB$146,22,FALSE)</f>
        <v>3</v>
      </c>
      <c r="U19" s="3">
        <f>VLOOKUP($A19,score!$B$7:$AB$146,23,FALSE)</f>
        <v>4</v>
      </c>
      <c r="V19" s="3">
        <f>VLOOKUP($A19,score!$B$7:$AB$146,24,FALSE)</f>
        <v>3</v>
      </c>
      <c r="W19" s="8">
        <f>VLOOKUP($A19,score!$B$7:$AB$146,25,FALSE)</f>
        <v>72</v>
      </c>
    </row>
    <row r="20" spans="1:23" ht="17" x14ac:dyDescent="0.4">
      <c r="A20" s="34">
        <v>14</v>
      </c>
      <c r="B20" s="47">
        <f>VLOOKUP($A20,score!$B$7:$AD$146,3,FALSE)</f>
        <v>11</v>
      </c>
      <c r="C20" s="21" t="str">
        <f>VLOOKUP($A20,score!$B$7:$AD$146,5,FALSE)</f>
        <v>Nada&amp;Vasja</v>
      </c>
      <c r="D20" s="21">
        <f>VLOOKUP($A20,score!$B$7:$AD$146,6,FALSE)</f>
        <v>1</v>
      </c>
      <c r="E20" s="3">
        <f>VLOOKUP($A20,score!$B$7:$AB$146,7,FALSE)</f>
        <v>4</v>
      </c>
      <c r="F20" s="3">
        <f>VLOOKUP($A20,score!$B$7:$AB$146,8,FALSE)</f>
        <v>4</v>
      </c>
      <c r="G20" s="3">
        <f>VLOOKUP($A20,score!$B$7:$AB$146,9,FALSE)</f>
        <v>3</v>
      </c>
      <c r="H20" s="3">
        <f>VLOOKUP($A20,score!$B$7:$AB$146,10,FALSE)</f>
        <v>4</v>
      </c>
      <c r="I20" s="3">
        <f>VLOOKUP($A20,score!$B$7:$AB$146,11,FALSE)</f>
        <v>5</v>
      </c>
      <c r="J20" s="3">
        <f>VLOOKUP($A20,score!$B$7:$AB$146,12,FALSE)</f>
        <v>5</v>
      </c>
      <c r="K20" s="3">
        <f>VLOOKUP($A20,score!$B$7:$AB$146,13,FALSE)</f>
        <v>3</v>
      </c>
      <c r="L20" s="3">
        <f>VLOOKUP($A20,score!$B$7:$AB$146,14,FALSE)</f>
        <v>5</v>
      </c>
      <c r="M20" s="3">
        <f>VLOOKUP($A20,score!$B$7:$AB$146,15,FALSE)</f>
        <v>3</v>
      </c>
      <c r="N20" s="3">
        <f>VLOOKUP($A20,score!$B$7:$AB$146,16,FALSE)</f>
        <v>4</v>
      </c>
      <c r="O20" s="3">
        <f>VLOOKUP($A20,score!$B$7:$AB$146,17,FALSE)</f>
        <v>4</v>
      </c>
      <c r="P20" s="3">
        <f>VLOOKUP($A20,score!$B$7:$AB$146,18,FALSE)</f>
        <v>4</v>
      </c>
      <c r="Q20" s="3">
        <f>VLOOKUP($A20,score!$B$7:$AB$146,19,FALSE)</f>
        <v>4</v>
      </c>
      <c r="R20" s="3">
        <f>VLOOKUP($A20,score!$B$7:$AB$146,20,FALSE)</f>
        <v>4</v>
      </c>
      <c r="S20" s="3">
        <f>VLOOKUP($A20,score!$B$7:$AB$146,21,FALSE)</f>
        <v>4</v>
      </c>
      <c r="T20" s="3">
        <f>VLOOKUP($A20,score!$B$7:$AB$146,22,FALSE)</f>
        <v>4</v>
      </c>
      <c r="U20" s="3">
        <f>VLOOKUP($A20,score!$B$7:$AB$146,23,FALSE)</f>
        <v>4</v>
      </c>
      <c r="V20" s="3">
        <f>VLOOKUP($A20,score!$B$7:$AB$146,24,FALSE)</f>
        <v>4</v>
      </c>
      <c r="W20" s="8">
        <f>VLOOKUP($A20,score!$B$7:$AB$146,25,FALSE)</f>
        <v>72</v>
      </c>
    </row>
    <row r="21" spans="1:23" ht="17" x14ac:dyDescent="0.4">
      <c r="A21" s="34">
        <v>15</v>
      </c>
      <c r="B21" s="47">
        <f>VLOOKUP($A21,score!$B$7:$AD$146,3,FALSE)</f>
        <v>11</v>
      </c>
      <c r="C21" s="21" t="str">
        <f>VLOOKUP($A21,score!$B$7:$AD$146,5,FALSE)</f>
        <v>Jani&amp;Zoran</v>
      </c>
      <c r="D21" s="21">
        <f>VLOOKUP($A21,score!$B$7:$AD$146,6,FALSE)</f>
        <v>1</v>
      </c>
      <c r="E21" s="3">
        <f>VLOOKUP($A21,score!$B$7:$AB$146,7,FALSE)</f>
        <v>5</v>
      </c>
      <c r="F21" s="3">
        <f>VLOOKUP($A21,score!$B$7:$AB$146,8,FALSE)</f>
        <v>3</v>
      </c>
      <c r="G21" s="3">
        <f>VLOOKUP($A21,score!$B$7:$AB$146,9,FALSE)</f>
        <v>3</v>
      </c>
      <c r="H21" s="3">
        <f>VLOOKUP($A21,score!$B$7:$AB$146,10,FALSE)</f>
        <v>4</v>
      </c>
      <c r="I21" s="3">
        <f>VLOOKUP($A21,score!$B$7:$AB$146,11,FALSE)</f>
        <v>4</v>
      </c>
      <c r="J21" s="3">
        <f>VLOOKUP($A21,score!$B$7:$AB$146,12,FALSE)</f>
        <v>4</v>
      </c>
      <c r="K21" s="3">
        <f>VLOOKUP($A21,score!$B$7:$AB$146,13,FALSE)</f>
        <v>3</v>
      </c>
      <c r="L21" s="3">
        <f>VLOOKUP($A21,score!$B$7:$AB$146,14,FALSE)</f>
        <v>6</v>
      </c>
      <c r="M21" s="3">
        <f>VLOOKUP($A21,score!$B$7:$AB$146,15,FALSE)</f>
        <v>4</v>
      </c>
      <c r="N21" s="3">
        <f>VLOOKUP($A21,score!$B$7:$AB$146,16,FALSE)</f>
        <v>5</v>
      </c>
      <c r="O21" s="3">
        <f>VLOOKUP($A21,score!$B$7:$AB$146,17,FALSE)</f>
        <v>3</v>
      </c>
      <c r="P21" s="3">
        <f>VLOOKUP($A21,score!$B$7:$AB$146,18,FALSE)</f>
        <v>4</v>
      </c>
      <c r="Q21" s="3">
        <f>VLOOKUP($A21,score!$B$7:$AB$146,19,FALSE)</f>
        <v>4</v>
      </c>
      <c r="R21" s="3">
        <f>VLOOKUP($A21,score!$B$7:$AB$146,20,FALSE)</f>
        <v>5</v>
      </c>
      <c r="S21" s="3">
        <f>VLOOKUP($A21,score!$B$7:$AB$146,21,FALSE)</f>
        <v>5</v>
      </c>
      <c r="T21" s="3">
        <f>VLOOKUP($A21,score!$B$7:$AB$146,22,FALSE)</f>
        <v>3</v>
      </c>
      <c r="U21" s="3">
        <f>VLOOKUP($A21,score!$B$7:$AB$146,23,FALSE)</f>
        <v>4</v>
      </c>
      <c r="V21" s="3">
        <f>VLOOKUP($A21,score!$B$7:$AB$146,24,FALSE)</f>
        <v>3</v>
      </c>
      <c r="W21" s="8">
        <f>VLOOKUP($A21,score!$B$7:$AB$146,25,FALSE)</f>
        <v>72</v>
      </c>
    </row>
    <row r="22" spans="1:23" ht="17" x14ac:dyDescent="0.4">
      <c r="A22" s="34">
        <v>16</v>
      </c>
      <c r="B22" s="47">
        <f>VLOOKUP($A22,score!$B$7:$AD$146,3,FALSE)</f>
        <v>16</v>
      </c>
      <c r="C22" s="21" t="str">
        <f>VLOOKUP($A22,score!$B$7:$AD$146,5,FALSE)</f>
        <v>Marina&amp;Franci</v>
      </c>
      <c r="D22" s="21">
        <f>VLOOKUP($A22,score!$B$7:$AD$146,6,FALSE)</f>
        <v>1</v>
      </c>
      <c r="E22" s="3">
        <f>VLOOKUP($A22,score!$B$7:$AB$146,7,FALSE)</f>
        <v>5</v>
      </c>
      <c r="F22" s="3">
        <f>VLOOKUP($A22,score!$B$7:$AB$146,8,FALSE)</f>
        <v>3</v>
      </c>
      <c r="G22" s="3">
        <f>VLOOKUP($A22,score!$B$7:$AB$146,9,FALSE)</f>
        <v>4</v>
      </c>
      <c r="H22" s="3">
        <f>VLOOKUP($A22,score!$B$7:$AB$146,10,FALSE)</f>
        <v>5</v>
      </c>
      <c r="I22" s="3">
        <f>VLOOKUP($A22,score!$B$7:$AB$146,11,FALSE)</f>
        <v>5</v>
      </c>
      <c r="J22" s="3">
        <f>VLOOKUP($A22,score!$B$7:$AB$146,12,FALSE)</f>
        <v>5</v>
      </c>
      <c r="K22" s="3">
        <f>VLOOKUP($A22,score!$B$7:$AB$146,13,FALSE)</f>
        <v>4</v>
      </c>
      <c r="L22" s="3">
        <f>VLOOKUP($A22,score!$B$7:$AB$146,14,FALSE)</f>
        <v>4</v>
      </c>
      <c r="M22" s="3">
        <f>VLOOKUP($A22,score!$B$7:$AB$146,15,FALSE)</f>
        <v>2</v>
      </c>
      <c r="N22" s="3">
        <f>VLOOKUP($A22,score!$B$7:$AB$146,16,FALSE)</f>
        <v>5</v>
      </c>
      <c r="O22" s="3">
        <f>VLOOKUP($A22,score!$B$7:$AB$146,17,FALSE)</f>
        <v>3</v>
      </c>
      <c r="P22" s="3">
        <f>VLOOKUP($A22,score!$B$7:$AB$146,18,FALSE)</f>
        <v>4</v>
      </c>
      <c r="Q22" s="3">
        <f>VLOOKUP($A22,score!$B$7:$AB$146,19,FALSE)</f>
        <v>4</v>
      </c>
      <c r="R22" s="3">
        <f>VLOOKUP($A22,score!$B$7:$AB$146,20,FALSE)</f>
        <v>6</v>
      </c>
      <c r="S22" s="3">
        <f>VLOOKUP($A22,score!$B$7:$AB$146,21,FALSE)</f>
        <v>4</v>
      </c>
      <c r="T22" s="3">
        <f>VLOOKUP($A22,score!$B$7:$AB$146,22,FALSE)</f>
        <v>4</v>
      </c>
      <c r="U22" s="3">
        <f>VLOOKUP($A22,score!$B$7:$AB$146,23,FALSE)</f>
        <v>3</v>
      </c>
      <c r="V22" s="3">
        <f>VLOOKUP($A22,score!$B$7:$AB$146,24,FALSE)</f>
        <v>3</v>
      </c>
      <c r="W22" s="8">
        <f>VLOOKUP($A22,score!$B$7:$AB$146,25,FALSE)</f>
        <v>73</v>
      </c>
    </row>
    <row r="23" spans="1:23" ht="17" x14ac:dyDescent="0.4">
      <c r="A23" s="34">
        <v>17</v>
      </c>
      <c r="B23" s="47">
        <f>VLOOKUP($A23,score!$B$7:$AD$146,3,FALSE)</f>
        <v>17</v>
      </c>
      <c r="C23" s="21" t="str">
        <f>VLOOKUP($A23,score!$B$7:$AD$146,5,FALSE)</f>
        <v>Boža&amp;Tomaž</v>
      </c>
      <c r="D23" s="21">
        <f>VLOOKUP($A23,score!$B$7:$AD$146,6,FALSE)</f>
        <v>1</v>
      </c>
      <c r="E23" s="3">
        <f>VLOOKUP($A23,score!$B$7:$AB$146,7,FALSE)</f>
        <v>5</v>
      </c>
      <c r="F23" s="3">
        <f>VLOOKUP($A23,score!$B$7:$AB$146,8,FALSE)</f>
        <v>3</v>
      </c>
      <c r="G23" s="3">
        <f>VLOOKUP($A23,score!$B$7:$AB$146,9,FALSE)</f>
        <v>3</v>
      </c>
      <c r="H23" s="3">
        <f>VLOOKUP($A23,score!$B$7:$AB$146,10,FALSE)</f>
        <v>4</v>
      </c>
      <c r="I23" s="3">
        <f>VLOOKUP($A23,score!$B$7:$AB$146,11,FALSE)</f>
        <v>5</v>
      </c>
      <c r="J23" s="3">
        <f>VLOOKUP($A23,score!$B$7:$AB$146,12,FALSE)</f>
        <v>4</v>
      </c>
      <c r="K23" s="3">
        <f>VLOOKUP($A23,score!$B$7:$AB$146,13,FALSE)</f>
        <v>4</v>
      </c>
      <c r="L23" s="3">
        <f>VLOOKUP($A23,score!$B$7:$AB$146,14,FALSE)</f>
        <v>4</v>
      </c>
      <c r="M23" s="3">
        <f>VLOOKUP($A23,score!$B$7:$AB$146,15,FALSE)</f>
        <v>3</v>
      </c>
      <c r="N23" s="3">
        <f>VLOOKUP($A23,score!$B$7:$AB$146,16,FALSE)</f>
        <v>5</v>
      </c>
      <c r="O23" s="3">
        <f>VLOOKUP($A23,score!$B$7:$AB$146,17,FALSE)</f>
        <v>4</v>
      </c>
      <c r="P23" s="3">
        <f>VLOOKUP($A23,score!$B$7:$AB$146,18,FALSE)</f>
        <v>4</v>
      </c>
      <c r="Q23" s="3">
        <f>VLOOKUP($A23,score!$B$7:$AB$146,19,FALSE)</f>
        <v>5</v>
      </c>
      <c r="R23" s="3">
        <f>VLOOKUP($A23,score!$B$7:$AB$146,20,FALSE)</f>
        <v>5</v>
      </c>
      <c r="S23" s="3">
        <f>VLOOKUP($A23,score!$B$7:$AB$146,21,FALSE)</f>
        <v>4</v>
      </c>
      <c r="T23" s="3">
        <f>VLOOKUP($A23,score!$B$7:$AB$146,22,FALSE)</f>
        <v>5</v>
      </c>
      <c r="U23" s="3">
        <f>VLOOKUP($A23,score!$B$7:$AB$146,23,FALSE)</f>
        <v>3</v>
      </c>
      <c r="V23" s="3">
        <f>VLOOKUP($A23,score!$B$7:$AB$146,24,FALSE)</f>
        <v>4</v>
      </c>
      <c r="W23" s="8">
        <f>VLOOKUP($A23,score!$B$7:$AB$146,25,FALSE)</f>
        <v>74</v>
      </c>
    </row>
    <row r="24" spans="1:23" ht="17" x14ac:dyDescent="0.4">
      <c r="A24" s="34">
        <v>18</v>
      </c>
      <c r="B24" s="47">
        <f>VLOOKUP($A24,score!$B$7:$AD$146,3,FALSE)</f>
        <v>18</v>
      </c>
      <c r="C24" s="21" t="str">
        <f>VLOOKUP($A24,score!$B$7:$AD$146,5,FALSE)</f>
        <v>Irena&amp;Bojan Lazar</v>
      </c>
      <c r="D24" s="21">
        <f>VLOOKUP($A24,score!$B$7:$AD$146,6,FALSE)</f>
        <v>1</v>
      </c>
      <c r="E24" s="3">
        <f>VLOOKUP($A24,score!$B$7:$AB$146,7,FALSE)</f>
        <v>6</v>
      </c>
      <c r="F24" s="3">
        <f>VLOOKUP($A24,score!$B$7:$AB$146,8,FALSE)</f>
        <v>4</v>
      </c>
      <c r="G24" s="3">
        <f>VLOOKUP($A24,score!$B$7:$AB$146,9,FALSE)</f>
        <v>4</v>
      </c>
      <c r="H24" s="3">
        <f>VLOOKUP($A24,score!$B$7:$AB$146,10,FALSE)</f>
        <v>5</v>
      </c>
      <c r="I24" s="3">
        <f>VLOOKUP($A24,score!$B$7:$AB$146,11,FALSE)</f>
        <v>4</v>
      </c>
      <c r="J24" s="3">
        <f>VLOOKUP($A24,score!$B$7:$AB$146,12,FALSE)</f>
        <v>5</v>
      </c>
      <c r="K24" s="3">
        <f>VLOOKUP($A24,score!$B$7:$AB$146,13,FALSE)</f>
        <v>3</v>
      </c>
      <c r="L24" s="3">
        <f>VLOOKUP($A24,score!$B$7:$AB$146,14,FALSE)</f>
        <v>5</v>
      </c>
      <c r="M24" s="3">
        <f>VLOOKUP($A24,score!$B$7:$AB$146,15,FALSE)</f>
        <v>3</v>
      </c>
      <c r="N24" s="3">
        <f>VLOOKUP($A24,score!$B$7:$AB$146,16,FALSE)</f>
        <v>6</v>
      </c>
      <c r="O24" s="3">
        <f>VLOOKUP($A24,score!$B$7:$AB$146,17,FALSE)</f>
        <v>3</v>
      </c>
      <c r="P24" s="3">
        <f>VLOOKUP($A24,score!$B$7:$AB$146,18,FALSE)</f>
        <v>3</v>
      </c>
      <c r="Q24" s="3">
        <f>VLOOKUP($A24,score!$B$7:$AB$146,19,FALSE)</f>
        <v>5</v>
      </c>
      <c r="R24" s="3">
        <f>VLOOKUP($A24,score!$B$7:$AB$146,20,FALSE)</f>
        <v>6</v>
      </c>
      <c r="S24" s="3">
        <f>VLOOKUP($A24,score!$B$7:$AB$146,21,FALSE)</f>
        <v>5</v>
      </c>
      <c r="T24" s="3">
        <f>VLOOKUP($A24,score!$B$7:$AB$146,22,FALSE)</f>
        <v>3</v>
      </c>
      <c r="U24" s="3">
        <f>VLOOKUP($A24,score!$B$7:$AB$146,23,FALSE)</f>
        <v>6</v>
      </c>
      <c r="V24" s="3">
        <f>VLOOKUP($A24,score!$B$7:$AB$146,24,FALSE)</f>
        <v>4</v>
      </c>
      <c r="W24" s="8">
        <f>VLOOKUP($A24,score!$B$7:$AB$146,25,FALSE)</f>
        <v>80</v>
      </c>
    </row>
    <row r="25" spans="1:23" ht="17" x14ac:dyDescent="0.4">
      <c r="A25" s="34">
        <v>19</v>
      </c>
      <c r="B25" s="47">
        <f>VLOOKUP($A25,score!$B$7:$AD$146,3,FALSE)</f>
        <v>19</v>
      </c>
      <c r="C25" s="21">
        <f>VLOOKUP($A25,score!$B$7:$AD$146,5,FALSE)</f>
        <v>0</v>
      </c>
      <c r="D25" s="21">
        <f>VLOOKUP($A25,score!$B$7:$AD$146,6,FALSE)</f>
        <v>0</v>
      </c>
      <c r="E25" s="3">
        <f>VLOOKUP($A25,score!$B$7:$AB$146,7,FALSE)</f>
        <v>0</v>
      </c>
      <c r="F25" s="3">
        <f>VLOOKUP($A25,score!$B$7:$AB$146,8,FALSE)</f>
        <v>0</v>
      </c>
      <c r="G25" s="3">
        <f>VLOOKUP($A25,score!$B$7:$AB$146,9,FALSE)</f>
        <v>0</v>
      </c>
      <c r="H25" s="3">
        <f>VLOOKUP($A25,score!$B$7:$AB$146,10,FALSE)</f>
        <v>0</v>
      </c>
      <c r="I25" s="3">
        <f>VLOOKUP($A25,score!$B$7:$AB$146,11,FALSE)</f>
        <v>0</v>
      </c>
      <c r="J25" s="3">
        <f>VLOOKUP($A25,score!$B$7:$AB$146,12,FALSE)</f>
        <v>0</v>
      </c>
      <c r="K25" s="3">
        <f>VLOOKUP($A25,score!$B$7:$AB$146,13,FALSE)</f>
        <v>0</v>
      </c>
      <c r="L25" s="3">
        <f>VLOOKUP($A25,score!$B$7:$AB$146,14,FALSE)</f>
        <v>0</v>
      </c>
      <c r="M25" s="3">
        <f>VLOOKUP($A25,score!$B$7:$AB$146,15,FALSE)</f>
        <v>0</v>
      </c>
      <c r="N25" s="3">
        <f>VLOOKUP($A25,score!$B$7:$AB$146,16,FALSE)</f>
        <v>0</v>
      </c>
      <c r="O25" s="3">
        <f>VLOOKUP($A25,score!$B$7:$AB$146,17,FALSE)</f>
        <v>0</v>
      </c>
      <c r="P25" s="3">
        <f>VLOOKUP($A25,score!$B$7:$AB$146,18,FALSE)</f>
        <v>0</v>
      </c>
      <c r="Q25" s="3">
        <f>VLOOKUP($A25,score!$B$7:$AB$146,19,FALSE)</f>
        <v>0</v>
      </c>
      <c r="R25" s="3">
        <f>VLOOKUP($A25,score!$B$7:$AB$146,20,FALSE)</f>
        <v>0</v>
      </c>
      <c r="S25" s="3">
        <f>VLOOKUP($A25,score!$B$7:$AB$146,21,FALSE)</f>
        <v>0</v>
      </c>
      <c r="T25" s="3">
        <f>VLOOKUP($A25,score!$B$7:$AB$146,22,FALSE)</f>
        <v>0</v>
      </c>
      <c r="U25" s="3">
        <f>VLOOKUP($A25,score!$B$7:$AB$146,23,FALSE)</f>
        <v>0</v>
      </c>
      <c r="V25" s="3">
        <f>VLOOKUP($A25,score!$B$7:$AB$146,24,FALSE)</f>
        <v>0</v>
      </c>
      <c r="W25" s="8">
        <f>VLOOKUP($A25,score!$B$7:$AB$146,25,FALSE)</f>
        <v>200</v>
      </c>
    </row>
    <row r="26" spans="1:23" ht="17" x14ac:dyDescent="0.4">
      <c r="A26" s="34">
        <v>20</v>
      </c>
      <c r="B26" s="47">
        <f>VLOOKUP($A26,score!$B$7:$AD$146,3,FALSE)</f>
        <v>19</v>
      </c>
      <c r="C26" s="21">
        <f>VLOOKUP($A26,score!$B$7:$AD$146,5,FALSE)</f>
        <v>0</v>
      </c>
      <c r="D26" s="21">
        <f>VLOOKUP($A26,score!$B$7:$AD$146,6,FALSE)</f>
        <v>0</v>
      </c>
      <c r="E26" s="3">
        <f>VLOOKUP($A26,score!$B$7:$AB$146,7,FALSE)</f>
        <v>0</v>
      </c>
      <c r="F26" s="3">
        <f>VLOOKUP($A26,score!$B$7:$AB$146,8,FALSE)</f>
        <v>0</v>
      </c>
      <c r="G26" s="3">
        <f>VLOOKUP($A26,score!$B$7:$AB$146,9,FALSE)</f>
        <v>0</v>
      </c>
      <c r="H26" s="3">
        <f>VLOOKUP($A26,score!$B$7:$AB$146,10,FALSE)</f>
        <v>0</v>
      </c>
      <c r="I26" s="3">
        <f>VLOOKUP($A26,score!$B$7:$AB$146,11,FALSE)</f>
        <v>0</v>
      </c>
      <c r="J26" s="3">
        <f>VLOOKUP($A26,score!$B$7:$AB$146,12,FALSE)</f>
        <v>0</v>
      </c>
      <c r="K26" s="3">
        <f>VLOOKUP($A26,score!$B$7:$AB$146,13,FALSE)</f>
        <v>0</v>
      </c>
      <c r="L26" s="3">
        <f>VLOOKUP($A26,score!$B$7:$AB$146,14,FALSE)</f>
        <v>0</v>
      </c>
      <c r="M26" s="3">
        <f>VLOOKUP($A26,score!$B$7:$AB$146,15,FALSE)</f>
        <v>0</v>
      </c>
      <c r="N26" s="3">
        <f>VLOOKUP($A26,score!$B$7:$AB$146,16,FALSE)</f>
        <v>0</v>
      </c>
      <c r="O26" s="3">
        <f>VLOOKUP($A26,score!$B$7:$AB$146,17,FALSE)</f>
        <v>0</v>
      </c>
      <c r="P26" s="3">
        <f>VLOOKUP($A26,score!$B$7:$AB$146,18,FALSE)</f>
        <v>0</v>
      </c>
      <c r="Q26" s="3">
        <f>VLOOKUP($A26,score!$B$7:$AB$146,19,FALSE)</f>
        <v>0</v>
      </c>
      <c r="R26" s="3">
        <f>VLOOKUP($A26,score!$B$7:$AB$146,20,FALSE)</f>
        <v>0</v>
      </c>
      <c r="S26" s="3">
        <f>VLOOKUP($A26,score!$B$7:$AB$146,21,FALSE)</f>
        <v>0</v>
      </c>
      <c r="T26" s="3">
        <f>VLOOKUP($A26,score!$B$7:$AB$146,22,FALSE)</f>
        <v>0</v>
      </c>
      <c r="U26" s="3">
        <f>VLOOKUP($A26,score!$B$7:$AB$146,23,FALSE)</f>
        <v>0</v>
      </c>
      <c r="V26" s="3">
        <f>VLOOKUP($A26,score!$B$7:$AB$146,24,FALSE)</f>
        <v>0</v>
      </c>
      <c r="W26" s="8">
        <f>VLOOKUP($A26,score!$B$7:$AB$146,25,FALSE)</f>
        <v>200</v>
      </c>
    </row>
    <row r="27" spans="1:23" ht="17" x14ac:dyDescent="0.4">
      <c r="A27" s="34">
        <v>21</v>
      </c>
      <c r="B27" s="47">
        <f>VLOOKUP($A27,score!$B$7:$AD$146,3,FALSE)</f>
        <v>19</v>
      </c>
      <c r="C27" s="21">
        <f>VLOOKUP($A27,score!$B$7:$AD$146,5,FALSE)</f>
        <v>0</v>
      </c>
      <c r="D27" s="21">
        <f>VLOOKUP($A27,score!$B$7:$AD$146,6,FALSE)</f>
        <v>0</v>
      </c>
      <c r="E27" s="3">
        <f>VLOOKUP($A27,score!$B$7:$AB$146,7,FALSE)</f>
        <v>0</v>
      </c>
      <c r="F27" s="3">
        <f>VLOOKUP($A27,score!$B$7:$AB$146,8,FALSE)</f>
        <v>0</v>
      </c>
      <c r="G27" s="3">
        <f>VLOOKUP($A27,score!$B$7:$AB$146,9,FALSE)</f>
        <v>0</v>
      </c>
      <c r="H27" s="3">
        <f>VLOOKUP($A27,score!$B$7:$AB$146,10,FALSE)</f>
        <v>0</v>
      </c>
      <c r="I27" s="3">
        <f>VLOOKUP($A27,score!$B$7:$AB$146,11,FALSE)</f>
        <v>0</v>
      </c>
      <c r="J27" s="3">
        <f>VLOOKUP($A27,score!$B$7:$AB$146,12,FALSE)</f>
        <v>0</v>
      </c>
      <c r="K27" s="3">
        <f>VLOOKUP($A27,score!$B$7:$AB$146,13,FALSE)</f>
        <v>0</v>
      </c>
      <c r="L27" s="3">
        <f>VLOOKUP($A27,score!$B$7:$AB$146,14,FALSE)</f>
        <v>0</v>
      </c>
      <c r="M27" s="3">
        <f>VLOOKUP($A27,score!$B$7:$AB$146,15,FALSE)</f>
        <v>0</v>
      </c>
      <c r="N27" s="3">
        <f>VLOOKUP($A27,score!$B$7:$AB$146,16,FALSE)</f>
        <v>0</v>
      </c>
      <c r="O27" s="3">
        <f>VLOOKUP($A27,score!$B$7:$AB$146,17,FALSE)</f>
        <v>0</v>
      </c>
      <c r="P27" s="3">
        <f>VLOOKUP($A27,score!$B$7:$AB$146,18,FALSE)</f>
        <v>0</v>
      </c>
      <c r="Q27" s="3">
        <f>VLOOKUP($A27,score!$B$7:$AB$146,19,FALSE)</f>
        <v>0</v>
      </c>
      <c r="R27" s="3">
        <f>VLOOKUP($A27,score!$B$7:$AB$146,20,FALSE)</f>
        <v>0</v>
      </c>
      <c r="S27" s="3">
        <f>VLOOKUP($A27,score!$B$7:$AB$146,21,FALSE)</f>
        <v>0</v>
      </c>
      <c r="T27" s="3">
        <f>VLOOKUP($A27,score!$B$7:$AB$146,22,FALSE)</f>
        <v>0</v>
      </c>
      <c r="U27" s="3">
        <f>VLOOKUP($A27,score!$B$7:$AB$146,23,FALSE)</f>
        <v>0</v>
      </c>
      <c r="V27" s="3">
        <f>VLOOKUP($A27,score!$B$7:$AB$146,24,FALSE)</f>
        <v>0</v>
      </c>
      <c r="W27" s="8">
        <f>VLOOKUP($A27,score!$B$7:$AB$146,25,FALSE)</f>
        <v>200</v>
      </c>
    </row>
    <row r="28" spans="1:23" ht="17" x14ac:dyDescent="0.4">
      <c r="A28" s="34">
        <v>22</v>
      </c>
      <c r="B28" s="47">
        <f>VLOOKUP($A28,score!$B$7:$AD$146,3,FALSE)</f>
        <v>19</v>
      </c>
      <c r="C28" s="21">
        <f>VLOOKUP($A28,score!$B$7:$AD$146,5,FALSE)</f>
        <v>0</v>
      </c>
      <c r="D28" s="21">
        <f>VLOOKUP($A28,score!$B$7:$AD$146,6,FALSE)</f>
        <v>0</v>
      </c>
      <c r="E28" s="3">
        <f>VLOOKUP($A28,score!$B$7:$AB$146,7,FALSE)</f>
        <v>0</v>
      </c>
      <c r="F28" s="3">
        <f>VLOOKUP($A28,score!$B$7:$AB$146,8,FALSE)</f>
        <v>0</v>
      </c>
      <c r="G28" s="3">
        <f>VLOOKUP($A28,score!$B$7:$AB$146,9,FALSE)</f>
        <v>0</v>
      </c>
      <c r="H28" s="3">
        <f>VLOOKUP($A28,score!$B$7:$AB$146,10,FALSE)</f>
        <v>0</v>
      </c>
      <c r="I28" s="3">
        <f>VLOOKUP($A28,score!$B$7:$AB$146,11,FALSE)</f>
        <v>0</v>
      </c>
      <c r="J28" s="3">
        <f>VLOOKUP($A28,score!$B$7:$AB$146,12,FALSE)</f>
        <v>0</v>
      </c>
      <c r="K28" s="3">
        <f>VLOOKUP($A28,score!$B$7:$AB$146,13,FALSE)</f>
        <v>0</v>
      </c>
      <c r="L28" s="3">
        <f>VLOOKUP($A28,score!$B$7:$AB$146,14,FALSE)</f>
        <v>0</v>
      </c>
      <c r="M28" s="3">
        <f>VLOOKUP($A28,score!$B$7:$AB$146,15,FALSE)</f>
        <v>0</v>
      </c>
      <c r="N28" s="3">
        <f>VLOOKUP($A28,score!$B$7:$AB$146,16,FALSE)</f>
        <v>0</v>
      </c>
      <c r="O28" s="3">
        <f>VLOOKUP($A28,score!$B$7:$AB$146,17,FALSE)</f>
        <v>0</v>
      </c>
      <c r="P28" s="3">
        <f>VLOOKUP($A28,score!$B$7:$AB$146,18,FALSE)</f>
        <v>0</v>
      </c>
      <c r="Q28" s="3">
        <f>VLOOKUP($A28,score!$B$7:$AB$146,19,FALSE)</f>
        <v>0</v>
      </c>
      <c r="R28" s="3">
        <f>VLOOKUP($A28,score!$B$7:$AB$146,20,FALSE)</f>
        <v>0</v>
      </c>
      <c r="S28" s="3">
        <f>VLOOKUP($A28,score!$B$7:$AB$146,21,FALSE)</f>
        <v>0</v>
      </c>
      <c r="T28" s="3">
        <f>VLOOKUP($A28,score!$B$7:$AB$146,22,FALSE)</f>
        <v>0</v>
      </c>
      <c r="U28" s="3">
        <f>VLOOKUP($A28,score!$B$7:$AB$146,23,FALSE)</f>
        <v>0</v>
      </c>
      <c r="V28" s="3">
        <f>VLOOKUP($A28,score!$B$7:$AB$146,24,FALSE)</f>
        <v>0</v>
      </c>
      <c r="W28" s="8">
        <f>VLOOKUP($A28,score!$B$7:$AB$146,25,FALSE)</f>
        <v>200</v>
      </c>
    </row>
    <row r="29" spans="1:23" ht="17" x14ac:dyDescent="0.4">
      <c r="A29" s="34">
        <v>23</v>
      </c>
      <c r="B29" s="47">
        <f>VLOOKUP($A29,score!$B$7:$AD$146,3,FALSE)</f>
        <v>19</v>
      </c>
      <c r="C29" s="21">
        <f>VLOOKUP($A29,score!$B$7:$AD$146,5,FALSE)</f>
        <v>0</v>
      </c>
      <c r="D29" s="21">
        <f>VLOOKUP($A29,score!$B$7:$AD$146,6,FALSE)</f>
        <v>0</v>
      </c>
      <c r="E29" s="3">
        <f>VLOOKUP($A29,score!$B$7:$AB$146,7,FALSE)</f>
        <v>0</v>
      </c>
      <c r="F29" s="3">
        <f>VLOOKUP($A29,score!$B$7:$AB$146,8,FALSE)</f>
        <v>0</v>
      </c>
      <c r="G29" s="3">
        <f>VLOOKUP($A29,score!$B$7:$AB$146,9,FALSE)</f>
        <v>0</v>
      </c>
      <c r="H29" s="3">
        <f>VLOOKUP($A29,score!$B$7:$AB$146,10,FALSE)</f>
        <v>0</v>
      </c>
      <c r="I29" s="3">
        <f>VLOOKUP($A29,score!$B$7:$AB$146,11,FALSE)</f>
        <v>0</v>
      </c>
      <c r="J29" s="3">
        <f>VLOOKUP($A29,score!$B$7:$AB$146,12,FALSE)</f>
        <v>0</v>
      </c>
      <c r="K29" s="3">
        <f>VLOOKUP($A29,score!$B$7:$AB$146,13,FALSE)</f>
        <v>0</v>
      </c>
      <c r="L29" s="3">
        <f>VLOOKUP($A29,score!$B$7:$AB$146,14,FALSE)</f>
        <v>0</v>
      </c>
      <c r="M29" s="3">
        <f>VLOOKUP($A29,score!$B$7:$AB$146,15,FALSE)</f>
        <v>0</v>
      </c>
      <c r="N29" s="3">
        <f>VLOOKUP($A29,score!$B$7:$AB$146,16,FALSE)</f>
        <v>0</v>
      </c>
      <c r="O29" s="3">
        <f>VLOOKUP($A29,score!$B$7:$AB$146,17,FALSE)</f>
        <v>0</v>
      </c>
      <c r="P29" s="3">
        <f>VLOOKUP($A29,score!$B$7:$AB$146,18,FALSE)</f>
        <v>0</v>
      </c>
      <c r="Q29" s="3">
        <f>VLOOKUP($A29,score!$B$7:$AB$146,19,FALSE)</f>
        <v>0</v>
      </c>
      <c r="R29" s="3">
        <f>VLOOKUP($A29,score!$B$7:$AB$146,20,FALSE)</f>
        <v>0</v>
      </c>
      <c r="S29" s="3">
        <f>VLOOKUP($A29,score!$B$7:$AB$146,21,FALSE)</f>
        <v>0</v>
      </c>
      <c r="T29" s="3">
        <f>VLOOKUP($A29,score!$B$7:$AB$146,22,FALSE)</f>
        <v>0</v>
      </c>
      <c r="U29" s="3">
        <f>VLOOKUP($A29,score!$B$7:$AB$146,23,FALSE)</f>
        <v>0</v>
      </c>
      <c r="V29" s="3">
        <f>VLOOKUP($A29,score!$B$7:$AB$146,24,FALSE)</f>
        <v>0</v>
      </c>
      <c r="W29" s="8">
        <f>VLOOKUP($A29,score!$B$7:$AB$146,25,FALSE)</f>
        <v>200</v>
      </c>
    </row>
    <row r="30" spans="1:23" ht="17" x14ac:dyDescent="0.4">
      <c r="A30" s="34">
        <v>24</v>
      </c>
      <c r="B30" s="47">
        <f>VLOOKUP($A30,score!$B$7:$AD$146,3,FALSE)</f>
        <v>19</v>
      </c>
      <c r="C30" s="21">
        <f>VLOOKUP($A30,score!$B$7:$AD$146,5,FALSE)</f>
        <v>0</v>
      </c>
      <c r="D30" s="21">
        <f>VLOOKUP($A30,score!$B$7:$AD$146,6,FALSE)</f>
        <v>0</v>
      </c>
      <c r="E30" s="3">
        <f>VLOOKUP($A30,score!$B$7:$AB$146,7,FALSE)</f>
        <v>0</v>
      </c>
      <c r="F30" s="3">
        <f>VLOOKUP($A30,score!$B$7:$AB$146,8,FALSE)</f>
        <v>0</v>
      </c>
      <c r="G30" s="3">
        <f>VLOOKUP($A30,score!$B$7:$AB$146,9,FALSE)</f>
        <v>0</v>
      </c>
      <c r="H30" s="3">
        <f>VLOOKUP($A30,score!$B$7:$AB$146,10,FALSE)</f>
        <v>0</v>
      </c>
      <c r="I30" s="3">
        <f>VLOOKUP($A30,score!$B$7:$AB$146,11,FALSE)</f>
        <v>0</v>
      </c>
      <c r="J30" s="3">
        <f>VLOOKUP($A30,score!$B$7:$AB$146,12,FALSE)</f>
        <v>0</v>
      </c>
      <c r="K30" s="3">
        <f>VLOOKUP($A30,score!$B$7:$AB$146,13,FALSE)</f>
        <v>0</v>
      </c>
      <c r="L30" s="3">
        <f>VLOOKUP($A30,score!$B$7:$AB$146,14,FALSE)</f>
        <v>0</v>
      </c>
      <c r="M30" s="3">
        <f>VLOOKUP($A30,score!$B$7:$AB$146,15,FALSE)</f>
        <v>0</v>
      </c>
      <c r="N30" s="3">
        <f>VLOOKUP($A30,score!$B$7:$AB$146,16,FALSE)</f>
        <v>0</v>
      </c>
      <c r="O30" s="3">
        <f>VLOOKUP($A30,score!$B$7:$AB$146,17,FALSE)</f>
        <v>0</v>
      </c>
      <c r="P30" s="3">
        <f>VLOOKUP($A30,score!$B$7:$AB$146,18,FALSE)</f>
        <v>0</v>
      </c>
      <c r="Q30" s="3">
        <f>VLOOKUP($A30,score!$B$7:$AB$146,19,FALSE)</f>
        <v>0</v>
      </c>
      <c r="R30" s="3">
        <f>VLOOKUP($A30,score!$B$7:$AB$146,20,FALSE)</f>
        <v>0</v>
      </c>
      <c r="S30" s="3">
        <f>VLOOKUP($A30,score!$B$7:$AB$146,21,FALSE)</f>
        <v>0</v>
      </c>
      <c r="T30" s="3">
        <f>VLOOKUP($A30,score!$B$7:$AB$146,22,FALSE)</f>
        <v>0</v>
      </c>
      <c r="U30" s="3">
        <f>VLOOKUP($A30,score!$B$7:$AB$146,23,FALSE)</f>
        <v>0</v>
      </c>
      <c r="V30" s="3">
        <f>VLOOKUP($A30,score!$B$7:$AB$146,24,FALSE)</f>
        <v>0</v>
      </c>
      <c r="W30" s="8">
        <f>VLOOKUP($A30,score!$B$7:$AB$146,25,FALSE)</f>
        <v>200</v>
      </c>
    </row>
    <row r="31" spans="1:23" ht="17" x14ac:dyDescent="0.4">
      <c r="A31" s="34">
        <v>25</v>
      </c>
      <c r="B31" s="47">
        <f>VLOOKUP($A31,score!$B$7:$AD$146,3,FALSE)</f>
        <v>19</v>
      </c>
      <c r="C31" s="21">
        <f>VLOOKUP($A31,score!$B$7:$AD$146,5,FALSE)</f>
        <v>0</v>
      </c>
      <c r="D31" s="21">
        <f>VLOOKUP($A31,score!$B$7:$AD$146,6,FALSE)</f>
        <v>0</v>
      </c>
      <c r="E31" s="3">
        <f>VLOOKUP($A31,score!$B$7:$AB$146,7,FALSE)</f>
        <v>0</v>
      </c>
      <c r="F31" s="3">
        <f>VLOOKUP($A31,score!$B$7:$AB$146,8,FALSE)</f>
        <v>0</v>
      </c>
      <c r="G31" s="3">
        <f>VLOOKUP($A31,score!$B$7:$AB$146,9,FALSE)</f>
        <v>0</v>
      </c>
      <c r="H31" s="3">
        <f>VLOOKUP($A31,score!$B$7:$AB$146,10,FALSE)</f>
        <v>0</v>
      </c>
      <c r="I31" s="3">
        <f>VLOOKUP($A31,score!$B$7:$AB$146,11,FALSE)</f>
        <v>0</v>
      </c>
      <c r="J31" s="3">
        <f>VLOOKUP($A31,score!$B$7:$AB$146,12,FALSE)</f>
        <v>0</v>
      </c>
      <c r="K31" s="3">
        <f>VLOOKUP($A31,score!$B$7:$AB$146,13,FALSE)</f>
        <v>0</v>
      </c>
      <c r="L31" s="3">
        <f>VLOOKUP($A31,score!$B$7:$AB$146,14,FALSE)</f>
        <v>0</v>
      </c>
      <c r="M31" s="3">
        <f>VLOOKUP($A31,score!$B$7:$AB$146,15,FALSE)</f>
        <v>0</v>
      </c>
      <c r="N31" s="3">
        <f>VLOOKUP($A31,score!$B$7:$AB$146,16,FALSE)</f>
        <v>0</v>
      </c>
      <c r="O31" s="3">
        <f>VLOOKUP($A31,score!$B$7:$AB$146,17,FALSE)</f>
        <v>0</v>
      </c>
      <c r="P31" s="3">
        <f>VLOOKUP($A31,score!$B$7:$AB$146,18,FALSE)</f>
        <v>0</v>
      </c>
      <c r="Q31" s="3">
        <f>VLOOKUP($A31,score!$B$7:$AB$146,19,FALSE)</f>
        <v>0</v>
      </c>
      <c r="R31" s="3">
        <f>VLOOKUP($A31,score!$B$7:$AB$146,20,FALSE)</f>
        <v>0</v>
      </c>
      <c r="S31" s="3">
        <f>VLOOKUP($A31,score!$B$7:$AB$146,21,FALSE)</f>
        <v>0</v>
      </c>
      <c r="T31" s="3">
        <f>VLOOKUP($A31,score!$B$7:$AB$146,22,FALSE)</f>
        <v>0</v>
      </c>
      <c r="U31" s="3">
        <f>VLOOKUP($A31,score!$B$7:$AB$146,23,FALSE)</f>
        <v>0</v>
      </c>
      <c r="V31" s="3">
        <f>VLOOKUP($A31,score!$B$7:$AB$146,24,FALSE)</f>
        <v>0</v>
      </c>
      <c r="W31" s="8">
        <f>VLOOKUP($A31,score!$B$7:$AB$146,25,FALSE)</f>
        <v>200</v>
      </c>
    </row>
    <row r="32" spans="1:23" ht="17" x14ac:dyDescent="0.4">
      <c r="A32" s="34">
        <v>26</v>
      </c>
      <c r="B32" s="47">
        <f>VLOOKUP($A32,score!$B$7:$AD$146,3,FALSE)</f>
        <v>19</v>
      </c>
      <c r="C32" s="21">
        <f>VLOOKUP($A32,score!$B$7:$AD$146,5,FALSE)</f>
        <v>0</v>
      </c>
      <c r="D32" s="21">
        <f>VLOOKUP($A32,score!$B$7:$AD$146,6,FALSE)</f>
        <v>0</v>
      </c>
      <c r="E32" s="3">
        <f>VLOOKUP($A32,score!$B$7:$AB$146,7,FALSE)</f>
        <v>0</v>
      </c>
      <c r="F32" s="3">
        <f>VLOOKUP($A32,score!$B$7:$AB$146,8,FALSE)</f>
        <v>0</v>
      </c>
      <c r="G32" s="3">
        <f>VLOOKUP($A32,score!$B$7:$AB$146,9,FALSE)</f>
        <v>0</v>
      </c>
      <c r="H32" s="3">
        <f>VLOOKUP($A32,score!$B$7:$AB$146,10,FALSE)</f>
        <v>0</v>
      </c>
      <c r="I32" s="3">
        <f>VLOOKUP($A32,score!$B$7:$AB$146,11,FALSE)</f>
        <v>0</v>
      </c>
      <c r="J32" s="3">
        <f>VLOOKUP($A32,score!$B$7:$AB$146,12,FALSE)</f>
        <v>0</v>
      </c>
      <c r="K32" s="3">
        <f>VLOOKUP($A32,score!$B$7:$AB$146,13,FALSE)</f>
        <v>0</v>
      </c>
      <c r="L32" s="3">
        <f>VLOOKUP($A32,score!$B$7:$AB$146,14,FALSE)</f>
        <v>0</v>
      </c>
      <c r="M32" s="3">
        <f>VLOOKUP($A32,score!$B$7:$AB$146,15,FALSE)</f>
        <v>0</v>
      </c>
      <c r="N32" s="3">
        <f>VLOOKUP($A32,score!$B$7:$AB$146,16,FALSE)</f>
        <v>0</v>
      </c>
      <c r="O32" s="3">
        <f>VLOOKUP($A32,score!$B$7:$AB$146,17,FALSE)</f>
        <v>0</v>
      </c>
      <c r="P32" s="3">
        <f>VLOOKUP($A32,score!$B$7:$AB$146,18,FALSE)</f>
        <v>0</v>
      </c>
      <c r="Q32" s="3">
        <f>VLOOKUP($A32,score!$B$7:$AB$146,19,FALSE)</f>
        <v>0</v>
      </c>
      <c r="R32" s="3">
        <f>VLOOKUP($A32,score!$B$7:$AB$146,20,FALSE)</f>
        <v>0</v>
      </c>
      <c r="S32" s="3">
        <f>VLOOKUP($A32,score!$B$7:$AB$146,21,FALSE)</f>
        <v>0</v>
      </c>
      <c r="T32" s="3">
        <f>VLOOKUP($A32,score!$B$7:$AB$146,22,FALSE)</f>
        <v>0</v>
      </c>
      <c r="U32" s="3">
        <f>VLOOKUP($A32,score!$B$7:$AB$146,23,FALSE)</f>
        <v>0</v>
      </c>
      <c r="V32" s="3">
        <f>VLOOKUP($A32,score!$B$7:$AB$146,24,FALSE)</f>
        <v>0</v>
      </c>
      <c r="W32" s="8">
        <f>VLOOKUP($A32,score!$B$7:$AB$146,25,FALSE)</f>
        <v>200</v>
      </c>
    </row>
    <row r="33" spans="1:23" ht="17" x14ac:dyDescent="0.4">
      <c r="A33" s="34">
        <v>27</v>
      </c>
      <c r="B33" s="47">
        <f>VLOOKUP($A33,score!$B$7:$AD$146,3,FALSE)</f>
        <v>19</v>
      </c>
      <c r="C33" s="21">
        <f>VLOOKUP($A33,score!$B$7:$AD$146,5,FALSE)</f>
        <v>0</v>
      </c>
      <c r="D33" s="21">
        <f>VLOOKUP($A33,score!$B$7:$AD$146,6,FALSE)</f>
        <v>0</v>
      </c>
      <c r="E33" s="3">
        <f>VLOOKUP($A33,score!$B$7:$AB$146,7,FALSE)</f>
        <v>0</v>
      </c>
      <c r="F33" s="3">
        <f>VLOOKUP($A33,score!$B$7:$AB$146,8,FALSE)</f>
        <v>0</v>
      </c>
      <c r="G33" s="3">
        <f>VLOOKUP($A33,score!$B$7:$AB$146,9,FALSE)</f>
        <v>0</v>
      </c>
      <c r="H33" s="3">
        <f>VLOOKUP($A33,score!$B$7:$AB$146,10,FALSE)</f>
        <v>0</v>
      </c>
      <c r="I33" s="3">
        <f>VLOOKUP($A33,score!$B$7:$AB$146,11,FALSE)</f>
        <v>0</v>
      </c>
      <c r="J33" s="3">
        <f>VLOOKUP($A33,score!$B$7:$AB$146,12,FALSE)</f>
        <v>0</v>
      </c>
      <c r="K33" s="3">
        <f>VLOOKUP($A33,score!$B$7:$AB$146,13,FALSE)</f>
        <v>0</v>
      </c>
      <c r="L33" s="3">
        <f>VLOOKUP($A33,score!$B$7:$AB$146,14,FALSE)</f>
        <v>0</v>
      </c>
      <c r="M33" s="3">
        <f>VLOOKUP($A33,score!$B$7:$AB$146,15,FALSE)</f>
        <v>0</v>
      </c>
      <c r="N33" s="3">
        <f>VLOOKUP($A33,score!$B$7:$AB$146,16,FALSE)</f>
        <v>0</v>
      </c>
      <c r="O33" s="3">
        <f>VLOOKUP($A33,score!$B$7:$AB$146,17,FALSE)</f>
        <v>0</v>
      </c>
      <c r="P33" s="3">
        <f>VLOOKUP($A33,score!$B$7:$AB$146,18,FALSE)</f>
        <v>0</v>
      </c>
      <c r="Q33" s="3">
        <f>VLOOKUP($A33,score!$B$7:$AB$146,19,FALSE)</f>
        <v>0</v>
      </c>
      <c r="R33" s="3">
        <f>VLOOKUP($A33,score!$B$7:$AB$146,20,FALSE)</f>
        <v>0</v>
      </c>
      <c r="S33" s="3">
        <f>VLOOKUP($A33,score!$B$7:$AB$146,21,FALSE)</f>
        <v>0</v>
      </c>
      <c r="T33" s="3">
        <f>VLOOKUP($A33,score!$B$7:$AB$146,22,FALSE)</f>
        <v>0</v>
      </c>
      <c r="U33" s="3">
        <f>VLOOKUP($A33,score!$B$7:$AB$146,23,FALSE)</f>
        <v>0</v>
      </c>
      <c r="V33" s="3">
        <f>VLOOKUP($A33,score!$B$7:$AB$146,24,FALSE)</f>
        <v>0</v>
      </c>
      <c r="W33" s="8">
        <f>VLOOKUP($A33,score!$B$7:$AB$146,25,FALSE)</f>
        <v>200</v>
      </c>
    </row>
    <row r="34" spans="1:23" ht="17" x14ac:dyDescent="0.4">
      <c r="A34" s="34">
        <v>28</v>
      </c>
      <c r="B34" s="47">
        <f>VLOOKUP($A34,score!$B$7:$AD$146,3,FALSE)</f>
        <v>19</v>
      </c>
      <c r="C34" s="21">
        <f>VLOOKUP($A34,score!$B$7:$AD$146,5,FALSE)</f>
        <v>0</v>
      </c>
      <c r="D34" s="21">
        <f>VLOOKUP($A34,score!$B$7:$AD$146,6,FALSE)</f>
        <v>0</v>
      </c>
      <c r="E34" s="3">
        <f>VLOOKUP($A34,score!$B$7:$AB$146,7,FALSE)</f>
        <v>0</v>
      </c>
      <c r="F34" s="3">
        <f>VLOOKUP($A34,score!$B$7:$AB$146,8,FALSE)</f>
        <v>0</v>
      </c>
      <c r="G34" s="3">
        <f>VLOOKUP($A34,score!$B$7:$AB$146,9,FALSE)</f>
        <v>0</v>
      </c>
      <c r="H34" s="3">
        <f>VLOOKUP($A34,score!$B$7:$AB$146,10,FALSE)</f>
        <v>0</v>
      </c>
      <c r="I34" s="3">
        <f>VLOOKUP($A34,score!$B$7:$AB$146,11,FALSE)</f>
        <v>0</v>
      </c>
      <c r="J34" s="3">
        <f>VLOOKUP($A34,score!$B$7:$AB$146,12,FALSE)</f>
        <v>0</v>
      </c>
      <c r="K34" s="3">
        <f>VLOOKUP($A34,score!$B$7:$AB$146,13,FALSE)</f>
        <v>0</v>
      </c>
      <c r="L34" s="3">
        <f>VLOOKUP($A34,score!$B$7:$AB$146,14,FALSE)</f>
        <v>0</v>
      </c>
      <c r="M34" s="3">
        <f>VLOOKUP($A34,score!$B$7:$AB$146,15,FALSE)</f>
        <v>0</v>
      </c>
      <c r="N34" s="3">
        <f>VLOOKUP($A34,score!$B$7:$AB$146,16,FALSE)</f>
        <v>0</v>
      </c>
      <c r="O34" s="3">
        <f>VLOOKUP($A34,score!$B$7:$AB$146,17,FALSE)</f>
        <v>0</v>
      </c>
      <c r="P34" s="3">
        <f>VLOOKUP($A34,score!$B$7:$AB$146,18,FALSE)</f>
        <v>0</v>
      </c>
      <c r="Q34" s="3">
        <f>VLOOKUP($A34,score!$B$7:$AB$146,19,FALSE)</f>
        <v>0</v>
      </c>
      <c r="R34" s="3">
        <f>VLOOKUP($A34,score!$B$7:$AB$146,20,FALSE)</f>
        <v>0</v>
      </c>
      <c r="S34" s="3">
        <f>VLOOKUP($A34,score!$B$7:$AB$146,21,FALSE)</f>
        <v>0</v>
      </c>
      <c r="T34" s="3">
        <f>VLOOKUP($A34,score!$B$7:$AB$146,22,FALSE)</f>
        <v>0</v>
      </c>
      <c r="U34" s="3">
        <f>VLOOKUP($A34,score!$B$7:$AB$146,23,FALSE)</f>
        <v>0</v>
      </c>
      <c r="V34" s="3">
        <f>VLOOKUP($A34,score!$B$7:$AB$146,24,FALSE)</f>
        <v>0</v>
      </c>
      <c r="W34" s="8">
        <f>VLOOKUP($A34,score!$B$7:$AB$146,25,FALSE)</f>
        <v>200</v>
      </c>
    </row>
    <row r="35" spans="1:23" ht="17" x14ac:dyDescent="0.4">
      <c r="A35" s="34">
        <v>29</v>
      </c>
      <c r="B35" s="47">
        <f>VLOOKUP($A35,score!$B$7:$AD$146,3,FALSE)</f>
        <v>19</v>
      </c>
      <c r="C35" s="21">
        <f>VLOOKUP($A35,score!$B$7:$AD$146,5,FALSE)</f>
        <v>0</v>
      </c>
      <c r="D35" s="21">
        <f>VLOOKUP($A35,score!$B$7:$AD$146,6,FALSE)</f>
        <v>0</v>
      </c>
      <c r="E35" s="3">
        <f>VLOOKUP($A35,score!$B$7:$AB$146,7,FALSE)</f>
        <v>0</v>
      </c>
      <c r="F35" s="3">
        <f>VLOOKUP($A35,score!$B$7:$AB$146,8,FALSE)</f>
        <v>0</v>
      </c>
      <c r="G35" s="3">
        <f>VLOOKUP($A35,score!$B$7:$AB$146,9,FALSE)</f>
        <v>0</v>
      </c>
      <c r="H35" s="3">
        <f>VLOOKUP($A35,score!$B$7:$AB$146,10,FALSE)</f>
        <v>0</v>
      </c>
      <c r="I35" s="3">
        <f>VLOOKUP($A35,score!$B$7:$AB$146,11,FALSE)</f>
        <v>0</v>
      </c>
      <c r="J35" s="3">
        <f>VLOOKUP($A35,score!$B$7:$AB$146,12,FALSE)</f>
        <v>0</v>
      </c>
      <c r="K35" s="3">
        <f>VLOOKUP($A35,score!$B$7:$AB$146,13,FALSE)</f>
        <v>0</v>
      </c>
      <c r="L35" s="3">
        <f>VLOOKUP($A35,score!$B$7:$AB$146,14,FALSE)</f>
        <v>0</v>
      </c>
      <c r="M35" s="3">
        <f>VLOOKUP($A35,score!$B$7:$AB$146,15,FALSE)</f>
        <v>0</v>
      </c>
      <c r="N35" s="3">
        <f>VLOOKUP($A35,score!$B$7:$AB$146,16,FALSE)</f>
        <v>0</v>
      </c>
      <c r="O35" s="3">
        <f>VLOOKUP($A35,score!$B$7:$AB$146,17,FALSE)</f>
        <v>0</v>
      </c>
      <c r="P35" s="3">
        <f>VLOOKUP($A35,score!$B$7:$AB$146,18,FALSE)</f>
        <v>0</v>
      </c>
      <c r="Q35" s="3">
        <f>VLOOKUP($A35,score!$B$7:$AB$146,19,FALSE)</f>
        <v>0</v>
      </c>
      <c r="R35" s="3">
        <f>VLOOKUP($A35,score!$B$7:$AB$146,20,FALSE)</f>
        <v>0</v>
      </c>
      <c r="S35" s="3">
        <f>VLOOKUP($A35,score!$B$7:$AB$146,21,FALSE)</f>
        <v>0</v>
      </c>
      <c r="T35" s="3">
        <f>VLOOKUP($A35,score!$B$7:$AB$146,22,FALSE)</f>
        <v>0</v>
      </c>
      <c r="U35" s="3">
        <f>VLOOKUP($A35,score!$B$7:$AB$146,23,FALSE)</f>
        <v>0</v>
      </c>
      <c r="V35" s="3">
        <f>VLOOKUP($A35,score!$B$7:$AB$146,24,FALSE)</f>
        <v>0</v>
      </c>
      <c r="W35" s="8">
        <f>VLOOKUP($A35,score!$B$7:$AB$146,25,FALSE)</f>
        <v>200</v>
      </c>
    </row>
    <row r="36" spans="1:23" ht="17" x14ac:dyDescent="0.4">
      <c r="A36" s="34">
        <v>30</v>
      </c>
      <c r="B36" s="47">
        <f>VLOOKUP($A36,score!$B$7:$AD$146,3,FALSE)</f>
        <v>19</v>
      </c>
      <c r="C36" s="21">
        <f>VLOOKUP($A36,score!$B$7:$AD$146,5,FALSE)</f>
        <v>0</v>
      </c>
      <c r="D36" s="21">
        <f>VLOOKUP($A36,score!$B$7:$AD$146,6,FALSE)</f>
        <v>0</v>
      </c>
      <c r="E36" s="3">
        <f>VLOOKUP($A36,score!$B$7:$AB$146,7,FALSE)</f>
        <v>0</v>
      </c>
      <c r="F36" s="3">
        <f>VLOOKUP($A36,score!$B$7:$AB$146,8,FALSE)</f>
        <v>0</v>
      </c>
      <c r="G36" s="3">
        <f>VLOOKUP($A36,score!$B$7:$AB$146,9,FALSE)</f>
        <v>0</v>
      </c>
      <c r="H36" s="3">
        <f>VLOOKUP($A36,score!$B$7:$AB$146,10,FALSE)</f>
        <v>0</v>
      </c>
      <c r="I36" s="3">
        <f>VLOOKUP($A36,score!$B$7:$AB$146,11,FALSE)</f>
        <v>0</v>
      </c>
      <c r="J36" s="3">
        <f>VLOOKUP($A36,score!$B$7:$AB$146,12,FALSE)</f>
        <v>0</v>
      </c>
      <c r="K36" s="3">
        <f>VLOOKUP($A36,score!$B$7:$AB$146,13,FALSE)</f>
        <v>0</v>
      </c>
      <c r="L36" s="3">
        <f>VLOOKUP($A36,score!$B$7:$AB$146,14,FALSE)</f>
        <v>0</v>
      </c>
      <c r="M36" s="3">
        <f>VLOOKUP($A36,score!$B$7:$AB$146,15,FALSE)</f>
        <v>0</v>
      </c>
      <c r="N36" s="3">
        <f>VLOOKUP($A36,score!$B$7:$AB$146,16,FALSE)</f>
        <v>0</v>
      </c>
      <c r="O36" s="3">
        <f>VLOOKUP($A36,score!$B$7:$AB$146,17,FALSE)</f>
        <v>0</v>
      </c>
      <c r="P36" s="3">
        <f>VLOOKUP($A36,score!$B$7:$AB$146,18,FALSE)</f>
        <v>0</v>
      </c>
      <c r="Q36" s="3">
        <f>VLOOKUP($A36,score!$B$7:$AB$146,19,FALSE)</f>
        <v>0</v>
      </c>
      <c r="R36" s="3">
        <f>VLOOKUP($A36,score!$B$7:$AB$146,20,FALSE)</f>
        <v>0</v>
      </c>
      <c r="S36" s="3">
        <f>VLOOKUP($A36,score!$B$7:$AB$146,21,FALSE)</f>
        <v>0</v>
      </c>
      <c r="T36" s="3">
        <f>VLOOKUP($A36,score!$B$7:$AB$146,22,FALSE)</f>
        <v>0</v>
      </c>
      <c r="U36" s="3">
        <f>VLOOKUP($A36,score!$B$7:$AB$146,23,FALSE)</f>
        <v>0</v>
      </c>
      <c r="V36" s="3">
        <f>VLOOKUP($A36,score!$B$7:$AB$146,24,FALSE)</f>
        <v>0</v>
      </c>
      <c r="W36" s="8">
        <f>VLOOKUP($A36,score!$B$7:$AB$146,25,FALSE)</f>
        <v>200</v>
      </c>
    </row>
    <row r="37" spans="1:23" ht="17" x14ac:dyDescent="0.4">
      <c r="A37" s="34">
        <v>31</v>
      </c>
      <c r="B37" s="47">
        <f>VLOOKUP($A37,score!$B$7:$AD$146,3,FALSE)</f>
        <v>19</v>
      </c>
      <c r="C37" s="21">
        <f>VLOOKUP($A37,score!$B$7:$AD$146,5,FALSE)</f>
        <v>0</v>
      </c>
      <c r="D37" s="21">
        <f>VLOOKUP($A37,score!$B$7:$AD$146,6,FALSE)</f>
        <v>0</v>
      </c>
      <c r="E37" s="3">
        <f>VLOOKUP($A37,score!$B$7:$AB$146,7,FALSE)</f>
        <v>0</v>
      </c>
      <c r="F37" s="3">
        <f>VLOOKUP($A37,score!$B$7:$AB$146,8,FALSE)</f>
        <v>0</v>
      </c>
      <c r="G37" s="3">
        <f>VLOOKUP($A37,score!$B$7:$AB$146,9,FALSE)</f>
        <v>0</v>
      </c>
      <c r="H37" s="3">
        <f>VLOOKUP($A37,score!$B$7:$AB$146,10,FALSE)</f>
        <v>0</v>
      </c>
      <c r="I37" s="3">
        <f>VLOOKUP($A37,score!$B$7:$AB$146,11,FALSE)</f>
        <v>0</v>
      </c>
      <c r="J37" s="3">
        <f>VLOOKUP($A37,score!$B$7:$AB$146,12,FALSE)</f>
        <v>0</v>
      </c>
      <c r="K37" s="3">
        <f>VLOOKUP($A37,score!$B$7:$AB$146,13,FALSE)</f>
        <v>0</v>
      </c>
      <c r="L37" s="3">
        <f>VLOOKUP($A37,score!$B$7:$AB$146,14,FALSE)</f>
        <v>0</v>
      </c>
      <c r="M37" s="3">
        <f>VLOOKUP($A37,score!$B$7:$AB$146,15,FALSE)</f>
        <v>0</v>
      </c>
      <c r="N37" s="3">
        <f>VLOOKUP($A37,score!$B$7:$AB$146,16,FALSE)</f>
        <v>0</v>
      </c>
      <c r="O37" s="3">
        <f>VLOOKUP($A37,score!$B$7:$AB$146,17,FALSE)</f>
        <v>0</v>
      </c>
      <c r="P37" s="3">
        <f>VLOOKUP($A37,score!$B$7:$AB$146,18,FALSE)</f>
        <v>0</v>
      </c>
      <c r="Q37" s="3">
        <f>VLOOKUP($A37,score!$B$7:$AB$146,19,FALSE)</f>
        <v>0</v>
      </c>
      <c r="R37" s="3">
        <f>VLOOKUP($A37,score!$B$7:$AB$146,20,FALSE)</f>
        <v>0</v>
      </c>
      <c r="S37" s="3">
        <f>VLOOKUP($A37,score!$B$7:$AB$146,21,FALSE)</f>
        <v>0</v>
      </c>
      <c r="T37" s="3">
        <f>VLOOKUP($A37,score!$B$7:$AB$146,22,FALSE)</f>
        <v>0</v>
      </c>
      <c r="U37" s="3">
        <f>VLOOKUP($A37,score!$B$7:$AB$146,23,FALSE)</f>
        <v>0</v>
      </c>
      <c r="V37" s="3">
        <f>VLOOKUP($A37,score!$B$7:$AB$146,24,FALSE)</f>
        <v>0</v>
      </c>
      <c r="W37" s="8">
        <f>VLOOKUP($A37,score!$B$7:$AB$146,25,FALSE)</f>
        <v>200</v>
      </c>
    </row>
    <row r="38" spans="1:23" ht="17" x14ac:dyDescent="0.4">
      <c r="A38" s="34">
        <v>32</v>
      </c>
      <c r="B38" s="47">
        <f>VLOOKUP($A38,score!$B$7:$AD$146,3,FALSE)</f>
        <v>19</v>
      </c>
      <c r="C38" s="21">
        <f>VLOOKUP($A38,score!$B$7:$AD$146,5,FALSE)</f>
        <v>0</v>
      </c>
      <c r="D38" s="21">
        <f>VLOOKUP($A38,score!$B$7:$AD$146,6,FALSE)</f>
        <v>0</v>
      </c>
      <c r="E38" s="3">
        <f>VLOOKUP($A38,score!$B$7:$AB$146,7,FALSE)</f>
        <v>0</v>
      </c>
      <c r="F38" s="3">
        <f>VLOOKUP($A38,score!$B$7:$AB$146,8,FALSE)</f>
        <v>0</v>
      </c>
      <c r="G38" s="3">
        <f>VLOOKUP($A38,score!$B$7:$AB$146,9,FALSE)</f>
        <v>0</v>
      </c>
      <c r="H38" s="3">
        <f>VLOOKUP($A38,score!$B$7:$AB$146,10,FALSE)</f>
        <v>0</v>
      </c>
      <c r="I38" s="3">
        <f>VLOOKUP($A38,score!$B$7:$AB$146,11,FALSE)</f>
        <v>0</v>
      </c>
      <c r="J38" s="3">
        <f>VLOOKUP($A38,score!$B$7:$AB$146,12,FALSE)</f>
        <v>0</v>
      </c>
      <c r="K38" s="3">
        <f>VLOOKUP($A38,score!$B$7:$AB$146,13,FALSE)</f>
        <v>0</v>
      </c>
      <c r="L38" s="3">
        <f>VLOOKUP($A38,score!$B$7:$AB$146,14,FALSE)</f>
        <v>0</v>
      </c>
      <c r="M38" s="3">
        <f>VLOOKUP($A38,score!$B$7:$AB$146,15,FALSE)</f>
        <v>0</v>
      </c>
      <c r="N38" s="3">
        <f>VLOOKUP($A38,score!$B$7:$AB$146,16,FALSE)</f>
        <v>0</v>
      </c>
      <c r="O38" s="3">
        <f>VLOOKUP($A38,score!$B$7:$AB$146,17,FALSE)</f>
        <v>0</v>
      </c>
      <c r="P38" s="3">
        <f>VLOOKUP($A38,score!$B$7:$AB$146,18,FALSE)</f>
        <v>0</v>
      </c>
      <c r="Q38" s="3">
        <f>VLOOKUP($A38,score!$B$7:$AB$146,19,FALSE)</f>
        <v>0</v>
      </c>
      <c r="R38" s="3">
        <f>VLOOKUP($A38,score!$B$7:$AB$146,20,FALSE)</f>
        <v>0</v>
      </c>
      <c r="S38" s="3">
        <f>VLOOKUP($A38,score!$B$7:$AB$146,21,FALSE)</f>
        <v>0</v>
      </c>
      <c r="T38" s="3">
        <f>VLOOKUP($A38,score!$B$7:$AB$146,22,FALSE)</f>
        <v>0</v>
      </c>
      <c r="U38" s="3">
        <f>VLOOKUP($A38,score!$B$7:$AB$146,23,FALSE)</f>
        <v>0</v>
      </c>
      <c r="V38" s="3">
        <f>VLOOKUP($A38,score!$B$7:$AB$146,24,FALSE)</f>
        <v>0</v>
      </c>
      <c r="W38" s="8">
        <f>VLOOKUP($A38,score!$B$7:$AB$146,25,FALSE)</f>
        <v>200</v>
      </c>
    </row>
    <row r="39" spans="1:23" ht="17" x14ac:dyDescent="0.4">
      <c r="A39" s="34">
        <v>33</v>
      </c>
      <c r="B39" s="47">
        <f>VLOOKUP($A39,score!$B$7:$AD$146,3,FALSE)</f>
        <v>19</v>
      </c>
      <c r="C39" s="21">
        <f>VLOOKUP($A39,score!$B$7:$AD$146,5,FALSE)</f>
        <v>0</v>
      </c>
      <c r="D39" s="21">
        <f>VLOOKUP($A39,score!$B$7:$AD$146,6,FALSE)</f>
        <v>0</v>
      </c>
      <c r="E39" s="3">
        <f>VLOOKUP($A39,score!$B$7:$AB$146,7,FALSE)</f>
        <v>0</v>
      </c>
      <c r="F39" s="3">
        <f>VLOOKUP($A39,score!$B$7:$AB$146,8,FALSE)</f>
        <v>0</v>
      </c>
      <c r="G39" s="3">
        <f>VLOOKUP($A39,score!$B$7:$AB$146,9,FALSE)</f>
        <v>0</v>
      </c>
      <c r="H39" s="3">
        <f>VLOOKUP($A39,score!$B$7:$AB$146,10,FALSE)</f>
        <v>0</v>
      </c>
      <c r="I39" s="3">
        <f>VLOOKUP($A39,score!$B$7:$AB$146,11,FALSE)</f>
        <v>0</v>
      </c>
      <c r="J39" s="3">
        <f>VLOOKUP($A39,score!$B$7:$AB$146,12,FALSE)</f>
        <v>0</v>
      </c>
      <c r="K39" s="3">
        <f>VLOOKUP($A39,score!$B$7:$AB$146,13,FALSE)</f>
        <v>0</v>
      </c>
      <c r="L39" s="3">
        <f>VLOOKUP($A39,score!$B$7:$AB$146,14,FALSE)</f>
        <v>0</v>
      </c>
      <c r="M39" s="3">
        <f>VLOOKUP($A39,score!$B$7:$AB$146,15,FALSE)</f>
        <v>0</v>
      </c>
      <c r="N39" s="3">
        <f>VLOOKUP($A39,score!$B$7:$AB$146,16,FALSE)</f>
        <v>0</v>
      </c>
      <c r="O39" s="3">
        <f>VLOOKUP($A39,score!$B$7:$AB$146,17,FALSE)</f>
        <v>0</v>
      </c>
      <c r="P39" s="3">
        <f>VLOOKUP($A39,score!$B$7:$AB$146,18,FALSE)</f>
        <v>0</v>
      </c>
      <c r="Q39" s="3">
        <f>VLOOKUP($A39,score!$B$7:$AB$146,19,FALSE)</f>
        <v>0</v>
      </c>
      <c r="R39" s="3">
        <f>VLOOKUP($A39,score!$B$7:$AB$146,20,FALSE)</f>
        <v>0</v>
      </c>
      <c r="S39" s="3">
        <f>VLOOKUP($A39,score!$B$7:$AB$146,21,FALSE)</f>
        <v>0</v>
      </c>
      <c r="T39" s="3">
        <f>VLOOKUP($A39,score!$B$7:$AB$146,22,FALSE)</f>
        <v>0</v>
      </c>
      <c r="U39" s="3">
        <f>VLOOKUP($A39,score!$B$7:$AB$146,23,FALSE)</f>
        <v>0</v>
      </c>
      <c r="V39" s="3">
        <f>VLOOKUP($A39,score!$B$7:$AB$146,24,FALSE)</f>
        <v>0</v>
      </c>
      <c r="W39" s="8">
        <f>VLOOKUP($A39,score!$B$7:$AB$146,25,FALSE)</f>
        <v>200</v>
      </c>
    </row>
    <row r="40" spans="1:23" ht="17" x14ac:dyDescent="0.4">
      <c r="A40" s="34">
        <v>34</v>
      </c>
      <c r="B40" s="47">
        <f>VLOOKUP($A40,score!$B$7:$AD$146,3,FALSE)</f>
        <v>19</v>
      </c>
      <c r="C40" s="21">
        <f>VLOOKUP($A40,score!$B$7:$AD$146,5,FALSE)</f>
        <v>0</v>
      </c>
      <c r="D40" s="21">
        <f>VLOOKUP($A40,score!$B$7:$AD$146,6,FALSE)</f>
        <v>0</v>
      </c>
      <c r="E40" s="3">
        <f>VLOOKUP($A40,score!$B$7:$AB$146,7,FALSE)</f>
        <v>0</v>
      </c>
      <c r="F40" s="3">
        <f>VLOOKUP($A40,score!$B$7:$AB$146,8,FALSE)</f>
        <v>0</v>
      </c>
      <c r="G40" s="3">
        <f>VLOOKUP($A40,score!$B$7:$AB$146,9,FALSE)</f>
        <v>0</v>
      </c>
      <c r="H40" s="3">
        <f>VLOOKUP($A40,score!$B$7:$AB$146,10,FALSE)</f>
        <v>0</v>
      </c>
      <c r="I40" s="3">
        <f>VLOOKUP($A40,score!$B$7:$AB$146,11,FALSE)</f>
        <v>0</v>
      </c>
      <c r="J40" s="3">
        <f>VLOOKUP($A40,score!$B$7:$AB$146,12,FALSE)</f>
        <v>0</v>
      </c>
      <c r="K40" s="3">
        <f>VLOOKUP($A40,score!$B$7:$AB$146,13,FALSE)</f>
        <v>0</v>
      </c>
      <c r="L40" s="3">
        <f>VLOOKUP($A40,score!$B$7:$AB$146,14,FALSE)</f>
        <v>0</v>
      </c>
      <c r="M40" s="3">
        <f>VLOOKUP($A40,score!$B$7:$AB$146,15,FALSE)</f>
        <v>0</v>
      </c>
      <c r="N40" s="3">
        <f>VLOOKUP($A40,score!$B$7:$AB$146,16,FALSE)</f>
        <v>0</v>
      </c>
      <c r="O40" s="3">
        <f>VLOOKUP($A40,score!$B$7:$AB$146,17,FALSE)</f>
        <v>0</v>
      </c>
      <c r="P40" s="3">
        <f>VLOOKUP($A40,score!$B$7:$AB$146,18,FALSE)</f>
        <v>0</v>
      </c>
      <c r="Q40" s="3">
        <f>VLOOKUP($A40,score!$B$7:$AB$146,19,FALSE)</f>
        <v>0</v>
      </c>
      <c r="R40" s="3">
        <f>VLOOKUP($A40,score!$B$7:$AB$146,20,FALSE)</f>
        <v>0</v>
      </c>
      <c r="S40" s="3">
        <f>VLOOKUP($A40,score!$B$7:$AB$146,21,FALSE)</f>
        <v>0</v>
      </c>
      <c r="T40" s="3">
        <f>VLOOKUP($A40,score!$B$7:$AB$146,22,FALSE)</f>
        <v>0</v>
      </c>
      <c r="U40" s="3">
        <f>VLOOKUP($A40,score!$B$7:$AB$146,23,FALSE)</f>
        <v>0</v>
      </c>
      <c r="V40" s="3">
        <f>VLOOKUP($A40,score!$B$7:$AB$146,24,FALSE)</f>
        <v>0</v>
      </c>
      <c r="W40" s="8">
        <f>VLOOKUP($A40,score!$B$7:$AB$146,25,FALSE)</f>
        <v>200</v>
      </c>
    </row>
    <row r="41" spans="1:23" ht="17" x14ac:dyDescent="0.4">
      <c r="A41" s="34">
        <v>35</v>
      </c>
      <c r="B41" s="47">
        <f>VLOOKUP($A41,score!$B$7:$AD$146,3,FALSE)</f>
        <v>19</v>
      </c>
      <c r="C41" s="21">
        <f>VLOOKUP($A41,score!$B$7:$AD$146,5,FALSE)</f>
        <v>0</v>
      </c>
      <c r="D41" s="21">
        <f>VLOOKUP($A41,score!$B$7:$AD$146,6,FALSE)</f>
        <v>0</v>
      </c>
      <c r="E41" s="3">
        <f>VLOOKUP($A41,score!$B$7:$AB$146,7,FALSE)</f>
        <v>0</v>
      </c>
      <c r="F41" s="3">
        <f>VLOOKUP($A41,score!$B$7:$AB$146,8,FALSE)</f>
        <v>0</v>
      </c>
      <c r="G41" s="3">
        <f>VLOOKUP($A41,score!$B$7:$AB$146,9,FALSE)</f>
        <v>0</v>
      </c>
      <c r="H41" s="3">
        <f>VLOOKUP($A41,score!$B$7:$AB$146,10,FALSE)</f>
        <v>0</v>
      </c>
      <c r="I41" s="3">
        <f>VLOOKUP($A41,score!$B$7:$AB$146,11,FALSE)</f>
        <v>0</v>
      </c>
      <c r="J41" s="3">
        <f>VLOOKUP($A41,score!$B$7:$AB$146,12,FALSE)</f>
        <v>0</v>
      </c>
      <c r="K41" s="3">
        <f>VLOOKUP($A41,score!$B$7:$AB$146,13,FALSE)</f>
        <v>0</v>
      </c>
      <c r="L41" s="3">
        <f>VLOOKUP($A41,score!$B$7:$AB$146,14,FALSE)</f>
        <v>0</v>
      </c>
      <c r="M41" s="3">
        <f>VLOOKUP($A41,score!$B$7:$AB$146,15,FALSE)</f>
        <v>0</v>
      </c>
      <c r="N41" s="3">
        <f>VLOOKUP($A41,score!$B$7:$AB$146,16,FALSE)</f>
        <v>0</v>
      </c>
      <c r="O41" s="3">
        <f>VLOOKUP($A41,score!$B$7:$AB$146,17,FALSE)</f>
        <v>0</v>
      </c>
      <c r="P41" s="3">
        <f>VLOOKUP($A41,score!$B$7:$AB$146,18,FALSE)</f>
        <v>0</v>
      </c>
      <c r="Q41" s="3">
        <f>VLOOKUP($A41,score!$B$7:$AB$146,19,FALSE)</f>
        <v>0</v>
      </c>
      <c r="R41" s="3">
        <f>VLOOKUP($A41,score!$B$7:$AB$146,20,FALSE)</f>
        <v>0</v>
      </c>
      <c r="S41" s="3">
        <f>VLOOKUP($A41,score!$B$7:$AB$146,21,FALSE)</f>
        <v>0</v>
      </c>
      <c r="T41" s="3">
        <f>VLOOKUP($A41,score!$B$7:$AB$146,22,FALSE)</f>
        <v>0</v>
      </c>
      <c r="U41" s="3">
        <f>VLOOKUP($A41,score!$B$7:$AB$146,23,FALSE)</f>
        <v>0</v>
      </c>
      <c r="V41" s="3">
        <f>VLOOKUP($A41,score!$B$7:$AB$146,24,FALSE)</f>
        <v>0</v>
      </c>
      <c r="W41" s="8">
        <f>VLOOKUP($A41,score!$B$7:$AB$146,25,FALSE)</f>
        <v>200</v>
      </c>
    </row>
    <row r="42" spans="1:23" ht="17" x14ac:dyDescent="0.4">
      <c r="A42" s="34">
        <v>36</v>
      </c>
      <c r="B42" s="47">
        <f>VLOOKUP($A42,score!$B$7:$AD$146,3,FALSE)</f>
        <v>19</v>
      </c>
      <c r="C42" s="21">
        <f>VLOOKUP($A42,score!$B$7:$AD$146,5,FALSE)</f>
        <v>0</v>
      </c>
      <c r="D42" s="21">
        <f>VLOOKUP($A42,score!$B$7:$AD$146,6,FALSE)</f>
        <v>0</v>
      </c>
      <c r="E42" s="3">
        <f>VLOOKUP($A42,score!$B$7:$AB$146,7,FALSE)</f>
        <v>0</v>
      </c>
      <c r="F42" s="3">
        <f>VLOOKUP($A42,score!$B$7:$AB$146,8,FALSE)</f>
        <v>0</v>
      </c>
      <c r="G42" s="3">
        <f>VLOOKUP($A42,score!$B$7:$AB$146,9,FALSE)</f>
        <v>0</v>
      </c>
      <c r="H42" s="3">
        <f>VLOOKUP($A42,score!$B$7:$AB$146,10,FALSE)</f>
        <v>0</v>
      </c>
      <c r="I42" s="3">
        <f>VLOOKUP($A42,score!$B$7:$AB$146,11,FALSE)</f>
        <v>0</v>
      </c>
      <c r="J42" s="3">
        <f>VLOOKUP($A42,score!$B$7:$AB$146,12,FALSE)</f>
        <v>0</v>
      </c>
      <c r="K42" s="3">
        <f>VLOOKUP($A42,score!$B$7:$AB$146,13,FALSE)</f>
        <v>0</v>
      </c>
      <c r="L42" s="3">
        <f>VLOOKUP($A42,score!$B$7:$AB$146,14,FALSE)</f>
        <v>0</v>
      </c>
      <c r="M42" s="3">
        <f>VLOOKUP($A42,score!$B$7:$AB$146,15,FALSE)</f>
        <v>0</v>
      </c>
      <c r="N42" s="3">
        <f>VLOOKUP($A42,score!$B$7:$AB$146,16,FALSE)</f>
        <v>0</v>
      </c>
      <c r="O42" s="3">
        <f>VLOOKUP($A42,score!$B$7:$AB$146,17,FALSE)</f>
        <v>0</v>
      </c>
      <c r="P42" s="3">
        <f>VLOOKUP($A42,score!$B$7:$AB$146,18,FALSE)</f>
        <v>0</v>
      </c>
      <c r="Q42" s="3">
        <f>VLOOKUP($A42,score!$B$7:$AB$146,19,FALSE)</f>
        <v>0</v>
      </c>
      <c r="R42" s="3">
        <f>VLOOKUP($A42,score!$B$7:$AB$146,20,FALSE)</f>
        <v>0</v>
      </c>
      <c r="S42" s="3">
        <f>VLOOKUP($A42,score!$B$7:$AB$146,21,FALSE)</f>
        <v>0</v>
      </c>
      <c r="T42" s="3">
        <f>VLOOKUP($A42,score!$B$7:$AB$146,22,FALSE)</f>
        <v>0</v>
      </c>
      <c r="U42" s="3">
        <f>VLOOKUP($A42,score!$B$7:$AB$146,23,FALSE)</f>
        <v>0</v>
      </c>
      <c r="V42" s="3">
        <f>VLOOKUP($A42,score!$B$7:$AB$146,24,FALSE)</f>
        <v>0</v>
      </c>
      <c r="W42" s="8">
        <f>VLOOKUP($A42,score!$B$7:$AB$146,25,FALSE)</f>
        <v>200</v>
      </c>
    </row>
    <row r="43" spans="1:23" ht="17" x14ac:dyDescent="0.4">
      <c r="A43" s="34">
        <v>37</v>
      </c>
      <c r="B43" s="47">
        <f>VLOOKUP($A43,score!$B$7:$AD$146,3,FALSE)</f>
        <v>19</v>
      </c>
      <c r="C43" s="21">
        <f>VLOOKUP($A43,score!$B$7:$AD$146,5,FALSE)</f>
        <v>0</v>
      </c>
      <c r="D43" s="21">
        <f>VLOOKUP($A43,score!$B$7:$AD$146,6,FALSE)</f>
        <v>0</v>
      </c>
      <c r="E43" s="3">
        <f>VLOOKUP($A43,score!$B$7:$AB$146,7,FALSE)</f>
        <v>0</v>
      </c>
      <c r="F43" s="3">
        <f>VLOOKUP($A43,score!$B$7:$AB$146,8,FALSE)</f>
        <v>0</v>
      </c>
      <c r="G43" s="3">
        <f>VLOOKUP($A43,score!$B$7:$AB$146,9,FALSE)</f>
        <v>0</v>
      </c>
      <c r="H43" s="3">
        <f>VLOOKUP($A43,score!$B$7:$AB$146,10,FALSE)</f>
        <v>0</v>
      </c>
      <c r="I43" s="3">
        <f>VLOOKUP($A43,score!$B$7:$AB$146,11,FALSE)</f>
        <v>0</v>
      </c>
      <c r="J43" s="3">
        <f>VLOOKUP($A43,score!$B$7:$AB$146,12,FALSE)</f>
        <v>0</v>
      </c>
      <c r="K43" s="3">
        <f>VLOOKUP($A43,score!$B$7:$AB$146,13,FALSE)</f>
        <v>0</v>
      </c>
      <c r="L43" s="3">
        <f>VLOOKUP($A43,score!$B$7:$AB$146,14,FALSE)</f>
        <v>0</v>
      </c>
      <c r="M43" s="3">
        <f>VLOOKUP($A43,score!$B$7:$AB$146,15,FALSE)</f>
        <v>0</v>
      </c>
      <c r="N43" s="3">
        <f>VLOOKUP($A43,score!$B$7:$AB$146,16,FALSE)</f>
        <v>0</v>
      </c>
      <c r="O43" s="3">
        <f>VLOOKUP($A43,score!$B$7:$AB$146,17,FALSE)</f>
        <v>0</v>
      </c>
      <c r="P43" s="3">
        <f>VLOOKUP($A43,score!$B$7:$AB$146,18,FALSE)</f>
        <v>0</v>
      </c>
      <c r="Q43" s="3">
        <f>VLOOKUP($A43,score!$B$7:$AB$146,19,FALSE)</f>
        <v>0</v>
      </c>
      <c r="R43" s="3">
        <f>VLOOKUP($A43,score!$B$7:$AB$146,20,FALSE)</f>
        <v>0</v>
      </c>
      <c r="S43" s="3">
        <f>VLOOKUP($A43,score!$B$7:$AB$146,21,FALSE)</f>
        <v>0</v>
      </c>
      <c r="T43" s="3">
        <f>VLOOKUP($A43,score!$B$7:$AB$146,22,FALSE)</f>
        <v>0</v>
      </c>
      <c r="U43" s="3">
        <f>VLOOKUP($A43,score!$B$7:$AB$146,23,FALSE)</f>
        <v>0</v>
      </c>
      <c r="V43" s="3">
        <f>VLOOKUP($A43,score!$B$7:$AB$146,24,FALSE)</f>
        <v>0</v>
      </c>
      <c r="W43" s="8">
        <f>VLOOKUP($A43,score!$B$7:$AB$146,25,FALSE)</f>
        <v>200</v>
      </c>
    </row>
    <row r="44" spans="1:23" ht="17" x14ac:dyDescent="0.4">
      <c r="A44" s="34">
        <v>38</v>
      </c>
      <c r="B44" s="47">
        <f>VLOOKUP($A44,score!$B$7:$AD$146,3,FALSE)</f>
        <v>19</v>
      </c>
      <c r="C44" s="21">
        <f>VLOOKUP($A44,score!$B$7:$AD$146,5,FALSE)</f>
        <v>0</v>
      </c>
      <c r="D44" s="21">
        <f>VLOOKUP($A44,score!$B$7:$AD$146,6,FALSE)</f>
        <v>0</v>
      </c>
      <c r="E44" s="3">
        <f>VLOOKUP($A44,score!$B$7:$AB$146,7,FALSE)</f>
        <v>0</v>
      </c>
      <c r="F44" s="3">
        <f>VLOOKUP($A44,score!$B$7:$AB$146,8,FALSE)</f>
        <v>0</v>
      </c>
      <c r="G44" s="3">
        <f>VLOOKUP($A44,score!$B$7:$AB$146,9,FALSE)</f>
        <v>0</v>
      </c>
      <c r="H44" s="3">
        <f>VLOOKUP($A44,score!$B$7:$AB$146,10,FALSE)</f>
        <v>0</v>
      </c>
      <c r="I44" s="3">
        <f>VLOOKUP($A44,score!$B$7:$AB$146,11,FALSE)</f>
        <v>0</v>
      </c>
      <c r="J44" s="3">
        <f>VLOOKUP($A44,score!$B$7:$AB$146,12,FALSE)</f>
        <v>0</v>
      </c>
      <c r="K44" s="3">
        <f>VLOOKUP($A44,score!$B$7:$AB$146,13,FALSE)</f>
        <v>0</v>
      </c>
      <c r="L44" s="3">
        <f>VLOOKUP($A44,score!$B$7:$AB$146,14,FALSE)</f>
        <v>0</v>
      </c>
      <c r="M44" s="3">
        <f>VLOOKUP($A44,score!$B$7:$AB$146,15,FALSE)</f>
        <v>0</v>
      </c>
      <c r="N44" s="3">
        <f>VLOOKUP($A44,score!$B$7:$AB$146,16,FALSE)</f>
        <v>0</v>
      </c>
      <c r="O44" s="3">
        <f>VLOOKUP($A44,score!$B$7:$AB$146,17,FALSE)</f>
        <v>0</v>
      </c>
      <c r="P44" s="3">
        <f>VLOOKUP($A44,score!$B$7:$AB$146,18,FALSE)</f>
        <v>0</v>
      </c>
      <c r="Q44" s="3">
        <f>VLOOKUP($A44,score!$B$7:$AB$146,19,FALSE)</f>
        <v>0</v>
      </c>
      <c r="R44" s="3">
        <f>VLOOKUP($A44,score!$B$7:$AB$146,20,FALSE)</f>
        <v>0</v>
      </c>
      <c r="S44" s="3">
        <f>VLOOKUP($A44,score!$B$7:$AB$146,21,FALSE)</f>
        <v>0</v>
      </c>
      <c r="T44" s="3">
        <f>VLOOKUP($A44,score!$B$7:$AB$146,22,FALSE)</f>
        <v>0</v>
      </c>
      <c r="U44" s="3">
        <f>VLOOKUP($A44,score!$B$7:$AB$146,23,FALSE)</f>
        <v>0</v>
      </c>
      <c r="V44" s="3">
        <f>VLOOKUP($A44,score!$B$7:$AB$146,24,FALSE)</f>
        <v>0</v>
      </c>
      <c r="W44" s="8">
        <f>VLOOKUP($A44,score!$B$7:$AB$146,25,FALSE)</f>
        <v>200</v>
      </c>
    </row>
    <row r="45" spans="1:23" ht="17" x14ac:dyDescent="0.4">
      <c r="A45" s="34">
        <v>39</v>
      </c>
      <c r="B45" s="47">
        <f>VLOOKUP($A45,score!$B$7:$AD$146,3,FALSE)</f>
        <v>19</v>
      </c>
      <c r="C45" s="21">
        <f>VLOOKUP($A45,score!$B$7:$AD$146,5,FALSE)</f>
        <v>0</v>
      </c>
      <c r="D45" s="21">
        <f>VLOOKUP($A45,score!$B$7:$AD$146,6,FALSE)</f>
        <v>0</v>
      </c>
      <c r="E45" s="3">
        <f>VLOOKUP($A45,score!$B$7:$AB$146,7,FALSE)</f>
        <v>0</v>
      </c>
      <c r="F45" s="3">
        <f>VLOOKUP($A45,score!$B$7:$AB$146,8,FALSE)</f>
        <v>0</v>
      </c>
      <c r="G45" s="3">
        <f>VLOOKUP($A45,score!$B$7:$AB$146,9,FALSE)</f>
        <v>0</v>
      </c>
      <c r="H45" s="3">
        <f>VLOOKUP($A45,score!$B$7:$AB$146,10,FALSE)</f>
        <v>0</v>
      </c>
      <c r="I45" s="3">
        <f>VLOOKUP($A45,score!$B$7:$AB$146,11,FALSE)</f>
        <v>0</v>
      </c>
      <c r="J45" s="3">
        <f>VLOOKUP($A45,score!$B$7:$AB$146,12,FALSE)</f>
        <v>0</v>
      </c>
      <c r="K45" s="3">
        <f>VLOOKUP($A45,score!$B$7:$AB$146,13,FALSE)</f>
        <v>0</v>
      </c>
      <c r="L45" s="3">
        <f>VLOOKUP($A45,score!$B$7:$AB$146,14,FALSE)</f>
        <v>0</v>
      </c>
      <c r="M45" s="3">
        <f>VLOOKUP($A45,score!$B$7:$AB$146,15,FALSE)</f>
        <v>0</v>
      </c>
      <c r="N45" s="3">
        <f>VLOOKUP($A45,score!$B$7:$AB$146,16,FALSE)</f>
        <v>0</v>
      </c>
      <c r="O45" s="3">
        <f>VLOOKUP($A45,score!$B$7:$AB$146,17,FALSE)</f>
        <v>0</v>
      </c>
      <c r="P45" s="3">
        <f>VLOOKUP($A45,score!$B$7:$AB$146,18,FALSE)</f>
        <v>0</v>
      </c>
      <c r="Q45" s="3">
        <f>VLOOKUP($A45,score!$B$7:$AB$146,19,FALSE)</f>
        <v>0</v>
      </c>
      <c r="R45" s="3">
        <f>VLOOKUP($A45,score!$B$7:$AB$146,20,FALSE)</f>
        <v>0</v>
      </c>
      <c r="S45" s="3">
        <f>VLOOKUP($A45,score!$B$7:$AB$146,21,FALSE)</f>
        <v>0</v>
      </c>
      <c r="T45" s="3">
        <f>VLOOKUP($A45,score!$B$7:$AB$146,22,FALSE)</f>
        <v>0</v>
      </c>
      <c r="U45" s="3">
        <f>VLOOKUP($A45,score!$B$7:$AB$146,23,FALSE)</f>
        <v>0</v>
      </c>
      <c r="V45" s="3">
        <f>VLOOKUP($A45,score!$B$7:$AB$146,24,FALSE)</f>
        <v>0</v>
      </c>
      <c r="W45" s="8">
        <f>VLOOKUP($A45,score!$B$7:$AB$146,25,FALSE)</f>
        <v>200</v>
      </c>
    </row>
    <row r="46" spans="1:23" ht="17" x14ac:dyDescent="0.4">
      <c r="A46" s="34">
        <v>40</v>
      </c>
      <c r="B46" s="47">
        <f>VLOOKUP($A46,score!$B$7:$AD$146,3,FALSE)</f>
        <v>19</v>
      </c>
      <c r="C46" s="21">
        <f>VLOOKUP($A46,score!$B$7:$AD$146,5,FALSE)</f>
        <v>0</v>
      </c>
      <c r="D46" s="21">
        <f>VLOOKUP($A46,score!$B$7:$AD$146,6,FALSE)</f>
        <v>0</v>
      </c>
      <c r="E46" s="3">
        <f>VLOOKUP($A46,score!$B$7:$AB$146,7,FALSE)</f>
        <v>0</v>
      </c>
      <c r="F46" s="3">
        <f>VLOOKUP($A46,score!$B$7:$AB$146,8,FALSE)</f>
        <v>0</v>
      </c>
      <c r="G46" s="3">
        <f>VLOOKUP($A46,score!$B$7:$AB$146,9,FALSE)</f>
        <v>0</v>
      </c>
      <c r="H46" s="3">
        <f>VLOOKUP($A46,score!$B$7:$AB$146,10,FALSE)</f>
        <v>0</v>
      </c>
      <c r="I46" s="3">
        <f>VLOOKUP($A46,score!$B$7:$AB$146,11,FALSE)</f>
        <v>0</v>
      </c>
      <c r="J46" s="3">
        <f>VLOOKUP($A46,score!$B$7:$AB$146,12,FALSE)</f>
        <v>0</v>
      </c>
      <c r="K46" s="3">
        <f>VLOOKUP($A46,score!$B$7:$AB$146,13,FALSE)</f>
        <v>0</v>
      </c>
      <c r="L46" s="3">
        <f>VLOOKUP($A46,score!$B$7:$AB$146,14,FALSE)</f>
        <v>0</v>
      </c>
      <c r="M46" s="3">
        <f>VLOOKUP($A46,score!$B$7:$AB$146,15,FALSE)</f>
        <v>0</v>
      </c>
      <c r="N46" s="3">
        <f>VLOOKUP($A46,score!$B$7:$AB$146,16,FALSE)</f>
        <v>0</v>
      </c>
      <c r="O46" s="3">
        <f>VLOOKUP($A46,score!$B$7:$AB$146,17,FALSE)</f>
        <v>0</v>
      </c>
      <c r="P46" s="3">
        <f>VLOOKUP($A46,score!$B$7:$AB$146,18,FALSE)</f>
        <v>0</v>
      </c>
      <c r="Q46" s="3">
        <f>VLOOKUP($A46,score!$B$7:$AB$146,19,FALSE)</f>
        <v>0</v>
      </c>
      <c r="R46" s="3">
        <f>VLOOKUP($A46,score!$B$7:$AB$146,20,FALSE)</f>
        <v>0</v>
      </c>
      <c r="S46" s="3">
        <f>VLOOKUP($A46,score!$B$7:$AB$146,21,FALSE)</f>
        <v>0</v>
      </c>
      <c r="T46" s="3">
        <f>VLOOKUP($A46,score!$B$7:$AB$146,22,FALSE)</f>
        <v>0</v>
      </c>
      <c r="U46" s="3">
        <f>VLOOKUP($A46,score!$B$7:$AB$146,23,FALSE)</f>
        <v>0</v>
      </c>
      <c r="V46" s="3">
        <f>VLOOKUP($A46,score!$B$7:$AB$146,24,FALSE)</f>
        <v>0</v>
      </c>
      <c r="W46" s="8">
        <f>VLOOKUP($A46,score!$B$7:$AB$146,25,FALSE)</f>
        <v>200</v>
      </c>
    </row>
    <row r="47" spans="1:23" ht="17" hidden="1" x14ac:dyDescent="0.4">
      <c r="A47" s="34">
        <v>41</v>
      </c>
      <c r="B47" s="47">
        <f>VLOOKUP($A47,score!$B$7:$AD$146,3,FALSE)</f>
        <v>19</v>
      </c>
      <c r="C47" s="21">
        <f>VLOOKUP($A47,score!$B$7:$AD$146,5,FALSE)</f>
        <v>0</v>
      </c>
      <c r="D47" s="21">
        <f>VLOOKUP($A47,score!$B$7:$AD$146,6,FALSE)</f>
        <v>0</v>
      </c>
      <c r="E47" s="3">
        <f>VLOOKUP($A47,score!$B$7:$AB$146,7,FALSE)</f>
        <v>0</v>
      </c>
      <c r="F47" s="3">
        <f>VLOOKUP($A47,score!$B$7:$AB$146,8,FALSE)</f>
        <v>0</v>
      </c>
      <c r="G47" s="3">
        <f>VLOOKUP($A47,score!$B$7:$AB$146,9,FALSE)</f>
        <v>0</v>
      </c>
      <c r="H47" s="3">
        <f>VLOOKUP($A47,score!$B$7:$AB$146,10,FALSE)</f>
        <v>0</v>
      </c>
      <c r="I47" s="3">
        <f>VLOOKUP($A47,score!$B$7:$AB$146,11,FALSE)</f>
        <v>0</v>
      </c>
      <c r="J47" s="3">
        <f>VLOOKUP($A47,score!$B$7:$AB$146,12,FALSE)</f>
        <v>0</v>
      </c>
      <c r="K47" s="3">
        <f>VLOOKUP($A47,score!$B$7:$AB$146,13,FALSE)</f>
        <v>0</v>
      </c>
      <c r="L47" s="3">
        <f>VLOOKUP($A47,score!$B$7:$AB$146,14,FALSE)</f>
        <v>0</v>
      </c>
      <c r="M47" s="3">
        <f>VLOOKUP($A47,score!$B$7:$AB$146,15,FALSE)</f>
        <v>0</v>
      </c>
      <c r="N47" s="3">
        <f>VLOOKUP($A47,score!$B$7:$AB$146,16,FALSE)</f>
        <v>0</v>
      </c>
      <c r="O47" s="3">
        <f>VLOOKUP($A47,score!$B$7:$AB$146,17,FALSE)</f>
        <v>0</v>
      </c>
      <c r="P47" s="3">
        <f>VLOOKUP($A47,score!$B$7:$AB$146,18,FALSE)</f>
        <v>0</v>
      </c>
      <c r="Q47" s="3">
        <f>VLOOKUP($A47,score!$B$7:$AB$146,19,FALSE)</f>
        <v>0</v>
      </c>
      <c r="R47" s="3">
        <f>VLOOKUP($A47,score!$B$7:$AB$146,20,FALSE)</f>
        <v>0</v>
      </c>
      <c r="S47" s="3">
        <f>VLOOKUP($A47,score!$B$7:$AB$146,21,FALSE)</f>
        <v>0</v>
      </c>
      <c r="T47" s="3">
        <f>VLOOKUP($A47,score!$B$7:$AB$146,22,FALSE)</f>
        <v>0</v>
      </c>
      <c r="U47" s="3">
        <f>VLOOKUP($A47,score!$B$7:$AB$146,23,FALSE)</f>
        <v>0</v>
      </c>
      <c r="V47" s="3">
        <f>VLOOKUP($A47,score!$B$7:$AB$146,24,FALSE)</f>
        <v>0</v>
      </c>
      <c r="W47" s="8">
        <f>VLOOKUP($A47,score!$B$7:$AB$146,25,FALSE)</f>
        <v>200</v>
      </c>
    </row>
    <row r="48" spans="1:23" ht="17" hidden="1" x14ac:dyDescent="0.4">
      <c r="A48" s="34">
        <v>42</v>
      </c>
      <c r="B48" s="47">
        <f>VLOOKUP($A48,score!$B$7:$AD$146,3,FALSE)</f>
        <v>19</v>
      </c>
      <c r="C48" s="21">
        <f>VLOOKUP($A48,score!$B$7:$AD$146,5,FALSE)</f>
        <v>0</v>
      </c>
      <c r="D48" s="21">
        <f>VLOOKUP($A48,score!$B$7:$AD$146,6,FALSE)</f>
        <v>0</v>
      </c>
      <c r="E48" s="3">
        <f>VLOOKUP($A48,score!$B$7:$AB$146,7,FALSE)</f>
        <v>0</v>
      </c>
      <c r="F48" s="3">
        <f>VLOOKUP($A48,score!$B$7:$AB$146,8,FALSE)</f>
        <v>0</v>
      </c>
      <c r="G48" s="3">
        <f>VLOOKUP($A48,score!$B$7:$AB$146,9,FALSE)</f>
        <v>0</v>
      </c>
      <c r="H48" s="3">
        <f>VLOOKUP($A48,score!$B$7:$AB$146,10,FALSE)</f>
        <v>0</v>
      </c>
      <c r="I48" s="3">
        <f>VLOOKUP($A48,score!$B$7:$AB$146,11,FALSE)</f>
        <v>0</v>
      </c>
      <c r="J48" s="3">
        <f>VLOOKUP($A48,score!$B$7:$AB$146,12,FALSE)</f>
        <v>0</v>
      </c>
      <c r="K48" s="3">
        <f>VLOOKUP($A48,score!$B$7:$AB$146,13,FALSE)</f>
        <v>0</v>
      </c>
      <c r="L48" s="3">
        <f>VLOOKUP($A48,score!$B$7:$AB$146,14,FALSE)</f>
        <v>0</v>
      </c>
      <c r="M48" s="3">
        <f>VLOOKUP($A48,score!$B$7:$AB$146,15,FALSE)</f>
        <v>0</v>
      </c>
      <c r="N48" s="3">
        <f>VLOOKUP($A48,score!$B$7:$AB$146,16,FALSE)</f>
        <v>0</v>
      </c>
      <c r="O48" s="3">
        <f>VLOOKUP($A48,score!$B$7:$AB$146,17,FALSE)</f>
        <v>0</v>
      </c>
      <c r="P48" s="3">
        <f>VLOOKUP($A48,score!$B$7:$AB$146,18,FALSE)</f>
        <v>0</v>
      </c>
      <c r="Q48" s="3">
        <f>VLOOKUP($A48,score!$B$7:$AB$146,19,FALSE)</f>
        <v>0</v>
      </c>
      <c r="R48" s="3">
        <f>VLOOKUP($A48,score!$B$7:$AB$146,20,FALSE)</f>
        <v>0</v>
      </c>
      <c r="S48" s="3">
        <f>VLOOKUP($A48,score!$B$7:$AB$146,21,FALSE)</f>
        <v>0</v>
      </c>
      <c r="T48" s="3">
        <f>VLOOKUP($A48,score!$B$7:$AB$146,22,FALSE)</f>
        <v>0</v>
      </c>
      <c r="U48" s="3">
        <f>VLOOKUP($A48,score!$B$7:$AB$146,23,FALSE)</f>
        <v>0</v>
      </c>
      <c r="V48" s="3">
        <f>VLOOKUP($A48,score!$B$7:$AB$146,24,FALSE)</f>
        <v>0</v>
      </c>
      <c r="W48" s="8">
        <f>VLOOKUP($A48,score!$B$7:$AB$146,25,FALSE)</f>
        <v>200</v>
      </c>
    </row>
    <row r="49" spans="1:23" ht="17" hidden="1" x14ac:dyDescent="0.4">
      <c r="A49" s="34">
        <v>43</v>
      </c>
      <c r="B49" s="47">
        <f>VLOOKUP($A49,score!$B$7:$AD$146,3,FALSE)</f>
        <v>19</v>
      </c>
      <c r="C49" s="21">
        <f>VLOOKUP($A49,score!$B$7:$AD$146,5,FALSE)</f>
        <v>0</v>
      </c>
      <c r="D49" s="21">
        <f>VLOOKUP($A49,score!$B$7:$AD$146,6,FALSE)</f>
        <v>0</v>
      </c>
      <c r="E49" s="3">
        <f>VLOOKUP($A49,score!$B$7:$AB$146,7,FALSE)</f>
        <v>0</v>
      </c>
      <c r="F49" s="3">
        <f>VLOOKUP($A49,score!$B$7:$AB$146,8,FALSE)</f>
        <v>0</v>
      </c>
      <c r="G49" s="3">
        <f>VLOOKUP($A49,score!$B$7:$AB$146,9,FALSE)</f>
        <v>0</v>
      </c>
      <c r="H49" s="3">
        <f>VLOOKUP($A49,score!$B$7:$AB$146,10,FALSE)</f>
        <v>0</v>
      </c>
      <c r="I49" s="3">
        <f>VLOOKUP($A49,score!$B$7:$AB$146,11,FALSE)</f>
        <v>0</v>
      </c>
      <c r="J49" s="3">
        <f>VLOOKUP($A49,score!$B$7:$AB$146,12,FALSE)</f>
        <v>0</v>
      </c>
      <c r="K49" s="3">
        <f>VLOOKUP($A49,score!$B$7:$AB$146,13,FALSE)</f>
        <v>0</v>
      </c>
      <c r="L49" s="3">
        <f>VLOOKUP($A49,score!$B$7:$AB$146,14,FALSE)</f>
        <v>0</v>
      </c>
      <c r="M49" s="3">
        <f>VLOOKUP($A49,score!$B$7:$AB$146,15,FALSE)</f>
        <v>0</v>
      </c>
      <c r="N49" s="3">
        <f>VLOOKUP($A49,score!$B$7:$AB$146,16,FALSE)</f>
        <v>0</v>
      </c>
      <c r="O49" s="3">
        <f>VLOOKUP($A49,score!$B$7:$AB$146,17,FALSE)</f>
        <v>0</v>
      </c>
      <c r="P49" s="3">
        <f>VLOOKUP($A49,score!$B$7:$AB$146,18,FALSE)</f>
        <v>0</v>
      </c>
      <c r="Q49" s="3">
        <f>VLOOKUP($A49,score!$B$7:$AB$146,19,FALSE)</f>
        <v>0</v>
      </c>
      <c r="R49" s="3">
        <f>VLOOKUP($A49,score!$B$7:$AB$146,20,FALSE)</f>
        <v>0</v>
      </c>
      <c r="S49" s="3">
        <f>VLOOKUP($A49,score!$B$7:$AB$146,21,FALSE)</f>
        <v>0</v>
      </c>
      <c r="T49" s="3">
        <f>VLOOKUP($A49,score!$B$7:$AB$146,22,FALSE)</f>
        <v>0</v>
      </c>
      <c r="U49" s="3">
        <f>VLOOKUP($A49,score!$B$7:$AB$146,23,FALSE)</f>
        <v>0</v>
      </c>
      <c r="V49" s="3">
        <f>VLOOKUP($A49,score!$B$7:$AB$146,24,FALSE)</f>
        <v>0</v>
      </c>
      <c r="W49" s="8">
        <f>VLOOKUP($A49,score!$B$7:$AB$146,25,FALSE)</f>
        <v>200</v>
      </c>
    </row>
    <row r="50" spans="1:23" ht="17" hidden="1" x14ac:dyDescent="0.4">
      <c r="A50" s="34">
        <v>44</v>
      </c>
      <c r="B50" s="47">
        <f>VLOOKUP($A50,score!$B$7:$AD$146,3,FALSE)</f>
        <v>19</v>
      </c>
      <c r="C50" s="21">
        <f>VLOOKUP($A50,score!$B$7:$AD$146,5,FALSE)</f>
        <v>0</v>
      </c>
      <c r="D50" s="21">
        <f>VLOOKUP($A50,score!$B$7:$AD$146,6,FALSE)</f>
        <v>0</v>
      </c>
      <c r="E50" s="3">
        <f>VLOOKUP($A50,score!$B$7:$AB$146,7,FALSE)</f>
        <v>0</v>
      </c>
      <c r="F50" s="3">
        <f>VLOOKUP($A50,score!$B$7:$AB$146,8,FALSE)</f>
        <v>0</v>
      </c>
      <c r="G50" s="3">
        <f>VLOOKUP($A50,score!$B$7:$AB$146,9,FALSE)</f>
        <v>0</v>
      </c>
      <c r="H50" s="3">
        <f>VLOOKUP($A50,score!$B$7:$AB$146,10,FALSE)</f>
        <v>0</v>
      </c>
      <c r="I50" s="3">
        <f>VLOOKUP($A50,score!$B$7:$AB$146,11,FALSE)</f>
        <v>0</v>
      </c>
      <c r="J50" s="3">
        <f>VLOOKUP($A50,score!$B$7:$AB$146,12,FALSE)</f>
        <v>0</v>
      </c>
      <c r="K50" s="3">
        <f>VLOOKUP($A50,score!$B$7:$AB$146,13,FALSE)</f>
        <v>0</v>
      </c>
      <c r="L50" s="3">
        <f>VLOOKUP($A50,score!$B$7:$AB$146,14,FALSE)</f>
        <v>0</v>
      </c>
      <c r="M50" s="3">
        <f>VLOOKUP($A50,score!$B$7:$AB$146,15,FALSE)</f>
        <v>0</v>
      </c>
      <c r="N50" s="3">
        <f>VLOOKUP($A50,score!$B$7:$AB$146,16,FALSE)</f>
        <v>0</v>
      </c>
      <c r="O50" s="3">
        <f>VLOOKUP($A50,score!$B$7:$AB$146,17,FALSE)</f>
        <v>0</v>
      </c>
      <c r="P50" s="3">
        <f>VLOOKUP($A50,score!$B$7:$AB$146,18,FALSE)</f>
        <v>0</v>
      </c>
      <c r="Q50" s="3">
        <f>VLOOKUP($A50,score!$B$7:$AB$146,19,FALSE)</f>
        <v>0</v>
      </c>
      <c r="R50" s="3">
        <f>VLOOKUP($A50,score!$B$7:$AB$146,20,FALSE)</f>
        <v>0</v>
      </c>
      <c r="S50" s="3">
        <f>VLOOKUP($A50,score!$B$7:$AB$146,21,FALSE)</f>
        <v>0</v>
      </c>
      <c r="T50" s="3">
        <f>VLOOKUP($A50,score!$B$7:$AB$146,22,FALSE)</f>
        <v>0</v>
      </c>
      <c r="U50" s="3">
        <f>VLOOKUP($A50,score!$B$7:$AB$146,23,FALSE)</f>
        <v>0</v>
      </c>
      <c r="V50" s="3">
        <f>VLOOKUP($A50,score!$B$7:$AB$146,24,FALSE)</f>
        <v>0</v>
      </c>
      <c r="W50" s="8">
        <f>VLOOKUP($A50,score!$B$7:$AB$146,25,FALSE)</f>
        <v>200</v>
      </c>
    </row>
    <row r="51" spans="1:23" ht="17" hidden="1" x14ac:dyDescent="0.4">
      <c r="A51" s="34">
        <v>45</v>
      </c>
      <c r="B51" s="47">
        <f>VLOOKUP($A51,score!$B$7:$AD$146,3,FALSE)</f>
        <v>19</v>
      </c>
      <c r="C51" s="21">
        <f>VLOOKUP($A51,score!$B$7:$AD$146,5,FALSE)</f>
        <v>0</v>
      </c>
      <c r="D51" s="21">
        <f>VLOOKUP($A51,score!$B$7:$AD$146,6,FALSE)</f>
        <v>0</v>
      </c>
      <c r="E51" s="3">
        <f>VLOOKUP($A51,score!$B$7:$AB$146,7,FALSE)</f>
        <v>0</v>
      </c>
      <c r="F51" s="3">
        <f>VLOOKUP($A51,score!$B$7:$AB$146,8,FALSE)</f>
        <v>0</v>
      </c>
      <c r="G51" s="3">
        <f>VLOOKUP($A51,score!$B$7:$AB$146,9,FALSE)</f>
        <v>0</v>
      </c>
      <c r="H51" s="3">
        <f>VLOOKUP($A51,score!$B$7:$AB$146,10,FALSE)</f>
        <v>0</v>
      </c>
      <c r="I51" s="3">
        <f>VLOOKUP($A51,score!$B$7:$AB$146,11,FALSE)</f>
        <v>0</v>
      </c>
      <c r="J51" s="3">
        <f>VLOOKUP($A51,score!$B$7:$AB$146,12,FALSE)</f>
        <v>0</v>
      </c>
      <c r="K51" s="3">
        <f>VLOOKUP($A51,score!$B$7:$AB$146,13,FALSE)</f>
        <v>0</v>
      </c>
      <c r="L51" s="3">
        <f>VLOOKUP($A51,score!$B$7:$AB$146,14,FALSE)</f>
        <v>0</v>
      </c>
      <c r="M51" s="3">
        <f>VLOOKUP($A51,score!$B$7:$AB$146,15,FALSE)</f>
        <v>0</v>
      </c>
      <c r="N51" s="3">
        <f>VLOOKUP($A51,score!$B$7:$AB$146,16,FALSE)</f>
        <v>0</v>
      </c>
      <c r="O51" s="3">
        <f>VLOOKUP($A51,score!$B$7:$AB$146,17,FALSE)</f>
        <v>0</v>
      </c>
      <c r="P51" s="3">
        <f>VLOOKUP($A51,score!$B$7:$AB$146,18,FALSE)</f>
        <v>0</v>
      </c>
      <c r="Q51" s="3">
        <f>VLOOKUP($A51,score!$B$7:$AB$146,19,FALSE)</f>
        <v>0</v>
      </c>
      <c r="R51" s="3">
        <f>VLOOKUP($A51,score!$B$7:$AB$146,20,FALSE)</f>
        <v>0</v>
      </c>
      <c r="S51" s="3">
        <f>VLOOKUP($A51,score!$B$7:$AB$146,21,FALSE)</f>
        <v>0</v>
      </c>
      <c r="T51" s="3">
        <f>VLOOKUP($A51,score!$B$7:$AB$146,22,FALSE)</f>
        <v>0</v>
      </c>
      <c r="U51" s="3">
        <f>VLOOKUP($A51,score!$B$7:$AB$146,23,FALSE)</f>
        <v>0</v>
      </c>
      <c r="V51" s="3">
        <f>VLOOKUP($A51,score!$B$7:$AB$146,24,FALSE)</f>
        <v>0</v>
      </c>
      <c r="W51" s="8">
        <f>VLOOKUP($A51,score!$B$7:$AB$146,25,FALSE)</f>
        <v>200</v>
      </c>
    </row>
    <row r="52" spans="1:23" ht="17" hidden="1" x14ac:dyDescent="0.4">
      <c r="A52" s="34">
        <v>46</v>
      </c>
      <c r="B52" s="47">
        <f>VLOOKUP($A52,score!$B$7:$AD$146,3,FALSE)</f>
        <v>19</v>
      </c>
      <c r="C52" s="21">
        <f>VLOOKUP($A52,score!$B$7:$AD$146,5,FALSE)</f>
        <v>0</v>
      </c>
      <c r="D52" s="21">
        <f>VLOOKUP($A52,score!$B$7:$AD$146,6,FALSE)</f>
        <v>0</v>
      </c>
      <c r="E52" s="3">
        <f>VLOOKUP($A52,score!$B$7:$AB$146,7,FALSE)</f>
        <v>0</v>
      </c>
      <c r="F52" s="3">
        <f>VLOOKUP($A52,score!$B$7:$AB$146,8,FALSE)</f>
        <v>0</v>
      </c>
      <c r="G52" s="3">
        <f>VLOOKUP($A52,score!$B$7:$AB$146,9,FALSE)</f>
        <v>0</v>
      </c>
      <c r="H52" s="3">
        <f>VLOOKUP($A52,score!$B$7:$AB$146,10,FALSE)</f>
        <v>0</v>
      </c>
      <c r="I52" s="3">
        <f>VLOOKUP($A52,score!$B$7:$AB$146,11,FALSE)</f>
        <v>0</v>
      </c>
      <c r="J52" s="3">
        <f>VLOOKUP($A52,score!$B$7:$AB$146,12,FALSE)</f>
        <v>0</v>
      </c>
      <c r="K52" s="3">
        <f>VLOOKUP($A52,score!$B$7:$AB$146,13,FALSE)</f>
        <v>0</v>
      </c>
      <c r="L52" s="3">
        <f>VLOOKUP($A52,score!$B$7:$AB$146,14,FALSE)</f>
        <v>0</v>
      </c>
      <c r="M52" s="3">
        <f>VLOOKUP($A52,score!$B$7:$AB$146,15,FALSE)</f>
        <v>0</v>
      </c>
      <c r="N52" s="3">
        <f>VLOOKUP($A52,score!$B$7:$AB$146,16,FALSE)</f>
        <v>0</v>
      </c>
      <c r="O52" s="3">
        <f>VLOOKUP($A52,score!$B$7:$AB$146,17,FALSE)</f>
        <v>0</v>
      </c>
      <c r="P52" s="3">
        <f>VLOOKUP($A52,score!$B$7:$AB$146,18,FALSE)</f>
        <v>0</v>
      </c>
      <c r="Q52" s="3">
        <f>VLOOKUP($A52,score!$B$7:$AB$146,19,FALSE)</f>
        <v>0</v>
      </c>
      <c r="R52" s="3">
        <f>VLOOKUP($A52,score!$B$7:$AB$146,20,FALSE)</f>
        <v>0</v>
      </c>
      <c r="S52" s="3">
        <f>VLOOKUP($A52,score!$B$7:$AB$146,21,FALSE)</f>
        <v>0</v>
      </c>
      <c r="T52" s="3">
        <f>VLOOKUP($A52,score!$B$7:$AB$146,22,FALSE)</f>
        <v>0</v>
      </c>
      <c r="U52" s="3">
        <f>VLOOKUP($A52,score!$B$7:$AB$146,23,FALSE)</f>
        <v>0</v>
      </c>
      <c r="V52" s="3">
        <f>VLOOKUP($A52,score!$B$7:$AB$146,24,FALSE)</f>
        <v>0</v>
      </c>
      <c r="W52" s="8">
        <f>VLOOKUP($A52,score!$B$7:$AB$146,25,FALSE)</f>
        <v>200</v>
      </c>
    </row>
    <row r="53" spans="1:23" ht="17" hidden="1" x14ac:dyDescent="0.4">
      <c r="A53" s="34">
        <v>47</v>
      </c>
      <c r="B53" s="47">
        <f>VLOOKUP($A53,score!$B$7:$AD$146,3,FALSE)</f>
        <v>19</v>
      </c>
      <c r="C53" s="21">
        <f>VLOOKUP($A53,score!$B$7:$AD$146,5,FALSE)</f>
        <v>0</v>
      </c>
      <c r="D53" s="21">
        <f>VLOOKUP($A53,score!$B$7:$AD$146,6,FALSE)</f>
        <v>0</v>
      </c>
      <c r="E53" s="3">
        <f>VLOOKUP($A53,score!$B$7:$AB$146,7,FALSE)</f>
        <v>0</v>
      </c>
      <c r="F53" s="3">
        <f>VLOOKUP($A53,score!$B$7:$AB$146,8,FALSE)</f>
        <v>0</v>
      </c>
      <c r="G53" s="3">
        <f>VLOOKUP($A53,score!$B$7:$AB$146,9,FALSE)</f>
        <v>0</v>
      </c>
      <c r="H53" s="3">
        <f>VLOOKUP($A53,score!$B$7:$AB$146,10,FALSE)</f>
        <v>0</v>
      </c>
      <c r="I53" s="3">
        <f>VLOOKUP($A53,score!$B$7:$AB$146,11,FALSE)</f>
        <v>0</v>
      </c>
      <c r="J53" s="3">
        <f>VLOOKUP($A53,score!$B$7:$AB$146,12,FALSE)</f>
        <v>0</v>
      </c>
      <c r="K53" s="3">
        <f>VLOOKUP($A53,score!$B$7:$AB$146,13,FALSE)</f>
        <v>0</v>
      </c>
      <c r="L53" s="3">
        <f>VLOOKUP($A53,score!$B$7:$AB$146,14,FALSE)</f>
        <v>0</v>
      </c>
      <c r="M53" s="3">
        <f>VLOOKUP($A53,score!$B$7:$AB$146,15,FALSE)</f>
        <v>0</v>
      </c>
      <c r="N53" s="3">
        <f>VLOOKUP($A53,score!$B$7:$AB$146,16,FALSE)</f>
        <v>0</v>
      </c>
      <c r="O53" s="3">
        <f>VLOOKUP($A53,score!$B$7:$AB$146,17,FALSE)</f>
        <v>0</v>
      </c>
      <c r="P53" s="3">
        <f>VLOOKUP($A53,score!$B$7:$AB$146,18,FALSE)</f>
        <v>0</v>
      </c>
      <c r="Q53" s="3">
        <f>VLOOKUP($A53,score!$B$7:$AB$146,19,FALSE)</f>
        <v>0</v>
      </c>
      <c r="R53" s="3">
        <f>VLOOKUP($A53,score!$B$7:$AB$146,20,FALSE)</f>
        <v>0</v>
      </c>
      <c r="S53" s="3">
        <f>VLOOKUP($A53,score!$B$7:$AB$146,21,FALSE)</f>
        <v>0</v>
      </c>
      <c r="T53" s="3">
        <f>VLOOKUP($A53,score!$B$7:$AB$146,22,FALSE)</f>
        <v>0</v>
      </c>
      <c r="U53" s="3">
        <f>VLOOKUP($A53,score!$B$7:$AB$146,23,FALSE)</f>
        <v>0</v>
      </c>
      <c r="V53" s="3">
        <f>VLOOKUP($A53,score!$B$7:$AB$146,24,FALSE)</f>
        <v>0</v>
      </c>
      <c r="W53" s="8">
        <f>VLOOKUP($A53,score!$B$7:$AB$146,25,FALSE)</f>
        <v>200</v>
      </c>
    </row>
    <row r="54" spans="1:23" ht="17" hidden="1" x14ac:dyDescent="0.4">
      <c r="A54" s="34">
        <v>48</v>
      </c>
      <c r="B54" s="47">
        <f>VLOOKUP($A54,score!$B$7:$AD$146,3,FALSE)</f>
        <v>19</v>
      </c>
      <c r="C54" s="21">
        <f>VLOOKUP($A54,score!$B$7:$AD$146,5,FALSE)</f>
        <v>0</v>
      </c>
      <c r="D54" s="21">
        <f>VLOOKUP($A54,score!$B$7:$AD$146,6,FALSE)</f>
        <v>0</v>
      </c>
      <c r="E54" s="3">
        <f>VLOOKUP($A54,score!$B$7:$AB$146,7,FALSE)</f>
        <v>0</v>
      </c>
      <c r="F54" s="3">
        <f>VLOOKUP($A54,score!$B$7:$AB$146,8,FALSE)</f>
        <v>0</v>
      </c>
      <c r="G54" s="3">
        <f>VLOOKUP($A54,score!$B$7:$AB$146,9,FALSE)</f>
        <v>0</v>
      </c>
      <c r="H54" s="3">
        <f>VLOOKUP($A54,score!$B$7:$AB$146,10,FALSE)</f>
        <v>0</v>
      </c>
      <c r="I54" s="3">
        <f>VLOOKUP($A54,score!$B$7:$AB$146,11,FALSE)</f>
        <v>0</v>
      </c>
      <c r="J54" s="3">
        <f>VLOOKUP($A54,score!$B$7:$AB$146,12,FALSE)</f>
        <v>0</v>
      </c>
      <c r="K54" s="3">
        <f>VLOOKUP($A54,score!$B$7:$AB$146,13,FALSE)</f>
        <v>0</v>
      </c>
      <c r="L54" s="3">
        <f>VLOOKUP($A54,score!$B$7:$AB$146,14,FALSE)</f>
        <v>0</v>
      </c>
      <c r="M54" s="3">
        <f>VLOOKUP($A54,score!$B$7:$AB$146,15,FALSE)</f>
        <v>0</v>
      </c>
      <c r="N54" s="3">
        <f>VLOOKUP($A54,score!$B$7:$AB$146,16,FALSE)</f>
        <v>0</v>
      </c>
      <c r="O54" s="3">
        <f>VLOOKUP($A54,score!$B$7:$AB$146,17,FALSE)</f>
        <v>0</v>
      </c>
      <c r="P54" s="3">
        <f>VLOOKUP($A54,score!$B$7:$AB$146,18,FALSE)</f>
        <v>0</v>
      </c>
      <c r="Q54" s="3">
        <f>VLOOKUP($A54,score!$B$7:$AB$146,19,FALSE)</f>
        <v>0</v>
      </c>
      <c r="R54" s="3">
        <f>VLOOKUP($A54,score!$B$7:$AB$146,20,FALSE)</f>
        <v>0</v>
      </c>
      <c r="S54" s="3">
        <f>VLOOKUP($A54,score!$B$7:$AB$146,21,FALSE)</f>
        <v>0</v>
      </c>
      <c r="T54" s="3">
        <f>VLOOKUP($A54,score!$B$7:$AB$146,22,FALSE)</f>
        <v>0</v>
      </c>
      <c r="U54" s="3">
        <f>VLOOKUP($A54,score!$B$7:$AB$146,23,FALSE)</f>
        <v>0</v>
      </c>
      <c r="V54" s="3">
        <f>VLOOKUP($A54,score!$B$7:$AB$146,24,FALSE)</f>
        <v>0</v>
      </c>
      <c r="W54" s="8">
        <f>VLOOKUP($A54,score!$B$7:$AB$146,25,FALSE)</f>
        <v>200</v>
      </c>
    </row>
    <row r="55" spans="1:23" ht="17" hidden="1" x14ac:dyDescent="0.4">
      <c r="A55" s="34">
        <v>49</v>
      </c>
      <c r="B55" s="47">
        <f>VLOOKUP($A55,score!$B$7:$AD$146,3,FALSE)</f>
        <v>19</v>
      </c>
      <c r="C55" s="21">
        <f>VLOOKUP($A55,score!$B$7:$AD$146,5,FALSE)</f>
        <v>0</v>
      </c>
      <c r="D55" s="21">
        <f>VLOOKUP($A55,score!$B$7:$AD$146,6,FALSE)</f>
        <v>0</v>
      </c>
      <c r="E55" s="3">
        <f>VLOOKUP($A55,score!$B$7:$AB$146,7,FALSE)</f>
        <v>0</v>
      </c>
      <c r="F55" s="3">
        <f>VLOOKUP($A55,score!$B$7:$AB$146,8,FALSE)</f>
        <v>0</v>
      </c>
      <c r="G55" s="3">
        <f>VLOOKUP($A55,score!$B$7:$AB$146,9,FALSE)</f>
        <v>0</v>
      </c>
      <c r="H55" s="3">
        <f>VLOOKUP($A55,score!$B$7:$AB$146,10,FALSE)</f>
        <v>0</v>
      </c>
      <c r="I55" s="3">
        <f>VLOOKUP($A55,score!$B$7:$AB$146,11,FALSE)</f>
        <v>0</v>
      </c>
      <c r="J55" s="3">
        <f>VLOOKUP($A55,score!$B$7:$AB$146,12,FALSE)</f>
        <v>0</v>
      </c>
      <c r="K55" s="3">
        <f>VLOOKUP($A55,score!$B$7:$AB$146,13,FALSE)</f>
        <v>0</v>
      </c>
      <c r="L55" s="3">
        <f>VLOOKUP($A55,score!$B$7:$AB$146,14,FALSE)</f>
        <v>0</v>
      </c>
      <c r="M55" s="3">
        <f>VLOOKUP($A55,score!$B$7:$AB$146,15,FALSE)</f>
        <v>0</v>
      </c>
      <c r="N55" s="3">
        <f>VLOOKUP($A55,score!$B$7:$AB$146,16,FALSE)</f>
        <v>0</v>
      </c>
      <c r="O55" s="3">
        <f>VLOOKUP($A55,score!$B$7:$AB$146,17,FALSE)</f>
        <v>0</v>
      </c>
      <c r="P55" s="3">
        <f>VLOOKUP($A55,score!$B$7:$AB$146,18,FALSE)</f>
        <v>0</v>
      </c>
      <c r="Q55" s="3">
        <f>VLOOKUP($A55,score!$B$7:$AB$146,19,FALSE)</f>
        <v>0</v>
      </c>
      <c r="R55" s="3">
        <f>VLOOKUP($A55,score!$B$7:$AB$146,20,FALSE)</f>
        <v>0</v>
      </c>
      <c r="S55" s="3">
        <f>VLOOKUP($A55,score!$B$7:$AB$146,21,FALSE)</f>
        <v>0</v>
      </c>
      <c r="T55" s="3">
        <f>VLOOKUP($A55,score!$B$7:$AB$146,22,FALSE)</f>
        <v>0</v>
      </c>
      <c r="U55" s="3">
        <f>VLOOKUP($A55,score!$B$7:$AB$146,23,FALSE)</f>
        <v>0</v>
      </c>
      <c r="V55" s="3">
        <f>VLOOKUP($A55,score!$B$7:$AB$146,24,FALSE)</f>
        <v>0</v>
      </c>
      <c r="W55" s="8">
        <f>VLOOKUP($A55,score!$B$7:$AB$146,25,FALSE)</f>
        <v>200</v>
      </c>
    </row>
    <row r="56" spans="1:23" ht="17" hidden="1" x14ac:dyDescent="0.4">
      <c r="A56" s="34">
        <v>50</v>
      </c>
      <c r="B56" s="47">
        <f>VLOOKUP($A56,score!$B$7:$AD$146,3,FALSE)</f>
        <v>19</v>
      </c>
      <c r="C56" s="21">
        <f>VLOOKUP($A56,score!$B$7:$AD$146,5,FALSE)</f>
        <v>0</v>
      </c>
      <c r="D56" s="21">
        <f>VLOOKUP($A56,score!$B$7:$AD$146,6,FALSE)</f>
        <v>0</v>
      </c>
      <c r="E56" s="3">
        <f>VLOOKUP($A56,score!$B$7:$AB$146,7,FALSE)</f>
        <v>0</v>
      </c>
      <c r="F56" s="3">
        <f>VLOOKUP($A56,score!$B$7:$AB$146,8,FALSE)</f>
        <v>0</v>
      </c>
      <c r="G56" s="3">
        <f>VLOOKUP($A56,score!$B$7:$AB$146,9,FALSE)</f>
        <v>0</v>
      </c>
      <c r="H56" s="3">
        <f>VLOOKUP($A56,score!$B$7:$AB$146,10,FALSE)</f>
        <v>0</v>
      </c>
      <c r="I56" s="3">
        <f>VLOOKUP($A56,score!$B$7:$AB$146,11,FALSE)</f>
        <v>0</v>
      </c>
      <c r="J56" s="3">
        <f>VLOOKUP($A56,score!$B$7:$AB$146,12,FALSE)</f>
        <v>0</v>
      </c>
      <c r="K56" s="3">
        <f>VLOOKUP($A56,score!$B$7:$AB$146,13,FALSE)</f>
        <v>0</v>
      </c>
      <c r="L56" s="3">
        <f>VLOOKUP($A56,score!$B$7:$AB$146,14,FALSE)</f>
        <v>0</v>
      </c>
      <c r="M56" s="3">
        <f>VLOOKUP($A56,score!$B$7:$AB$146,15,FALSE)</f>
        <v>0</v>
      </c>
      <c r="N56" s="3">
        <f>VLOOKUP($A56,score!$B$7:$AB$146,16,FALSE)</f>
        <v>0</v>
      </c>
      <c r="O56" s="3">
        <f>VLOOKUP($A56,score!$B$7:$AB$146,17,FALSE)</f>
        <v>0</v>
      </c>
      <c r="P56" s="3">
        <f>VLOOKUP($A56,score!$B$7:$AB$146,18,FALSE)</f>
        <v>0</v>
      </c>
      <c r="Q56" s="3">
        <f>VLOOKUP($A56,score!$B$7:$AB$146,19,FALSE)</f>
        <v>0</v>
      </c>
      <c r="R56" s="3">
        <f>VLOOKUP($A56,score!$B$7:$AB$146,20,FALSE)</f>
        <v>0</v>
      </c>
      <c r="S56" s="3">
        <f>VLOOKUP($A56,score!$B$7:$AB$146,21,FALSE)</f>
        <v>0</v>
      </c>
      <c r="T56" s="3">
        <f>VLOOKUP($A56,score!$B$7:$AB$146,22,FALSE)</f>
        <v>0</v>
      </c>
      <c r="U56" s="3">
        <f>VLOOKUP($A56,score!$B$7:$AB$146,23,FALSE)</f>
        <v>0</v>
      </c>
      <c r="V56" s="3">
        <f>VLOOKUP($A56,score!$B$7:$AB$146,24,FALSE)</f>
        <v>0</v>
      </c>
      <c r="W56" s="8">
        <f>VLOOKUP($A56,score!$B$7:$AB$146,25,FALSE)</f>
        <v>200</v>
      </c>
    </row>
    <row r="57" spans="1:23" ht="17" hidden="1" x14ac:dyDescent="0.4">
      <c r="A57" s="34">
        <v>51</v>
      </c>
      <c r="B57" s="47">
        <f>VLOOKUP($A57,score!$B$7:$AD$146,3,FALSE)</f>
        <v>19</v>
      </c>
      <c r="C57" s="21">
        <f>VLOOKUP($A57,score!$B$7:$AD$146,5,FALSE)</f>
        <v>0</v>
      </c>
      <c r="D57" s="21">
        <f>VLOOKUP($A57,score!$B$7:$AD$146,6,FALSE)</f>
        <v>0</v>
      </c>
      <c r="E57" s="3">
        <f>VLOOKUP($A57,score!$B$7:$AB$146,7,FALSE)</f>
        <v>0</v>
      </c>
      <c r="F57" s="3">
        <f>VLOOKUP($A57,score!$B$7:$AB$146,8,FALSE)</f>
        <v>0</v>
      </c>
      <c r="G57" s="3">
        <f>VLOOKUP($A57,score!$B$7:$AB$146,9,FALSE)</f>
        <v>0</v>
      </c>
      <c r="H57" s="3">
        <f>VLOOKUP($A57,score!$B$7:$AB$146,10,FALSE)</f>
        <v>0</v>
      </c>
      <c r="I57" s="3">
        <f>VLOOKUP($A57,score!$B$7:$AB$146,11,FALSE)</f>
        <v>0</v>
      </c>
      <c r="J57" s="3">
        <f>VLOOKUP($A57,score!$B$7:$AB$146,12,FALSE)</f>
        <v>0</v>
      </c>
      <c r="K57" s="3">
        <f>VLOOKUP($A57,score!$B$7:$AB$146,13,FALSE)</f>
        <v>0</v>
      </c>
      <c r="L57" s="3">
        <f>VLOOKUP($A57,score!$B$7:$AB$146,14,FALSE)</f>
        <v>0</v>
      </c>
      <c r="M57" s="3">
        <f>VLOOKUP($A57,score!$B$7:$AB$146,15,FALSE)</f>
        <v>0</v>
      </c>
      <c r="N57" s="3">
        <f>VLOOKUP($A57,score!$B$7:$AB$146,16,FALSE)</f>
        <v>0</v>
      </c>
      <c r="O57" s="3">
        <f>VLOOKUP($A57,score!$B$7:$AB$146,17,FALSE)</f>
        <v>0</v>
      </c>
      <c r="P57" s="3">
        <f>VLOOKUP($A57,score!$B$7:$AB$146,18,FALSE)</f>
        <v>0</v>
      </c>
      <c r="Q57" s="3">
        <f>VLOOKUP($A57,score!$B$7:$AB$146,19,FALSE)</f>
        <v>0</v>
      </c>
      <c r="R57" s="3">
        <f>VLOOKUP($A57,score!$B$7:$AB$146,20,FALSE)</f>
        <v>0</v>
      </c>
      <c r="S57" s="3">
        <f>VLOOKUP($A57,score!$B$7:$AB$146,21,FALSE)</f>
        <v>0</v>
      </c>
      <c r="T57" s="3">
        <f>VLOOKUP($A57,score!$B$7:$AB$146,22,FALSE)</f>
        <v>0</v>
      </c>
      <c r="U57" s="3">
        <f>VLOOKUP($A57,score!$B$7:$AB$146,23,FALSE)</f>
        <v>0</v>
      </c>
      <c r="V57" s="3">
        <f>VLOOKUP($A57,score!$B$7:$AB$146,24,FALSE)</f>
        <v>0</v>
      </c>
      <c r="W57" s="8">
        <f>VLOOKUP($A57,score!$B$7:$AB$146,25,FALSE)</f>
        <v>200</v>
      </c>
    </row>
    <row r="58" spans="1:23" ht="17" hidden="1" x14ac:dyDescent="0.4">
      <c r="A58" s="34">
        <v>52</v>
      </c>
      <c r="B58" s="47">
        <f>VLOOKUP($A58,score!$B$7:$AD$146,3,FALSE)</f>
        <v>19</v>
      </c>
      <c r="C58" s="21">
        <f>VLOOKUP($A58,score!$B$7:$AD$146,5,FALSE)</f>
        <v>0</v>
      </c>
      <c r="D58" s="21">
        <f>VLOOKUP($A58,score!$B$7:$AD$146,6,FALSE)</f>
        <v>0</v>
      </c>
      <c r="E58" s="3">
        <f>VLOOKUP($A58,score!$B$7:$AB$146,7,FALSE)</f>
        <v>0</v>
      </c>
      <c r="F58" s="3">
        <f>VLOOKUP($A58,score!$B$7:$AB$146,8,FALSE)</f>
        <v>0</v>
      </c>
      <c r="G58" s="3">
        <f>VLOOKUP($A58,score!$B$7:$AB$146,9,FALSE)</f>
        <v>0</v>
      </c>
      <c r="H58" s="3">
        <f>VLOOKUP($A58,score!$B$7:$AB$146,10,FALSE)</f>
        <v>0</v>
      </c>
      <c r="I58" s="3">
        <f>VLOOKUP($A58,score!$B$7:$AB$146,11,FALSE)</f>
        <v>0</v>
      </c>
      <c r="J58" s="3">
        <f>VLOOKUP($A58,score!$B$7:$AB$146,12,FALSE)</f>
        <v>0</v>
      </c>
      <c r="K58" s="3">
        <f>VLOOKUP($A58,score!$B$7:$AB$146,13,FALSE)</f>
        <v>0</v>
      </c>
      <c r="L58" s="3">
        <f>VLOOKUP($A58,score!$B$7:$AB$146,14,FALSE)</f>
        <v>0</v>
      </c>
      <c r="M58" s="3">
        <f>VLOOKUP($A58,score!$B$7:$AB$146,15,FALSE)</f>
        <v>0</v>
      </c>
      <c r="N58" s="3">
        <f>VLOOKUP($A58,score!$B$7:$AB$146,16,FALSE)</f>
        <v>0</v>
      </c>
      <c r="O58" s="3">
        <f>VLOOKUP($A58,score!$B$7:$AB$146,17,FALSE)</f>
        <v>0</v>
      </c>
      <c r="P58" s="3">
        <f>VLOOKUP($A58,score!$B$7:$AB$146,18,FALSE)</f>
        <v>0</v>
      </c>
      <c r="Q58" s="3">
        <f>VLOOKUP($A58,score!$B$7:$AB$146,19,FALSE)</f>
        <v>0</v>
      </c>
      <c r="R58" s="3">
        <f>VLOOKUP($A58,score!$B$7:$AB$146,20,FALSE)</f>
        <v>0</v>
      </c>
      <c r="S58" s="3">
        <f>VLOOKUP($A58,score!$B$7:$AB$146,21,FALSE)</f>
        <v>0</v>
      </c>
      <c r="T58" s="3">
        <f>VLOOKUP($A58,score!$B$7:$AB$146,22,FALSE)</f>
        <v>0</v>
      </c>
      <c r="U58" s="3">
        <f>VLOOKUP($A58,score!$B$7:$AB$146,23,FALSE)</f>
        <v>0</v>
      </c>
      <c r="V58" s="3">
        <f>VLOOKUP($A58,score!$B$7:$AB$146,24,FALSE)</f>
        <v>0</v>
      </c>
      <c r="W58" s="8">
        <f>VLOOKUP($A58,score!$B$7:$AB$146,25,FALSE)</f>
        <v>200</v>
      </c>
    </row>
    <row r="59" spans="1:23" ht="17" hidden="1" x14ac:dyDescent="0.4">
      <c r="A59" s="34">
        <v>53</v>
      </c>
      <c r="B59" s="47">
        <f>VLOOKUP($A59,score!$B$7:$AD$146,3,FALSE)</f>
        <v>19</v>
      </c>
      <c r="C59" s="21">
        <f>VLOOKUP($A59,score!$B$7:$AD$146,5,FALSE)</f>
        <v>0</v>
      </c>
      <c r="D59" s="21">
        <f>VLOOKUP($A59,score!$B$7:$AD$146,6,FALSE)</f>
        <v>0</v>
      </c>
      <c r="E59" s="3">
        <f>VLOOKUP($A59,score!$B$7:$AB$146,7,FALSE)</f>
        <v>0</v>
      </c>
      <c r="F59" s="3">
        <f>VLOOKUP($A59,score!$B$7:$AB$146,8,FALSE)</f>
        <v>0</v>
      </c>
      <c r="G59" s="3">
        <f>VLOOKUP($A59,score!$B$7:$AB$146,9,FALSE)</f>
        <v>0</v>
      </c>
      <c r="H59" s="3">
        <f>VLOOKUP($A59,score!$B$7:$AB$146,10,FALSE)</f>
        <v>0</v>
      </c>
      <c r="I59" s="3">
        <f>VLOOKUP($A59,score!$B$7:$AB$146,11,FALSE)</f>
        <v>0</v>
      </c>
      <c r="J59" s="3">
        <f>VLOOKUP($A59,score!$B$7:$AB$146,12,FALSE)</f>
        <v>0</v>
      </c>
      <c r="K59" s="3">
        <f>VLOOKUP($A59,score!$B$7:$AB$146,13,FALSE)</f>
        <v>0</v>
      </c>
      <c r="L59" s="3">
        <f>VLOOKUP($A59,score!$B$7:$AB$146,14,FALSE)</f>
        <v>0</v>
      </c>
      <c r="M59" s="3">
        <f>VLOOKUP($A59,score!$B$7:$AB$146,15,FALSE)</f>
        <v>0</v>
      </c>
      <c r="N59" s="3">
        <f>VLOOKUP($A59,score!$B$7:$AB$146,16,FALSE)</f>
        <v>0</v>
      </c>
      <c r="O59" s="3">
        <f>VLOOKUP($A59,score!$B$7:$AB$146,17,FALSE)</f>
        <v>0</v>
      </c>
      <c r="P59" s="3">
        <f>VLOOKUP($A59,score!$B$7:$AB$146,18,FALSE)</f>
        <v>0</v>
      </c>
      <c r="Q59" s="3">
        <f>VLOOKUP($A59,score!$B$7:$AB$146,19,FALSE)</f>
        <v>0</v>
      </c>
      <c r="R59" s="3">
        <f>VLOOKUP($A59,score!$B$7:$AB$146,20,FALSE)</f>
        <v>0</v>
      </c>
      <c r="S59" s="3">
        <f>VLOOKUP($A59,score!$B$7:$AB$146,21,FALSE)</f>
        <v>0</v>
      </c>
      <c r="T59" s="3">
        <f>VLOOKUP($A59,score!$B$7:$AB$146,22,FALSE)</f>
        <v>0</v>
      </c>
      <c r="U59" s="3">
        <f>VLOOKUP($A59,score!$B$7:$AB$146,23,FALSE)</f>
        <v>0</v>
      </c>
      <c r="V59" s="3">
        <f>VLOOKUP($A59,score!$B$7:$AB$146,24,FALSE)</f>
        <v>0</v>
      </c>
      <c r="W59" s="8">
        <f>VLOOKUP($A59,score!$B$7:$AB$146,25,FALSE)</f>
        <v>200</v>
      </c>
    </row>
    <row r="60" spans="1:23" ht="17" hidden="1" x14ac:dyDescent="0.4">
      <c r="A60" s="34">
        <v>54</v>
      </c>
      <c r="B60" s="47">
        <f>VLOOKUP($A60,score!$B$7:$AD$146,3,FALSE)</f>
        <v>19</v>
      </c>
      <c r="C60" s="21">
        <f>VLOOKUP($A60,score!$B$7:$AD$146,5,FALSE)</f>
        <v>0</v>
      </c>
      <c r="D60" s="21">
        <f>VLOOKUP($A60,score!$B$7:$AD$146,6,FALSE)</f>
        <v>0</v>
      </c>
      <c r="E60" s="3">
        <f>VLOOKUP($A60,score!$B$7:$AB$146,7,FALSE)</f>
        <v>0</v>
      </c>
      <c r="F60" s="3">
        <f>VLOOKUP($A60,score!$B$7:$AB$146,8,FALSE)</f>
        <v>0</v>
      </c>
      <c r="G60" s="3">
        <f>VLOOKUP($A60,score!$B$7:$AB$146,9,FALSE)</f>
        <v>0</v>
      </c>
      <c r="H60" s="3">
        <f>VLOOKUP($A60,score!$B$7:$AB$146,10,FALSE)</f>
        <v>0</v>
      </c>
      <c r="I60" s="3">
        <f>VLOOKUP($A60,score!$B$7:$AB$146,11,FALSE)</f>
        <v>0</v>
      </c>
      <c r="J60" s="3">
        <f>VLOOKUP($A60,score!$B$7:$AB$146,12,FALSE)</f>
        <v>0</v>
      </c>
      <c r="K60" s="3">
        <f>VLOOKUP($A60,score!$B$7:$AB$146,13,FALSE)</f>
        <v>0</v>
      </c>
      <c r="L60" s="3">
        <f>VLOOKUP($A60,score!$B$7:$AB$146,14,FALSE)</f>
        <v>0</v>
      </c>
      <c r="M60" s="3">
        <f>VLOOKUP($A60,score!$B$7:$AB$146,15,FALSE)</f>
        <v>0</v>
      </c>
      <c r="N60" s="3">
        <f>VLOOKUP($A60,score!$B$7:$AB$146,16,FALSE)</f>
        <v>0</v>
      </c>
      <c r="O60" s="3">
        <f>VLOOKUP($A60,score!$B$7:$AB$146,17,FALSE)</f>
        <v>0</v>
      </c>
      <c r="P60" s="3">
        <f>VLOOKUP($A60,score!$B$7:$AB$146,18,FALSE)</f>
        <v>0</v>
      </c>
      <c r="Q60" s="3">
        <f>VLOOKUP($A60,score!$B$7:$AB$146,19,FALSE)</f>
        <v>0</v>
      </c>
      <c r="R60" s="3">
        <f>VLOOKUP($A60,score!$B$7:$AB$146,20,FALSE)</f>
        <v>0</v>
      </c>
      <c r="S60" s="3">
        <f>VLOOKUP($A60,score!$B$7:$AB$146,21,FALSE)</f>
        <v>0</v>
      </c>
      <c r="T60" s="3">
        <f>VLOOKUP($A60,score!$B$7:$AB$146,22,FALSE)</f>
        <v>0</v>
      </c>
      <c r="U60" s="3">
        <f>VLOOKUP($A60,score!$B$7:$AB$146,23,FALSE)</f>
        <v>0</v>
      </c>
      <c r="V60" s="3">
        <f>VLOOKUP($A60,score!$B$7:$AB$146,24,FALSE)</f>
        <v>0</v>
      </c>
      <c r="W60" s="8">
        <f>VLOOKUP($A60,score!$B$7:$AB$146,25,FALSE)</f>
        <v>200</v>
      </c>
    </row>
    <row r="61" spans="1:23" ht="17" hidden="1" x14ac:dyDescent="0.4">
      <c r="A61" s="34">
        <v>55</v>
      </c>
      <c r="B61" s="47">
        <f>VLOOKUP($A61,score!$B$7:$AD$146,3,FALSE)</f>
        <v>19</v>
      </c>
      <c r="C61" s="21">
        <f>VLOOKUP($A61,score!$B$7:$AD$146,5,FALSE)</f>
        <v>0</v>
      </c>
      <c r="D61" s="21">
        <f>VLOOKUP($A61,score!$B$7:$AD$146,6,FALSE)</f>
        <v>0</v>
      </c>
      <c r="E61" s="3">
        <f>VLOOKUP($A61,score!$B$7:$AB$146,7,FALSE)</f>
        <v>0</v>
      </c>
      <c r="F61" s="3">
        <f>VLOOKUP($A61,score!$B$7:$AB$146,8,FALSE)</f>
        <v>0</v>
      </c>
      <c r="G61" s="3">
        <f>VLOOKUP($A61,score!$B$7:$AB$146,9,FALSE)</f>
        <v>0</v>
      </c>
      <c r="H61" s="3">
        <f>VLOOKUP($A61,score!$B$7:$AB$146,10,FALSE)</f>
        <v>0</v>
      </c>
      <c r="I61" s="3">
        <f>VLOOKUP($A61,score!$B$7:$AB$146,11,FALSE)</f>
        <v>0</v>
      </c>
      <c r="J61" s="3">
        <f>VLOOKUP($A61,score!$B$7:$AB$146,12,FALSE)</f>
        <v>0</v>
      </c>
      <c r="K61" s="3">
        <f>VLOOKUP($A61,score!$B$7:$AB$146,13,FALSE)</f>
        <v>0</v>
      </c>
      <c r="L61" s="3">
        <f>VLOOKUP($A61,score!$B$7:$AB$146,14,FALSE)</f>
        <v>0</v>
      </c>
      <c r="M61" s="3">
        <f>VLOOKUP($A61,score!$B$7:$AB$146,15,FALSE)</f>
        <v>0</v>
      </c>
      <c r="N61" s="3">
        <f>VLOOKUP($A61,score!$B$7:$AB$146,16,FALSE)</f>
        <v>0</v>
      </c>
      <c r="O61" s="3">
        <f>VLOOKUP($A61,score!$B$7:$AB$146,17,FALSE)</f>
        <v>0</v>
      </c>
      <c r="P61" s="3">
        <f>VLOOKUP($A61,score!$B$7:$AB$146,18,FALSE)</f>
        <v>0</v>
      </c>
      <c r="Q61" s="3">
        <f>VLOOKUP($A61,score!$B$7:$AB$146,19,FALSE)</f>
        <v>0</v>
      </c>
      <c r="R61" s="3">
        <f>VLOOKUP($A61,score!$B$7:$AB$146,20,FALSE)</f>
        <v>0</v>
      </c>
      <c r="S61" s="3">
        <f>VLOOKUP($A61,score!$B$7:$AB$146,21,FALSE)</f>
        <v>0</v>
      </c>
      <c r="T61" s="3">
        <f>VLOOKUP($A61,score!$B$7:$AB$146,22,FALSE)</f>
        <v>0</v>
      </c>
      <c r="U61" s="3">
        <f>VLOOKUP($A61,score!$B$7:$AB$146,23,FALSE)</f>
        <v>0</v>
      </c>
      <c r="V61" s="3">
        <f>VLOOKUP($A61,score!$B$7:$AB$146,24,FALSE)</f>
        <v>0</v>
      </c>
      <c r="W61" s="8">
        <f>VLOOKUP($A61,score!$B$7:$AB$146,25,FALSE)</f>
        <v>200</v>
      </c>
    </row>
    <row r="62" spans="1:23" ht="17" hidden="1" x14ac:dyDescent="0.4">
      <c r="A62" s="34">
        <v>56</v>
      </c>
      <c r="B62" s="47">
        <f>VLOOKUP($A62,score!$B$7:$AD$146,3,FALSE)</f>
        <v>19</v>
      </c>
      <c r="C62" s="21">
        <f>VLOOKUP($A62,score!$B$7:$AD$146,5,FALSE)</f>
        <v>0</v>
      </c>
      <c r="D62" s="21">
        <f>VLOOKUP($A62,score!$B$7:$AD$146,6,FALSE)</f>
        <v>0</v>
      </c>
      <c r="E62" s="3">
        <f>VLOOKUP($A62,score!$B$7:$AB$146,7,FALSE)</f>
        <v>0</v>
      </c>
      <c r="F62" s="3">
        <f>VLOOKUP($A62,score!$B$7:$AB$146,8,FALSE)</f>
        <v>0</v>
      </c>
      <c r="G62" s="3">
        <f>VLOOKUP($A62,score!$B$7:$AB$146,9,FALSE)</f>
        <v>0</v>
      </c>
      <c r="H62" s="3">
        <f>VLOOKUP($A62,score!$B$7:$AB$146,10,FALSE)</f>
        <v>0</v>
      </c>
      <c r="I62" s="3">
        <f>VLOOKUP($A62,score!$B$7:$AB$146,11,FALSE)</f>
        <v>0</v>
      </c>
      <c r="J62" s="3">
        <f>VLOOKUP($A62,score!$B$7:$AB$146,12,FALSE)</f>
        <v>0</v>
      </c>
      <c r="K62" s="3">
        <f>VLOOKUP($A62,score!$B$7:$AB$146,13,FALSE)</f>
        <v>0</v>
      </c>
      <c r="L62" s="3">
        <f>VLOOKUP($A62,score!$B$7:$AB$146,14,FALSE)</f>
        <v>0</v>
      </c>
      <c r="M62" s="3">
        <f>VLOOKUP($A62,score!$B$7:$AB$146,15,FALSE)</f>
        <v>0</v>
      </c>
      <c r="N62" s="3">
        <f>VLOOKUP($A62,score!$B$7:$AB$146,16,FALSE)</f>
        <v>0</v>
      </c>
      <c r="O62" s="3">
        <f>VLOOKUP($A62,score!$B$7:$AB$146,17,FALSE)</f>
        <v>0</v>
      </c>
      <c r="P62" s="3">
        <f>VLOOKUP($A62,score!$B$7:$AB$146,18,FALSE)</f>
        <v>0</v>
      </c>
      <c r="Q62" s="3">
        <f>VLOOKUP($A62,score!$B$7:$AB$146,19,FALSE)</f>
        <v>0</v>
      </c>
      <c r="R62" s="3">
        <f>VLOOKUP($A62,score!$B$7:$AB$146,20,FALSE)</f>
        <v>0</v>
      </c>
      <c r="S62" s="3">
        <f>VLOOKUP($A62,score!$B$7:$AB$146,21,FALSE)</f>
        <v>0</v>
      </c>
      <c r="T62" s="3">
        <f>VLOOKUP($A62,score!$B$7:$AB$146,22,FALSE)</f>
        <v>0</v>
      </c>
      <c r="U62" s="3">
        <f>VLOOKUP($A62,score!$B$7:$AB$146,23,FALSE)</f>
        <v>0</v>
      </c>
      <c r="V62" s="3">
        <f>VLOOKUP($A62,score!$B$7:$AB$146,24,FALSE)</f>
        <v>0</v>
      </c>
      <c r="W62" s="8">
        <f>VLOOKUP($A62,score!$B$7:$AB$146,25,FALSE)</f>
        <v>200</v>
      </c>
    </row>
    <row r="63" spans="1:23" ht="17" hidden="1" x14ac:dyDescent="0.4">
      <c r="A63" s="34">
        <v>57</v>
      </c>
      <c r="B63" s="47">
        <f>VLOOKUP($A63,score!$B$7:$AD$146,3,FALSE)</f>
        <v>19</v>
      </c>
      <c r="C63" s="21">
        <f>VLOOKUP($A63,score!$B$7:$AD$146,5,FALSE)</f>
        <v>0</v>
      </c>
      <c r="D63" s="21">
        <f>VLOOKUP($A63,score!$B$7:$AD$146,6,FALSE)</f>
        <v>0</v>
      </c>
      <c r="E63" s="3">
        <f>VLOOKUP($A63,score!$B$7:$AB$146,7,FALSE)</f>
        <v>0</v>
      </c>
      <c r="F63" s="3">
        <f>VLOOKUP($A63,score!$B$7:$AB$146,8,FALSE)</f>
        <v>0</v>
      </c>
      <c r="G63" s="3">
        <f>VLOOKUP($A63,score!$B$7:$AB$146,9,FALSE)</f>
        <v>0</v>
      </c>
      <c r="H63" s="3">
        <f>VLOOKUP($A63,score!$B$7:$AB$146,10,FALSE)</f>
        <v>0</v>
      </c>
      <c r="I63" s="3">
        <f>VLOOKUP($A63,score!$B$7:$AB$146,11,FALSE)</f>
        <v>0</v>
      </c>
      <c r="J63" s="3">
        <f>VLOOKUP($A63,score!$B$7:$AB$146,12,FALSE)</f>
        <v>0</v>
      </c>
      <c r="K63" s="3">
        <f>VLOOKUP($A63,score!$B$7:$AB$146,13,FALSE)</f>
        <v>0</v>
      </c>
      <c r="L63" s="3">
        <f>VLOOKUP($A63,score!$B$7:$AB$146,14,FALSE)</f>
        <v>0</v>
      </c>
      <c r="M63" s="3">
        <f>VLOOKUP($A63,score!$B$7:$AB$146,15,FALSE)</f>
        <v>0</v>
      </c>
      <c r="N63" s="3">
        <f>VLOOKUP($A63,score!$B$7:$AB$146,16,FALSE)</f>
        <v>0</v>
      </c>
      <c r="O63" s="3">
        <f>VLOOKUP($A63,score!$B$7:$AB$146,17,FALSE)</f>
        <v>0</v>
      </c>
      <c r="P63" s="3">
        <f>VLOOKUP($A63,score!$B$7:$AB$146,18,FALSE)</f>
        <v>0</v>
      </c>
      <c r="Q63" s="3">
        <f>VLOOKUP($A63,score!$B$7:$AB$146,19,FALSE)</f>
        <v>0</v>
      </c>
      <c r="R63" s="3">
        <f>VLOOKUP($A63,score!$B$7:$AB$146,20,FALSE)</f>
        <v>0</v>
      </c>
      <c r="S63" s="3">
        <f>VLOOKUP($A63,score!$B$7:$AB$146,21,FALSE)</f>
        <v>0</v>
      </c>
      <c r="T63" s="3">
        <f>VLOOKUP($A63,score!$B$7:$AB$146,22,FALSE)</f>
        <v>0</v>
      </c>
      <c r="U63" s="3">
        <f>VLOOKUP($A63,score!$B$7:$AB$146,23,FALSE)</f>
        <v>0</v>
      </c>
      <c r="V63" s="3">
        <f>VLOOKUP($A63,score!$B$7:$AB$146,24,FALSE)</f>
        <v>0</v>
      </c>
      <c r="W63" s="8">
        <f>VLOOKUP($A63,score!$B$7:$AB$146,25,FALSE)</f>
        <v>200</v>
      </c>
    </row>
    <row r="64" spans="1:23" ht="17" hidden="1" x14ac:dyDescent="0.4">
      <c r="A64" s="34">
        <v>58</v>
      </c>
      <c r="B64" s="47">
        <f>VLOOKUP($A64,score!$B$7:$AD$146,3,FALSE)</f>
        <v>19</v>
      </c>
      <c r="C64" s="21">
        <f>VLOOKUP($A64,score!$B$7:$AD$146,5,FALSE)</f>
        <v>0</v>
      </c>
      <c r="D64" s="21">
        <f>VLOOKUP($A64,score!$B$7:$AD$146,6,FALSE)</f>
        <v>0</v>
      </c>
      <c r="E64" s="3">
        <f>VLOOKUP($A64,score!$B$7:$AB$146,7,FALSE)</f>
        <v>0</v>
      </c>
      <c r="F64" s="3">
        <f>VLOOKUP($A64,score!$B$7:$AB$146,8,FALSE)</f>
        <v>0</v>
      </c>
      <c r="G64" s="3">
        <f>VLOOKUP($A64,score!$B$7:$AB$146,9,FALSE)</f>
        <v>0</v>
      </c>
      <c r="H64" s="3">
        <f>VLOOKUP($A64,score!$B$7:$AB$146,10,FALSE)</f>
        <v>0</v>
      </c>
      <c r="I64" s="3">
        <f>VLOOKUP($A64,score!$B$7:$AB$146,11,FALSE)</f>
        <v>0</v>
      </c>
      <c r="J64" s="3">
        <f>VLOOKUP($A64,score!$B$7:$AB$146,12,FALSE)</f>
        <v>0</v>
      </c>
      <c r="K64" s="3">
        <f>VLOOKUP($A64,score!$B$7:$AB$146,13,FALSE)</f>
        <v>0</v>
      </c>
      <c r="L64" s="3">
        <f>VLOOKUP($A64,score!$B$7:$AB$146,14,FALSE)</f>
        <v>0</v>
      </c>
      <c r="M64" s="3">
        <f>VLOOKUP($A64,score!$B$7:$AB$146,15,FALSE)</f>
        <v>0</v>
      </c>
      <c r="N64" s="3">
        <f>VLOOKUP($A64,score!$B$7:$AB$146,16,FALSE)</f>
        <v>0</v>
      </c>
      <c r="O64" s="3">
        <f>VLOOKUP($A64,score!$B$7:$AB$146,17,FALSE)</f>
        <v>0</v>
      </c>
      <c r="P64" s="3">
        <f>VLOOKUP($A64,score!$B$7:$AB$146,18,FALSE)</f>
        <v>0</v>
      </c>
      <c r="Q64" s="3">
        <f>VLOOKUP($A64,score!$B$7:$AB$146,19,FALSE)</f>
        <v>0</v>
      </c>
      <c r="R64" s="3">
        <f>VLOOKUP($A64,score!$B$7:$AB$146,20,FALSE)</f>
        <v>0</v>
      </c>
      <c r="S64" s="3">
        <f>VLOOKUP($A64,score!$B$7:$AB$146,21,FALSE)</f>
        <v>0</v>
      </c>
      <c r="T64" s="3">
        <f>VLOOKUP($A64,score!$B$7:$AB$146,22,FALSE)</f>
        <v>0</v>
      </c>
      <c r="U64" s="3">
        <f>VLOOKUP($A64,score!$B$7:$AB$146,23,FALSE)</f>
        <v>0</v>
      </c>
      <c r="V64" s="3">
        <f>VLOOKUP($A64,score!$B$7:$AB$146,24,FALSE)</f>
        <v>0</v>
      </c>
      <c r="W64" s="8">
        <f>VLOOKUP($A64,score!$B$7:$AB$146,25,FALSE)</f>
        <v>200</v>
      </c>
    </row>
    <row r="65" spans="1:23" ht="17" hidden="1" x14ac:dyDescent="0.4">
      <c r="A65" s="34">
        <v>59</v>
      </c>
      <c r="B65" s="47">
        <f>VLOOKUP($A65,score!$B$7:$AD$146,3,FALSE)</f>
        <v>19</v>
      </c>
      <c r="C65" s="21">
        <f>VLOOKUP($A65,score!$B$7:$AD$146,5,FALSE)</f>
        <v>0</v>
      </c>
      <c r="D65" s="21">
        <f>VLOOKUP($A65,score!$B$7:$AD$146,6,FALSE)</f>
        <v>0</v>
      </c>
      <c r="E65" s="3">
        <f>VLOOKUP($A65,score!$B$7:$AB$146,7,FALSE)</f>
        <v>0</v>
      </c>
      <c r="F65" s="3">
        <f>VLOOKUP($A65,score!$B$7:$AB$146,8,FALSE)</f>
        <v>0</v>
      </c>
      <c r="G65" s="3">
        <f>VLOOKUP($A65,score!$B$7:$AB$146,9,FALSE)</f>
        <v>0</v>
      </c>
      <c r="H65" s="3">
        <f>VLOOKUP($A65,score!$B$7:$AB$146,10,FALSE)</f>
        <v>0</v>
      </c>
      <c r="I65" s="3">
        <f>VLOOKUP($A65,score!$B$7:$AB$146,11,FALSE)</f>
        <v>0</v>
      </c>
      <c r="J65" s="3">
        <f>VLOOKUP($A65,score!$B$7:$AB$146,12,FALSE)</f>
        <v>0</v>
      </c>
      <c r="K65" s="3">
        <f>VLOOKUP($A65,score!$B$7:$AB$146,13,FALSE)</f>
        <v>0</v>
      </c>
      <c r="L65" s="3">
        <f>VLOOKUP($A65,score!$B$7:$AB$146,14,FALSE)</f>
        <v>0</v>
      </c>
      <c r="M65" s="3">
        <f>VLOOKUP($A65,score!$B$7:$AB$146,15,FALSE)</f>
        <v>0</v>
      </c>
      <c r="N65" s="3">
        <f>VLOOKUP($A65,score!$B$7:$AB$146,16,FALSE)</f>
        <v>0</v>
      </c>
      <c r="O65" s="3">
        <f>VLOOKUP($A65,score!$B$7:$AB$146,17,FALSE)</f>
        <v>0</v>
      </c>
      <c r="P65" s="3">
        <f>VLOOKUP($A65,score!$B$7:$AB$146,18,FALSE)</f>
        <v>0</v>
      </c>
      <c r="Q65" s="3">
        <f>VLOOKUP($A65,score!$B$7:$AB$146,19,FALSE)</f>
        <v>0</v>
      </c>
      <c r="R65" s="3">
        <f>VLOOKUP($A65,score!$B$7:$AB$146,20,FALSE)</f>
        <v>0</v>
      </c>
      <c r="S65" s="3">
        <f>VLOOKUP($A65,score!$B$7:$AB$146,21,FALSE)</f>
        <v>0</v>
      </c>
      <c r="T65" s="3">
        <f>VLOOKUP($A65,score!$B$7:$AB$146,22,FALSE)</f>
        <v>0</v>
      </c>
      <c r="U65" s="3">
        <f>VLOOKUP($A65,score!$B$7:$AB$146,23,FALSE)</f>
        <v>0</v>
      </c>
      <c r="V65" s="3">
        <f>VLOOKUP($A65,score!$B$7:$AB$146,24,FALSE)</f>
        <v>0</v>
      </c>
      <c r="W65" s="8">
        <f>VLOOKUP($A65,score!$B$7:$AB$146,25,FALSE)</f>
        <v>200</v>
      </c>
    </row>
    <row r="66" spans="1:23" ht="17" hidden="1" x14ac:dyDescent="0.4">
      <c r="A66" s="34">
        <v>60</v>
      </c>
      <c r="B66" s="47">
        <f>VLOOKUP($A66,score!$B$7:$AD$146,3,FALSE)</f>
        <v>19</v>
      </c>
      <c r="C66" s="21">
        <f>VLOOKUP($A66,score!$B$7:$AD$146,5,FALSE)</f>
        <v>0</v>
      </c>
      <c r="D66" s="21">
        <f>VLOOKUP($A66,score!$B$7:$AD$146,6,FALSE)</f>
        <v>0</v>
      </c>
      <c r="E66" s="3">
        <f>VLOOKUP($A66,score!$B$7:$AB$146,7,FALSE)</f>
        <v>0</v>
      </c>
      <c r="F66" s="3">
        <f>VLOOKUP($A66,score!$B$7:$AB$146,8,FALSE)</f>
        <v>0</v>
      </c>
      <c r="G66" s="3">
        <f>VLOOKUP($A66,score!$B$7:$AB$146,9,FALSE)</f>
        <v>0</v>
      </c>
      <c r="H66" s="3">
        <f>VLOOKUP($A66,score!$B$7:$AB$146,10,FALSE)</f>
        <v>0</v>
      </c>
      <c r="I66" s="3">
        <f>VLOOKUP($A66,score!$B$7:$AB$146,11,FALSE)</f>
        <v>0</v>
      </c>
      <c r="J66" s="3">
        <f>VLOOKUP($A66,score!$B$7:$AB$146,12,FALSE)</f>
        <v>0</v>
      </c>
      <c r="K66" s="3">
        <f>VLOOKUP($A66,score!$B$7:$AB$146,13,FALSE)</f>
        <v>0</v>
      </c>
      <c r="L66" s="3">
        <f>VLOOKUP($A66,score!$B$7:$AB$146,14,FALSE)</f>
        <v>0</v>
      </c>
      <c r="M66" s="3">
        <f>VLOOKUP($A66,score!$B$7:$AB$146,15,FALSE)</f>
        <v>0</v>
      </c>
      <c r="N66" s="3">
        <f>VLOOKUP($A66,score!$B$7:$AB$146,16,FALSE)</f>
        <v>0</v>
      </c>
      <c r="O66" s="3">
        <f>VLOOKUP($A66,score!$B$7:$AB$146,17,FALSE)</f>
        <v>0</v>
      </c>
      <c r="P66" s="3">
        <f>VLOOKUP($A66,score!$B$7:$AB$146,18,FALSE)</f>
        <v>0</v>
      </c>
      <c r="Q66" s="3">
        <f>VLOOKUP($A66,score!$B$7:$AB$146,19,FALSE)</f>
        <v>0</v>
      </c>
      <c r="R66" s="3">
        <f>VLOOKUP($A66,score!$B$7:$AB$146,20,FALSE)</f>
        <v>0</v>
      </c>
      <c r="S66" s="3">
        <f>VLOOKUP($A66,score!$B$7:$AB$146,21,FALSE)</f>
        <v>0</v>
      </c>
      <c r="T66" s="3">
        <f>VLOOKUP($A66,score!$B$7:$AB$146,22,FALSE)</f>
        <v>0</v>
      </c>
      <c r="U66" s="3">
        <f>VLOOKUP($A66,score!$B$7:$AB$146,23,FALSE)</f>
        <v>0</v>
      </c>
      <c r="V66" s="3">
        <f>VLOOKUP($A66,score!$B$7:$AB$146,24,FALSE)</f>
        <v>0</v>
      </c>
      <c r="W66" s="8">
        <f>VLOOKUP($A66,score!$B$7:$AB$146,25,FALSE)</f>
        <v>200</v>
      </c>
    </row>
    <row r="67" spans="1:23" ht="17" hidden="1" x14ac:dyDescent="0.4">
      <c r="A67" s="34">
        <v>61</v>
      </c>
      <c r="B67" s="47">
        <f>VLOOKUP($A67,score!$B$7:$AD$146,3,FALSE)</f>
        <v>19</v>
      </c>
      <c r="C67" s="21">
        <f>VLOOKUP($A67,score!$B$7:$AD$146,5,FALSE)</f>
        <v>0</v>
      </c>
      <c r="D67" s="21">
        <f>VLOOKUP($A67,score!$B$7:$AD$146,6,FALSE)</f>
        <v>0</v>
      </c>
      <c r="E67" s="3">
        <f>VLOOKUP($A67,score!$B$7:$AB$146,7,FALSE)</f>
        <v>0</v>
      </c>
      <c r="F67" s="3">
        <f>VLOOKUP($A67,score!$B$7:$AB$146,8,FALSE)</f>
        <v>0</v>
      </c>
      <c r="G67" s="3">
        <f>VLOOKUP($A67,score!$B$7:$AB$146,9,FALSE)</f>
        <v>0</v>
      </c>
      <c r="H67" s="3">
        <f>VLOOKUP($A67,score!$B$7:$AB$146,10,FALSE)</f>
        <v>0</v>
      </c>
      <c r="I67" s="3">
        <f>VLOOKUP($A67,score!$B$7:$AB$146,11,FALSE)</f>
        <v>0</v>
      </c>
      <c r="J67" s="3">
        <f>VLOOKUP($A67,score!$B$7:$AB$146,12,FALSE)</f>
        <v>0</v>
      </c>
      <c r="K67" s="3">
        <f>VLOOKUP($A67,score!$B$7:$AB$146,13,FALSE)</f>
        <v>0</v>
      </c>
      <c r="L67" s="3">
        <f>VLOOKUP($A67,score!$B$7:$AB$146,14,FALSE)</f>
        <v>0</v>
      </c>
      <c r="M67" s="3">
        <f>VLOOKUP($A67,score!$B$7:$AB$146,15,FALSE)</f>
        <v>0</v>
      </c>
      <c r="N67" s="3">
        <f>VLOOKUP($A67,score!$B$7:$AB$146,16,FALSE)</f>
        <v>0</v>
      </c>
      <c r="O67" s="3">
        <f>VLOOKUP($A67,score!$B$7:$AB$146,17,FALSE)</f>
        <v>0</v>
      </c>
      <c r="P67" s="3">
        <f>VLOOKUP($A67,score!$B$7:$AB$146,18,FALSE)</f>
        <v>0</v>
      </c>
      <c r="Q67" s="3">
        <f>VLOOKUP($A67,score!$B$7:$AB$146,19,FALSE)</f>
        <v>0</v>
      </c>
      <c r="R67" s="3">
        <f>VLOOKUP($A67,score!$B$7:$AB$146,20,FALSE)</f>
        <v>0</v>
      </c>
      <c r="S67" s="3">
        <f>VLOOKUP($A67,score!$B$7:$AB$146,21,FALSE)</f>
        <v>0</v>
      </c>
      <c r="T67" s="3">
        <f>VLOOKUP($A67,score!$B$7:$AB$146,22,FALSE)</f>
        <v>0</v>
      </c>
      <c r="U67" s="3">
        <f>VLOOKUP($A67,score!$B$7:$AB$146,23,FALSE)</f>
        <v>0</v>
      </c>
      <c r="V67" s="3">
        <f>VLOOKUP($A67,score!$B$7:$AB$146,24,FALSE)</f>
        <v>0</v>
      </c>
      <c r="W67" s="8">
        <f>VLOOKUP($A67,score!$B$7:$AB$146,25,FALSE)</f>
        <v>200</v>
      </c>
    </row>
    <row r="68" spans="1:23" ht="17" hidden="1" x14ac:dyDescent="0.4">
      <c r="A68" s="34">
        <v>62</v>
      </c>
      <c r="B68" s="47">
        <f>VLOOKUP($A68,score!$B$7:$AD$146,3,FALSE)</f>
        <v>19</v>
      </c>
      <c r="C68" s="21">
        <f>VLOOKUP($A68,score!$B$7:$AD$146,5,FALSE)</f>
        <v>0</v>
      </c>
      <c r="D68" s="21">
        <f>VLOOKUP($A68,score!$B$7:$AD$146,6,FALSE)</f>
        <v>0</v>
      </c>
      <c r="E68" s="3">
        <f>VLOOKUP($A68,score!$B$7:$AB$146,7,FALSE)</f>
        <v>0</v>
      </c>
      <c r="F68" s="3">
        <f>VLOOKUP($A68,score!$B$7:$AB$146,8,FALSE)</f>
        <v>0</v>
      </c>
      <c r="G68" s="3">
        <f>VLOOKUP($A68,score!$B$7:$AB$146,9,FALSE)</f>
        <v>0</v>
      </c>
      <c r="H68" s="3">
        <f>VLOOKUP($A68,score!$B$7:$AB$146,10,FALSE)</f>
        <v>0</v>
      </c>
      <c r="I68" s="3">
        <f>VLOOKUP($A68,score!$B$7:$AB$146,11,FALSE)</f>
        <v>0</v>
      </c>
      <c r="J68" s="3">
        <f>VLOOKUP($A68,score!$B$7:$AB$146,12,FALSE)</f>
        <v>0</v>
      </c>
      <c r="K68" s="3">
        <f>VLOOKUP($A68,score!$B$7:$AB$146,13,FALSE)</f>
        <v>0</v>
      </c>
      <c r="L68" s="3">
        <f>VLOOKUP($A68,score!$B$7:$AB$146,14,FALSE)</f>
        <v>0</v>
      </c>
      <c r="M68" s="3">
        <f>VLOOKUP($A68,score!$B$7:$AB$146,15,FALSE)</f>
        <v>0</v>
      </c>
      <c r="N68" s="3">
        <f>VLOOKUP($A68,score!$B$7:$AB$146,16,FALSE)</f>
        <v>0</v>
      </c>
      <c r="O68" s="3">
        <f>VLOOKUP($A68,score!$B$7:$AB$146,17,FALSE)</f>
        <v>0</v>
      </c>
      <c r="P68" s="3">
        <f>VLOOKUP($A68,score!$B$7:$AB$146,18,FALSE)</f>
        <v>0</v>
      </c>
      <c r="Q68" s="3">
        <f>VLOOKUP($A68,score!$B$7:$AB$146,19,FALSE)</f>
        <v>0</v>
      </c>
      <c r="R68" s="3">
        <f>VLOOKUP($A68,score!$B$7:$AB$146,20,FALSE)</f>
        <v>0</v>
      </c>
      <c r="S68" s="3">
        <f>VLOOKUP($A68,score!$B$7:$AB$146,21,FALSE)</f>
        <v>0</v>
      </c>
      <c r="T68" s="3">
        <f>VLOOKUP($A68,score!$B$7:$AB$146,22,FALSE)</f>
        <v>0</v>
      </c>
      <c r="U68" s="3">
        <f>VLOOKUP($A68,score!$B$7:$AB$146,23,FALSE)</f>
        <v>0</v>
      </c>
      <c r="V68" s="3">
        <f>VLOOKUP($A68,score!$B$7:$AB$146,24,FALSE)</f>
        <v>0</v>
      </c>
      <c r="W68" s="8">
        <f>VLOOKUP($A68,score!$B$7:$AB$146,25,FALSE)</f>
        <v>200</v>
      </c>
    </row>
    <row r="69" spans="1:23" ht="15" hidden="1" customHeight="1" x14ac:dyDescent="0.4">
      <c r="A69" s="34">
        <v>63</v>
      </c>
      <c r="B69" s="47">
        <f>VLOOKUP($A69,score!$B$7:$AD$146,3,FALSE)</f>
        <v>19</v>
      </c>
      <c r="C69" s="21">
        <f>VLOOKUP($A69,score!$B$7:$AD$146,5,FALSE)</f>
        <v>0</v>
      </c>
      <c r="D69" s="21">
        <f>VLOOKUP($A69,score!$B$7:$AD$146,6,FALSE)</f>
        <v>0</v>
      </c>
      <c r="E69" s="3">
        <f>VLOOKUP($A69,score!$B$7:$AB$146,7,FALSE)</f>
        <v>0</v>
      </c>
      <c r="F69" s="3">
        <f>VLOOKUP($A69,score!$B$7:$AB$146,8,FALSE)</f>
        <v>0</v>
      </c>
      <c r="G69" s="3">
        <f>VLOOKUP($A69,score!$B$7:$AB$146,9,FALSE)</f>
        <v>0</v>
      </c>
      <c r="H69" s="3">
        <f>VLOOKUP($A69,score!$B$7:$AB$146,10,FALSE)</f>
        <v>0</v>
      </c>
      <c r="I69" s="3">
        <f>VLOOKUP($A69,score!$B$7:$AB$146,11,FALSE)</f>
        <v>0</v>
      </c>
      <c r="J69" s="3">
        <f>VLOOKUP($A69,score!$B$7:$AB$146,12,FALSE)</f>
        <v>0</v>
      </c>
      <c r="K69" s="3">
        <f>VLOOKUP($A69,score!$B$7:$AB$146,13,FALSE)</f>
        <v>0</v>
      </c>
      <c r="L69" s="3">
        <f>VLOOKUP($A69,score!$B$7:$AB$146,14,FALSE)</f>
        <v>0</v>
      </c>
      <c r="M69" s="3">
        <f>VLOOKUP($A69,score!$B$7:$AB$146,15,FALSE)</f>
        <v>0</v>
      </c>
      <c r="N69" s="3">
        <f>VLOOKUP($A69,score!$B$7:$AB$146,16,FALSE)</f>
        <v>0</v>
      </c>
      <c r="O69" s="3">
        <f>VLOOKUP($A69,score!$B$7:$AB$146,17,FALSE)</f>
        <v>0</v>
      </c>
      <c r="P69" s="3">
        <f>VLOOKUP($A69,score!$B$7:$AB$146,18,FALSE)</f>
        <v>0</v>
      </c>
      <c r="Q69" s="3">
        <f>VLOOKUP($A69,score!$B$7:$AB$146,19,FALSE)</f>
        <v>0</v>
      </c>
      <c r="R69" s="3">
        <f>VLOOKUP($A69,score!$B$7:$AB$146,20,FALSE)</f>
        <v>0</v>
      </c>
      <c r="S69" s="3">
        <f>VLOOKUP($A69,score!$B$7:$AB$146,21,FALSE)</f>
        <v>0</v>
      </c>
      <c r="T69" s="3">
        <f>VLOOKUP($A69,score!$B$7:$AB$146,22,FALSE)</f>
        <v>0</v>
      </c>
      <c r="U69" s="3">
        <f>VLOOKUP($A69,score!$B$7:$AB$146,23,FALSE)</f>
        <v>0</v>
      </c>
      <c r="V69" s="3">
        <f>VLOOKUP($A69,score!$B$7:$AB$146,24,FALSE)</f>
        <v>0</v>
      </c>
      <c r="W69" s="8">
        <f>VLOOKUP($A69,score!$B$7:$AB$146,25,FALSE)</f>
        <v>200</v>
      </c>
    </row>
    <row r="70" spans="1:23" ht="17" hidden="1" x14ac:dyDescent="0.4">
      <c r="A70" s="34">
        <v>64</v>
      </c>
      <c r="B70" s="47">
        <f>VLOOKUP($A70,score!$B$7:$AD$146,3,FALSE)</f>
        <v>19</v>
      </c>
      <c r="C70" s="21">
        <f>VLOOKUP($A70,score!$B$7:$AD$146,5,FALSE)</f>
        <v>0</v>
      </c>
      <c r="D70" s="21">
        <f>VLOOKUP($A70,score!$B$7:$AD$146,6,FALSE)</f>
        <v>0</v>
      </c>
      <c r="E70" s="3">
        <f>VLOOKUP($A70,score!$B$7:$AB$146,7,FALSE)</f>
        <v>0</v>
      </c>
      <c r="F70" s="3">
        <f>VLOOKUP($A70,score!$B$7:$AB$146,8,FALSE)</f>
        <v>0</v>
      </c>
      <c r="G70" s="3">
        <f>VLOOKUP($A70,score!$B$7:$AB$146,9,FALSE)</f>
        <v>0</v>
      </c>
      <c r="H70" s="3">
        <f>VLOOKUP($A70,score!$B$7:$AB$146,10,FALSE)</f>
        <v>0</v>
      </c>
      <c r="I70" s="3">
        <f>VLOOKUP($A70,score!$B$7:$AB$146,11,FALSE)</f>
        <v>0</v>
      </c>
      <c r="J70" s="3">
        <f>VLOOKUP($A70,score!$B$7:$AB$146,12,FALSE)</f>
        <v>0</v>
      </c>
      <c r="K70" s="3">
        <f>VLOOKUP($A70,score!$B$7:$AB$146,13,FALSE)</f>
        <v>0</v>
      </c>
      <c r="L70" s="3">
        <f>VLOOKUP($A70,score!$B$7:$AB$146,14,FALSE)</f>
        <v>0</v>
      </c>
      <c r="M70" s="3">
        <f>VLOOKUP($A70,score!$B$7:$AB$146,15,FALSE)</f>
        <v>0</v>
      </c>
      <c r="N70" s="3">
        <f>VLOOKUP($A70,score!$B$7:$AB$146,16,FALSE)</f>
        <v>0</v>
      </c>
      <c r="O70" s="3">
        <f>VLOOKUP($A70,score!$B$7:$AB$146,17,FALSE)</f>
        <v>0</v>
      </c>
      <c r="P70" s="3">
        <f>VLOOKUP($A70,score!$B$7:$AB$146,18,FALSE)</f>
        <v>0</v>
      </c>
      <c r="Q70" s="3">
        <f>VLOOKUP($A70,score!$B$7:$AB$146,19,FALSE)</f>
        <v>0</v>
      </c>
      <c r="R70" s="3">
        <f>VLOOKUP($A70,score!$B$7:$AB$146,20,FALSE)</f>
        <v>0</v>
      </c>
      <c r="S70" s="3">
        <f>VLOOKUP($A70,score!$B$7:$AB$146,21,FALSE)</f>
        <v>0</v>
      </c>
      <c r="T70" s="3">
        <f>VLOOKUP($A70,score!$B$7:$AB$146,22,FALSE)</f>
        <v>0</v>
      </c>
      <c r="U70" s="3">
        <f>VLOOKUP($A70,score!$B$7:$AB$146,23,FALSE)</f>
        <v>0</v>
      </c>
      <c r="V70" s="3">
        <f>VLOOKUP($A70,score!$B$7:$AB$146,24,FALSE)</f>
        <v>0</v>
      </c>
      <c r="W70" s="8">
        <f>VLOOKUP($A70,score!$B$7:$AB$146,25,FALSE)</f>
        <v>200</v>
      </c>
    </row>
    <row r="71" spans="1:23" ht="17" hidden="1" x14ac:dyDescent="0.4">
      <c r="A71" s="34">
        <v>65</v>
      </c>
      <c r="B71" s="47">
        <f>VLOOKUP($A71,score!$B$7:$AD$146,3,FALSE)</f>
        <v>19</v>
      </c>
      <c r="C71" s="21">
        <f>VLOOKUP($A71,score!$B$7:$AD$146,5,FALSE)</f>
        <v>0</v>
      </c>
      <c r="D71" s="21">
        <f>VLOOKUP($A71,score!$B$7:$AD$146,6,FALSE)</f>
        <v>0</v>
      </c>
      <c r="E71" s="3">
        <f>VLOOKUP($A71,score!$B$7:$AB$146,7,FALSE)</f>
        <v>0</v>
      </c>
      <c r="F71" s="3">
        <f>VLOOKUP($A71,score!$B$7:$AB$146,8,FALSE)</f>
        <v>0</v>
      </c>
      <c r="G71" s="3">
        <f>VLOOKUP($A71,score!$B$7:$AB$146,9,FALSE)</f>
        <v>0</v>
      </c>
      <c r="H71" s="3">
        <f>VLOOKUP($A71,score!$B$7:$AB$146,10,FALSE)</f>
        <v>0</v>
      </c>
      <c r="I71" s="3">
        <f>VLOOKUP($A71,score!$B$7:$AB$146,11,FALSE)</f>
        <v>0</v>
      </c>
      <c r="J71" s="3">
        <f>VLOOKUP($A71,score!$B$7:$AB$146,12,FALSE)</f>
        <v>0</v>
      </c>
      <c r="K71" s="3">
        <f>VLOOKUP($A71,score!$B$7:$AB$146,13,FALSE)</f>
        <v>0</v>
      </c>
      <c r="L71" s="3">
        <f>VLOOKUP($A71,score!$B$7:$AB$146,14,FALSE)</f>
        <v>0</v>
      </c>
      <c r="M71" s="3">
        <f>VLOOKUP($A71,score!$B$7:$AB$146,15,FALSE)</f>
        <v>0</v>
      </c>
      <c r="N71" s="3">
        <f>VLOOKUP($A71,score!$B$7:$AB$146,16,FALSE)</f>
        <v>0</v>
      </c>
      <c r="O71" s="3">
        <f>VLOOKUP($A71,score!$B$7:$AB$146,17,FALSE)</f>
        <v>0</v>
      </c>
      <c r="P71" s="3">
        <f>VLOOKUP($A71,score!$B$7:$AB$146,18,FALSE)</f>
        <v>0</v>
      </c>
      <c r="Q71" s="3">
        <f>VLOOKUP($A71,score!$B$7:$AB$146,19,FALSE)</f>
        <v>0</v>
      </c>
      <c r="R71" s="3">
        <f>VLOOKUP($A71,score!$B$7:$AB$146,20,FALSE)</f>
        <v>0</v>
      </c>
      <c r="S71" s="3">
        <f>VLOOKUP($A71,score!$B$7:$AB$146,21,FALSE)</f>
        <v>0</v>
      </c>
      <c r="T71" s="3">
        <f>VLOOKUP($A71,score!$B$7:$AB$146,22,FALSE)</f>
        <v>0</v>
      </c>
      <c r="U71" s="3">
        <f>VLOOKUP($A71,score!$B$7:$AB$146,23,FALSE)</f>
        <v>0</v>
      </c>
      <c r="V71" s="3">
        <f>VLOOKUP($A71,score!$B$7:$AB$146,24,FALSE)</f>
        <v>0</v>
      </c>
      <c r="W71" s="8">
        <f>VLOOKUP($A71,score!$B$7:$AB$146,25,FALSE)</f>
        <v>200</v>
      </c>
    </row>
    <row r="72" spans="1:23" ht="17" hidden="1" x14ac:dyDescent="0.4">
      <c r="A72" s="34">
        <v>66</v>
      </c>
      <c r="B72" s="47">
        <f>VLOOKUP($A72,score!$B$7:$AD$146,3,FALSE)</f>
        <v>19</v>
      </c>
      <c r="C72" s="21">
        <f>VLOOKUP($A72,score!$B$7:$AD$146,5,FALSE)</f>
        <v>0</v>
      </c>
      <c r="D72" s="21">
        <f>VLOOKUP($A72,score!$B$7:$AD$146,6,FALSE)</f>
        <v>0</v>
      </c>
      <c r="E72" s="3">
        <f>VLOOKUP($A72,score!$B$7:$AB$146,7,FALSE)</f>
        <v>0</v>
      </c>
      <c r="F72" s="3">
        <f>VLOOKUP($A72,score!$B$7:$AB$146,8,FALSE)</f>
        <v>0</v>
      </c>
      <c r="G72" s="3">
        <f>VLOOKUP($A72,score!$B$7:$AB$146,9,FALSE)</f>
        <v>0</v>
      </c>
      <c r="H72" s="3">
        <f>VLOOKUP($A72,score!$B$7:$AB$146,10,FALSE)</f>
        <v>0</v>
      </c>
      <c r="I72" s="3">
        <f>VLOOKUP($A72,score!$B$7:$AB$146,11,FALSE)</f>
        <v>0</v>
      </c>
      <c r="J72" s="3">
        <f>VLOOKUP($A72,score!$B$7:$AB$146,12,FALSE)</f>
        <v>0</v>
      </c>
      <c r="K72" s="3">
        <f>VLOOKUP($A72,score!$B$7:$AB$146,13,FALSE)</f>
        <v>0</v>
      </c>
      <c r="L72" s="3">
        <f>VLOOKUP($A72,score!$B$7:$AB$146,14,FALSE)</f>
        <v>0</v>
      </c>
      <c r="M72" s="3">
        <f>VLOOKUP($A72,score!$B$7:$AB$146,15,FALSE)</f>
        <v>0</v>
      </c>
      <c r="N72" s="3">
        <f>VLOOKUP($A72,score!$B$7:$AB$146,16,FALSE)</f>
        <v>0</v>
      </c>
      <c r="O72" s="3">
        <f>VLOOKUP($A72,score!$B$7:$AB$146,17,FALSE)</f>
        <v>0</v>
      </c>
      <c r="P72" s="3">
        <f>VLOOKUP($A72,score!$B$7:$AB$146,18,FALSE)</f>
        <v>0</v>
      </c>
      <c r="Q72" s="3">
        <f>VLOOKUP($A72,score!$B$7:$AB$146,19,FALSE)</f>
        <v>0</v>
      </c>
      <c r="R72" s="3">
        <f>VLOOKUP($A72,score!$B$7:$AB$146,20,FALSE)</f>
        <v>0</v>
      </c>
      <c r="S72" s="3">
        <f>VLOOKUP($A72,score!$B$7:$AB$146,21,FALSE)</f>
        <v>0</v>
      </c>
      <c r="T72" s="3">
        <f>VLOOKUP($A72,score!$B$7:$AB$146,22,FALSE)</f>
        <v>0</v>
      </c>
      <c r="U72" s="3">
        <f>VLOOKUP($A72,score!$B$7:$AB$146,23,FALSE)</f>
        <v>0</v>
      </c>
      <c r="V72" s="3">
        <f>VLOOKUP($A72,score!$B$7:$AB$146,24,FALSE)</f>
        <v>0</v>
      </c>
      <c r="W72" s="8">
        <f>VLOOKUP($A72,score!$B$7:$AB$146,25,FALSE)</f>
        <v>200</v>
      </c>
    </row>
    <row r="73" spans="1:23" ht="17" hidden="1" x14ac:dyDescent="0.4">
      <c r="A73" s="34">
        <v>67</v>
      </c>
      <c r="B73" s="47">
        <f>VLOOKUP($A73,score!$B$7:$AD$146,3,FALSE)</f>
        <v>19</v>
      </c>
      <c r="C73" s="21">
        <f>VLOOKUP($A73,score!$B$7:$AD$146,5,FALSE)</f>
        <v>0</v>
      </c>
      <c r="D73" s="21">
        <f>VLOOKUP($A73,score!$B$7:$AD$146,6,FALSE)</f>
        <v>0</v>
      </c>
      <c r="E73" s="3">
        <f>VLOOKUP($A73,score!$B$7:$AB$146,7,FALSE)</f>
        <v>0</v>
      </c>
      <c r="F73" s="3">
        <f>VLOOKUP($A73,score!$B$7:$AB$146,8,FALSE)</f>
        <v>0</v>
      </c>
      <c r="G73" s="3">
        <f>VLOOKUP($A73,score!$B$7:$AB$146,9,FALSE)</f>
        <v>0</v>
      </c>
      <c r="H73" s="3">
        <f>VLOOKUP($A73,score!$B$7:$AB$146,10,FALSE)</f>
        <v>0</v>
      </c>
      <c r="I73" s="3">
        <f>VLOOKUP($A73,score!$B$7:$AB$146,11,FALSE)</f>
        <v>0</v>
      </c>
      <c r="J73" s="3">
        <f>VLOOKUP($A73,score!$B$7:$AB$146,12,FALSE)</f>
        <v>0</v>
      </c>
      <c r="K73" s="3">
        <f>VLOOKUP($A73,score!$B$7:$AB$146,13,FALSE)</f>
        <v>0</v>
      </c>
      <c r="L73" s="3">
        <f>VLOOKUP($A73,score!$B$7:$AB$146,14,FALSE)</f>
        <v>0</v>
      </c>
      <c r="M73" s="3">
        <f>VLOOKUP($A73,score!$B$7:$AB$146,15,FALSE)</f>
        <v>0</v>
      </c>
      <c r="N73" s="3">
        <f>VLOOKUP($A73,score!$B$7:$AB$146,16,FALSE)</f>
        <v>0</v>
      </c>
      <c r="O73" s="3">
        <f>VLOOKUP($A73,score!$B$7:$AB$146,17,FALSE)</f>
        <v>0</v>
      </c>
      <c r="P73" s="3">
        <f>VLOOKUP($A73,score!$B$7:$AB$146,18,FALSE)</f>
        <v>0</v>
      </c>
      <c r="Q73" s="3">
        <f>VLOOKUP($A73,score!$B$7:$AB$146,19,FALSE)</f>
        <v>0</v>
      </c>
      <c r="R73" s="3">
        <f>VLOOKUP($A73,score!$B$7:$AB$146,20,FALSE)</f>
        <v>0</v>
      </c>
      <c r="S73" s="3">
        <f>VLOOKUP($A73,score!$B$7:$AB$146,21,FALSE)</f>
        <v>0</v>
      </c>
      <c r="T73" s="3">
        <f>VLOOKUP($A73,score!$B$7:$AB$146,22,FALSE)</f>
        <v>0</v>
      </c>
      <c r="U73" s="3">
        <f>VLOOKUP($A73,score!$B$7:$AB$146,23,FALSE)</f>
        <v>0</v>
      </c>
      <c r="V73" s="3">
        <f>VLOOKUP($A73,score!$B$7:$AB$146,24,FALSE)</f>
        <v>0</v>
      </c>
      <c r="W73" s="8">
        <f>VLOOKUP($A73,score!$B$7:$AB$146,25,FALSE)</f>
        <v>200</v>
      </c>
    </row>
    <row r="74" spans="1:23" ht="17" hidden="1" x14ac:dyDescent="0.4">
      <c r="A74" s="34">
        <v>68</v>
      </c>
      <c r="B74" s="47">
        <f>VLOOKUP($A74,score!$B$7:$AD$146,3,FALSE)</f>
        <v>19</v>
      </c>
      <c r="C74" s="21">
        <f>VLOOKUP($A74,score!$B$7:$AD$146,5,FALSE)</f>
        <v>0</v>
      </c>
      <c r="D74" s="21">
        <f>VLOOKUP($A74,score!$B$7:$AD$146,6,FALSE)</f>
        <v>0</v>
      </c>
      <c r="E74" s="3">
        <f>VLOOKUP($A74,score!$B$7:$AB$146,7,FALSE)</f>
        <v>0</v>
      </c>
      <c r="F74" s="3">
        <f>VLOOKUP($A74,score!$B$7:$AB$146,8,FALSE)</f>
        <v>0</v>
      </c>
      <c r="G74" s="3">
        <f>VLOOKUP($A74,score!$B$7:$AB$146,9,FALSE)</f>
        <v>0</v>
      </c>
      <c r="H74" s="3">
        <f>VLOOKUP($A74,score!$B$7:$AB$146,10,FALSE)</f>
        <v>0</v>
      </c>
      <c r="I74" s="3">
        <f>VLOOKUP($A74,score!$B$7:$AB$146,11,FALSE)</f>
        <v>0</v>
      </c>
      <c r="J74" s="3">
        <f>VLOOKUP($A74,score!$B$7:$AB$146,12,FALSE)</f>
        <v>0</v>
      </c>
      <c r="K74" s="3">
        <f>VLOOKUP($A74,score!$B$7:$AB$146,13,FALSE)</f>
        <v>0</v>
      </c>
      <c r="L74" s="3">
        <f>VLOOKUP($A74,score!$B$7:$AB$146,14,FALSE)</f>
        <v>0</v>
      </c>
      <c r="M74" s="3">
        <f>VLOOKUP($A74,score!$B$7:$AB$146,15,FALSE)</f>
        <v>0</v>
      </c>
      <c r="N74" s="3">
        <f>VLOOKUP($A74,score!$B$7:$AB$146,16,FALSE)</f>
        <v>0</v>
      </c>
      <c r="O74" s="3">
        <f>VLOOKUP($A74,score!$B$7:$AB$146,17,FALSE)</f>
        <v>0</v>
      </c>
      <c r="P74" s="3">
        <f>VLOOKUP($A74,score!$B$7:$AB$146,18,FALSE)</f>
        <v>0</v>
      </c>
      <c r="Q74" s="3">
        <f>VLOOKUP($A74,score!$B$7:$AB$146,19,FALSE)</f>
        <v>0</v>
      </c>
      <c r="R74" s="3">
        <f>VLOOKUP($A74,score!$B$7:$AB$146,20,FALSE)</f>
        <v>0</v>
      </c>
      <c r="S74" s="3">
        <f>VLOOKUP($A74,score!$B$7:$AB$146,21,FALSE)</f>
        <v>0</v>
      </c>
      <c r="T74" s="3">
        <f>VLOOKUP($A74,score!$B$7:$AB$146,22,FALSE)</f>
        <v>0</v>
      </c>
      <c r="U74" s="3">
        <f>VLOOKUP($A74,score!$B$7:$AB$146,23,FALSE)</f>
        <v>0</v>
      </c>
      <c r="V74" s="3">
        <f>VLOOKUP($A74,score!$B$7:$AB$146,24,FALSE)</f>
        <v>0</v>
      </c>
      <c r="W74" s="8">
        <f>VLOOKUP($A74,score!$B$7:$AB$146,25,FALSE)</f>
        <v>200</v>
      </c>
    </row>
    <row r="75" spans="1:23" ht="17" hidden="1" x14ac:dyDescent="0.4">
      <c r="A75" s="34">
        <v>69</v>
      </c>
      <c r="B75" s="47">
        <f>VLOOKUP($A75,score!$B$7:$AD$146,3,FALSE)</f>
        <v>19</v>
      </c>
      <c r="C75" s="21">
        <f>VLOOKUP($A75,score!$B$7:$AD$146,5,FALSE)</f>
        <v>0</v>
      </c>
      <c r="D75" s="21">
        <f>VLOOKUP($A75,score!$B$7:$AD$146,6,FALSE)</f>
        <v>0</v>
      </c>
      <c r="E75" s="3">
        <f>VLOOKUP($A75,score!$B$7:$AB$146,7,FALSE)</f>
        <v>0</v>
      </c>
      <c r="F75" s="3">
        <f>VLOOKUP($A75,score!$B$7:$AB$146,8,FALSE)</f>
        <v>0</v>
      </c>
      <c r="G75" s="3">
        <f>VLOOKUP($A75,score!$B$7:$AB$146,9,FALSE)</f>
        <v>0</v>
      </c>
      <c r="H75" s="3">
        <f>VLOOKUP($A75,score!$B$7:$AB$146,10,FALSE)</f>
        <v>0</v>
      </c>
      <c r="I75" s="3">
        <f>VLOOKUP($A75,score!$B$7:$AB$146,11,FALSE)</f>
        <v>0</v>
      </c>
      <c r="J75" s="3">
        <f>VLOOKUP($A75,score!$B$7:$AB$146,12,FALSE)</f>
        <v>0</v>
      </c>
      <c r="K75" s="3">
        <f>VLOOKUP($A75,score!$B$7:$AB$146,13,FALSE)</f>
        <v>0</v>
      </c>
      <c r="L75" s="3">
        <f>VLOOKUP($A75,score!$B$7:$AB$146,14,FALSE)</f>
        <v>0</v>
      </c>
      <c r="M75" s="3">
        <f>VLOOKUP($A75,score!$B$7:$AB$146,15,FALSE)</f>
        <v>0</v>
      </c>
      <c r="N75" s="3">
        <f>VLOOKUP($A75,score!$B$7:$AB$146,16,FALSE)</f>
        <v>0</v>
      </c>
      <c r="O75" s="3">
        <f>VLOOKUP($A75,score!$B$7:$AB$146,17,FALSE)</f>
        <v>0</v>
      </c>
      <c r="P75" s="3">
        <f>VLOOKUP($A75,score!$B$7:$AB$146,18,FALSE)</f>
        <v>0</v>
      </c>
      <c r="Q75" s="3">
        <f>VLOOKUP($A75,score!$B$7:$AB$146,19,FALSE)</f>
        <v>0</v>
      </c>
      <c r="R75" s="3">
        <f>VLOOKUP($A75,score!$B$7:$AB$146,20,FALSE)</f>
        <v>0</v>
      </c>
      <c r="S75" s="3">
        <f>VLOOKUP($A75,score!$B$7:$AB$146,21,FALSE)</f>
        <v>0</v>
      </c>
      <c r="T75" s="3">
        <f>VLOOKUP($A75,score!$B$7:$AB$146,22,FALSE)</f>
        <v>0</v>
      </c>
      <c r="U75" s="3">
        <f>VLOOKUP($A75,score!$B$7:$AB$146,23,FALSE)</f>
        <v>0</v>
      </c>
      <c r="V75" s="3">
        <f>VLOOKUP($A75,score!$B$7:$AB$146,24,FALSE)</f>
        <v>0</v>
      </c>
      <c r="W75" s="8">
        <f>VLOOKUP($A75,score!$B$7:$AB$146,25,FALSE)</f>
        <v>200</v>
      </c>
    </row>
    <row r="76" spans="1:23" ht="17" hidden="1" x14ac:dyDescent="0.4">
      <c r="A76" s="34">
        <v>70</v>
      </c>
      <c r="B76" s="47">
        <f>VLOOKUP($A76,score!$B$7:$AD$146,3,FALSE)</f>
        <v>19</v>
      </c>
      <c r="C76" s="21">
        <f>VLOOKUP($A76,score!$B$7:$AD$146,5,FALSE)</f>
        <v>0</v>
      </c>
      <c r="D76" s="21">
        <f>VLOOKUP($A76,score!$B$7:$AD$146,6,FALSE)</f>
        <v>0</v>
      </c>
      <c r="E76" s="3">
        <f>VLOOKUP($A76,score!$B$7:$AB$146,7,FALSE)</f>
        <v>0</v>
      </c>
      <c r="F76" s="3">
        <f>VLOOKUP($A76,score!$B$7:$AB$146,8,FALSE)</f>
        <v>0</v>
      </c>
      <c r="G76" s="3">
        <f>VLOOKUP($A76,score!$B$7:$AB$146,9,FALSE)</f>
        <v>0</v>
      </c>
      <c r="H76" s="3">
        <f>VLOOKUP($A76,score!$B$7:$AB$146,10,FALSE)</f>
        <v>0</v>
      </c>
      <c r="I76" s="3">
        <f>VLOOKUP($A76,score!$B$7:$AB$146,11,FALSE)</f>
        <v>0</v>
      </c>
      <c r="J76" s="3">
        <f>VLOOKUP($A76,score!$B$7:$AB$146,12,FALSE)</f>
        <v>0</v>
      </c>
      <c r="K76" s="3">
        <f>VLOOKUP($A76,score!$B$7:$AB$146,13,FALSE)</f>
        <v>0</v>
      </c>
      <c r="L76" s="3">
        <f>VLOOKUP($A76,score!$B$7:$AB$146,14,FALSE)</f>
        <v>0</v>
      </c>
      <c r="M76" s="3">
        <f>VLOOKUP($A76,score!$B$7:$AB$146,15,FALSE)</f>
        <v>0</v>
      </c>
      <c r="N76" s="3">
        <f>VLOOKUP($A76,score!$B$7:$AB$146,16,FALSE)</f>
        <v>0</v>
      </c>
      <c r="O76" s="3">
        <f>VLOOKUP($A76,score!$B$7:$AB$146,17,FALSE)</f>
        <v>0</v>
      </c>
      <c r="P76" s="3">
        <f>VLOOKUP($A76,score!$B$7:$AB$146,18,FALSE)</f>
        <v>0</v>
      </c>
      <c r="Q76" s="3">
        <f>VLOOKUP($A76,score!$B$7:$AB$146,19,FALSE)</f>
        <v>0</v>
      </c>
      <c r="R76" s="3">
        <f>VLOOKUP($A76,score!$B$7:$AB$146,20,FALSE)</f>
        <v>0</v>
      </c>
      <c r="S76" s="3">
        <f>VLOOKUP($A76,score!$B$7:$AB$146,21,FALSE)</f>
        <v>0</v>
      </c>
      <c r="T76" s="3">
        <f>VLOOKUP($A76,score!$B$7:$AB$146,22,FALSE)</f>
        <v>0</v>
      </c>
      <c r="U76" s="3">
        <f>VLOOKUP($A76,score!$B$7:$AB$146,23,FALSE)</f>
        <v>0</v>
      </c>
      <c r="V76" s="3">
        <f>VLOOKUP($A76,score!$B$7:$AB$146,24,FALSE)</f>
        <v>0</v>
      </c>
      <c r="W76" s="8">
        <f>VLOOKUP($A76,score!$B$7:$AB$146,25,FALSE)</f>
        <v>200</v>
      </c>
    </row>
    <row r="77" spans="1:23" ht="17" hidden="1" x14ac:dyDescent="0.4">
      <c r="A77" s="34">
        <v>71</v>
      </c>
      <c r="B77" s="47">
        <f>VLOOKUP($A77,score!$B$7:$AD$146,3,FALSE)</f>
        <v>19</v>
      </c>
      <c r="C77" s="21">
        <f>VLOOKUP($A77,score!$B$7:$AD$146,5,FALSE)</f>
        <v>0</v>
      </c>
      <c r="D77" s="21">
        <f>VLOOKUP($A77,score!$B$7:$AD$146,6,FALSE)</f>
        <v>0</v>
      </c>
      <c r="E77" s="3">
        <f>VLOOKUP($A77,score!$B$7:$AB$146,7,FALSE)</f>
        <v>0</v>
      </c>
      <c r="F77" s="3">
        <f>VLOOKUP($A77,score!$B$7:$AB$146,8,FALSE)</f>
        <v>0</v>
      </c>
      <c r="G77" s="3">
        <f>VLOOKUP($A77,score!$B$7:$AB$146,9,FALSE)</f>
        <v>0</v>
      </c>
      <c r="H77" s="3">
        <f>VLOOKUP($A77,score!$B$7:$AB$146,10,FALSE)</f>
        <v>0</v>
      </c>
      <c r="I77" s="3">
        <f>VLOOKUP($A77,score!$B$7:$AB$146,11,FALSE)</f>
        <v>0</v>
      </c>
      <c r="J77" s="3">
        <f>VLOOKUP($A77,score!$B$7:$AB$146,12,FALSE)</f>
        <v>0</v>
      </c>
      <c r="K77" s="3">
        <f>VLOOKUP($A77,score!$B$7:$AB$146,13,FALSE)</f>
        <v>0</v>
      </c>
      <c r="L77" s="3">
        <f>VLOOKUP($A77,score!$B$7:$AB$146,14,FALSE)</f>
        <v>0</v>
      </c>
      <c r="M77" s="3">
        <f>VLOOKUP($A77,score!$B$7:$AB$146,15,FALSE)</f>
        <v>0</v>
      </c>
      <c r="N77" s="3">
        <f>VLOOKUP($A77,score!$B$7:$AB$146,16,FALSE)</f>
        <v>0</v>
      </c>
      <c r="O77" s="3">
        <f>VLOOKUP($A77,score!$B$7:$AB$146,17,FALSE)</f>
        <v>0</v>
      </c>
      <c r="P77" s="3">
        <f>VLOOKUP($A77,score!$B$7:$AB$146,18,FALSE)</f>
        <v>0</v>
      </c>
      <c r="Q77" s="3">
        <f>VLOOKUP($A77,score!$B$7:$AB$146,19,FALSE)</f>
        <v>0</v>
      </c>
      <c r="R77" s="3">
        <f>VLOOKUP($A77,score!$B$7:$AB$146,20,FALSE)</f>
        <v>0</v>
      </c>
      <c r="S77" s="3">
        <f>VLOOKUP($A77,score!$B$7:$AB$146,21,FALSE)</f>
        <v>0</v>
      </c>
      <c r="T77" s="3">
        <f>VLOOKUP($A77,score!$B$7:$AB$146,22,FALSE)</f>
        <v>0</v>
      </c>
      <c r="U77" s="3">
        <f>VLOOKUP($A77,score!$B$7:$AB$146,23,FALSE)</f>
        <v>0</v>
      </c>
      <c r="V77" s="3">
        <f>VLOOKUP($A77,score!$B$7:$AB$146,24,FALSE)</f>
        <v>0</v>
      </c>
      <c r="W77" s="8">
        <f>VLOOKUP($A77,score!$B$7:$AB$146,25,FALSE)</f>
        <v>200</v>
      </c>
    </row>
    <row r="78" spans="1:23" ht="17" hidden="1" x14ac:dyDescent="0.4">
      <c r="A78" s="34">
        <v>72</v>
      </c>
      <c r="B78" s="47">
        <f>VLOOKUP($A78,score!$B$7:$AD$146,3,FALSE)</f>
        <v>19</v>
      </c>
      <c r="C78" s="21">
        <f>VLOOKUP($A78,score!$B$7:$AD$146,5,FALSE)</f>
        <v>0</v>
      </c>
      <c r="D78" s="21">
        <f>VLOOKUP($A78,score!$B$7:$AD$146,6,FALSE)</f>
        <v>0</v>
      </c>
      <c r="E78" s="3">
        <f>VLOOKUP($A78,score!$B$7:$AB$146,7,FALSE)</f>
        <v>0</v>
      </c>
      <c r="F78" s="3">
        <f>VLOOKUP($A78,score!$B$7:$AB$146,8,FALSE)</f>
        <v>0</v>
      </c>
      <c r="G78" s="3">
        <f>VLOOKUP($A78,score!$B$7:$AB$146,9,FALSE)</f>
        <v>0</v>
      </c>
      <c r="H78" s="3">
        <f>VLOOKUP($A78,score!$B$7:$AB$146,10,FALSE)</f>
        <v>0</v>
      </c>
      <c r="I78" s="3">
        <f>VLOOKUP($A78,score!$B$7:$AB$146,11,FALSE)</f>
        <v>0</v>
      </c>
      <c r="J78" s="3">
        <f>VLOOKUP($A78,score!$B$7:$AB$146,12,FALSE)</f>
        <v>0</v>
      </c>
      <c r="K78" s="3">
        <f>VLOOKUP($A78,score!$B$7:$AB$146,13,FALSE)</f>
        <v>0</v>
      </c>
      <c r="L78" s="3">
        <f>VLOOKUP($A78,score!$B$7:$AB$146,14,FALSE)</f>
        <v>0</v>
      </c>
      <c r="M78" s="3">
        <f>VLOOKUP($A78,score!$B$7:$AB$146,15,FALSE)</f>
        <v>0</v>
      </c>
      <c r="N78" s="3">
        <f>VLOOKUP($A78,score!$B$7:$AB$146,16,FALSE)</f>
        <v>0</v>
      </c>
      <c r="O78" s="3">
        <f>VLOOKUP($A78,score!$B$7:$AB$146,17,FALSE)</f>
        <v>0</v>
      </c>
      <c r="P78" s="3">
        <f>VLOOKUP($A78,score!$B$7:$AB$146,18,FALSE)</f>
        <v>0</v>
      </c>
      <c r="Q78" s="3">
        <f>VLOOKUP($A78,score!$B$7:$AB$146,19,FALSE)</f>
        <v>0</v>
      </c>
      <c r="R78" s="3">
        <f>VLOOKUP($A78,score!$B$7:$AB$146,20,FALSE)</f>
        <v>0</v>
      </c>
      <c r="S78" s="3">
        <f>VLOOKUP($A78,score!$B$7:$AB$146,21,FALSE)</f>
        <v>0</v>
      </c>
      <c r="T78" s="3">
        <f>VLOOKUP($A78,score!$B$7:$AB$146,22,FALSE)</f>
        <v>0</v>
      </c>
      <c r="U78" s="3">
        <f>VLOOKUP($A78,score!$B$7:$AB$146,23,FALSE)</f>
        <v>0</v>
      </c>
      <c r="V78" s="3">
        <f>VLOOKUP($A78,score!$B$7:$AB$146,24,FALSE)</f>
        <v>0</v>
      </c>
      <c r="W78" s="8">
        <f>VLOOKUP($A78,score!$B$7:$AB$146,25,FALSE)</f>
        <v>200</v>
      </c>
    </row>
    <row r="79" spans="1:23" ht="17" hidden="1" x14ac:dyDescent="0.4">
      <c r="A79" s="34">
        <v>73</v>
      </c>
      <c r="B79" s="47">
        <f>VLOOKUP($A79,score!$B$7:$AD$146,3,FALSE)</f>
        <v>19</v>
      </c>
      <c r="C79" s="21">
        <f>VLOOKUP($A79,score!$B$7:$AD$146,5,FALSE)</f>
        <v>0</v>
      </c>
      <c r="D79" s="21">
        <f>VLOOKUP($A79,score!$B$7:$AD$146,6,FALSE)</f>
        <v>0</v>
      </c>
      <c r="E79" s="3">
        <f>VLOOKUP($A79,score!$B$7:$AB$146,7,FALSE)</f>
        <v>0</v>
      </c>
      <c r="F79" s="3">
        <f>VLOOKUP($A79,score!$B$7:$AB$146,8,FALSE)</f>
        <v>0</v>
      </c>
      <c r="G79" s="3">
        <f>VLOOKUP($A79,score!$B$7:$AB$146,9,FALSE)</f>
        <v>0</v>
      </c>
      <c r="H79" s="3">
        <f>VLOOKUP($A79,score!$B$7:$AB$146,10,FALSE)</f>
        <v>0</v>
      </c>
      <c r="I79" s="3">
        <f>VLOOKUP($A79,score!$B$7:$AB$146,11,FALSE)</f>
        <v>0</v>
      </c>
      <c r="J79" s="3">
        <f>VLOOKUP($A79,score!$B$7:$AB$146,12,FALSE)</f>
        <v>0</v>
      </c>
      <c r="K79" s="3">
        <f>VLOOKUP($A79,score!$B$7:$AB$146,13,FALSE)</f>
        <v>0</v>
      </c>
      <c r="L79" s="3">
        <f>VLOOKUP($A79,score!$B$7:$AB$146,14,FALSE)</f>
        <v>0</v>
      </c>
      <c r="M79" s="3">
        <f>VLOOKUP($A79,score!$B$7:$AB$146,15,FALSE)</f>
        <v>0</v>
      </c>
      <c r="N79" s="3">
        <f>VLOOKUP($A79,score!$B$7:$AB$146,16,FALSE)</f>
        <v>0</v>
      </c>
      <c r="O79" s="3">
        <f>VLOOKUP($A79,score!$B$7:$AB$146,17,FALSE)</f>
        <v>0</v>
      </c>
      <c r="P79" s="3">
        <f>VLOOKUP($A79,score!$B$7:$AB$146,18,FALSE)</f>
        <v>0</v>
      </c>
      <c r="Q79" s="3">
        <f>VLOOKUP($A79,score!$B$7:$AB$146,19,FALSE)</f>
        <v>0</v>
      </c>
      <c r="R79" s="3">
        <f>VLOOKUP($A79,score!$B$7:$AB$146,20,FALSE)</f>
        <v>0</v>
      </c>
      <c r="S79" s="3">
        <f>VLOOKUP($A79,score!$B$7:$AB$146,21,FALSE)</f>
        <v>0</v>
      </c>
      <c r="T79" s="3">
        <f>VLOOKUP($A79,score!$B$7:$AB$146,22,FALSE)</f>
        <v>0</v>
      </c>
      <c r="U79" s="3">
        <f>VLOOKUP($A79,score!$B$7:$AB$146,23,FALSE)</f>
        <v>0</v>
      </c>
      <c r="V79" s="3">
        <f>VLOOKUP($A79,score!$B$7:$AB$146,24,FALSE)</f>
        <v>0</v>
      </c>
      <c r="W79" s="8">
        <f>VLOOKUP($A79,score!$B$7:$AB$146,25,FALSE)</f>
        <v>200</v>
      </c>
    </row>
    <row r="80" spans="1:23" ht="17" hidden="1" x14ac:dyDescent="0.4">
      <c r="A80" s="34">
        <v>74</v>
      </c>
      <c r="B80" s="47">
        <f>VLOOKUP($A80,score!$B$7:$AD$146,3,FALSE)</f>
        <v>19</v>
      </c>
      <c r="C80" s="21">
        <f>VLOOKUP($A80,score!$B$7:$AD$146,5,FALSE)</f>
        <v>0</v>
      </c>
      <c r="D80" s="21">
        <f>VLOOKUP($A80,score!$B$7:$AD$146,6,FALSE)</f>
        <v>0</v>
      </c>
      <c r="E80" s="3">
        <f>VLOOKUP($A80,score!$B$7:$AB$146,7,FALSE)</f>
        <v>0</v>
      </c>
      <c r="F80" s="3">
        <f>VLOOKUP($A80,score!$B$7:$AB$146,8,FALSE)</f>
        <v>0</v>
      </c>
      <c r="G80" s="3">
        <f>VLOOKUP($A80,score!$B$7:$AB$146,9,FALSE)</f>
        <v>0</v>
      </c>
      <c r="H80" s="3">
        <f>VLOOKUP($A80,score!$B$7:$AB$146,10,FALSE)</f>
        <v>0</v>
      </c>
      <c r="I80" s="3">
        <f>VLOOKUP($A80,score!$B$7:$AB$146,11,FALSE)</f>
        <v>0</v>
      </c>
      <c r="J80" s="3">
        <f>VLOOKUP($A80,score!$B$7:$AB$146,12,FALSE)</f>
        <v>0</v>
      </c>
      <c r="K80" s="3">
        <f>VLOOKUP($A80,score!$B$7:$AB$146,13,FALSE)</f>
        <v>0</v>
      </c>
      <c r="L80" s="3">
        <f>VLOOKUP($A80,score!$B$7:$AB$146,14,FALSE)</f>
        <v>0</v>
      </c>
      <c r="M80" s="3">
        <f>VLOOKUP($A80,score!$B$7:$AB$146,15,FALSE)</f>
        <v>0</v>
      </c>
      <c r="N80" s="3">
        <f>VLOOKUP($A80,score!$B$7:$AB$146,16,FALSE)</f>
        <v>0</v>
      </c>
      <c r="O80" s="3">
        <f>VLOOKUP($A80,score!$B$7:$AB$146,17,FALSE)</f>
        <v>0</v>
      </c>
      <c r="P80" s="3">
        <f>VLOOKUP($A80,score!$B$7:$AB$146,18,FALSE)</f>
        <v>0</v>
      </c>
      <c r="Q80" s="3">
        <f>VLOOKUP($A80,score!$B$7:$AB$146,19,FALSE)</f>
        <v>0</v>
      </c>
      <c r="R80" s="3">
        <f>VLOOKUP($A80,score!$B$7:$AB$146,20,FALSE)</f>
        <v>0</v>
      </c>
      <c r="S80" s="3">
        <f>VLOOKUP($A80,score!$B$7:$AB$146,21,FALSE)</f>
        <v>0</v>
      </c>
      <c r="T80" s="3">
        <f>VLOOKUP($A80,score!$B$7:$AB$146,22,FALSE)</f>
        <v>0</v>
      </c>
      <c r="U80" s="3">
        <f>VLOOKUP($A80,score!$B$7:$AB$146,23,FALSE)</f>
        <v>0</v>
      </c>
      <c r="V80" s="3">
        <f>VLOOKUP($A80,score!$B$7:$AB$146,24,FALSE)</f>
        <v>0</v>
      </c>
      <c r="W80" s="8">
        <f>VLOOKUP($A80,score!$B$7:$AB$146,25,FALSE)</f>
        <v>200</v>
      </c>
    </row>
    <row r="81" spans="1:23" ht="17" hidden="1" x14ac:dyDescent="0.4">
      <c r="A81" s="34">
        <v>75</v>
      </c>
      <c r="B81" s="47">
        <f>VLOOKUP($A81,score!$B$7:$AD$146,3,FALSE)</f>
        <v>19</v>
      </c>
      <c r="C81" s="21">
        <f>VLOOKUP($A81,score!$B$7:$AD$146,5,FALSE)</f>
        <v>0</v>
      </c>
      <c r="D81" s="21">
        <f>VLOOKUP($A81,score!$B$7:$AD$146,6,FALSE)</f>
        <v>0</v>
      </c>
      <c r="E81" s="3">
        <f>VLOOKUP($A81,score!$B$7:$AB$146,7,FALSE)</f>
        <v>0</v>
      </c>
      <c r="F81" s="3">
        <f>VLOOKUP($A81,score!$B$7:$AB$146,8,FALSE)</f>
        <v>0</v>
      </c>
      <c r="G81" s="3">
        <f>VLOOKUP($A81,score!$B$7:$AB$146,9,FALSE)</f>
        <v>0</v>
      </c>
      <c r="H81" s="3">
        <f>VLOOKUP($A81,score!$B$7:$AB$146,10,FALSE)</f>
        <v>0</v>
      </c>
      <c r="I81" s="3">
        <f>VLOOKUP($A81,score!$B$7:$AB$146,11,FALSE)</f>
        <v>0</v>
      </c>
      <c r="J81" s="3">
        <f>VLOOKUP($A81,score!$B$7:$AB$146,12,FALSE)</f>
        <v>0</v>
      </c>
      <c r="K81" s="3">
        <f>VLOOKUP($A81,score!$B$7:$AB$146,13,FALSE)</f>
        <v>0</v>
      </c>
      <c r="L81" s="3">
        <f>VLOOKUP($A81,score!$B$7:$AB$146,14,FALSE)</f>
        <v>0</v>
      </c>
      <c r="M81" s="3">
        <f>VLOOKUP($A81,score!$B$7:$AB$146,15,FALSE)</f>
        <v>0</v>
      </c>
      <c r="N81" s="3">
        <f>VLOOKUP($A81,score!$B$7:$AB$146,16,FALSE)</f>
        <v>0</v>
      </c>
      <c r="O81" s="3">
        <f>VLOOKUP($A81,score!$B$7:$AB$146,17,FALSE)</f>
        <v>0</v>
      </c>
      <c r="P81" s="3">
        <f>VLOOKUP($A81,score!$B$7:$AB$146,18,FALSE)</f>
        <v>0</v>
      </c>
      <c r="Q81" s="3">
        <f>VLOOKUP($A81,score!$B$7:$AB$146,19,FALSE)</f>
        <v>0</v>
      </c>
      <c r="R81" s="3">
        <f>VLOOKUP($A81,score!$B$7:$AB$146,20,FALSE)</f>
        <v>0</v>
      </c>
      <c r="S81" s="3">
        <f>VLOOKUP($A81,score!$B$7:$AB$146,21,FALSE)</f>
        <v>0</v>
      </c>
      <c r="T81" s="3">
        <f>VLOOKUP($A81,score!$B$7:$AB$146,22,FALSE)</f>
        <v>0</v>
      </c>
      <c r="U81" s="3">
        <f>VLOOKUP($A81,score!$B$7:$AB$146,23,FALSE)</f>
        <v>0</v>
      </c>
      <c r="V81" s="3">
        <f>VLOOKUP($A81,score!$B$7:$AB$146,24,FALSE)</f>
        <v>0</v>
      </c>
      <c r="W81" s="8">
        <f>VLOOKUP($A81,score!$B$7:$AB$146,25,FALSE)</f>
        <v>200</v>
      </c>
    </row>
    <row r="82" spans="1:23" ht="17" hidden="1" x14ac:dyDescent="0.4">
      <c r="A82" s="34">
        <v>76</v>
      </c>
      <c r="B82" s="47">
        <f>VLOOKUP($A82,score!$B$7:$AD$146,3,FALSE)</f>
        <v>19</v>
      </c>
      <c r="C82" s="21">
        <f>VLOOKUP($A82,score!$B$7:$AD$146,5,FALSE)</f>
        <v>0</v>
      </c>
      <c r="D82" s="21">
        <f>VLOOKUP($A82,score!$B$7:$AD$146,6,FALSE)</f>
        <v>0</v>
      </c>
      <c r="E82" s="3">
        <f>VLOOKUP($A82,score!$B$7:$AB$146,7,FALSE)</f>
        <v>0</v>
      </c>
      <c r="F82" s="3">
        <f>VLOOKUP($A82,score!$B$7:$AB$146,8,FALSE)</f>
        <v>0</v>
      </c>
      <c r="G82" s="3">
        <f>VLOOKUP($A82,score!$B$7:$AB$146,9,FALSE)</f>
        <v>0</v>
      </c>
      <c r="H82" s="3">
        <f>VLOOKUP($A82,score!$B$7:$AB$146,10,FALSE)</f>
        <v>0</v>
      </c>
      <c r="I82" s="3">
        <f>VLOOKUP($A82,score!$B$7:$AB$146,11,FALSE)</f>
        <v>0</v>
      </c>
      <c r="J82" s="3">
        <f>VLOOKUP($A82,score!$B$7:$AB$146,12,FALSE)</f>
        <v>0</v>
      </c>
      <c r="K82" s="3">
        <f>VLOOKUP($A82,score!$B$7:$AB$146,13,FALSE)</f>
        <v>0</v>
      </c>
      <c r="L82" s="3">
        <f>VLOOKUP($A82,score!$B$7:$AB$146,14,FALSE)</f>
        <v>0</v>
      </c>
      <c r="M82" s="3">
        <f>VLOOKUP($A82,score!$B$7:$AB$146,15,FALSE)</f>
        <v>0</v>
      </c>
      <c r="N82" s="3">
        <f>VLOOKUP($A82,score!$B$7:$AB$146,16,FALSE)</f>
        <v>0</v>
      </c>
      <c r="O82" s="3">
        <f>VLOOKUP($A82,score!$B$7:$AB$146,17,FALSE)</f>
        <v>0</v>
      </c>
      <c r="P82" s="3">
        <f>VLOOKUP($A82,score!$B$7:$AB$146,18,FALSE)</f>
        <v>0</v>
      </c>
      <c r="Q82" s="3">
        <f>VLOOKUP($A82,score!$B$7:$AB$146,19,FALSE)</f>
        <v>0</v>
      </c>
      <c r="R82" s="3">
        <f>VLOOKUP($A82,score!$B$7:$AB$146,20,FALSE)</f>
        <v>0</v>
      </c>
      <c r="S82" s="3">
        <f>VLOOKUP($A82,score!$B$7:$AB$146,21,FALSE)</f>
        <v>0</v>
      </c>
      <c r="T82" s="3">
        <f>VLOOKUP($A82,score!$B$7:$AB$146,22,FALSE)</f>
        <v>0</v>
      </c>
      <c r="U82" s="3">
        <f>VLOOKUP($A82,score!$B$7:$AB$146,23,FALSE)</f>
        <v>0</v>
      </c>
      <c r="V82" s="3">
        <f>VLOOKUP($A82,score!$B$7:$AB$146,24,FALSE)</f>
        <v>0</v>
      </c>
      <c r="W82" s="8">
        <f>VLOOKUP($A82,score!$B$7:$AB$146,25,FALSE)</f>
        <v>200</v>
      </c>
    </row>
    <row r="83" spans="1:23" ht="17" hidden="1" x14ac:dyDescent="0.4">
      <c r="A83" s="34">
        <v>77</v>
      </c>
      <c r="B83" s="47">
        <f>VLOOKUP($A83,score!$B$7:$AD$146,3,FALSE)</f>
        <v>19</v>
      </c>
      <c r="C83" s="21">
        <f>VLOOKUP($A83,score!$B$7:$AD$146,5,FALSE)</f>
        <v>0</v>
      </c>
      <c r="D83" s="21">
        <f>VLOOKUP($A83,score!$B$7:$AD$146,6,FALSE)</f>
        <v>0</v>
      </c>
      <c r="E83" s="3">
        <f>VLOOKUP($A83,score!$B$7:$AB$146,7,FALSE)</f>
        <v>0</v>
      </c>
      <c r="F83" s="3">
        <f>VLOOKUP($A83,score!$B$7:$AB$146,8,FALSE)</f>
        <v>0</v>
      </c>
      <c r="G83" s="3">
        <f>VLOOKUP($A83,score!$B$7:$AB$146,9,FALSE)</f>
        <v>0</v>
      </c>
      <c r="H83" s="3">
        <f>VLOOKUP($A83,score!$B$7:$AB$146,10,FALSE)</f>
        <v>0</v>
      </c>
      <c r="I83" s="3">
        <f>VLOOKUP($A83,score!$B$7:$AB$146,11,FALSE)</f>
        <v>0</v>
      </c>
      <c r="J83" s="3">
        <f>VLOOKUP($A83,score!$B$7:$AB$146,12,FALSE)</f>
        <v>0</v>
      </c>
      <c r="K83" s="3">
        <f>VLOOKUP($A83,score!$B$7:$AB$146,13,FALSE)</f>
        <v>0</v>
      </c>
      <c r="L83" s="3">
        <f>VLOOKUP($A83,score!$B$7:$AB$146,14,FALSE)</f>
        <v>0</v>
      </c>
      <c r="M83" s="3">
        <f>VLOOKUP($A83,score!$B$7:$AB$146,15,FALSE)</f>
        <v>0</v>
      </c>
      <c r="N83" s="3">
        <f>VLOOKUP($A83,score!$B$7:$AB$146,16,FALSE)</f>
        <v>0</v>
      </c>
      <c r="O83" s="3">
        <f>VLOOKUP($A83,score!$B$7:$AB$146,17,FALSE)</f>
        <v>0</v>
      </c>
      <c r="P83" s="3">
        <f>VLOOKUP($A83,score!$B$7:$AB$146,18,FALSE)</f>
        <v>0</v>
      </c>
      <c r="Q83" s="3">
        <f>VLOOKUP($A83,score!$B$7:$AB$146,19,FALSE)</f>
        <v>0</v>
      </c>
      <c r="R83" s="3">
        <f>VLOOKUP($A83,score!$B$7:$AB$146,20,FALSE)</f>
        <v>0</v>
      </c>
      <c r="S83" s="3">
        <f>VLOOKUP($A83,score!$B$7:$AB$146,21,FALSE)</f>
        <v>0</v>
      </c>
      <c r="T83" s="3">
        <f>VLOOKUP($A83,score!$B$7:$AB$146,22,FALSE)</f>
        <v>0</v>
      </c>
      <c r="U83" s="3">
        <f>VLOOKUP($A83,score!$B$7:$AB$146,23,FALSE)</f>
        <v>0</v>
      </c>
      <c r="V83" s="3">
        <f>VLOOKUP($A83,score!$B$7:$AB$146,24,FALSE)</f>
        <v>0</v>
      </c>
      <c r="W83" s="8">
        <f>VLOOKUP($A83,score!$B$7:$AB$146,25,FALSE)</f>
        <v>200</v>
      </c>
    </row>
    <row r="84" spans="1:23" ht="17" hidden="1" x14ac:dyDescent="0.4">
      <c r="A84" s="34">
        <v>78</v>
      </c>
      <c r="B84" s="47">
        <f>VLOOKUP($A84,score!$B$7:$AD$146,3,FALSE)</f>
        <v>19</v>
      </c>
      <c r="C84" s="21">
        <f>VLOOKUP($A84,score!$B$7:$AD$146,5,FALSE)</f>
        <v>0</v>
      </c>
      <c r="D84" s="21">
        <f>VLOOKUP($A84,score!$B$7:$AD$146,6,FALSE)</f>
        <v>0</v>
      </c>
      <c r="E84" s="3">
        <f>VLOOKUP($A84,score!$B$7:$AB$146,7,FALSE)</f>
        <v>0</v>
      </c>
      <c r="F84" s="3">
        <f>VLOOKUP($A84,score!$B$7:$AB$146,8,FALSE)</f>
        <v>0</v>
      </c>
      <c r="G84" s="3">
        <f>VLOOKUP($A84,score!$B$7:$AB$146,9,FALSE)</f>
        <v>0</v>
      </c>
      <c r="H84" s="3">
        <f>VLOOKUP($A84,score!$B$7:$AB$146,10,FALSE)</f>
        <v>0</v>
      </c>
      <c r="I84" s="3">
        <f>VLOOKUP($A84,score!$B$7:$AB$146,11,FALSE)</f>
        <v>0</v>
      </c>
      <c r="J84" s="3">
        <f>VLOOKUP($A84,score!$B$7:$AB$146,12,FALSE)</f>
        <v>0</v>
      </c>
      <c r="K84" s="3">
        <f>VLOOKUP($A84,score!$B$7:$AB$146,13,FALSE)</f>
        <v>0</v>
      </c>
      <c r="L84" s="3">
        <f>VLOOKUP($A84,score!$B$7:$AB$146,14,FALSE)</f>
        <v>0</v>
      </c>
      <c r="M84" s="3">
        <f>VLOOKUP($A84,score!$B$7:$AB$146,15,FALSE)</f>
        <v>0</v>
      </c>
      <c r="N84" s="3">
        <f>VLOOKUP($A84,score!$B$7:$AB$146,16,FALSE)</f>
        <v>0</v>
      </c>
      <c r="O84" s="3">
        <f>VLOOKUP($A84,score!$B$7:$AB$146,17,FALSE)</f>
        <v>0</v>
      </c>
      <c r="P84" s="3">
        <f>VLOOKUP($A84,score!$B$7:$AB$146,18,FALSE)</f>
        <v>0</v>
      </c>
      <c r="Q84" s="3">
        <f>VLOOKUP($A84,score!$B$7:$AB$146,19,FALSE)</f>
        <v>0</v>
      </c>
      <c r="R84" s="3">
        <f>VLOOKUP($A84,score!$B$7:$AB$146,20,FALSE)</f>
        <v>0</v>
      </c>
      <c r="S84" s="3">
        <f>VLOOKUP($A84,score!$B$7:$AB$146,21,FALSE)</f>
        <v>0</v>
      </c>
      <c r="T84" s="3">
        <f>VLOOKUP($A84,score!$B$7:$AB$146,22,FALSE)</f>
        <v>0</v>
      </c>
      <c r="U84" s="3">
        <f>VLOOKUP($A84,score!$B$7:$AB$146,23,FALSE)</f>
        <v>0</v>
      </c>
      <c r="V84" s="3">
        <f>VLOOKUP($A84,score!$B$7:$AB$146,24,FALSE)</f>
        <v>0</v>
      </c>
      <c r="W84" s="8">
        <f>VLOOKUP($A84,score!$B$7:$AB$146,25,FALSE)</f>
        <v>200</v>
      </c>
    </row>
    <row r="85" spans="1:23" ht="17" hidden="1" x14ac:dyDescent="0.4">
      <c r="A85" s="34">
        <v>79</v>
      </c>
      <c r="B85" s="47">
        <f>VLOOKUP($A85,score!$B$7:$AD$146,3,FALSE)</f>
        <v>19</v>
      </c>
      <c r="C85" s="21">
        <f>VLOOKUP($A85,score!$B$7:$AD$146,5,FALSE)</f>
        <v>0</v>
      </c>
      <c r="D85" s="21">
        <f>VLOOKUP($A85,score!$B$7:$AD$146,6,FALSE)</f>
        <v>0</v>
      </c>
      <c r="E85" s="3">
        <f>VLOOKUP($A85,score!$B$7:$AB$146,7,FALSE)</f>
        <v>0</v>
      </c>
      <c r="F85" s="3">
        <f>VLOOKUP($A85,score!$B$7:$AB$146,8,FALSE)</f>
        <v>0</v>
      </c>
      <c r="G85" s="3">
        <f>VLOOKUP($A85,score!$B$7:$AB$146,9,FALSE)</f>
        <v>0</v>
      </c>
      <c r="H85" s="3">
        <f>VLOOKUP($A85,score!$B$7:$AB$146,10,FALSE)</f>
        <v>0</v>
      </c>
      <c r="I85" s="3">
        <f>VLOOKUP($A85,score!$B$7:$AB$146,11,FALSE)</f>
        <v>0</v>
      </c>
      <c r="J85" s="3">
        <f>VLOOKUP($A85,score!$B$7:$AB$146,12,FALSE)</f>
        <v>0</v>
      </c>
      <c r="K85" s="3">
        <f>VLOOKUP($A85,score!$B$7:$AB$146,13,FALSE)</f>
        <v>0</v>
      </c>
      <c r="L85" s="3">
        <f>VLOOKUP($A85,score!$B$7:$AB$146,14,FALSE)</f>
        <v>0</v>
      </c>
      <c r="M85" s="3">
        <f>VLOOKUP($A85,score!$B$7:$AB$146,15,FALSE)</f>
        <v>0</v>
      </c>
      <c r="N85" s="3">
        <f>VLOOKUP($A85,score!$B$7:$AB$146,16,FALSE)</f>
        <v>0</v>
      </c>
      <c r="O85" s="3">
        <f>VLOOKUP($A85,score!$B$7:$AB$146,17,FALSE)</f>
        <v>0</v>
      </c>
      <c r="P85" s="3">
        <f>VLOOKUP($A85,score!$B$7:$AB$146,18,FALSE)</f>
        <v>0</v>
      </c>
      <c r="Q85" s="3">
        <f>VLOOKUP($A85,score!$B$7:$AB$146,19,FALSE)</f>
        <v>0</v>
      </c>
      <c r="R85" s="3">
        <f>VLOOKUP($A85,score!$B$7:$AB$146,20,FALSE)</f>
        <v>0</v>
      </c>
      <c r="S85" s="3">
        <f>VLOOKUP($A85,score!$B$7:$AB$146,21,FALSE)</f>
        <v>0</v>
      </c>
      <c r="T85" s="3">
        <f>VLOOKUP($A85,score!$B$7:$AB$146,22,FALSE)</f>
        <v>0</v>
      </c>
      <c r="U85" s="3">
        <f>VLOOKUP($A85,score!$B$7:$AB$146,23,FALSE)</f>
        <v>0</v>
      </c>
      <c r="V85" s="3">
        <f>VLOOKUP($A85,score!$B$7:$AB$146,24,FALSE)</f>
        <v>0</v>
      </c>
      <c r="W85" s="8">
        <f>VLOOKUP($A85,score!$B$7:$AB$146,25,FALSE)</f>
        <v>200</v>
      </c>
    </row>
    <row r="86" spans="1:23" ht="17" hidden="1" x14ac:dyDescent="0.4">
      <c r="A86" s="34">
        <v>80</v>
      </c>
      <c r="B86" s="47">
        <f>VLOOKUP($A86,score!$B$7:$AD$146,3,FALSE)</f>
        <v>19</v>
      </c>
      <c r="C86" s="21">
        <f>VLOOKUP($A86,score!$B$7:$AD$146,5,FALSE)</f>
        <v>0</v>
      </c>
      <c r="D86" s="21">
        <f>VLOOKUP($A86,score!$B$7:$AD$146,6,FALSE)</f>
        <v>0</v>
      </c>
      <c r="E86" s="3">
        <f>VLOOKUP($A86,score!$B$7:$AB$146,7,FALSE)</f>
        <v>0</v>
      </c>
      <c r="F86" s="3">
        <f>VLOOKUP($A86,score!$B$7:$AB$146,8,FALSE)</f>
        <v>0</v>
      </c>
      <c r="G86" s="3">
        <f>VLOOKUP($A86,score!$B$7:$AB$146,9,FALSE)</f>
        <v>0</v>
      </c>
      <c r="H86" s="3">
        <f>VLOOKUP($A86,score!$B$7:$AB$146,10,FALSE)</f>
        <v>0</v>
      </c>
      <c r="I86" s="3">
        <f>VLOOKUP($A86,score!$B$7:$AB$146,11,FALSE)</f>
        <v>0</v>
      </c>
      <c r="J86" s="3">
        <f>VLOOKUP($A86,score!$B$7:$AB$146,12,FALSE)</f>
        <v>0</v>
      </c>
      <c r="K86" s="3">
        <f>VLOOKUP($A86,score!$B$7:$AB$146,13,FALSE)</f>
        <v>0</v>
      </c>
      <c r="L86" s="3">
        <f>VLOOKUP($A86,score!$B$7:$AB$146,14,FALSE)</f>
        <v>0</v>
      </c>
      <c r="M86" s="3">
        <f>VLOOKUP($A86,score!$B$7:$AB$146,15,FALSE)</f>
        <v>0</v>
      </c>
      <c r="N86" s="3">
        <f>VLOOKUP($A86,score!$B$7:$AB$146,16,FALSE)</f>
        <v>0</v>
      </c>
      <c r="O86" s="3">
        <f>VLOOKUP($A86,score!$B$7:$AB$146,17,FALSE)</f>
        <v>0</v>
      </c>
      <c r="P86" s="3">
        <f>VLOOKUP($A86,score!$B$7:$AB$146,18,FALSE)</f>
        <v>0</v>
      </c>
      <c r="Q86" s="3">
        <f>VLOOKUP($A86,score!$B$7:$AB$146,19,FALSE)</f>
        <v>0</v>
      </c>
      <c r="R86" s="3">
        <f>VLOOKUP($A86,score!$B$7:$AB$146,20,FALSE)</f>
        <v>0</v>
      </c>
      <c r="S86" s="3">
        <f>VLOOKUP($A86,score!$B$7:$AB$146,21,FALSE)</f>
        <v>0</v>
      </c>
      <c r="T86" s="3">
        <f>VLOOKUP($A86,score!$B$7:$AB$146,22,FALSE)</f>
        <v>0</v>
      </c>
      <c r="U86" s="3">
        <f>VLOOKUP($A86,score!$B$7:$AB$146,23,FALSE)</f>
        <v>0</v>
      </c>
      <c r="V86" s="3">
        <f>VLOOKUP($A86,score!$B$7:$AB$146,24,FALSE)</f>
        <v>0</v>
      </c>
      <c r="W86" s="8">
        <f>VLOOKUP($A86,score!$B$7:$AB$146,25,FALSE)</f>
        <v>200</v>
      </c>
    </row>
    <row r="87" spans="1:23" ht="17" hidden="1" x14ac:dyDescent="0.4">
      <c r="A87" s="34">
        <v>81</v>
      </c>
      <c r="B87" s="47">
        <f>VLOOKUP($A87,score!$B$7:$AD$146,3,FALSE)</f>
        <v>19</v>
      </c>
      <c r="C87" s="21">
        <f>VLOOKUP($A87,score!$B$7:$AD$146,5,FALSE)</f>
        <v>0</v>
      </c>
      <c r="D87" s="21">
        <f>VLOOKUP($A87,score!$B$7:$AD$146,6,FALSE)</f>
        <v>0</v>
      </c>
      <c r="E87" s="3">
        <f>VLOOKUP($A87,score!$B$7:$AB$146,7,FALSE)</f>
        <v>0</v>
      </c>
      <c r="F87" s="3">
        <f>VLOOKUP($A87,score!$B$7:$AB$146,8,FALSE)</f>
        <v>0</v>
      </c>
      <c r="G87" s="3">
        <f>VLOOKUP($A87,score!$B$7:$AB$146,9,FALSE)</f>
        <v>0</v>
      </c>
      <c r="H87" s="3">
        <f>VLOOKUP($A87,score!$B$7:$AB$146,10,FALSE)</f>
        <v>0</v>
      </c>
      <c r="I87" s="3">
        <f>VLOOKUP($A87,score!$B$7:$AB$146,11,FALSE)</f>
        <v>0</v>
      </c>
      <c r="J87" s="3">
        <f>VLOOKUP($A87,score!$B$7:$AB$146,12,FALSE)</f>
        <v>0</v>
      </c>
      <c r="K87" s="3">
        <f>VLOOKUP($A87,score!$B$7:$AB$146,13,FALSE)</f>
        <v>0</v>
      </c>
      <c r="L87" s="3">
        <f>VLOOKUP($A87,score!$B$7:$AB$146,14,FALSE)</f>
        <v>0</v>
      </c>
      <c r="M87" s="3">
        <f>VLOOKUP($A87,score!$B$7:$AB$146,15,FALSE)</f>
        <v>0</v>
      </c>
      <c r="N87" s="3">
        <f>VLOOKUP($A87,score!$B$7:$AB$146,16,FALSE)</f>
        <v>0</v>
      </c>
      <c r="O87" s="3">
        <f>VLOOKUP($A87,score!$B$7:$AB$146,17,FALSE)</f>
        <v>0</v>
      </c>
      <c r="P87" s="3">
        <f>VLOOKUP($A87,score!$B$7:$AB$146,18,FALSE)</f>
        <v>0</v>
      </c>
      <c r="Q87" s="3">
        <f>VLOOKUP($A87,score!$B$7:$AB$146,19,FALSE)</f>
        <v>0</v>
      </c>
      <c r="R87" s="3">
        <f>VLOOKUP($A87,score!$B$7:$AB$146,20,FALSE)</f>
        <v>0</v>
      </c>
      <c r="S87" s="3">
        <f>VLOOKUP($A87,score!$B$7:$AB$146,21,FALSE)</f>
        <v>0</v>
      </c>
      <c r="T87" s="3">
        <f>VLOOKUP($A87,score!$B$7:$AB$146,22,FALSE)</f>
        <v>0</v>
      </c>
      <c r="U87" s="3">
        <f>VLOOKUP($A87,score!$B$7:$AB$146,23,FALSE)</f>
        <v>0</v>
      </c>
      <c r="V87" s="3">
        <f>VLOOKUP($A87,score!$B$7:$AB$146,24,FALSE)</f>
        <v>0</v>
      </c>
      <c r="W87" s="8">
        <f>VLOOKUP($A87,score!$B$7:$AB$146,25,FALSE)</f>
        <v>200</v>
      </c>
    </row>
    <row r="88" spans="1:23" ht="17" hidden="1" x14ac:dyDescent="0.4">
      <c r="A88" s="34">
        <v>82</v>
      </c>
      <c r="B88" s="47">
        <f>VLOOKUP($A88,score!$B$7:$AD$146,3,FALSE)</f>
        <v>19</v>
      </c>
      <c r="C88" s="21">
        <f>VLOOKUP($A88,score!$B$7:$AD$146,5,FALSE)</f>
        <v>0</v>
      </c>
      <c r="D88" s="21">
        <f>VLOOKUP($A88,score!$B$7:$AD$146,6,FALSE)</f>
        <v>0</v>
      </c>
      <c r="E88" s="3">
        <f>VLOOKUP($A88,score!$B$7:$AB$146,7,FALSE)</f>
        <v>0</v>
      </c>
      <c r="F88" s="3">
        <f>VLOOKUP($A88,score!$B$7:$AB$146,8,FALSE)</f>
        <v>0</v>
      </c>
      <c r="G88" s="3">
        <f>VLOOKUP($A88,score!$B$7:$AB$146,9,FALSE)</f>
        <v>0</v>
      </c>
      <c r="H88" s="3">
        <f>VLOOKUP($A88,score!$B$7:$AB$146,10,FALSE)</f>
        <v>0</v>
      </c>
      <c r="I88" s="3">
        <f>VLOOKUP($A88,score!$B$7:$AB$146,11,FALSE)</f>
        <v>0</v>
      </c>
      <c r="J88" s="3">
        <f>VLOOKUP($A88,score!$B$7:$AB$146,12,FALSE)</f>
        <v>0</v>
      </c>
      <c r="K88" s="3">
        <f>VLOOKUP($A88,score!$B$7:$AB$146,13,FALSE)</f>
        <v>0</v>
      </c>
      <c r="L88" s="3">
        <f>VLOOKUP($A88,score!$B$7:$AB$146,14,FALSE)</f>
        <v>0</v>
      </c>
      <c r="M88" s="3">
        <f>VLOOKUP($A88,score!$B$7:$AB$146,15,FALSE)</f>
        <v>0</v>
      </c>
      <c r="N88" s="3">
        <f>VLOOKUP($A88,score!$B$7:$AB$146,16,FALSE)</f>
        <v>0</v>
      </c>
      <c r="O88" s="3">
        <f>VLOOKUP($A88,score!$B$7:$AB$146,17,FALSE)</f>
        <v>0</v>
      </c>
      <c r="P88" s="3">
        <f>VLOOKUP($A88,score!$B$7:$AB$146,18,FALSE)</f>
        <v>0</v>
      </c>
      <c r="Q88" s="3">
        <f>VLOOKUP($A88,score!$B$7:$AB$146,19,FALSE)</f>
        <v>0</v>
      </c>
      <c r="R88" s="3">
        <f>VLOOKUP($A88,score!$B$7:$AB$146,20,FALSE)</f>
        <v>0</v>
      </c>
      <c r="S88" s="3">
        <f>VLOOKUP($A88,score!$B$7:$AB$146,21,FALSE)</f>
        <v>0</v>
      </c>
      <c r="T88" s="3">
        <f>VLOOKUP($A88,score!$B$7:$AB$146,22,FALSE)</f>
        <v>0</v>
      </c>
      <c r="U88" s="3">
        <f>VLOOKUP($A88,score!$B$7:$AB$146,23,FALSE)</f>
        <v>0</v>
      </c>
      <c r="V88" s="3">
        <f>VLOOKUP($A88,score!$B$7:$AB$146,24,FALSE)</f>
        <v>0</v>
      </c>
      <c r="W88" s="8">
        <f>VLOOKUP($A88,score!$B$7:$AB$146,25,FALSE)</f>
        <v>200</v>
      </c>
    </row>
    <row r="89" spans="1:23" ht="17" hidden="1" x14ac:dyDescent="0.4">
      <c r="A89" s="34">
        <v>83</v>
      </c>
      <c r="B89" s="47">
        <f>VLOOKUP($A89,score!$B$7:$AD$146,3,FALSE)</f>
        <v>19</v>
      </c>
      <c r="C89" s="21">
        <f>VLOOKUP($A89,score!$B$7:$AD$146,5,FALSE)</f>
        <v>0</v>
      </c>
      <c r="D89" s="21">
        <f>VLOOKUP($A89,score!$B$7:$AD$146,6,FALSE)</f>
        <v>0</v>
      </c>
      <c r="E89" s="3">
        <f>VLOOKUP($A89,score!$B$7:$AB$146,7,FALSE)</f>
        <v>0</v>
      </c>
      <c r="F89" s="3">
        <f>VLOOKUP($A89,score!$B$7:$AB$146,8,FALSE)</f>
        <v>0</v>
      </c>
      <c r="G89" s="3">
        <f>VLOOKUP($A89,score!$B$7:$AB$146,9,FALSE)</f>
        <v>0</v>
      </c>
      <c r="H89" s="3">
        <f>VLOOKUP($A89,score!$B$7:$AB$146,10,FALSE)</f>
        <v>0</v>
      </c>
      <c r="I89" s="3">
        <f>VLOOKUP($A89,score!$B$7:$AB$146,11,FALSE)</f>
        <v>0</v>
      </c>
      <c r="J89" s="3">
        <f>VLOOKUP($A89,score!$B$7:$AB$146,12,FALSE)</f>
        <v>0</v>
      </c>
      <c r="K89" s="3">
        <f>VLOOKUP($A89,score!$B$7:$AB$146,13,FALSE)</f>
        <v>0</v>
      </c>
      <c r="L89" s="3">
        <f>VLOOKUP($A89,score!$B$7:$AB$146,14,FALSE)</f>
        <v>0</v>
      </c>
      <c r="M89" s="3">
        <f>VLOOKUP($A89,score!$B$7:$AB$146,15,FALSE)</f>
        <v>0</v>
      </c>
      <c r="N89" s="3">
        <f>VLOOKUP($A89,score!$B$7:$AB$146,16,FALSE)</f>
        <v>0</v>
      </c>
      <c r="O89" s="3">
        <f>VLOOKUP($A89,score!$B$7:$AB$146,17,FALSE)</f>
        <v>0</v>
      </c>
      <c r="P89" s="3">
        <f>VLOOKUP($A89,score!$B$7:$AB$146,18,FALSE)</f>
        <v>0</v>
      </c>
      <c r="Q89" s="3">
        <f>VLOOKUP($A89,score!$B$7:$AB$146,19,FALSE)</f>
        <v>0</v>
      </c>
      <c r="R89" s="3">
        <f>VLOOKUP($A89,score!$B$7:$AB$146,20,FALSE)</f>
        <v>0</v>
      </c>
      <c r="S89" s="3">
        <f>VLOOKUP($A89,score!$B$7:$AB$146,21,FALSE)</f>
        <v>0</v>
      </c>
      <c r="T89" s="3">
        <f>VLOOKUP($A89,score!$B$7:$AB$146,22,FALSE)</f>
        <v>0</v>
      </c>
      <c r="U89" s="3">
        <f>VLOOKUP($A89,score!$B$7:$AB$146,23,FALSE)</f>
        <v>0</v>
      </c>
      <c r="V89" s="3">
        <f>VLOOKUP($A89,score!$B$7:$AB$146,24,FALSE)</f>
        <v>0</v>
      </c>
      <c r="W89" s="8">
        <f>VLOOKUP($A89,score!$B$7:$AB$146,25,FALSE)</f>
        <v>200</v>
      </c>
    </row>
    <row r="90" spans="1:23" ht="17" hidden="1" x14ac:dyDescent="0.4">
      <c r="A90" s="34">
        <v>84</v>
      </c>
      <c r="B90" s="47">
        <f>VLOOKUP($A90,score!$B$7:$AD$146,3,FALSE)</f>
        <v>19</v>
      </c>
      <c r="C90" s="21">
        <f>VLOOKUP($A90,score!$B$7:$AD$146,5,FALSE)</f>
        <v>0</v>
      </c>
      <c r="D90" s="21">
        <f>VLOOKUP($A90,score!$B$7:$AD$146,6,FALSE)</f>
        <v>0</v>
      </c>
      <c r="E90" s="3">
        <f>VLOOKUP($A90,score!$B$7:$AB$146,7,FALSE)</f>
        <v>0</v>
      </c>
      <c r="F90" s="3">
        <f>VLOOKUP($A90,score!$B$7:$AB$146,8,FALSE)</f>
        <v>0</v>
      </c>
      <c r="G90" s="3">
        <f>VLOOKUP($A90,score!$B$7:$AB$146,9,FALSE)</f>
        <v>0</v>
      </c>
      <c r="H90" s="3">
        <f>VLOOKUP($A90,score!$B$7:$AB$146,10,FALSE)</f>
        <v>0</v>
      </c>
      <c r="I90" s="3">
        <f>VLOOKUP($A90,score!$B$7:$AB$146,11,FALSE)</f>
        <v>0</v>
      </c>
      <c r="J90" s="3">
        <f>VLOOKUP($A90,score!$B$7:$AB$146,12,FALSE)</f>
        <v>0</v>
      </c>
      <c r="K90" s="3">
        <f>VLOOKUP($A90,score!$B$7:$AB$146,13,FALSE)</f>
        <v>0</v>
      </c>
      <c r="L90" s="3">
        <f>VLOOKUP($A90,score!$B$7:$AB$146,14,FALSE)</f>
        <v>0</v>
      </c>
      <c r="M90" s="3">
        <f>VLOOKUP($A90,score!$B$7:$AB$146,15,FALSE)</f>
        <v>0</v>
      </c>
      <c r="N90" s="3">
        <f>VLOOKUP($A90,score!$B$7:$AB$146,16,FALSE)</f>
        <v>0</v>
      </c>
      <c r="O90" s="3">
        <f>VLOOKUP($A90,score!$B$7:$AB$146,17,FALSE)</f>
        <v>0</v>
      </c>
      <c r="P90" s="3">
        <f>VLOOKUP($A90,score!$B$7:$AB$146,18,FALSE)</f>
        <v>0</v>
      </c>
      <c r="Q90" s="3">
        <f>VLOOKUP($A90,score!$B$7:$AB$146,19,FALSE)</f>
        <v>0</v>
      </c>
      <c r="R90" s="3">
        <f>VLOOKUP($A90,score!$B$7:$AB$146,20,FALSE)</f>
        <v>0</v>
      </c>
      <c r="S90" s="3">
        <f>VLOOKUP($A90,score!$B$7:$AB$146,21,FALSE)</f>
        <v>0</v>
      </c>
      <c r="T90" s="3">
        <f>VLOOKUP($A90,score!$B$7:$AB$146,22,FALSE)</f>
        <v>0</v>
      </c>
      <c r="U90" s="3">
        <f>VLOOKUP($A90,score!$B$7:$AB$146,23,FALSE)</f>
        <v>0</v>
      </c>
      <c r="V90" s="3">
        <f>VLOOKUP($A90,score!$B$7:$AB$146,24,FALSE)</f>
        <v>0</v>
      </c>
      <c r="W90" s="8">
        <f>VLOOKUP($A90,score!$B$7:$AB$146,25,FALSE)</f>
        <v>200</v>
      </c>
    </row>
    <row r="91" spans="1:23" ht="17" hidden="1" x14ac:dyDescent="0.4">
      <c r="A91" s="34">
        <v>85</v>
      </c>
      <c r="B91" s="47">
        <f>VLOOKUP($A91,score!$B$7:$AD$146,3,FALSE)</f>
        <v>19</v>
      </c>
      <c r="C91" s="21">
        <f>VLOOKUP($A91,score!$B$7:$AD$146,5,FALSE)</f>
        <v>0</v>
      </c>
      <c r="D91" s="21">
        <f>VLOOKUP($A91,score!$B$7:$AD$146,6,FALSE)</f>
        <v>0</v>
      </c>
      <c r="E91" s="3">
        <f>VLOOKUP($A91,score!$B$7:$AB$146,7,FALSE)</f>
        <v>0</v>
      </c>
      <c r="F91" s="3">
        <f>VLOOKUP($A91,score!$B$7:$AB$146,8,FALSE)</f>
        <v>0</v>
      </c>
      <c r="G91" s="3">
        <f>VLOOKUP($A91,score!$B$7:$AB$146,9,FALSE)</f>
        <v>0</v>
      </c>
      <c r="H91" s="3">
        <f>VLOOKUP($A91,score!$B$7:$AB$146,10,FALSE)</f>
        <v>0</v>
      </c>
      <c r="I91" s="3">
        <f>VLOOKUP($A91,score!$B$7:$AB$146,11,FALSE)</f>
        <v>0</v>
      </c>
      <c r="J91" s="3">
        <f>VLOOKUP($A91,score!$B$7:$AB$146,12,FALSE)</f>
        <v>0</v>
      </c>
      <c r="K91" s="3">
        <f>VLOOKUP($A91,score!$B$7:$AB$146,13,FALSE)</f>
        <v>0</v>
      </c>
      <c r="L91" s="3">
        <f>VLOOKUP($A91,score!$B$7:$AB$146,14,FALSE)</f>
        <v>0</v>
      </c>
      <c r="M91" s="3">
        <f>VLOOKUP($A91,score!$B$7:$AB$146,15,FALSE)</f>
        <v>0</v>
      </c>
      <c r="N91" s="3">
        <f>VLOOKUP($A91,score!$B$7:$AB$146,16,FALSE)</f>
        <v>0</v>
      </c>
      <c r="O91" s="3">
        <f>VLOOKUP($A91,score!$B$7:$AB$146,17,FALSE)</f>
        <v>0</v>
      </c>
      <c r="P91" s="3">
        <f>VLOOKUP($A91,score!$B$7:$AB$146,18,FALSE)</f>
        <v>0</v>
      </c>
      <c r="Q91" s="3">
        <f>VLOOKUP($A91,score!$B$7:$AB$146,19,FALSE)</f>
        <v>0</v>
      </c>
      <c r="R91" s="3">
        <f>VLOOKUP($A91,score!$B$7:$AB$146,20,FALSE)</f>
        <v>0</v>
      </c>
      <c r="S91" s="3">
        <f>VLOOKUP($A91,score!$B$7:$AB$146,21,FALSE)</f>
        <v>0</v>
      </c>
      <c r="T91" s="3">
        <f>VLOOKUP($A91,score!$B$7:$AB$146,22,FALSE)</f>
        <v>0</v>
      </c>
      <c r="U91" s="3">
        <f>VLOOKUP($A91,score!$B$7:$AB$146,23,FALSE)</f>
        <v>0</v>
      </c>
      <c r="V91" s="3">
        <f>VLOOKUP($A91,score!$B$7:$AB$146,24,FALSE)</f>
        <v>0</v>
      </c>
      <c r="W91" s="8">
        <f>VLOOKUP($A91,score!$B$7:$AB$146,25,FALSE)</f>
        <v>200</v>
      </c>
    </row>
    <row r="92" spans="1:23" ht="17" hidden="1" x14ac:dyDescent="0.4">
      <c r="A92" s="34">
        <v>86</v>
      </c>
      <c r="B92" s="47">
        <f>VLOOKUP($A92,score!$B$7:$AD$146,3,FALSE)</f>
        <v>19</v>
      </c>
      <c r="C92" s="21">
        <f>VLOOKUP($A92,score!$B$7:$AD$146,5,FALSE)</f>
        <v>0</v>
      </c>
      <c r="D92" s="21">
        <f>VLOOKUP($A92,score!$B$7:$AD$146,6,FALSE)</f>
        <v>0</v>
      </c>
      <c r="E92" s="3">
        <f>VLOOKUP($A92,score!$B$7:$AB$146,7,FALSE)</f>
        <v>0</v>
      </c>
      <c r="F92" s="3">
        <f>VLOOKUP($A92,score!$B$7:$AB$146,8,FALSE)</f>
        <v>0</v>
      </c>
      <c r="G92" s="3">
        <f>VLOOKUP($A92,score!$B$7:$AB$146,9,FALSE)</f>
        <v>0</v>
      </c>
      <c r="H92" s="3">
        <f>VLOOKUP($A92,score!$B$7:$AB$146,10,FALSE)</f>
        <v>0</v>
      </c>
      <c r="I92" s="3">
        <f>VLOOKUP($A92,score!$B$7:$AB$146,11,FALSE)</f>
        <v>0</v>
      </c>
      <c r="J92" s="3">
        <f>VLOOKUP($A92,score!$B$7:$AB$146,12,FALSE)</f>
        <v>0</v>
      </c>
      <c r="K92" s="3">
        <f>VLOOKUP($A92,score!$B$7:$AB$146,13,FALSE)</f>
        <v>0</v>
      </c>
      <c r="L92" s="3">
        <f>VLOOKUP($A92,score!$B$7:$AB$146,14,FALSE)</f>
        <v>0</v>
      </c>
      <c r="M92" s="3">
        <f>VLOOKUP($A92,score!$B$7:$AB$146,15,FALSE)</f>
        <v>0</v>
      </c>
      <c r="N92" s="3">
        <f>VLOOKUP($A92,score!$B$7:$AB$146,16,FALSE)</f>
        <v>0</v>
      </c>
      <c r="O92" s="3">
        <f>VLOOKUP($A92,score!$B$7:$AB$146,17,FALSE)</f>
        <v>0</v>
      </c>
      <c r="P92" s="3">
        <f>VLOOKUP($A92,score!$B$7:$AB$146,18,FALSE)</f>
        <v>0</v>
      </c>
      <c r="Q92" s="3">
        <f>VLOOKUP($A92,score!$B$7:$AB$146,19,FALSE)</f>
        <v>0</v>
      </c>
      <c r="R92" s="3">
        <f>VLOOKUP($A92,score!$B$7:$AB$146,20,FALSE)</f>
        <v>0</v>
      </c>
      <c r="S92" s="3">
        <f>VLOOKUP($A92,score!$B$7:$AB$146,21,FALSE)</f>
        <v>0</v>
      </c>
      <c r="T92" s="3">
        <f>VLOOKUP($A92,score!$B$7:$AB$146,22,FALSE)</f>
        <v>0</v>
      </c>
      <c r="U92" s="3">
        <f>VLOOKUP($A92,score!$B$7:$AB$146,23,FALSE)</f>
        <v>0</v>
      </c>
      <c r="V92" s="3">
        <f>VLOOKUP($A92,score!$B$7:$AB$146,24,FALSE)</f>
        <v>0</v>
      </c>
      <c r="W92" s="8">
        <f>VLOOKUP($A92,score!$B$7:$AB$146,25,FALSE)</f>
        <v>200</v>
      </c>
    </row>
    <row r="93" spans="1:23" ht="17" hidden="1" x14ac:dyDescent="0.4">
      <c r="A93" s="34">
        <v>87</v>
      </c>
      <c r="B93" s="47">
        <f>VLOOKUP($A93,score!$B$7:$AD$146,3,FALSE)</f>
        <v>19</v>
      </c>
      <c r="C93" s="21">
        <f>VLOOKUP($A93,score!$B$7:$AD$146,5,FALSE)</f>
        <v>0</v>
      </c>
      <c r="D93" s="21">
        <f>VLOOKUP($A93,score!$B$7:$AD$146,6,FALSE)</f>
        <v>0</v>
      </c>
      <c r="E93" s="3">
        <f>VLOOKUP($A93,score!$B$7:$AB$146,7,FALSE)</f>
        <v>0</v>
      </c>
      <c r="F93" s="3">
        <f>VLOOKUP($A93,score!$B$7:$AB$146,8,FALSE)</f>
        <v>0</v>
      </c>
      <c r="G93" s="3">
        <f>VLOOKUP($A93,score!$B$7:$AB$146,9,FALSE)</f>
        <v>0</v>
      </c>
      <c r="H93" s="3">
        <f>VLOOKUP($A93,score!$B$7:$AB$146,10,FALSE)</f>
        <v>0</v>
      </c>
      <c r="I93" s="3">
        <f>VLOOKUP($A93,score!$B$7:$AB$146,11,FALSE)</f>
        <v>0</v>
      </c>
      <c r="J93" s="3">
        <f>VLOOKUP($A93,score!$B$7:$AB$146,12,FALSE)</f>
        <v>0</v>
      </c>
      <c r="K93" s="3">
        <f>VLOOKUP($A93,score!$B$7:$AB$146,13,FALSE)</f>
        <v>0</v>
      </c>
      <c r="L93" s="3">
        <f>VLOOKUP($A93,score!$B$7:$AB$146,14,FALSE)</f>
        <v>0</v>
      </c>
      <c r="M93" s="3">
        <f>VLOOKUP($A93,score!$B$7:$AB$146,15,FALSE)</f>
        <v>0</v>
      </c>
      <c r="N93" s="3">
        <f>VLOOKUP($A93,score!$B$7:$AB$146,16,FALSE)</f>
        <v>0</v>
      </c>
      <c r="O93" s="3">
        <f>VLOOKUP($A93,score!$B$7:$AB$146,17,FALSE)</f>
        <v>0</v>
      </c>
      <c r="P93" s="3">
        <f>VLOOKUP($A93,score!$B$7:$AB$146,18,FALSE)</f>
        <v>0</v>
      </c>
      <c r="Q93" s="3">
        <f>VLOOKUP($A93,score!$B$7:$AB$146,19,FALSE)</f>
        <v>0</v>
      </c>
      <c r="R93" s="3">
        <f>VLOOKUP($A93,score!$B$7:$AB$146,20,FALSE)</f>
        <v>0</v>
      </c>
      <c r="S93" s="3">
        <f>VLOOKUP($A93,score!$B$7:$AB$146,21,FALSE)</f>
        <v>0</v>
      </c>
      <c r="T93" s="3">
        <f>VLOOKUP($A93,score!$B$7:$AB$146,22,FALSE)</f>
        <v>0</v>
      </c>
      <c r="U93" s="3">
        <f>VLOOKUP($A93,score!$B$7:$AB$146,23,FALSE)</f>
        <v>0</v>
      </c>
      <c r="V93" s="3">
        <f>VLOOKUP($A93,score!$B$7:$AB$146,24,FALSE)</f>
        <v>0</v>
      </c>
      <c r="W93" s="8">
        <f>VLOOKUP($A93,score!$B$7:$AB$146,25,FALSE)</f>
        <v>200</v>
      </c>
    </row>
    <row r="94" spans="1:23" ht="17" hidden="1" x14ac:dyDescent="0.4">
      <c r="A94" s="34">
        <v>88</v>
      </c>
      <c r="B94" s="47">
        <f>VLOOKUP($A94,score!$B$7:$AD$146,3,FALSE)</f>
        <v>19</v>
      </c>
      <c r="C94" s="21">
        <f>VLOOKUP($A94,score!$B$7:$AD$146,5,FALSE)</f>
        <v>0</v>
      </c>
      <c r="D94" s="21">
        <f>VLOOKUP($A94,score!$B$7:$AD$146,6,FALSE)</f>
        <v>0</v>
      </c>
      <c r="E94" s="3">
        <f>VLOOKUP($A94,score!$B$7:$AB$146,7,FALSE)</f>
        <v>0</v>
      </c>
      <c r="F94" s="3">
        <f>VLOOKUP($A94,score!$B$7:$AB$146,8,FALSE)</f>
        <v>0</v>
      </c>
      <c r="G94" s="3">
        <f>VLOOKUP($A94,score!$B$7:$AB$146,9,FALSE)</f>
        <v>0</v>
      </c>
      <c r="H94" s="3">
        <f>VLOOKUP($A94,score!$B$7:$AB$146,10,FALSE)</f>
        <v>0</v>
      </c>
      <c r="I94" s="3">
        <f>VLOOKUP($A94,score!$B$7:$AB$146,11,FALSE)</f>
        <v>0</v>
      </c>
      <c r="J94" s="3">
        <f>VLOOKUP($A94,score!$B$7:$AB$146,12,FALSE)</f>
        <v>0</v>
      </c>
      <c r="K94" s="3">
        <f>VLOOKUP($A94,score!$B$7:$AB$146,13,FALSE)</f>
        <v>0</v>
      </c>
      <c r="L94" s="3">
        <f>VLOOKUP($A94,score!$B$7:$AB$146,14,FALSE)</f>
        <v>0</v>
      </c>
      <c r="M94" s="3">
        <f>VLOOKUP($A94,score!$B$7:$AB$146,15,FALSE)</f>
        <v>0</v>
      </c>
      <c r="N94" s="3">
        <f>VLOOKUP($A94,score!$B$7:$AB$146,16,FALSE)</f>
        <v>0</v>
      </c>
      <c r="O94" s="3">
        <f>VLOOKUP($A94,score!$B$7:$AB$146,17,FALSE)</f>
        <v>0</v>
      </c>
      <c r="P94" s="3">
        <f>VLOOKUP($A94,score!$B$7:$AB$146,18,FALSE)</f>
        <v>0</v>
      </c>
      <c r="Q94" s="3">
        <f>VLOOKUP($A94,score!$B$7:$AB$146,19,FALSE)</f>
        <v>0</v>
      </c>
      <c r="R94" s="3">
        <f>VLOOKUP($A94,score!$B$7:$AB$146,20,FALSE)</f>
        <v>0</v>
      </c>
      <c r="S94" s="3">
        <f>VLOOKUP($A94,score!$B$7:$AB$146,21,FALSE)</f>
        <v>0</v>
      </c>
      <c r="T94" s="3">
        <f>VLOOKUP($A94,score!$B$7:$AB$146,22,FALSE)</f>
        <v>0</v>
      </c>
      <c r="U94" s="3">
        <f>VLOOKUP($A94,score!$B$7:$AB$146,23,FALSE)</f>
        <v>0</v>
      </c>
      <c r="V94" s="3">
        <f>VLOOKUP($A94,score!$B$7:$AB$146,24,FALSE)</f>
        <v>0</v>
      </c>
      <c r="W94" s="8">
        <f>VLOOKUP($A94,score!$B$7:$AB$146,25,FALSE)</f>
        <v>200</v>
      </c>
    </row>
    <row r="95" spans="1:23" ht="17" hidden="1" x14ac:dyDescent="0.4">
      <c r="A95" s="34">
        <v>89</v>
      </c>
      <c r="B95" s="47">
        <f>VLOOKUP($A95,score!$B$7:$AD$146,3,FALSE)</f>
        <v>19</v>
      </c>
      <c r="C95" s="21">
        <f>VLOOKUP($A95,score!$B$7:$AD$146,5,FALSE)</f>
        <v>0</v>
      </c>
      <c r="D95" s="21">
        <f>VLOOKUP($A95,score!$B$7:$AD$146,6,FALSE)</f>
        <v>0</v>
      </c>
      <c r="E95" s="3">
        <f>VLOOKUP($A95,score!$B$7:$AB$146,7,FALSE)</f>
        <v>0</v>
      </c>
      <c r="F95" s="3">
        <f>VLOOKUP($A95,score!$B$7:$AB$146,8,FALSE)</f>
        <v>0</v>
      </c>
      <c r="G95" s="3">
        <f>VLOOKUP($A95,score!$B$7:$AB$146,9,FALSE)</f>
        <v>0</v>
      </c>
      <c r="H95" s="3">
        <f>VLOOKUP($A95,score!$B$7:$AB$146,10,FALSE)</f>
        <v>0</v>
      </c>
      <c r="I95" s="3">
        <f>VLOOKUP($A95,score!$B$7:$AB$146,11,FALSE)</f>
        <v>0</v>
      </c>
      <c r="J95" s="3">
        <f>VLOOKUP($A95,score!$B$7:$AB$146,12,FALSE)</f>
        <v>0</v>
      </c>
      <c r="K95" s="3">
        <f>VLOOKUP($A95,score!$B$7:$AB$146,13,FALSE)</f>
        <v>0</v>
      </c>
      <c r="L95" s="3">
        <f>VLOOKUP($A95,score!$B$7:$AB$146,14,FALSE)</f>
        <v>0</v>
      </c>
      <c r="M95" s="3">
        <f>VLOOKUP($A95,score!$B$7:$AB$146,15,FALSE)</f>
        <v>0</v>
      </c>
      <c r="N95" s="3">
        <f>VLOOKUP($A95,score!$B$7:$AB$146,16,FALSE)</f>
        <v>0</v>
      </c>
      <c r="O95" s="3">
        <f>VLOOKUP($A95,score!$B$7:$AB$146,17,FALSE)</f>
        <v>0</v>
      </c>
      <c r="P95" s="3">
        <f>VLOOKUP($A95,score!$B$7:$AB$146,18,FALSE)</f>
        <v>0</v>
      </c>
      <c r="Q95" s="3">
        <f>VLOOKUP($A95,score!$B$7:$AB$146,19,FALSE)</f>
        <v>0</v>
      </c>
      <c r="R95" s="3">
        <f>VLOOKUP($A95,score!$B$7:$AB$146,20,FALSE)</f>
        <v>0</v>
      </c>
      <c r="S95" s="3">
        <f>VLOOKUP($A95,score!$B$7:$AB$146,21,FALSE)</f>
        <v>0</v>
      </c>
      <c r="T95" s="3">
        <f>VLOOKUP($A95,score!$B$7:$AB$146,22,FALSE)</f>
        <v>0</v>
      </c>
      <c r="U95" s="3">
        <f>VLOOKUP($A95,score!$B$7:$AB$146,23,FALSE)</f>
        <v>0</v>
      </c>
      <c r="V95" s="3">
        <f>VLOOKUP($A95,score!$B$7:$AB$146,24,FALSE)</f>
        <v>0</v>
      </c>
      <c r="W95" s="8">
        <f>VLOOKUP($A95,score!$B$7:$AB$146,25,FALSE)</f>
        <v>200</v>
      </c>
    </row>
    <row r="96" spans="1:23" ht="17" hidden="1" x14ac:dyDescent="0.4">
      <c r="A96" s="34">
        <v>90</v>
      </c>
      <c r="B96" s="47">
        <f>VLOOKUP($A96,score!$B$7:$AD$146,3,FALSE)</f>
        <v>19</v>
      </c>
      <c r="C96" s="21">
        <f>VLOOKUP($A96,score!$B$7:$AD$146,5,FALSE)</f>
        <v>0</v>
      </c>
      <c r="D96" s="21">
        <f>VLOOKUP($A96,score!$B$7:$AD$146,6,FALSE)</f>
        <v>0</v>
      </c>
      <c r="E96" s="3">
        <f>VLOOKUP($A96,score!$B$7:$AB$146,7,FALSE)</f>
        <v>0</v>
      </c>
      <c r="F96" s="3">
        <f>VLOOKUP($A96,score!$B$7:$AB$146,8,FALSE)</f>
        <v>0</v>
      </c>
      <c r="G96" s="3">
        <f>VLOOKUP($A96,score!$B$7:$AB$146,9,FALSE)</f>
        <v>0</v>
      </c>
      <c r="H96" s="3">
        <f>VLOOKUP($A96,score!$B$7:$AB$146,10,FALSE)</f>
        <v>0</v>
      </c>
      <c r="I96" s="3">
        <f>VLOOKUP($A96,score!$B$7:$AB$146,11,FALSE)</f>
        <v>0</v>
      </c>
      <c r="J96" s="3">
        <f>VLOOKUP($A96,score!$B$7:$AB$146,12,FALSE)</f>
        <v>0</v>
      </c>
      <c r="K96" s="3">
        <f>VLOOKUP($A96,score!$B$7:$AB$146,13,FALSE)</f>
        <v>0</v>
      </c>
      <c r="L96" s="3">
        <f>VLOOKUP($A96,score!$B$7:$AB$146,14,FALSE)</f>
        <v>0</v>
      </c>
      <c r="M96" s="3">
        <f>VLOOKUP($A96,score!$B$7:$AB$146,15,FALSE)</f>
        <v>0</v>
      </c>
      <c r="N96" s="3">
        <f>VLOOKUP($A96,score!$B$7:$AB$146,16,FALSE)</f>
        <v>0</v>
      </c>
      <c r="O96" s="3">
        <f>VLOOKUP($A96,score!$B$7:$AB$146,17,FALSE)</f>
        <v>0</v>
      </c>
      <c r="P96" s="3">
        <f>VLOOKUP($A96,score!$B$7:$AB$146,18,FALSE)</f>
        <v>0</v>
      </c>
      <c r="Q96" s="3">
        <f>VLOOKUP($A96,score!$B$7:$AB$146,19,FALSE)</f>
        <v>0</v>
      </c>
      <c r="R96" s="3">
        <f>VLOOKUP($A96,score!$B$7:$AB$146,20,FALSE)</f>
        <v>0</v>
      </c>
      <c r="S96" s="3">
        <f>VLOOKUP($A96,score!$B$7:$AB$146,21,FALSE)</f>
        <v>0</v>
      </c>
      <c r="T96" s="3">
        <f>VLOOKUP($A96,score!$B$7:$AB$146,22,FALSE)</f>
        <v>0</v>
      </c>
      <c r="U96" s="3">
        <f>VLOOKUP($A96,score!$B$7:$AB$146,23,FALSE)</f>
        <v>0</v>
      </c>
      <c r="V96" s="3">
        <f>VLOOKUP($A96,score!$B$7:$AB$146,24,FALSE)</f>
        <v>0</v>
      </c>
      <c r="W96" s="8">
        <f>VLOOKUP($A96,score!$B$7:$AB$146,25,FALSE)</f>
        <v>200</v>
      </c>
    </row>
    <row r="97" spans="1:23" ht="17" hidden="1" x14ac:dyDescent="0.4">
      <c r="A97" s="34">
        <v>91</v>
      </c>
      <c r="B97" s="47">
        <f>VLOOKUP($A97,score!$B$7:$AD$146,3,FALSE)</f>
        <v>19</v>
      </c>
      <c r="C97" s="21">
        <f>VLOOKUP($A97,score!$B$7:$AD$146,5,FALSE)</f>
        <v>0</v>
      </c>
      <c r="D97" s="21">
        <f>VLOOKUP($A97,score!$B$7:$AD$146,6,FALSE)</f>
        <v>0</v>
      </c>
      <c r="E97" s="3">
        <f>VLOOKUP($A97,score!$B$7:$AB$146,7,FALSE)</f>
        <v>0</v>
      </c>
      <c r="F97" s="3">
        <f>VLOOKUP($A97,score!$B$7:$AB$146,8,FALSE)</f>
        <v>0</v>
      </c>
      <c r="G97" s="3">
        <f>VLOOKUP($A97,score!$B$7:$AB$146,9,FALSE)</f>
        <v>0</v>
      </c>
      <c r="H97" s="3">
        <f>VLOOKUP($A97,score!$B$7:$AB$146,10,FALSE)</f>
        <v>0</v>
      </c>
      <c r="I97" s="3">
        <f>VLOOKUP($A97,score!$B$7:$AB$146,11,FALSE)</f>
        <v>0</v>
      </c>
      <c r="J97" s="3">
        <f>VLOOKUP($A97,score!$B$7:$AB$146,12,FALSE)</f>
        <v>0</v>
      </c>
      <c r="K97" s="3">
        <f>VLOOKUP($A97,score!$B$7:$AB$146,13,FALSE)</f>
        <v>0</v>
      </c>
      <c r="L97" s="3">
        <f>VLOOKUP($A97,score!$B$7:$AB$146,14,FALSE)</f>
        <v>0</v>
      </c>
      <c r="M97" s="3">
        <f>VLOOKUP($A97,score!$B$7:$AB$146,15,FALSE)</f>
        <v>0</v>
      </c>
      <c r="N97" s="3">
        <f>VLOOKUP($A97,score!$B$7:$AB$146,16,FALSE)</f>
        <v>0</v>
      </c>
      <c r="O97" s="3">
        <f>VLOOKUP($A97,score!$B$7:$AB$146,17,FALSE)</f>
        <v>0</v>
      </c>
      <c r="P97" s="3">
        <f>VLOOKUP($A97,score!$B$7:$AB$146,18,FALSE)</f>
        <v>0</v>
      </c>
      <c r="Q97" s="3">
        <f>VLOOKUP($A97,score!$B$7:$AB$146,19,FALSE)</f>
        <v>0</v>
      </c>
      <c r="R97" s="3">
        <f>VLOOKUP($A97,score!$B$7:$AB$146,20,FALSE)</f>
        <v>0</v>
      </c>
      <c r="S97" s="3">
        <f>VLOOKUP($A97,score!$B$7:$AB$146,21,FALSE)</f>
        <v>0</v>
      </c>
      <c r="T97" s="3">
        <f>VLOOKUP($A97,score!$B$7:$AB$146,22,FALSE)</f>
        <v>0</v>
      </c>
      <c r="U97" s="3">
        <f>VLOOKUP($A97,score!$B$7:$AB$146,23,FALSE)</f>
        <v>0</v>
      </c>
      <c r="V97" s="3">
        <f>VLOOKUP($A97,score!$B$7:$AB$146,24,FALSE)</f>
        <v>0</v>
      </c>
      <c r="W97" s="8">
        <f>VLOOKUP($A97,score!$B$7:$AB$146,25,FALSE)</f>
        <v>200</v>
      </c>
    </row>
    <row r="98" spans="1:23" ht="17" hidden="1" x14ac:dyDescent="0.4">
      <c r="A98" s="34">
        <v>92</v>
      </c>
      <c r="B98" s="47">
        <f>VLOOKUP($A98,score!$B$7:$AD$146,3,FALSE)</f>
        <v>19</v>
      </c>
      <c r="C98" s="21">
        <f>VLOOKUP($A98,score!$B$7:$AD$146,5,FALSE)</f>
        <v>0</v>
      </c>
      <c r="D98" s="21">
        <f>VLOOKUP($A98,score!$B$7:$AD$146,6,FALSE)</f>
        <v>0</v>
      </c>
      <c r="E98" s="3">
        <f>VLOOKUP($A98,score!$B$7:$AB$146,7,FALSE)</f>
        <v>0</v>
      </c>
      <c r="F98" s="3">
        <f>VLOOKUP($A98,score!$B$7:$AB$146,8,FALSE)</f>
        <v>0</v>
      </c>
      <c r="G98" s="3">
        <f>VLOOKUP($A98,score!$B$7:$AB$146,9,FALSE)</f>
        <v>0</v>
      </c>
      <c r="H98" s="3">
        <f>VLOOKUP($A98,score!$B$7:$AB$146,10,FALSE)</f>
        <v>0</v>
      </c>
      <c r="I98" s="3">
        <f>VLOOKUP($A98,score!$B$7:$AB$146,11,FALSE)</f>
        <v>0</v>
      </c>
      <c r="J98" s="3">
        <f>VLOOKUP($A98,score!$B$7:$AB$146,12,FALSE)</f>
        <v>0</v>
      </c>
      <c r="K98" s="3">
        <f>VLOOKUP($A98,score!$B$7:$AB$146,13,FALSE)</f>
        <v>0</v>
      </c>
      <c r="L98" s="3">
        <f>VLOOKUP($A98,score!$B$7:$AB$146,14,FALSE)</f>
        <v>0</v>
      </c>
      <c r="M98" s="3">
        <f>VLOOKUP($A98,score!$B$7:$AB$146,15,FALSE)</f>
        <v>0</v>
      </c>
      <c r="N98" s="3">
        <f>VLOOKUP($A98,score!$B$7:$AB$146,16,FALSE)</f>
        <v>0</v>
      </c>
      <c r="O98" s="3">
        <f>VLOOKUP($A98,score!$B$7:$AB$146,17,FALSE)</f>
        <v>0</v>
      </c>
      <c r="P98" s="3">
        <f>VLOOKUP($A98,score!$B$7:$AB$146,18,FALSE)</f>
        <v>0</v>
      </c>
      <c r="Q98" s="3">
        <f>VLOOKUP($A98,score!$B$7:$AB$146,19,FALSE)</f>
        <v>0</v>
      </c>
      <c r="R98" s="3">
        <f>VLOOKUP($A98,score!$B$7:$AB$146,20,FALSE)</f>
        <v>0</v>
      </c>
      <c r="S98" s="3">
        <f>VLOOKUP($A98,score!$B$7:$AB$146,21,FALSE)</f>
        <v>0</v>
      </c>
      <c r="T98" s="3">
        <f>VLOOKUP($A98,score!$B$7:$AB$146,22,FALSE)</f>
        <v>0</v>
      </c>
      <c r="U98" s="3">
        <f>VLOOKUP($A98,score!$B$7:$AB$146,23,FALSE)</f>
        <v>0</v>
      </c>
      <c r="V98" s="3">
        <f>VLOOKUP($A98,score!$B$7:$AB$146,24,FALSE)</f>
        <v>0</v>
      </c>
      <c r="W98" s="8">
        <f>VLOOKUP($A98,score!$B$7:$AB$146,25,FALSE)</f>
        <v>200</v>
      </c>
    </row>
    <row r="99" spans="1:23" ht="17" hidden="1" x14ac:dyDescent="0.4">
      <c r="A99" s="34">
        <v>93</v>
      </c>
      <c r="B99" s="47">
        <f>VLOOKUP($A99,score!$B$7:$AD$146,3,FALSE)</f>
        <v>19</v>
      </c>
      <c r="C99" s="21">
        <f>VLOOKUP($A99,score!$B$7:$AD$146,5,FALSE)</f>
        <v>0</v>
      </c>
      <c r="D99" s="21">
        <f>VLOOKUP($A99,score!$B$7:$AD$146,6,FALSE)</f>
        <v>0</v>
      </c>
      <c r="E99" s="3">
        <f>VLOOKUP($A99,score!$B$7:$AB$146,7,FALSE)</f>
        <v>0</v>
      </c>
      <c r="F99" s="3">
        <f>VLOOKUP($A99,score!$B$7:$AB$146,8,FALSE)</f>
        <v>0</v>
      </c>
      <c r="G99" s="3">
        <f>VLOOKUP($A99,score!$B$7:$AB$146,9,FALSE)</f>
        <v>0</v>
      </c>
      <c r="H99" s="3">
        <f>VLOOKUP($A99,score!$B$7:$AB$146,10,FALSE)</f>
        <v>0</v>
      </c>
      <c r="I99" s="3">
        <f>VLOOKUP($A99,score!$B$7:$AB$146,11,FALSE)</f>
        <v>0</v>
      </c>
      <c r="J99" s="3">
        <f>VLOOKUP($A99,score!$B$7:$AB$146,12,FALSE)</f>
        <v>0</v>
      </c>
      <c r="K99" s="3">
        <f>VLOOKUP($A99,score!$B$7:$AB$146,13,FALSE)</f>
        <v>0</v>
      </c>
      <c r="L99" s="3">
        <f>VLOOKUP($A99,score!$B$7:$AB$146,14,FALSE)</f>
        <v>0</v>
      </c>
      <c r="M99" s="3">
        <f>VLOOKUP($A99,score!$B$7:$AB$146,15,FALSE)</f>
        <v>0</v>
      </c>
      <c r="N99" s="3">
        <f>VLOOKUP($A99,score!$B$7:$AB$146,16,FALSE)</f>
        <v>0</v>
      </c>
      <c r="O99" s="3">
        <f>VLOOKUP($A99,score!$B$7:$AB$146,17,FALSE)</f>
        <v>0</v>
      </c>
      <c r="P99" s="3">
        <f>VLOOKUP($A99,score!$B$7:$AB$146,18,FALSE)</f>
        <v>0</v>
      </c>
      <c r="Q99" s="3">
        <f>VLOOKUP($A99,score!$B$7:$AB$146,19,FALSE)</f>
        <v>0</v>
      </c>
      <c r="R99" s="3">
        <f>VLOOKUP($A99,score!$B$7:$AB$146,20,FALSE)</f>
        <v>0</v>
      </c>
      <c r="S99" s="3">
        <f>VLOOKUP($A99,score!$B$7:$AB$146,21,FALSE)</f>
        <v>0</v>
      </c>
      <c r="T99" s="3">
        <f>VLOOKUP($A99,score!$B$7:$AB$146,22,FALSE)</f>
        <v>0</v>
      </c>
      <c r="U99" s="3">
        <f>VLOOKUP($A99,score!$B$7:$AB$146,23,FALSE)</f>
        <v>0</v>
      </c>
      <c r="V99" s="3">
        <f>VLOOKUP($A99,score!$B$7:$AB$146,24,FALSE)</f>
        <v>0</v>
      </c>
      <c r="W99" s="8">
        <f>VLOOKUP($A99,score!$B$7:$AB$146,25,FALSE)</f>
        <v>200</v>
      </c>
    </row>
    <row r="100" spans="1:23" ht="17" hidden="1" x14ac:dyDescent="0.4">
      <c r="A100" s="34">
        <v>94</v>
      </c>
      <c r="B100" s="47">
        <f>VLOOKUP($A100,score!$B$7:$AD$146,3,FALSE)</f>
        <v>19</v>
      </c>
      <c r="C100" s="21">
        <f>VLOOKUP($A100,score!$B$7:$AD$146,5,FALSE)</f>
        <v>0</v>
      </c>
      <c r="D100" s="21">
        <f>VLOOKUP($A100,score!$B$7:$AD$146,6,FALSE)</f>
        <v>0</v>
      </c>
      <c r="E100" s="3">
        <f>VLOOKUP($A100,score!$B$7:$AB$146,7,FALSE)</f>
        <v>0</v>
      </c>
      <c r="F100" s="3">
        <f>VLOOKUP($A100,score!$B$7:$AB$146,8,FALSE)</f>
        <v>0</v>
      </c>
      <c r="G100" s="3">
        <f>VLOOKUP($A100,score!$B$7:$AB$146,9,FALSE)</f>
        <v>0</v>
      </c>
      <c r="H100" s="3">
        <f>VLOOKUP($A100,score!$B$7:$AB$146,10,FALSE)</f>
        <v>0</v>
      </c>
      <c r="I100" s="3">
        <f>VLOOKUP($A100,score!$B$7:$AB$146,11,FALSE)</f>
        <v>0</v>
      </c>
      <c r="J100" s="3">
        <f>VLOOKUP($A100,score!$B$7:$AB$146,12,FALSE)</f>
        <v>0</v>
      </c>
      <c r="K100" s="3">
        <f>VLOOKUP($A100,score!$B$7:$AB$146,13,FALSE)</f>
        <v>0</v>
      </c>
      <c r="L100" s="3">
        <f>VLOOKUP($A100,score!$B$7:$AB$146,14,FALSE)</f>
        <v>0</v>
      </c>
      <c r="M100" s="3">
        <f>VLOOKUP($A100,score!$B$7:$AB$146,15,FALSE)</f>
        <v>0</v>
      </c>
      <c r="N100" s="3">
        <f>VLOOKUP($A100,score!$B$7:$AB$146,16,FALSE)</f>
        <v>0</v>
      </c>
      <c r="O100" s="3">
        <f>VLOOKUP($A100,score!$B$7:$AB$146,17,FALSE)</f>
        <v>0</v>
      </c>
      <c r="P100" s="3">
        <f>VLOOKUP($A100,score!$B$7:$AB$146,18,FALSE)</f>
        <v>0</v>
      </c>
      <c r="Q100" s="3">
        <f>VLOOKUP($A100,score!$B$7:$AB$146,19,FALSE)</f>
        <v>0</v>
      </c>
      <c r="R100" s="3">
        <f>VLOOKUP($A100,score!$B$7:$AB$146,20,FALSE)</f>
        <v>0</v>
      </c>
      <c r="S100" s="3">
        <f>VLOOKUP($A100,score!$B$7:$AB$146,21,FALSE)</f>
        <v>0</v>
      </c>
      <c r="T100" s="3">
        <f>VLOOKUP($A100,score!$B$7:$AB$146,22,FALSE)</f>
        <v>0</v>
      </c>
      <c r="U100" s="3">
        <f>VLOOKUP($A100,score!$B$7:$AB$146,23,FALSE)</f>
        <v>0</v>
      </c>
      <c r="V100" s="3">
        <f>VLOOKUP($A100,score!$B$7:$AB$146,24,FALSE)</f>
        <v>0</v>
      </c>
      <c r="W100" s="8">
        <f>VLOOKUP($A100,score!$B$7:$AB$146,25,FALSE)</f>
        <v>200</v>
      </c>
    </row>
    <row r="101" spans="1:23" ht="17" hidden="1" x14ac:dyDescent="0.4">
      <c r="A101" s="34">
        <v>95</v>
      </c>
      <c r="B101" s="47">
        <f>VLOOKUP($A101,score!$B$7:$AD$146,3,FALSE)</f>
        <v>19</v>
      </c>
      <c r="C101" s="21">
        <f>VLOOKUP($A101,score!$B$7:$AD$146,5,FALSE)</f>
        <v>0</v>
      </c>
      <c r="D101" s="21">
        <f>VLOOKUP($A101,score!$B$7:$AD$146,6,FALSE)</f>
        <v>0</v>
      </c>
      <c r="E101" s="3">
        <f>VLOOKUP($A101,score!$B$7:$AB$146,7,FALSE)</f>
        <v>0</v>
      </c>
      <c r="F101" s="3">
        <f>VLOOKUP($A101,score!$B$7:$AB$146,8,FALSE)</f>
        <v>0</v>
      </c>
      <c r="G101" s="3">
        <f>VLOOKUP($A101,score!$B$7:$AB$146,9,FALSE)</f>
        <v>0</v>
      </c>
      <c r="H101" s="3">
        <f>VLOOKUP($A101,score!$B$7:$AB$146,10,FALSE)</f>
        <v>0</v>
      </c>
      <c r="I101" s="3">
        <f>VLOOKUP($A101,score!$B$7:$AB$146,11,FALSE)</f>
        <v>0</v>
      </c>
      <c r="J101" s="3">
        <f>VLOOKUP($A101,score!$B$7:$AB$146,12,FALSE)</f>
        <v>0</v>
      </c>
      <c r="K101" s="3">
        <f>VLOOKUP($A101,score!$B$7:$AB$146,13,FALSE)</f>
        <v>0</v>
      </c>
      <c r="L101" s="3">
        <f>VLOOKUP($A101,score!$B$7:$AB$146,14,FALSE)</f>
        <v>0</v>
      </c>
      <c r="M101" s="3">
        <f>VLOOKUP($A101,score!$B$7:$AB$146,15,FALSE)</f>
        <v>0</v>
      </c>
      <c r="N101" s="3">
        <f>VLOOKUP($A101,score!$B$7:$AB$146,16,FALSE)</f>
        <v>0</v>
      </c>
      <c r="O101" s="3">
        <f>VLOOKUP($A101,score!$B$7:$AB$146,17,FALSE)</f>
        <v>0</v>
      </c>
      <c r="P101" s="3">
        <f>VLOOKUP($A101,score!$B$7:$AB$146,18,FALSE)</f>
        <v>0</v>
      </c>
      <c r="Q101" s="3">
        <f>VLOOKUP($A101,score!$B$7:$AB$146,19,FALSE)</f>
        <v>0</v>
      </c>
      <c r="R101" s="3">
        <f>VLOOKUP($A101,score!$B$7:$AB$146,20,FALSE)</f>
        <v>0</v>
      </c>
      <c r="S101" s="3">
        <f>VLOOKUP($A101,score!$B$7:$AB$146,21,FALSE)</f>
        <v>0</v>
      </c>
      <c r="T101" s="3">
        <f>VLOOKUP($A101,score!$B$7:$AB$146,22,FALSE)</f>
        <v>0</v>
      </c>
      <c r="U101" s="3">
        <f>VLOOKUP($A101,score!$B$7:$AB$146,23,FALSE)</f>
        <v>0</v>
      </c>
      <c r="V101" s="3">
        <f>VLOOKUP($A101,score!$B$7:$AB$146,24,FALSE)</f>
        <v>0</v>
      </c>
      <c r="W101" s="8">
        <f>VLOOKUP($A101,score!$B$7:$AB$146,25,FALSE)</f>
        <v>200</v>
      </c>
    </row>
    <row r="102" spans="1:23" ht="17" hidden="1" x14ac:dyDescent="0.4">
      <c r="A102" s="34">
        <v>96</v>
      </c>
      <c r="B102" s="47">
        <f>VLOOKUP($A102,score!$B$7:$AD$146,3,FALSE)</f>
        <v>19</v>
      </c>
      <c r="C102" s="21">
        <f>VLOOKUP($A102,score!$B$7:$AD$146,5,FALSE)</f>
        <v>0</v>
      </c>
      <c r="D102" s="21">
        <f>VLOOKUP($A102,score!$B$7:$AD$146,6,FALSE)</f>
        <v>0</v>
      </c>
      <c r="E102" s="3">
        <f>VLOOKUP($A102,score!$B$7:$AB$146,7,FALSE)</f>
        <v>0</v>
      </c>
      <c r="F102" s="3">
        <f>VLOOKUP($A102,score!$B$7:$AB$146,8,FALSE)</f>
        <v>0</v>
      </c>
      <c r="G102" s="3">
        <f>VLOOKUP($A102,score!$B$7:$AB$146,9,FALSE)</f>
        <v>0</v>
      </c>
      <c r="H102" s="3">
        <f>VLOOKUP($A102,score!$B$7:$AB$146,10,FALSE)</f>
        <v>0</v>
      </c>
      <c r="I102" s="3">
        <f>VLOOKUP($A102,score!$B$7:$AB$146,11,FALSE)</f>
        <v>0</v>
      </c>
      <c r="J102" s="3">
        <f>VLOOKUP($A102,score!$B$7:$AB$146,12,FALSE)</f>
        <v>0</v>
      </c>
      <c r="K102" s="3">
        <f>VLOOKUP($A102,score!$B$7:$AB$146,13,FALSE)</f>
        <v>0</v>
      </c>
      <c r="L102" s="3">
        <f>VLOOKUP($A102,score!$B$7:$AB$146,14,FALSE)</f>
        <v>0</v>
      </c>
      <c r="M102" s="3">
        <f>VLOOKUP($A102,score!$B$7:$AB$146,15,FALSE)</f>
        <v>0</v>
      </c>
      <c r="N102" s="3">
        <f>VLOOKUP($A102,score!$B$7:$AB$146,16,FALSE)</f>
        <v>0</v>
      </c>
      <c r="O102" s="3">
        <f>VLOOKUP($A102,score!$B$7:$AB$146,17,FALSE)</f>
        <v>0</v>
      </c>
      <c r="P102" s="3">
        <f>VLOOKUP($A102,score!$B$7:$AB$146,18,FALSE)</f>
        <v>0</v>
      </c>
      <c r="Q102" s="3">
        <f>VLOOKUP($A102,score!$B$7:$AB$146,19,FALSE)</f>
        <v>0</v>
      </c>
      <c r="R102" s="3">
        <f>VLOOKUP($A102,score!$B$7:$AB$146,20,FALSE)</f>
        <v>0</v>
      </c>
      <c r="S102" s="3">
        <f>VLOOKUP($A102,score!$B$7:$AB$146,21,FALSE)</f>
        <v>0</v>
      </c>
      <c r="T102" s="3">
        <f>VLOOKUP($A102,score!$B$7:$AB$146,22,FALSE)</f>
        <v>0</v>
      </c>
      <c r="U102" s="3">
        <f>VLOOKUP($A102,score!$B$7:$AB$146,23,FALSE)</f>
        <v>0</v>
      </c>
      <c r="V102" s="3">
        <f>VLOOKUP($A102,score!$B$7:$AB$146,24,FALSE)</f>
        <v>0</v>
      </c>
      <c r="W102" s="8">
        <f>VLOOKUP($A102,score!$B$7:$AB$146,25,FALSE)</f>
        <v>200</v>
      </c>
    </row>
    <row r="103" spans="1:23" ht="17" hidden="1" x14ac:dyDescent="0.4">
      <c r="A103" s="34">
        <v>97</v>
      </c>
      <c r="B103" s="47">
        <f>VLOOKUP($A103,score!$B$7:$AD$146,3,FALSE)</f>
        <v>19</v>
      </c>
      <c r="C103" s="21">
        <f>VLOOKUP($A103,score!$B$7:$AD$146,5,FALSE)</f>
        <v>0</v>
      </c>
      <c r="D103" s="21">
        <f>VLOOKUP($A103,score!$B$7:$AD$146,6,FALSE)</f>
        <v>0</v>
      </c>
      <c r="E103" s="3">
        <f>VLOOKUP($A103,score!$B$7:$AB$146,7,FALSE)</f>
        <v>0</v>
      </c>
      <c r="F103" s="3">
        <f>VLOOKUP($A103,score!$B$7:$AB$146,8,FALSE)</f>
        <v>0</v>
      </c>
      <c r="G103" s="3">
        <f>VLOOKUP($A103,score!$B$7:$AB$146,9,FALSE)</f>
        <v>0</v>
      </c>
      <c r="H103" s="3">
        <f>VLOOKUP($A103,score!$B$7:$AB$146,10,FALSE)</f>
        <v>0</v>
      </c>
      <c r="I103" s="3">
        <f>VLOOKUP($A103,score!$B$7:$AB$146,11,FALSE)</f>
        <v>0</v>
      </c>
      <c r="J103" s="3">
        <f>VLOOKUP($A103,score!$B$7:$AB$146,12,FALSE)</f>
        <v>0</v>
      </c>
      <c r="K103" s="3">
        <f>VLOOKUP($A103,score!$B$7:$AB$146,13,FALSE)</f>
        <v>0</v>
      </c>
      <c r="L103" s="3">
        <f>VLOOKUP($A103,score!$B$7:$AB$146,14,FALSE)</f>
        <v>0</v>
      </c>
      <c r="M103" s="3">
        <f>VLOOKUP($A103,score!$B$7:$AB$146,15,FALSE)</f>
        <v>0</v>
      </c>
      <c r="N103" s="3">
        <f>VLOOKUP($A103,score!$B$7:$AB$146,16,FALSE)</f>
        <v>0</v>
      </c>
      <c r="O103" s="3">
        <f>VLOOKUP($A103,score!$B$7:$AB$146,17,FALSE)</f>
        <v>0</v>
      </c>
      <c r="P103" s="3">
        <f>VLOOKUP($A103,score!$B$7:$AB$146,18,FALSE)</f>
        <v>0</v>
      </c>
      <c r="Q103" s="3">
        <f>VLOOKUP($A103,score!$B$7:$AB$146,19,FALSE)</f>
        <v>0</v>
      </c>
      <c r="R103" s="3">
        <f>VLOOKUP($A103,score!$B$7:$AB$146,20,FALSE)</f>
        <v>0</v>
      </c>
      <c r="S103" s="3">
        <f>VLOOKUP($A103,score!$B$7:$AB$146,21,FALSE)</f>
        <v>0</v>
      </c>
      <c r="T103" s="3">
        <f>VLOOKUP($A103,score!$B$7:$AB$146,22,FALSE)</f>
        <v>0</v>
      </c>
      <c r="U103" s="3">
        <f>VLOOKUP($A103,score!$B$7:$AB$146,23,FALSE)</f>
        <v>0</v>
      </c>
      <c r="V103" s="3">
        <f>VLOOKUP($A103,score!$B$7:$AB$146,24,FALSE)</f>
        <v>0</v>
      </c>
      <c r="W103" s="8">
        <f>VLOOKUP($A103,score!$B$7:$AB$146,25,FALSE)</f>
        <v>200</v>
      </c>
    </row>
    <row r="104" spans="1:23" ht="17" hidden="1" x14ac:dyDescent="0.4">
      <c r="A104" s="34">
        <v>98</v>
      </c>
      <c r="B104" s="47">
        <f>VLOOKUP($A104,score!$B$7:$AD$146,3,FALSE)</f>
        <v>19</v>
      </c>
      <c r="C104" s="21">
        <f>VLOOKUP($A104,score!$B$7:$AD$146,5,FALSE)</f>
        <v>0</v>
      </c>
      <c r="D104" s="21">
        <f>VLOOKUP($A104,score!$B$7:$AD$146,6,FALSE)</f>
        <v>0</v>
      </c>
      <c r="E104" s="3">
        <f>VLOOKUP($A104,score!$B$7:$AB$146,7,FALSE)</f>
        <v>0</v>
      </c>
      <c r="F104" s="3">
        <f>VLOOKUP($A104,score!$B$7:$AB$146,8,FALSE)</f>
        <v>0</v>
      </c>
      <c r="G104" s="3">
        <f>VLOOKUP($A104,score!$B$7:$AB$146,9,FALSE)</f>
        <v>0</v>
      </c>
      <c r="H104" s="3">
        <f>VLOOKUP($A104,score!$B$7:$AB$146,10,FALSE)</f>
        <v>0</v>
      </c>
      <c r="I104" s="3">
        <f>VLOOKUP($A104,score!$B$7:$AB$146,11,FALSE)</f>
        <v>0</v>
      </c>
      <c r="J104" s="3">
        <f>VLOOKUP($A104,score!$B$7:$AB$146,12,FALSE)</f>
        <v>0</v>
      </c>
      <c r="K104" s="3">
        <f>VLOOKUP($A104,score!$B$7:$AB$146,13,FALSE)</f>
        <v>0</v>
      </c>
      <c r="L104" s="3">
        <f>VLOOKUP($A104,score!$B$7:$AB$146,14,FALSE)</f>
        <v>0</v>
      </c>
      <c r="M104" s="3">
        <f>VLOOKUP($A104,score!$B$7:$AB$146,15,FALSE)</f>
        <v>0</v>
      </c>
      <c r="N104" s="3">
        <f>VLOOKUP($A104,score!$B$7:$AB$146,16,FALSE)</f>
        <v>0</v>
      </c>
      <c r="O104" s="3">
        <f>VLOOKUP($A104,score!$B$7:$AB$146,17,FALSE)</f>
        <v>0</v>
      </c>
      <c r="P104" s="3">
        <f>VLOOKUP($A104,score!$B$7:$AB$146,18,FALSE)</f>
        <v>0</v>
      </c>
      <c r="Q104" s="3">
        <f>VLOOKUP($A104,score!$B$7:$AB$146,19,FALSE)</f>
        <v>0</v>
      </c>
      <c r="R104" s="3">
        <f>VLOOKUP($A104,score!$B$7:$AB$146,20,FALSE)</f>
        <v>0</v>
      </c>
      <c r="S104" s="3">
        <f>VLOOKUP($A104,score!$B$7:$AB$146,21,FALSE)</f>
        <v>0</v>
      </c>
      <c r="T104" s="3">
        <f>VLOOKUP($A104,score!$B$7:$AB$146,22,FALSE)</f>
        <v>0</v>
      </c>
      <c r="U104" s="3">
        <f>VLOOKUP($A104,score!$B$7:$AB$146,23,FALSE)</f>
        <v>0</v>
      </c>
      <c r="V104" s="3">
        <f>VLOOKUP($A104,score!$B$7:$AB$146,24,FALSE)</f>
        <v>0</v>
      </c>
      <c r="W104" s="8">
        <f>VLOOKUP($A104,score!$B$7:$AB$146,25,FALSE)</f>
        <v>200</v>
      </c>
    </row>
    <row r="105" spans="1:23" ht="17" hidden="1" x14ac:dyDescent="0.4">
      <c r="A105" s="34">
        <v>99</v>
      </c>
      <c r="B105" s="47">
        <f>VLOOKUP($A105,score!$B$7:$AD$146,3,FALSE)</f>
        <v>19</v>
      </c>
      <c r="C105" s="21">
        <f>VLOOKUP($A105,score!$B$7:$AD$146,5,FALSE)</f>
        <v>0</v>
      </c>
      <c r="D105" s="21">
        <f>VLOOKUP($A105,score!$B$7:$AD$146,6,FALSE)</f>
        <v>0</v>
      </c>
      <c r="E105" s="3">
        <f>VLOOKUP($A105,score!$B$7:$AB$146,7,FALSE)</f>
        <v>0</v>
      </c>
      <c r="F105" s="3">
        <f>VLOOKUP($A105,score!$B$7:$AB$146,8,FALSE)</f>
        <v>0</v>
      </c>
      <c r="G105" s="3">
        <f>VLOOKUP($A105,score!$B$7:$AB$146,9,FALSE)</f>
        <v>0</v>
      </c>
      <c r="H105" s="3">
        <f>VLOOKUP($A105,score!$B$7:$AB$146,10,FALSE)</f>
        <v>0</v>
      </c>
      <c r="I105" s="3">
        <f>VLOOKUP($A105,score!$B$7:$AB$146,11,FALSE)</f>
        <v>0</v>
      </c>
      <c r="J105" s="3">
        <f>VLOOKUP($A105,score!$B$7:$AB$146,12,FALSE)</f>
        <v>0</v>
      </c>
      <c r="K105" s="3">
        <f>VLOOKUP($A105,score!$B$7:$AB$146,13,FALSE)</f>
        <v>0</v>
      </c>
      <c r="L105" s="3">
        <f>VLOOKUP($A105,score!$B$7:$AB$146,14,FALSE)</f>
        <v>0</v>
      </c>
      <c r="M105" s="3">
        <f>VLOOKUP($A105,score!$B$7:$AB$146,15,FALSE)</f>
        <v>0</v>
      </c>
      <c r="N105" s="3">
        <f>VLOOKUP($A105,score!$B$7:$AB$146,16,FALSE)</f>
        <v>0</v>
      </c>
      <c r="O105" s="3">
        <f>VLOOKUP($A105,score!$B$7:$AB$146,17,FALSE)</f>
        <v>0</v>
      </c>
      <c r="P105" s="3">
        <f>VLOOKUP($A105,score!$B$7:$AB$146,18,FALSE)</f>
        <v>0</v>
      </c>
      <c r="Q105" s="3">
        <f>VLOOKUP($A105,score!$B$7:$AB$146,19,FALSE)</f>
        <v>0</v>
      </c>
      <c r="R105" s="3">
        <f>VLOOKUP($A105,score!$B$7:$AB$146,20,FALSE)</f>
        <v>0</v>
      </c>
      <c r="S105" s="3">
        <f>VLOOKUP($A105,score!$B$7:$AB$146,21,FALSE)</f>
        <v>0</v>
      </c>
      <c r="T105" s="3">
        <f>VLOOKUP($A105,score!$B$7:$AB$146,22,FALSE)</f>
        <v>0</v>
      </c>
      <c r="U105" s="3">
        <f>VLOOKUP($A105,score!$B$7:$AB$146,23,FALSE)</f>
        <v>0</v>
      </c>
      <c r="V105" s="3">
        <f>VLOOKUP($A105,score!$B$7:$AB$146,24,FALSE)</f>
        <v>0</v>
      </c>
      <c r="W105" s="8">
        <f>VLOOKUP($A105,score!$B$7:$AB$146,25,FALSE)</f>
        <v>200</v>
      </c>
    </row>
    <row r="106" spans="1:23" ht="17" hidden="1" x14ac:dyDescent="0.4">
      <c r="A106" s="34">
        <v>100</v>
      </c>
      <c r="B106" s="47">
        <f>VLOOKUP($A106,score!$B$7:$AD$146,3,FALSE)</f>
        <v>19</v>
      </c>
      <c r="C106" s="21">
        <f>VLOOKUP($A106,score!$B$7:$AD$146,5,FALSE)</f>
        <v>0</v>
      </c>
      <c r="D106" s="21">
        <f>VLOOKUP($A106,score!$B$7:$AD$146,6,FALSE)</f>
        <v>0</v>
      </c>
      <c r="E106" s="3">
        <f>VLOOKUP($A106,score!$B$7:$AB$146,7,FALSE)</f>
        <v>0</v>
      </c>
      <c r="F106" s="3">
        <f>VLOOKUP($A106,score!$B$7:$AB$146,8,FALSE)</f>
        <v>0</v>
      </c>
      <c r="G106" s="3">
        <f>VLOOKUP($A106,score!$B$7:$AB$146,9,FALSE)</f>
        <v>0</v>
      </c>
      <c r="H106" s="3">
        <f>VLOOKUP($A106,score!$B$7:$AB$146,10,FALSE)</f>
        <v>0</v>
      </c>
      <c r="I106" s="3">
        <f>VLOOKUP($A106,score!$B$7:$AB$146,11,FALSE)</f>
        <v>0</v>
      </c>
      <c r="J106" s="3">
        <f>VLOOKUP($A106,score!$B$7:$AB$146,12,FALSE)</f>
        <v>0</v>
      </c>
      <c r="K106" s="3">
        <f>VLOOKUP($A106,score!$B$7:$AB$146,13,FALSE)</f>
        <v>0</v>
      </c>
      <c r="L106" s="3">
        <f>VLOOKUP($A106,score!$B$7:$AB$146,14,FALSE)</f>
        <v>0</v>
      </c>
      <c r="M106" s="3">
        <f>VLOOKUP($A106,score!$B$7:$AB$146,15,FALSE)</f>
        <v>0</v>
      </c>
      <c r="N106" s="3">
        <f>VLOOKUP($A106,score!$B$7:$AB$146,16,FALSE)</f>
        <v>0</v>
      </c>
      <c r="O106" s="3">
        <f>VLOOKUP($A106,score!$B$7:$AB$146,17,FALSE)</f>
        <v>0</v>
      </c>
      <c r="P106" s="3">
        <f>VLOOKUP($A106,score!$B$7:$AB$146,18,FALSE)</f>
        <v>0</v>
      </c>
      <c r="Q106" s="3">
        <f>VLOOKUP($A106,score!$B$7:$AB$146,19,FALSE)</f>
        <v>0</v>
      </c>
      <c r="R106" s="3">
        <f>VLOOKUP($A106,score!$B$7:$AB$146,20,FALSE)</f>
        <v>0</v>
      </c>
      <c r="S106" s="3">
        <f>VLOOKUP($A106,score!$B$7:$AB$146,21,FALSE)</f>
        <v>0</v>
      </c>
      <c r="T106" s="3">
        <f>VLOOKUP($A106,score!$B$7:$AB$146,22,FALSE)</f>
        <v>0</v>
      </c>
      <c r="U106" s="3">
        <f>VLOOKUP($A106,score!$B$7:$AB$146,23,FALSE)</f>
        <v>0</v>
      </c>
      <c r="V106" s="3">
        <f>VLOOKUP($A106,score!$B$7:$AB$146,24,FALSE)</f>
        <v>0</v>
      </c>
      <c r="W106" s="8">
        <f>VLOOKUP($A106,score!$B$7:$AB$146,25,FALSE)</f>
        <v>200</v>
      </c>
    </row>
    <row r="107" spans="1:23" ht="17" hidden="1" x14ac:dyDescent="0.4">
      <c r="A107" s="34">
        <v>101</v>
      </c>
      <c r="B107" s="47">
        <f>VLOOKUP($A107,score!$B$7:$AD$146,3,FALSE)</f>
        <v>19</v>
      </c>
      <c r="C107" s="21">
        <f>VLOOKUP($A107,score!$B$7:$AD$146,5,FALSE)</f>
        <v>0</v>
      </c>
      <c r="D107" s="21">
        <f>VLOOKUP($A107,score!$B$7:$AD$146,6,FALSE)</f>
        <v>0</v>
      </c>
      <c r="E107" s="3">
        <f>VLOOKUP($A107,score!$B$7:$AB$146,7,FALSE)</f>
        <v>0</v>
      </c>
      <c r="F107" s="3">
        <f>VLOOKUP($A107,score!$B$7:$AB$146,8,FALSE)</f>
        <v>0</v>
      </c>
      <c r="G107" s="3">
        <f>VLOOKUP($A107,score!$B$7:$AB$146,9,FALSE)</f>
        <v>0</v>
      </c>
      <c r="H107" s="3">
        <f>VLOOKUP($A107,score!$B$7:$AB$146,10,FALSE)</f>
        <v>0</v>
      </c>
      <c r="I107" s="3">
        <f>VLOOKUP($A107,score!$B$7:$AB$146,11,FALSE)</f>
        <v>0</v>
      </c>
      <c r="J107" s="3">
        <f>VLOOKUP($A107,score!$B$7:$AB$146,12,FALSE)</f>
        <v>0</v>
      </c>
      <c r="K107" s="3">
        <f>VLOOKUP($A107,score!$B$7:$AB$146,13,FALSE)</f>
        <v>0</v>
      </c>
      <c r="L107" s="3">
        <f>VLOOKUP($A107,score!$B$7:$AB$146,14,FALSE)</f>
        <v>0</v>
      </c>
      <c r="M107" s="3">
        <f>VLOOKUP($A107,score!$B$7:$AB$146,15,FALSE)</f>
        <v>0</v>
      </c>
      <c r="N107" s="3">
        <f>VLOOKUP($A107,score!$B$7:$AB$146,16,FALSE)</f>
        <v>0</v>
      </c>
      <c r="O107" s="3">
        <f>VLOOKUP($A107,score!$B$7:$AB$146,17,FALSE)</f>
        <v>0</v>
      </c>
      <c r="P107" s="3">
        <f>VLOOKUP($A107,score!$B$7:$AB$146,18,FALSE)</f>
        <v>0</v>
      </c>
      <c r="Q107" s="3">
        <f>VLOOKUP($A107,score!$B$7:$AB$146,19,FALSE)</f>
        <v>0</v>
      </c>
      <c r="R107" s="3">
        <f>VLOOKUP($A107,score!$B$7:$AB$146,20,FALSE)</f>
        <v>0</v>
      </c>
      <c r="S107" s="3">
        <f>VLOOKUP($A107,score!$B$7:$AB$146,21,FALSE)</f>
        <v>0</v>
      </c>
      <c r="T107" s="3">
        <f>VLOOKUP($A107,score!$B$7:$AB$146,22,FALSE)</f>
        <v>0</v>
      </c>
      <c r="U107" s="3">
        <f>VLOOKUP($A107,score!$B$7:$AB$146,23,FALSE)</f>
        <v>0</v>
      </c>
      <c r="V107" s="3">
        <f>VLOOKUP($A107,score!$B$7:$AB$146,24,FALSE)</f>
        <v>0</v>
      </c>
      <c r="W107" s="8">
        <f>VLOOKUP($A107,score!$B$7:$AB$146,25,FALSE)</f>
        <v>200</v>
      </c>
    </row>
    <row r="108" spans="1:23" ht="17" hidden="1" x14ac:dyDescent="0.4">
      <c r="A108" s="34">
        <v>102</v>
      </c>
      <c r="B108" s="47">
        <f>VLOOKUP($A108,score!$B$7:$AD$146,3,FALSE)</f>
        <v>19</v>
      </c>
      <c r="C108" s="21">
        <f>VLOOKUP($A108,score!$B$7:$AD$146,5,FALSE)</f>
        <v>0</v>
      </c>
      <c r="D108" s="21">
        <f>VLOOKUP($A108,score!$B$7:$AD$146,6,FALSE)</f>
        <v>0</v>
      </c>
      <c r="E108" s="3">
        <f>VLOOKUP($A108,score!$B$7:$AB$146,7,FALSE)</f>
        <v>0</v>
      </c>
      <c r="F108" s="3">
        <f>VLOOKUP($A108,score!$B$7:$AB$146,8,FALSE)</f>
        <v>0</v>
      </c>
      <c r="G108" s="3">
        <f>VLOOKUP($A108,score!$B$7:$AB$146,9,FALSE)</f>
        <v>0</v>
      </c>
      <c r="H108" s="3">
        <f>VLOOKUP($A108,score!$B$7:$AB$146,10,FALSE)</f>
        <v>0</v>
      </c>
      <c r="I108" s="3">
        <f>VLOOKUP($A108,score!$B$7:$AB$146,11,FALSE)</f>
        <v>0</v>
      </c>
      <c r="J108" s="3">
        <f>VLOOKUP($A108,score!$B$7:$AB$146,12,FALSE)</f>
        <v>0</v>
      </c>
      <c r="K108" s="3">
        <f>VLOOKUP($A108,score!$B$7:$AB$146,13,FALSE)</f>
        <v>0</v>
      </c>
      <c r="L108" s="3">
        <f>VLOOKUP($A108,score!$B$7:$AB$146,14,FALSE)</f>
        <v>0</v>
      </c>
      <c r="M108" s="3">
        <f>VLOOKUP($A108,score!$B$7:$AB$146,15,FALSE)</f>
        <v>0</v>
      </c>
      <c r="N108" s="3">
        <f>VLOOKUP($A108,score!$B$7:$AB$146,16,FALSE)</f>
        <v>0</v>
      </c>
      <c r="O108" s="3">
        <f>VLOOKUP($A108,score!$B$7:$AB$146,17,FALSE)</f>
        <v>0</v>
      </c>
      <c r="P108" s="3">
        <f>VLOOKUP($A108,score!$B$7:$AB$146,18,FALSE)</f>
        <v>0</v>
      </c>
      <c r="Q108" s="3">
        <f>VLOOKUP($A108,score!$B$7:$AB$146,19,FALSE)</f>
        <v>0</v>
      </c>
      <c r="R108" s="3">
        <f>VLOOKUP($A108,score!$B$7:$AB$146,20,FALSE)</f>
        <v>0</v>
      </c>
      <c r="S108" s="3">
        <f>VLOOKUP($A108,score!$B$7:$AB$146,21,FALSE)</f>
        <v>0</v>
      </c>
      <c r="T108" s="3">
        <f>VLOOKUP($A108,score!$B$7:$AB$146,22,FALSE)</f>
        <v>0</v>
      </c>
      <c r="U108" s="3">
        <f>VLOOKUP($A108,score!$B$7:$AB$146,23,FALSE)</f>
        <v>0</v>
      </c>
      <c r="V108" s="3">
        <f>VLOOKUP($A108,score!$B$7:$AB$146,24,FALSE)</f>
        <v>0</v>
      </c>
      <c r="W108" s="8">
        <f>VLOOKUP($A108,score!$B$7:$AB$146,25,FALSE)</f>
        <v>200</v>
      </c>
    </row>
    <row r="109" spans="1:23" ht="17" hidden="1" x14ac:dyDescent="0.4">
      <c r="A109" s="34">
        <v>103</v>
      </c>
      <c r="B109" s="47">
        <f>VLOOKUP($A109,score!$B$7:$AD$146,3,FALSE)</f>
        <v>19</v>
      </c>
      <c r="C109" s="21">
        <f>VLOOKUP($A109,score!$B$7:$AD$146,5,FALSE)</f>
        <v>0</v>
      </c>
      <c r="D109" s="21">
        <f>VLOOKUP($A109,score!$B$7:$AD$146,6,FALSE)</f>
        <v>0</v>
      </c>
      <c r="E109" s="3">
        <f>VLOOKUP($A109,score!$B$7:$AB$146,7,FALSE)</f>
        <v>0</v>
      </c>
      <c r="F109" s="3">
        <f>VLOOKUP($A109,score!$B$7:$AB$146,8,FALSE)</f>
        <v>0</v>
      </c>
      <c r="G109" s="3">
        <f>VLOOKUP($A109,score!$B$7:$AB$146,9,FALSE)</f>
        <v>0</v>
      </c>
      <c r="H109" s="3">
        <f>VLOOKUP($A109,score!$B$7:$AB$146,10,FALSE)</f>
        <v>0</v>
      </c>
      <c r="I109" s="3">
        <f>VLOOKUP($A109,score!$B$7:$AB$146,11,FALSE)</f>
        <v>0</v>
      </c>
      <c r="J109" s="3">
        <f>VLOOKUP($A109,score!$B$7:$AB$146,12,FALSE)</f>
        <v>0</v>
      </c>
      <c r="K109" s="3">
        <f>VLOOKUP($A109,score!$B$7:$AB$146,13,FALSE)</f>
        <v>0</v>
      </c>
      <c r="L109" s="3">
        <f>VLOOKUP($A109,score!$B$7:$AB$146,14,FALSE)</f>
        <v>0</v>
      </c>
      <c r="M109" s="3">
        <f>VLOOKUP($A109,score!$B$7:$AB$146,15,FALSE)</f>
        <v>0</v>
      </c>
      <c r="N109" s="3">
        <f>VLOOKUP($A109,score!$B$7:$AB$146,16,FALSE)</f>
        <v>0</v>
      </c>
      <c r="O109" s="3">
        <f>VLOOKUP($A109,score!$B$7:$AB$146,17,FALSE)</f>
        <v>0</v>
      </c>
      <c r="P109" s="3">
        <f>VLOOKUP($A109,score!$B$7:$AB$146,18,FALSE)</f>
        <v>0</v>
      </c>
      <c r="Q109" s="3">
        <f>VLOOKUP($A109,score!$B$7:$AB$146,19,FALSE)</f>
        <v>0</v>
      </c>
      <c r="R109" s="3">
        <f>VLOOKUP($A109,score!$B$7:$AB$146,20,FALSE)</f>
        <v>0</v>
      </c>
      <c r="S109" s="3">
        <f>VLOOKUP($A109,score!$B$7:$AB$146,21,FALSE)</f>
        <v>0</v>
      </c>
      <c r="T109" s="3">
        <f>VLOOKUP($A109,score!$B$7:$AB$146,22,FALSE)</f>
        <v>0</v>
      </c>
      <c r="U109" s="3">
        <f>VLOOKUP($A109,score!$B$7:$AB$146,23,FALSE)</f>
        <v>0</v>
      </c>
      <c r="V109" s="3">
        <f>VLOOKUP($A109,score!$B$7:$AB$146,24,FALSE)</f>
        <v>0</v>
      </c>
      <c r="W109" s="8">
        <f>VLOOKUP($A109,score!$B$7:$AB$146,25,FALSE)</f>
        <v>200</v>
      </c>
    </row>
    <row r="110" spans="1:23" ht="17" hidden="1" x14ac:dyDescent="0.4">
      <c r="A110" s="34">
        <v>104</v>
      </c>
      <c r="B110" s="47">
        <f>VLOOKUP($A110,score!$B$7:$AD$146,3,FALSE)</f>
        <v>19</v>
      </c>
      <c r="C110" s="21">
        <f>VLOOKUP($A110,score!$B$7:$AD$146,5,FALSE)</f>
        <v>0</v>
      </c>
      <c r="D110" s="21">
        <f>VLOOKUP($A110,score!$B$7:$AD$146,6,FALSE)</f>
        <v>0</v>
      </c>
      <c r="E110" s="3">
        <f>VLOOKUP($A110,score!$B$7:$AB$146,7,FALSE)</f>
        <v>0</v>
      </c>
      <c r="F110" s="3">
        <f>VLOOKUP($A110,score!$B$7:$AB$146,8,FALSE)</f>
        <v>0</v>
      </c>
      <c r="G110" s="3">
        <f>VLOOKUP($A110,score!$B$7:$AB$146,9,FALSE)</f>
        <v>0</v>
      </c>
      <c r="H110" s="3">
        <f>VLOOKUP($A110,score!$B$7:$AB$146,10,FALSE)</f>
        <v>0</v>
      </c>
      <c r="I110" s="3">
        <f>VLOOKUP($A110,score!$B$7:$AB$146,11,FALSE)</f>
        <v>0</v>
      </c>
      <c r="J110" s="3">
        <f>VLOOKUP($A110,score!$B$7:$AB$146,12,FALSE)</f>
        <v>0</v>
      </c>
      <c r="K110" s="3">
        <f>VLOOKUP($A110,score!$B$7:$AB$146,13,FALSE)</f>
        <v>0</v>
      </c>
      <c r="L110" s="3">
        <f>VLOOKUP($A110,score!$B$7:$AB$146,14,FALSE)</f>
        <v>0</v>
      </c>
      <c r="M110" s="3">
        <f>VLOOKUP($A110,score!$B$7:$AB$146,15,FALSE)</f>
        <v>0</v>
      </c>
      <c r="N110" s="3">
        <f>VLOOKUP($A110,score!$B$7:$AB$146,16,FALSE)</f>
        <v>0</v>
      </c>
      <c r="O110" s="3">
        <f>VLOOKUP($A110,score!$B$7:$AB$146,17,FALSE)</f>
        <v>0</v>
      </c>
      <c r="P110" s="3">
        <f>VLOOKUP($A110,score!$B$7:$AB$146,18,FALSE)</f>
        <v>0</v>
      </c>
      <c r="Q110" s="3">
        <f>VLOOKUP($A110,score!$B$7:$AB$146,19,FALSE)</f>
        <v>0</v>
      </c>
      <c r="R110" s="3">
        <f>VLOOKUP($A110,score!$B$7:$AB$146,20,FALSE)</f>
        <v>0</v>
      </c>
      <c r="S110" s="3">
        <f>VLOOKUP($A110,score!$B$7:$AB$146,21,FALSE)</f>
        <v>0</v>
      </c>
      <c r="T110" s="3">
        <f>VLOOKUP($A110,score!$B$7:$AB$146,22,FALSE)</f>
        <v>0</v>
      </c>
      <c r="U110" s="3">
        <f>VLOOKUP($A110,score!$B$7:$AB$146,23,FALSE)</f>
        <v>0</v>
      </c>
      <c r="V110" s="3">
        <f>VLOOKUP($A110,score!$B$7:$AB$146,24,FALSE)</f>
        <v>0</v>
      </c>
      <c r="W110" s="8">
        <f>VLOOKUP($A110,score!$B$7:$AB$146,25,FALSE)</f>
        <v>200</v>
      </c>
    </row>
    <row r="111" spans="1:23" ht="17" hidden="1" x14ac:dyDescent="0.4">
      <c r="A111" s="34">
        <v>105</v>
      </c>
      <c r="B111" s="47">
        <f>VLOOKUP($A111,score!$B$7:$AD$146,3,FALSE)</f>
        <v>19</v>
      </c>
      <c r="C111" s="21">
        <f>VLOOKUP($A111,score!$B$7:$AD$146,5,FALSE)</f>
        <v>0</v>
      </c>
      <c r="D111" s="21">
        <f>VLOOKUP($A111,score!$B$7:$AD$146,6,FALSE)</f>
        <v>0</v>
      </c>
      <c r="E111" s="3">
        <f>VLOOKUP($A111,score!$B$7:$AB$146,7,FALSE)</f>
        <v>0</v>
      </c>
      <c r="F111" s="3">
        <f>VLOOKUP($A111,score!$B$7:$AB$146,8,FALSE)</f>
        <v>0</v>
      </c>
      <c r="G111" s="3">
        <f>VLOOKUP($A111,score!$B$7:$AB$146,9,FALSE)</f>
        <v>0</v>
      </c>
      <c r="H111" s="3">
        <f>VLOOKUP($A111,score!$B$7:$AB$146,10,FALSE)</f>
        <v>0</v>
      </c>
      <c r="I111" s="3">
        <f>VLOOKUP($A111,score!$B$7:$AB$146,11,FALSE)</f>
        <v>0</v>
      </c>
      <c r="J111" s="3">
        <f>VLOOKUP($A111,score!$B$7:$AB$146,12,FALSE)</f>
        <v>0</v>
      </c>
      <c r="K111" s="3">
        <f>VLOOKUP($A111,score!$B$7:$AB$146,13,FALSE)</f>
        <v>0</v>
      </c>
      <c r="L111" s="3">
        <f>VLOOKUP($A111,score!$B$7:$AB$146,14,FALSE)</f>
        <v>0</v>
      </c>
      <c r="M111" s="3">
        <f>VLOOKUP($A111,score!$B$7:$AB$146,15,FALSE)</f>
        <v>0</v>
      </c>
      <c r="N111" s="3">
        <f>VLOOKUP($A111,score!$B$7:$AB$146,16,FALSE)</f>
        <v>0</v>
      </c>
      <c r="O111" s="3">
        <f>VLOOKUP($A111,score!$B$7:$AB$146,17,FALSE)</f>
        <v>0</v>
      </c>
      <c r="P111" s="3">
        <f>VLOOKUP($A111,score!$B$7:$AB$146,18,FALSE)</f>
        <v>0</v>
      </c>
      <c r="Q111" s="3">
        <f>VLOOKUP($A111,score!$B$7:$AB$146,19,FALSE)</f>
        <v>0</v>
      </c>
      <c r="R111" s="3">
        <f>VLOOKUP($A111,score!$B$7:$AB$146,20,FALSE)</f>
        <v>0</v>
      </c>
      <c r="S111" s="3">
        <f>VLOOKUP($A111,score!$B$7:$AB$146,21,FALSE)</f>
        <v>0</v>
      </c>
      <c r="T111" s="3">
        <f>VLOOKUP($A111,score!$B$7:$AB$146,22,FALSE)</f>
        <v>0</v>
      </c>
      <c r="U111" s="3">
        <f>VLOOKUP($A111,score!$B$7:$AB$146,23,FALSE)</f>
        <v>0</v>
      </c>
      <c r="V111" s="3">
        <f>VLOOKUP($A111,score!$B$7:$AB$146,24,FALSE)</f>
        <v>0</v>
      </c>
      <c r="W111" s="8">
        <f>VLOOKUP($A111,score!$B$7:$AB$146,25,FALSE)</f>
        <v>200</v>
      </c>
    </row>
    <row r="112" spans="1:23" ht="17" hidden="1" x14ac:dyDescent="0.4">
      <c r="A112" s="34">
        <v>106</v>
      </c>
      <c r="B112" s="47">
        <f>VLOOKUP($A112,score!$B$7:$AD$146,3,FALSE)</f>
        <v>19</v>
      </c>
      <c r="C112" s="21">
        <f>VLOOKUP($A112,score!$B$7:$AD$146,5,FALSE)</f>
        <v>0</v>
      </c>
      <c r="D112" s="21">
        <f>VLOOKUP($A112,score!$B$7:$AD$146,6,FALSE)</f>
        <v>0</v>
      </c>
      <c r="E112" s="3">
        <f>VLOOKUP($A112,score!$B$7:$AB$146,7,FALSE)</f>
        <v>0</v>
      </c>
      <c r="F112" s="3">
        <f>VLOOKUP($A112,score!$B$7:$AB$146,8,FALSE)</f>
        <v>0</v>
      </c>
      <c r="G112" s="3">
        <f>VLOOKUP($A112,score!$B$7:$AB$146,9,FALSE)</f>
        <v>0</v>
      </c>
      <c r="H112" s="3">
        <f>VLOOKUP($A112,score!$B$7:$AB$146,10,FALSE)</f>
        <v>0</v>
      </c>
      <c r="I112" s="3">
        <f>VLOOKUP($A112,score!$B$7:$AB$146,11,FALSE)</f>
        <v>0</v>
      </c>
      <c r="J112" s="3">
        <f>VLOOKUP($A112,score!$B$7:$AB$146,12,FALSE)</f>
        <v>0</v>
      </c>
      <c r="K112" s="3">
        <f>VLOOKUP($A112,score!$B$7:$AB$146,13,FALSE)</f>
        <v>0</v>
      </c>
      <c r="L112" s="3">
        <f>VLOOKUP($A112,score!$B$7:$AB$146,14,FALSE)</f>
        <v>0</v>
      </c>
      <c r="M112" s="3">
        <f>VLOOKUP($A112,score!$B$7:$AB$146,15,FALSE)</f>
        <v>0</v>
      </c>
      <c r="N112" s="3">
        <f>VLOOKUP($A112,score!$B$7:$AB$146,16,FALSE)</f>
        <v>0</v>
      </c>
      <c r="O112" s="3">
        <f>VLOOKUP($A112,score!$B$7:$AB$146,17,FALSE)</f>
        <v>0</v>
      </c>
      <c r="P112" s="3">
        <f>VLOOKUP($A112,score!$B$7:$AB$146,18,FALSE)</f>
        <v>0</v>
      </c>
      <c r="Q112" s="3">
        <f>VLOOKUP($A112,score!$B$7:$AB$146,19,FALSE)</f>
        <v>0</v>
      </c>
      <c r="R112" s="3">
        <f>VLOOKUP($A112,score!$B$7:$AB$146,20,FALSE)</f>
        <v>0</v>
      </c>
      <c r="S112" s="3">
        <f>VLOOKUP($A112,score!$B$7:$AB$146,21,FALSE)</f>
        <v>0</v>
      </c>
      <c r="T112" s="3">
        <f>VLOOKUP($A112,score!$B$7:$AB$146,22,FALSE)</f>
        <v>0</v>
      </c>
      <c r="U112" s="3">
        <f>VLOOKUP($A112,score!$B$7:$AB$146,23,FALSE)</f>
        <v>0</v>
      </c>
      <c r="V112" s="3">
        <f>VLOOKUP($A112,score!$B$7:$AB$146,24,FALSE)</f>
        <v>0</v>
      </c>
      <c r="W112" s="8">
        <f>VLOOKUP($A112,score!$B$7:$AB$146,25,FALSE)</f>
        <v>200</v>
      </c>
    </row>
    <row r="113" spans="1:23" ht="17" hidden="1" x14ac:dyDescent="0.4">
      <c r="A113" s="34">
        <v>107</v>
      </c>
      <c r="B113" s="47">
        <f>VLOOKUP($A113,score!$B$7:$AD$146,3,FALSE)</f>
        <v>19</v>
      </c>
      <c r="C113" s="21">
        <f>VLOOKUP($A113,score!$B$7:$AD$146,5,FALSE)</f>
        <v>0</v>
      </c>
      <c r="D113" s="21">
        <f>VLOOKUP($A113,score!$B$7:$AD$146,6,FALSE)</f>
        <v>0</v>
      </c>
      <c r="E113" s="3">
        <f>VLOOKUP($A113,score!$B$7:$AB$146,7,FALSE)</f>
        <v>0</v>
      </c>
      <c r="F113" s="3">
        <f>VLOOKUP($A113,score!$B$7:$AB$146,8,FALSE)</f>
        <v>0</v>
      </c>
      <c r="G113" s="3">
        <f>VLOOKUP($A113,score!$B$7:$AB$146,9,FALSE)</f>
        <v>0</v>
      </c>
      <c r="H113" s="3">
        <f>VLOOKUP($A113,score!$B$7:$AB$146,10,FALSE)</f>
        <v>0</v>
      </c>
      <c r="I113" s="3">
        <f>VLOOKUP($A113,score!$B$7:$AB$146,11,FALSE)</f>
        <v>0</v>
      </c>
      <c r="J113" s="3">
        <f>VLOOKUP($A113,score!$B$7:$AB$146,12,FALSE)</f>
        <v>0</v>
      </c>
      <c r="K113" s="3">
        <f>VLOOKUP($A113,score!$B$7:$AB$146,13,FALSE)</f>
        <v>0</v>
      </c>
      <c r="L113" s="3">
        <f>VLOOKUP($A113,score!$B$7:$AB$146,14,FALSE)</f>
        <v>0</v>
      </c>
      <c r="M113" s="3">
        <f>VLOOKUP($A113,score!$B$7:$AB$146,15,FALSE)</f>
        <v>0</v>
      </c>
      <c r="N113" s="3">
        <f>VLOOKUP($A113,score!$B$7:$AB$146,16,FALSE)</f>
        <v>0</v>
      </c>
      <c r="O113" s="3">
        <f>VLOOKUP($A113,score!$B$7:$AB$146,17,FALSE)</f>
        <v>0</v>
      </c>
      <c r="P113" s="3">
        <f>VLOOKUP($A113,score!$B$7:$AB$146,18,FALSE)</f>
        <v>0</v>
      </c>
      <c r="Q113" s="3">
        <f>VLOOKUP($A113,score!$B$7:$AB$146,19,FALSE)</f>
        <v>0</v>
      </c>
      <c r="R113" s="3">
        <f>VLOOKUP($A113,score!$B$7:$AB$146,20,FALSE)</f>
        <v>0</v>
      </c>
      <c r="S113" s="3">
        <f>VLOOKUP($A113,score!$B$7:$AB$146,21,FALSE)</f>
        <v>0</v>
      </c>
      <c r="T113" s="3">
        <f>VLOOKUP($A113,score!$B$7:$AB$146,22,FALSE)</f>
        <v>0</v>
      </c>
      <c r="U113" s="3">
        <f>VLOOKUP($A113,score!$B$7:$AB$146,23,FALSE)</f>
        <v>0</v>
      </c>
      <c r="V113" s="3">
        <f>VLOOKUP($A113,score!$B$7:$AB$146,24,FALSE)</f>
        <v>0</v>
      </c>
      <c r="W113" s="8">
        <f>VLOOKUP($A113,score!$B$7:$AB$146,25,FALSE)</f>
        <v>200</v>
      </c>
    </row>
    <row r="114" spans="1:23" ht="17" hidden="1" x14ac:dyDescent="0.4">
      <c r="A114" s="34">
        <v>108</v>
      </c>
      <c r="B114" s="47">
        <f>VLOOKUP($A114,score!$B$7:$AD$146,3,FALSE)</f>
        <v>19</v>
      </c>
      <c r="C114" s="21">
        <f>VLOOKUP($A114,score!$B$7:$AD$146,5,FALSE)</f>
        <v>0</v>
      </c>
      <c r="D114" s="21">
        <f>VLOOKUP($A114,score!$B$7:$AD$146,6,FALSE)</f>
        <v>0</v>
      </c>
      <c r="E114" s="3">
        <f>VLOOKUP($A114,score!$B$7:$AB$146,7,FALSE)</f>
        <v>0</v>
      </c>
      <c r="F114" s="3">
        <f>VLOOKUP($A114,score!$B$7:$AB$146,8,FALSE)</f>
        <v>0</v>
      </c>
      <c r="G114" s="3">
        <f>VLOOKUP($A114,score!$B$7:$AB$146,9,FALSE)</f>
        <v>0</v>
      </c>
      <c r="H114" s="3">
        <f>VLOOKUP($A114,score!$B$7:$AB$146,10,FALSE)</f>
        <v>0</v>
      </c>
      <c r="I114" s="3">
        <f>VLOOKUP($A114,score!$B$7:$AB$146,11,FALSE)</f>
        <v>0</v>
      </c>
      <c r="J114" s="3">
        <f>VLOOKUP($A114,score!$B$7:$AB$146,12,FALSE)</f>
        <v>0</v>
      </c>
      <c r="K114" s="3">
        <f>VLOOKUP($A114,score!$B$7:$AB$146,13,FALSE)</f>
        <v>0</v>
      </c>
      <c r="L114" s="3">
        <f>VLOOKUP($A114,score!$B$7:$AB$146,14,FALSE)</f>
        <v>0</v>
      </c>
      <c r="M114" s="3">
        <f>VLOOKUP($A114,score!$B$7:$AB$146,15,FALSE)</f>
        <v>0</v>
      </c>
      <c r="N114" s="3">
        <f>VLOOKUP($A114,score!$B$7:$AB$146,16,FALSE)</f>
        <v>0</v>
      </c>
      <c r="O114" s="3">
        <f>VLOOKUP($A114,score!$B$7:$AB$146,17,FALSE)</f>
        <v>0</v>
      </c>
      <c r="P114" s="3">
        <f>VLOOKUP($A114,score!$B$7:$AB$146,18,FALSE)</f>
        <v>0</v>
      </c>
      <c r="Q114" s="3">
        <f>VLOOKUP($A114,score!$B$7:$AB$146,19,FALSE)</f>
        <v>0</v>
      </c>
      <c r="R114" s="3">
        <f>VLOOKUP($A114,score!$B$7:$AB$146,20,FALSE)</f>
        <v>0</v>
      </c>
      <c r="S114" s="3">
        <f>VLOOKUP($A114,score!$B$7:$AB$146,21,FALSE)</f>
        <v>0</v>
      </c>
      <c r="T114" s="3">
        <f>VLOOKUP($A114,score!$B$7:$AB$146,22,FALSE)</f>
        <v>0</v>
      </c>
      <c r="U114" s="3">
        <f>VLOOKUP($A114,score!$B$7:$AB$146,23,FALSE)</f>
        <v>0</v>
      </c>
      <c r="V114" s="3">
        <f>VLOOKUP($A114,score!$B$7:$AB$146,24,FALSE)</f>
        <v>0</v>
      </c>
      <c r="W114" s="8">
        <f>VLOOKUP($A114,score!$B$7:$AB$146,25,FALSE)</f>
        <v>200</v>
      </c>
    </row>
    <row r="115" spans="1:23" ht="17" hidden="1" x14ac:dyDescent="0.4">
      <c r="A115" s="34">
        <v>109</v>
      </c>
      <c r="B115" s="47">
        <f>VLOOKUP($A115,score!$B$7:$AD$146,3,FALSE)</f>
        <v>19</v>
      </c>
      <c r="C115" s="21">
        <f>VLOOKUP($A115,score!$B$7:$AD$146,5,FALSE)</f>
        <v>0</v>
      </c>
      <c r="D115" s="21">
        <f>VLOOKUP($A115,score!$B$7:$AD$146,6,FALSE)</f>
        <v>0</v>
      </c>
      <c r="E115" s="3">
        <f>VLOOKUP($A115,score!$B$7:$AB$146,7,FALSE)</f>
        <v>0</v>
      </c>
      <c r="F115" s="3">
        <f>VLOOKUP($A115,score!$B$7:$AB$146,8,FALSE)</f>
        <v>0</v>
      </c>
      <c r="G115" s="3">
        <f>VLOOKUP($A115,score!$B$7:$AB$146,9,FALSE)</f>
        <v>0</v>
      </c>
      <c r="H115" s="3">
        <f>VLOOKUP($A115,score!$B$7:$AB$146,10,FALSE)</f>
        <v>0</v>
      </c>
      <c r="I115" s="3">
        <f>VLOOKUP($A115,score!$B$7:$AB$146,11,FALSE)</f>
        <v>0</v>
      </c>
      <c r="J115" s="3">
        <f>VLOOKUP($A115,score!$B$7:$AB$146,12,FALSE)</f>
        <v>0</v>
      </c>
      <c r="K115" s="3">
        <f>VLOOKUP($A115,score!$B$7:$AB$146,13,FALSE)</f>
        <v>0</v>
      </c>
      <c r="L115" s="3">
        <f>VLOOKUP($A115,score!$B$7:$AB$146,14,FALSE)</f>
        <v>0</v>
      </c>
      <c r="M115" s="3">
        <f>VLOOKUP($A115,score!$B$7:$AB$146,15,FALSE)</f>
        <v>0</v>
      </c>
      <c r="N115" s="3">
        <f>VLOOKUP($A115,score!$B$7:$AB$146,16,FALSE)</f>
        <v>0</v>
      </c>
      <c r="O115" s="3">
        <f>VLOOKUP($A115,score!$B$7:$AB$146,17,FALSE)</f>
        <v>0</v>
      </c>
      <c r="P115" s="3">
        <f>VLOOKUP($A115,score!$B$7:$AB$146,18,FALSE)</f>
        <v>0</v>
      </c>
      <c r="Q115" s="3">
        <f>VLOOKUP($A115,score!$B$7:$AB$146,19,FALSE)</f>
        <v>0</v>
      </c>
      <c r="R115" s="3">
        <f>VLOOKUP($A115,score!$B$7:$AB$146,20,FALSE)</f>
        <v>0</v>
      </c>
      <c r="S115" s="3">
        <f>VLOOKUP($A115,score!$B$7:$AB$146,21,FALSE)</f>
        <v>0</v>
      </c>
      <c r="T115" s="3">
        <f>VLOOKUP($A115,score!$B$7:$AB$146,22,FALSE)</f>
        <v>0</v>
      </c>
      <c r="U115" s="3">
        <f>VLOOKUP($A115,score!$B$7:$AB$146,23,FALSE)</f>
        <v>0</v>
      </c>
      <c r="V115" s="3">
        <f>VLOOKUP($A115,score!$B$7:$AB$146,24,FALSE)</f>
        <v>0</v>
      </c>
      <c r="W115" s="8">
        <f>VLOOKUP($A115,score!$B$7:$AB$146,25,FALSE)</f>
        <v>200</v>
      </c>
    </row>
    <row r="116" spans="1:23" ht="17" hidden="1" x14ac:dyDescent="0.4">
      <c r="A116" s="34">
        <v>110</v>
      </c>
      <c r="B116" s="47">
        <f>VLOOKUP($A116,score!$B$7:$AD$146,3,FALSE)</f>
        <v>19</v>
      </c>
      <c r="C116" s="21">
        <f>VLOOKUP($A116,score!$B$7:$AD$146,5,FALSE)</f>
        <v>0</v>
      </c>
      <c r="D116" s="21">
        <f>VLOOKUP($A116,score!$B$7:$AD$146,6,FALSE)</f>
        <v>0</v>
      </c>
      <c r="E116" s="3">
        <f>VLOOKUP($A116,score!$B$7:$AB$146,7,FALSE)</f>
        <v>0</v>
      </c>
      <c r="F116" s="3">
        <f>VLOOKUP($A116,score!$B$7:$AB$146,8,FALSE)</f>
        <v>0</v>
      </c>
      <c r="G116" s="3">
        <f>VLOOKUP($A116,score!$B$7:$AB$146,9,FALSE)</f>
        <v>0</v>
      </c>
      <c r="H116" s="3">
        <f>VLOOKUP($A116,score!$B$7:$AB$146,10,FALSE)</f>
        <v>0</v>
      </c>
      <c r="I116" s="3">
        <f>VLOOKUP($A116,score!$B$7:$AB$146,11,FALSE)</f>
        <v>0</v>
      </c>
      <c r="J116" s="3">
        <f>VLOOKUP($A116,score!$B$7:$AB$146,12,FALSE)</f>
        <v>0</v>
      </c>
      <c r="K116" s="3">
        <f>VLOOKUP($A116,score!$B$7:$AB$146,13,FALSE)</f>
        <v>0</v>
      </c>
      <c r="L116" s="3">
        <f>VLOOKUP($A116,score!$B$7:$AB$146,14,FALSE)</f>
        <v>0</v>
      </c>
      <c r="M116" s="3">
        <f>VLOOKUP($A116,score!$B$7:$AB$146,15,FALSE)</f>
        <v>0</v>
      </c>
      <c r="N116" s="3">
        <f>VLOOKUP($A116,score!$B$7:$AB$146,16,FALSE)</f>
        <v>0</v>
      </c>
      <c r="O116" s="3">
        <f>VLOOKUP($A116,score!$B$7:$AB$146,17,FALSE)</f>
        <v>0</v>
      </c>
      <c r="P116" s="3">
        <f>VLOOKUP($A116,score!$B$7:$AB$146,18,FALSE)</f>
        <v>0</v>
      </c>
      <c r="Q116" s="3">
        <f>VLOOKUP($A116,score!$B$7:$AB$146,19,FALSE)</f>
        <v>0</v>
      </c>
      <c r="R116" s="3">
        <f>VLOOKUP($A116,score!$B$7:$AB$146,20,FALSE)</f>
        <v>0</v>
      </c>
      <c r="S116" s="3">
        <f>VLOOKUP($A116,score!$B$7:$AB$146,21,FALSE)</f>
        <v>0</v>
      </c>
      <c r="T116" s="3">
        <f>VLOOKUP($A116,score!$B$7:$AB$146,22,FALSE)</f>
        <v>0</v>
      </c>
      <c r="U116" s="3">
        <f>VLOOKUP($A116,score!$B$7:$AB$146,23,FALSE)</f>
        <v>0</v>
      </c>
      <c r="V116" s="3">
        <f>VLOOKUP($A116,score!$B$7:$AB$146,24,FALSE)</f>
        <v>0</v>
      </c>
      <c r="W116" s="8">
        <f>VLOOKUP($A116,score!$B$7:$AB$146,25,FALSE)</f>
        <v>200</v>
      </c>
    </row>
    <row r="117" spans="1:23" ht="17" hidden="1" x14ac:dyDescent="0.4">
      <c r="A117" s="34">
        <v>111</v>
      </c>
      <c r="B117" s="47">
        <f>VLOOKUP($A117,score!$B$7:$AD$146,3,FALSE)</f>
        <v>19</v>
      </c>
      <c r="C117" s="21">
        <f>VLOOKUP($A117,score!$B$7:$AD$146,5,FALSE)</f>
        <v>0</v>
      </c>
      <c r="D117" s="21">
        <f>VLOOKUP($A117,score!$B$7:$AD$146,6,FALSE)</f>
        <v>0</v>
      </c>
      <c r="E117" s="3">
        <f>VLOOKUP($A117,score!$B$7:$AB$146,7,FALSE)</f>
        <v>0</v>
      </c>
      <c r="F117" s="3">
        <f>VLOOKUP($A117,score!$B$7:$AB$146,8,FALSE)</f>
        <v>0</v>
      </c>
      <c r="G117" s="3">
        <f>VLOOKUP($A117,score!$B$7:$AB$146,9,FALSE)</f>
        <v>0</v>
      </c>
      <c r="H117" s="3">
        <f>VLOOKUP($A117,score!$B$7:$AB$146,10,FALSE)</f>
        <v>0</v>
      </c>
      <c r="I117" s="3">
        <f>VLOOKUP($A117,score!$B$7:$AB$146,11,FALSE)</f>
        <v>0</v>
      </c>
      <c r="J117" s="3">
        <f>VLOOKUP($A117,score!$B$7:$AB$146,12,FALSE)</f>
        <v>0</v>
      </c>
      <c r="K117" s="3">
        <f>VLOOKUP($A117,score!$B$7:$AB$146,13,FALSE)</f>
        <v>0</v>
      </c>
      <c r="L117" s="3">
        <f>VLOOKUP($A117,score!$B$7:$AB$146,14,FALSE)</f>
        <v>0</v>
      </c>
      <c r="M117" s="3">
        <f>VLOOKUP($A117,score!$B$7:$AB$146,15,FALSE)</f>
        <v>0</v>
      </c>
      <c r="N117" s="3">
        <f>VLOOKUP($A117,score!$B$7:$AB$146,16,FALSE)</f>
        <v>0</v>
      </c>
      <c r="O117" s="3">
        <f>VLOOKUP($A117,score!$B$7:$AB$146,17,FALSE)</f>
        <v>0</v>
      </c>
      <c r="P117" s="3">
        <f>VLOOKUP($A117,score!$B$7:$AB$146,18,FALSE)</f>
        <v>0</v>
      </c>
      <c r="Q117" s="3">
        <f>VLOOKUP($A117,score!$B$7:$AB$146,19,FALSE)</f>
        <v>0</v>
      </c>
      <c r="R117" s="3">
        <f>VLOOKUP($A117,score!$B$7:$AB$146,20,FALSE)</f>
        <v>0</v>
      </c>
      <c r="S117" s="3">
        <f>VLOOKUP($A117,score!$B$7:$AB$146,21,FALSE)</f>
        <v>0</v>
      </c>
      <c r="T117" s="3">
        <f>VLOOKUP($A117,score!$B$7:$AB$146,22,FALSE)</f>
        <v>0</v>
      </c>
      <c r="U117" s="3">
        <f>VLOOKUP($A117,score!$B$7:$AB$146,23,FALSE)</f>
        <v>0</v>
      </c>
      <c r="V117" s="3">
        <f>VLOOKUP($A117,score!$B$7:$AB$146,24,FALSE)</f>
        <v>0</v>
      </c>
      <c r="W117" s="8">
        <f>VLOOKUP($A117,score!$B$7:$AB$146,25,FALSE)</f>
        <v>200</v>
      </c>
    </row>
    <row r="118" spans="1:23" ht="17" hidden="1" x14ac:dyDescent="0.4">
      <c r="A118" s="34">
        <v>112</v>
      </c>
      <c r="B118" s="47">
        <f>VLOOKUP($A118,score!$B$7:$AD$146,3,FALSE)</f>
        <v>19</v>
      </c>
      <c r="C118" s="21">
        <f>VLOOKUP($A118,score!$B$7:$AD$146,5,FALSE)</f>
        <v>0</v>
      </c>
      <c r="D118" s="21">
        <f>VLOOKUP($A118,score!$B$7:$AD$146,6,FALSE)</f>
        <v>0</v>
      </c>
      <c r="E118" s="3">
        <f>VLOOKUP($A118,score!$B$7:$AB$146,7,FALSE)</f>
        <v>0</v>
      </c>
      <c r="F118" s="3">
        <f>VLOOKUP($A118,score!$B$7:$AB$146,8,FALSE)</f>
        <v>0</v>
      </c>
      <c r="G118" s="3">
        <f>VLOOKUP($A118,score!$B$7:$AB$146,9,FALSE)</f>
        <v>0</v>
      </c>
      <c r="H118" s="3">
        <f>VLOOKUP($A118,score!$B$7:$AB$146,10,FALSE)</f>
        <v>0</v>
      </c>
      <c r="I118" s="3">
        <f>VLOOKUP($A118,score!$B$7:$AB$146,11,FALSE)</f>
        <v>0</v>
      </c>
      <c r="J118" s="3">
        <f>VLOOKUP($A118,score!$B$7:$AB$146,12,FALSE)</f>
        <v>0</v>
      </c>
      <c r="K118" s="3">
        <f>VLOOKUP($A118,score!$B$7:$AB$146,13,FALSE)</f>
        <v>0</v>
      </c>
      <c r="L118" s="3">
        <f>VLOOKUP($A118,score!$B$7:$AB$146,14,FALSE)</f>
        <v>0</v>
      </c>
      <c r="M118" s="3">
        <f>VLOOKUP($A118,score!$B$7:$AB$146,15,FALSE)</f>
        <v>0</v>
      </c>
      <c r="N118" s="3">
        <f>VLOOKUP($A118,score!$B$7:$AB$146,16,FALSE)</f>
        <v>0</v>
      </c>
      <c r="O118" s="3">
        <f>VLOOKUP($A118,score!$B$7:$AB$146,17,FALSE)</f>
        <v>0</v>
      </c>
      <c r="P118" s="3">
        <f>VLOOKUP($A118,score!$B$7:$AB$146,18,FALSE)</f>
        <v>0</v>
      </c>
      <c r="Q118" s="3">
        <f>VLOOKUP($A118,score!$B$7:$AB$146,19,FALSE)</f>
        <v>0</v>
      </c>
      <c r="R118" s="3">
        <f>VLOOKUP($A118,score!$B$7:$AB$146,20,FALSE)</f>
        <v>0</v>
      </c>
      <c r="S118" s="3">
        <f>VLOOKUP($A118,score!$B$7:$AB$146,21,FALSE)</f>
        <v>0</v>
      </c>
      <c r="T118" s="3">
        <f>VLOOKUP($A118,score!$B$7:$AB$146,22,FALSE)</f>
        <v>0</v>
      </c>
      <c r="U118" s="3">
        <f>VLOOKUP($A118,score!$B$7:$AB$146,23,FALSE)</f>
        <v>0</v>
      </c>
      <c r="V118" s="3">
        <f>VLOOKUP($A118,score!$B$7:$AB$146,24,FALSE)</f>
        <v>0</v>
      </c>
      <c r="W118" s="8">
        <f>VLOOKUP($A118,score!$B$7:$AB$146,25,FALSE)</f>
        <v>200</v>
      </c>
    </row>
    <row r="119" spans="1:23" ht="17" hidden="1" x14ac:dyDescent="0.4">
      <c r="A119" s="34">
        <v>113</v>
      </c>
      <c r="B119" s="47">
        <f>VLOOKUP($A119,score!$B$7:$AD$146,3,FALSE)</f>
        <v>19</v>
      </c>
      <c r="C119" s="21">
        <f>VLOOKUP($A119,score!$B$7:$AD$146,5,FALSE)</f>
        <v>0</v>
      </c>
      <c r="D119" s="21">
        <f>VLOOKUP($A119,score!$B$7:$AD$146,6,FALSE)</f>
        <v>0</v>
      </c>
      <c r="E119" s="3">
        <f>VLOOKUP($A119,score!$B$7:$AB$146,7,FALSE)</f>
        <v>0</v>
      </c>
      <c r="F119" s="3">
        <f>VLOOKUP($A119,score!$B$7:$AB$146,8,FALSE)</f>
        <v>0</v>
      </c>
      <c r="G119" s="3">
        <f>VLOOKUP($A119,score!$B$7:$AB$146,9,FALSE)</f>
        <v>0</v>
      </c>
      <c r="H119" s="3">
        <f>VLOOKUP($A119,score!$B$7:$AB$146,10,FALSE)</f>
        <v>0</v>
      </c>
      <c r="I119" s="3">
        <f>VLOOKUP($A119,score!$B$7:$AB$146,11,FALSE)</f>
        <v>0</v>
      </c>
      <c r="J119" s="3">
        <f>VLOOKUP($A119,score!$B$7:$AB$146,12,FALSE)</f>
        <v>0</v>
      </c>
      <c r="K119" s="3">
        <f>VLOOKUP($A119,score!$B$7:$AB$146,13,FALSE)</f>
        <v>0</v>
      </c>
      <c r="L119" s="3">
        <f>VLOOKUP($A119,score!$B$7:$AB$146,14,FALSE)</f>
        <v>0</v>
      </c>
      <c r="M119" s="3">
        <f>VLOOKUP($A119,score!$B$7:$AB$146,15,FALSE)</f>
        <v>0</v>
      </c>
      <c r="N119" s="3">
        <f>VLOOKUP($A119,score!$B$7:$AB$146,16,FALSE)</f>
        <v>0</v>
      </c>
      <c r="O119" s="3">
        <f>VLOOKUP($A119,score!$B$7:$AB$146,17,FALSE)</f>
        <v>0</v>
      </c>
      <c r="P119" s="3">
        <f>VLOOKUP($A119,score!$B$7:$AB$146,18,FALSE)</f>
        <v>0</v>
      </c>
      <c r="Q119" s="3">
        <f>VLOOKUP($A119,score!$B$7:$AB$146,19,FALSE)</f>
        <v>0</v>
      </c>
      <c r="R119" s="3">
        <f>VLOOKUP($A119,score!$B$7:$AB$146,20,FALSE)</f>
        <v>0</v>
      </c>
      <c r="S119" s="3">
        <f>VLOOKUP($A119,score!$B$7:$AB$146,21,FALSE)</f>
        <v>0</v>
      </c>
      <c r="T119" s="3">
        <f>VLOOKUP($A119,score!$B$7:$AB$146,22,FALSE)</f>
        <v>0</v>
      </c>
      <c r="U119" s="3">
        <f>VLOOKUP($A119,score!$B$7:$AB$146,23,FALSE)</f>
        <v>0</v>
      </c>
      <c r="V119" s="3">
        <f>VLOOKUP($A119,score!$B$7:$AB$146,24,FALSE)</f>
        <v>0</v>
      </c>
      <c r="W119" s="8">
        <f>VLOOKUP($A119,score!$B$7:$AB$146,25,FALSE)</f>
        <v>200</v>
      </c>
    </row>
    <row r="120" spans="1:23" ht="17" hidden="1" x14ac:dyDescent="0.4">
      <c r="A120" s="34">
        <v>114</v>
      </c>
      <c r="B120" s="47">
        <f>VLOOKUP($A120,score!$B$7:$AD$146,3,FALSE)</f>
        <v>19</v>
      </c>
      <c r="C120" s="21">
        <f>VLOOKUP($A120,score!$B$7:$AD$146,5,FALSE)</f>
        <v>0</v>
      </c>
      <c r="D120" s="21">
        <f>VLOOKUP($A120,score!$B$7:$AD$146,6,FALSE)</f>
        <v>0</v>
      </c>
      <c r="E120" s="3">
        <f>VLOOKUP($A120,score!$B$7:$AB$146,7,FALSE)</f>
        <v>0</v>
      </c>
      <c r="F120" s="3">
        <f>VLOOKUP($A120,score!$B$7:$AB$146,8,FALSE)</f>
        <v>0</v>
      </c>
      <c r="G120" s="3">
        <f>VLOOKUP($A120,score!$B$7:$AB$146,9,FALSE)</f>
        <v>0</v>
      </c>
      <c r="H120" s="3">
        <f>VLOOKUP($A120,score!$B$7:$AB$146,10,FALSE)</f>
        <v>0</v>
      </c>
      <c r="I120" s="3">
        <f>VLOOKUP($A120,score!$B$7:$AB$146,11,FALSE)</f>
        <v>0</v>
      </c>
      <c r="J120" s="3">
        <f>VLOOKUP($A120,score!$B$7:$AB$146,12,FALSE)</f>
        <v>0</v>
      </c>
      <c r="K120" s="3">
        <f>VLOOKUP($A120,score!$B$7:$AB$146,13,FALSE)</f>
        <v>0</v>
      </c>
      <c r="L120" s="3">
        <f>VLOOKUP($A120,score!$B$7:$AB$146,14,FALSE)</f>
        <v>0</v>
      </c>
      <c r="M120" s="3">
        <f>VLOOKUP($A120,score!$B$7:$AB$146,15,FALSE)</f>
        <v>0</v>
      </c>
      <c r="N120" s="3">
        <f>VLOOKUP($A120,score!$B$7:$AB$146,16,FALSE)</f>
        <v>0</v>
      </c>
      <c r="O120" s="3">
        <f>VLOOKUP($A120,score!$B$7:$AB$146,17,FALSE)</f>
        <v>0</v>
      </c>
      <c r="P120" s="3">
        <f>VLOOKUP($A120,score!$B$7:$AB$146,18,FALSE)</f>
        <v>0</v>
      </c>
      <c r="Q120" s="3">
        <f>VLOOKUP($A120,score!$B$7:$AB$146,19,FALSE)</f>
        <v>0</v>
      </c>
      <c r="R120" s="3">
        <f>VLOOKUP($A120,score!$B$7:$AB$146,20,FALSE)</f>
        <v>0</v>
      </c>
      <c r="S120" s="3">
        <f>VLOOKUP($A120,score!$B$7:$AB$146,21,FALSE)</f>
        <v>0</v>
      </c>
      <c r="T120" s="3">
        <f>VLOOKUP($A120,score!$B$7:$AB$146,22,FALSE)</f>
        <v>0</v>
      </c>
      <c r="U120" s="3">
        <f>VLOOKUP($A120,score!$B$7:$AB$146,23,FALSE)</f>
        <v>0</v>
      </c>
      <c r="V120" s="3">
        <f>VLOOKUP($A120,score!$B$7:$AB$146,24,FALSE)</f>
        <v>0</v>
      </c>
      <c r="W120" s="8">
        <f>VLOOKUP($A120,score!$B$7:$AB$146,25,FALSE)</f>
        <v>200</v>
      </c>
    </row>
    <row r="121" spans="1:23" ht="17" hidden="1" x14ac:dyDescent="0.4">
      <c r="A121" s="34">
        <v>115</v>
      </c>
      <c r="B121" s="47">
        <f>VLOOKUP($A121,score!$B$7:$AD$146,3,FALSE)</f>
        <v>19</v>
      </c>
      <c r="C121" s="21">
        <f>VLOOKUP($A121,score!$B$7:$AD$146,5,FALSE)</f>
        <v>0</v>
      </c>
      <c r="D121" s="21">
        <f>VLOOKUP($A121,score!$B$7:$AD$146,6,FALSE)</f>
        <v>0</v>
      </c>
      <c r="E121" s="3">
        <f>VLOOKUP($A121,score!$B$7:$AB$146,7,FALSE)</f>
        <v>0</v>
      </c>
      <c r="F121" s="3">
        <f>VLOOKUP($A121,score!$B$7:$AB$146,8,FALSE)</f>
        <v>0</v>
      </c>
      <c r="G121" s="3">
        <f>VLOOKUP($A121,score!$B$7:$AB$146,9,FALSE)</f>
        <v>0</v>
      </c>
      <c r="H121" s="3">
        <f>VLOOKUP($A121,score!$B$7:$AB$146,10,FALSE)</f>
        <v>0</v>
      </c>
      <c r="I121" s="3">
        <f>VLOOKUP($A121,score!$B$7:$AB$146,11,FALSE)</f>
        <v>0</v>
      </c>
      <c r="J121" s="3">
        <f>VLOOKUP($A121,score!$B$7:$AB$146,12,FALSE)</f>
        <v>0</v>
      </c>
      <c r="K121" s="3">
        <f>VLOOKUP($A121,score!$B$7:$AB$146,13,FALSE)</f>
        <v>0</v>
      </c>
      <c r="L121" s="3">
        <f>VLOOKUP($A121,score!$B$7:$AB$146,14,FALSE)</f>
        <v>0</v>
      </c>
      <c r="M121" s="3">
        <f>VLOOKUP($A121,score!$B$7:$AB$146,15,FALSE)</f>
        <v>0</v>
      </c>
      <c r="N121" s="3">
        <f>VLOOKUP($A121,score!$B$7:$AB$146,16,FALSE)</f>
        <v>0</v>
      </c>
      <c r="O121" s="3">
        <f>VLOOKUP($A121,score!$B$7:$AB$146,17,FALSE)</f>
        <v>0</v>
      </c>
      <c r="P121" s="3">
        <f>VLOOKUP($A121,score!$B$7:$AB$146,18,FALSE)</f>
        <v>0</v>
      </c>
      <c r="Q121" s="3">
        <f>VLOOKUP($A121,score!$B$7:$AB$146,19,FALSE)</f>
        <v>0</v>
      </c>
      <c r="R121" s="3">
        <f>VLOOKUP($A121,score!$B$7:$AB$146,20,FALSE)</f>
        <v>0</v>
      </c>
      <c r="S121" s="3">
        <f>VLOOKUP($A121,score!$B$7:$AB$146,21,FALSE)</f>
        <v>0</v>
      </c>
      <c r="T121" s="3">
        <f>VLOOKUP($A121,score!$B$7:$AB$146,22,FALSE)</f>
        <v>0</v>
      </c>
      <c r="U121" s="3">
        <f>VLOOKUP($A121,score!$B$7:$AB$146,23,FALSE)</f>
        <v>0</v>
      </c>
      <c r="V121" s="3">
        <f>VLOOKUP($A121,score!$B$7:$AB$146,24,FALSE)</f>
        <v>0</v>
      </c>
      <c r="W121" s="8">
        <f>VLOOKUP($A121,score!$B$7:$AB$146,25,FALSE)</f>
        <v>200</v>
      </c>
    </row>
    <row r="122" spans="1:23" ht="17" hidden="1" x14ac:dyDescent="0.4">
      <c r="A122" s="34">
        <v>116</v>
      </c>
      <c r="B122" s="47">
        <f>VLOOKUP($A122,score!$B$7:$AD$146,3,FALSE)</f>
        <v>19</v>
      </c>
      <c r="C122" s="21">
        <f>VLOOKUP($A122,score!$B$7:$AD$146,5,FALSE)</f>
        <v>0</v>
      </c>
      <c r="D122" s="21">
        <f>VLOOKUP($A122,score!$B$7:$AD$146,6,FALSE)</f>
        <v>0</v>
      </c>
      <c r="E122" s="3">
        <f>VLOOKUP($A122,score!$B$7:$AB$146,7,FALSE)</f>
        <v>0</v>
      </c>
      <c r="F122" s="3">
        <f>VLOOKUP($A122,score!$B$7:$AB$146,8,FALSE)</f>
        <v>0</v>
      </c>
      <c r="G122" s="3">
        <f>VLOOKUP($A122,score!$B$7:$AB$146,9,FALSE)</f>
        <v>0</v>
      </c>
      <c r="H122" s="3">
        <f>VLOOKUP($A122,score!$B$7:$AB$146,10,FALSE)</f>
        <v>0</v>
      </c>
      <c r="I122" s="3">
        <f>VLOOKUP($A122,score!$B$7:$AB$146,11,FALSE)</f>
        <v>0</v>
      </c>
      <c r="J122" s="3">
        <f>VLOOKUP($A122,score!$B$7:$AB$146,12,FALSE)</f>
        <v>0</v>
      </c>
      <c r="K122" s="3">
        <f>VLOOKUP($A122,score!$B$7:$AB$146,13,FALSE)</f>
        <v>0</v>
      </c>
      <c r="L122" s="3">
        <f>VLOOKUP($A122,score!$B$7:$AB$146,14,FALSE)</f>
        <v>0</v>
      </c>
      <c r="M122" s="3">
        <f>VLOOKUP($A122,score!$B$7:$AB$146,15,FALSE)</f>
        <v>0</v>
      </c>
      <c r="N122" s="3">
        <f>VLOOKUP($A122,score!$B$7:$AB$146,16,FALSE)</f>
        <v>0</v>
      </c>
      <c r="O122" s="3">
        <f>VLOOKUP($A122,score!$B$7:$AB$146,17,FALSE)</f>
        <v>0</v>
      </c>
      <c r="P122" s="3">
        <f>VLOOKUP($A122,score!$B$7:$AB$146,18,FALSE)</f>
        <v>0</v>
      </c>
      <c r="Q122" s="3">
        <f>VLOOKUP($A122,score!$B$7:$AB$146,19,FALSE)</f>
        <v>0</v>
      </c>
      <c r="R122" s="3">
        <f>VLOOKUP($A122,score!$B$7:$AB$146,20,FALSE)</f>
        <v>0</v>
      </c>
      <c r="S122" s="3">
        <f>VLOOKUP($A122,score!$B$7:$AB$146,21,FALSE)</f>
        <v>0</v>
      </c>
      <c r="T122" s="3">
        <f>VLOOKUP($A122,score!$B$7:$AB$146,22,FALSE)</f>
        <v>0</v>
      </c>
      <c r="U122" s="3">
        <f>VLOOKUP($A122,score!$B$7:$AB$146,23,FALSE)</f>
        <v>0</v>
      </c>
      <c r="V122" s="3">
        <f>VLOOKUP($A122,score!$B$7:$AB$146,24,FALSE)</f>
        <v>0</v>
      </c>
      <c r="W122" s="8">
        <f>VLOOKUP($A122,score!$B$7:$AB$146,25,FALSE)</f>
        <v>200</v>
      </c>
    </row>
    <row r="123" spans="1:23" ht="17" hidden="1" x14ac:dyDescent="0.4">
      <c r="A123" s="34">
        <v>117</v>
      </c>
      <c r="B123" s="47">
        <f>VLOOKUP($A123,score!$B$7:$AD$146,3,FALSE)</f>
        <v>19</v>
      </c>
      <c r="C123" s="21">
        <f>VLOOKUP($A123,score!$B$7:$AD$146,5,FALSE)</f>
        <v>0</v>
      </c>
      <c r="D123" s="21">
        <f>VLOOKUP($A123,score!$B$7:$AD$146,6,FALSE)</f>
        <v>0</v>
      </c>
      <c r="E123" s="3">
        <f>VLOOKUP($A123,score!$B$7:$AB$146,7,FALSE)</f>
        <v>0</v>
      </c>
      <c r="F123" s="3">
        <f>VLOOKUP($A123,score!$B$7:$AB$146,8,FALSE)</f>
        <v>0</v>
      </c>
      <c r="G123" s="3">
        <f>VLOOKUP($A123,score!$B$7:$AB$146,9,FALSE)</f>
        <v>0</v>
      </c>
      <c r="H123" s="3">
        <f>VLOOKUP($A123,score!$B$7:$AB$146,10,FALSE)</f>
        <v>0</v>
      </c>
      <c r="I123" s="3">
        <f>VLOOKUP($A123,score!$B$7:$AB$146,11,FALSE)</f>
        <v>0</v>
      </c>
      <c r="J123" s="3">
        <f>VLOOKUP($A123,score!$B$7:$AB$146,12,FALSE)</f>
        <v>0</v>
      </c>
      <c r="K123" s="3">
        <f>VLOOKUP($A123,score!$B$7:$AB$146,13,FALSE)</f>
        <v>0</v>
      </c>
      <c r="L123" s="3">
        <f>VLOOKUP($A123,score!$B$7:$AB$146,14,FALSE)</f>
        <v>0</v>
      </c>
      <c r="M123" s="3">
        <f>VLOOKUP($A123,score!$B$7:$AB$146,15,FALSE)</f>
        <v>0</v>
      </c>
      <c r="N123" s="3">
        <f>VLOOKUP($A123,score!$B$7:$AB$146,16,FALSE)</f>
        <v>0</v>
      </c>
      <c r="O123" s="3">
        <f>VLOOKUP($A123,score!$B$7:$AB$146,17,FALSE)</f>
        <v>0</v>
      </c>
      <c r="P123" s="3">
        <f>VLOOKUP($A123,score!$B$7:$AB$146,18,FALSE)</f>
        <v>0</v>
      </c>
      <c r="Q123" s="3">
        <f>VLOOKUP($A123,score!$B$7:$AB$146,19,FALSE)</f>
        <v>0</v>
      </c>
      <c r="R123" s="3">
        <f>VLOOKUP($A123,score!$B$7:$AB$146,20,FALSE)</f>
        <v>0</v>
      </c>
      <c r="S123" s="3">
        <f>VLOOKUP($A123,score!$B$7:$AB$146,21,FALSE)</f>
        <v>0</v>
      </c>
      <c r="T123" s="3">
        <f>VLOOKUP($A123,score!$B$7:$AB$146,22,FALSE)</f>
        <v>0</v>
      </c>
      <c r="U123" s="3">
        <f>VLOOKUP($A123,score!$B$7:$AB$146,23,FALSE)</f>
        <v>0</v>
      </c>
      <c r="V123" s="3">
        <f>VLOOKUP($A123,score!$B$7:$AB$146,24,FALSE)</f>
        <v>0</v>
      </c>
      <c r="W123" s="8">
        <f>VLOOKUP($A123,score!$B$7:$AB$146,25,FALSE)</f>
        <v>200</v>
      </c>
    </row>
    <row r="124" spans="1:23" ht="17" hidden="1" x14ac:dyDescent="0.4">
      <c r="A124" s="34">
        <v>118</v>
      </c>
      <c r="B124" s="47">
        <f>VLOOKUP($A124,score!$B$7:$AD$146,3,FALSE)</f>
        <v>19</v>
      </c>
      <c r="C124" s="21">
        <f>VLOOKUP($A124,score!$B$7:$AD$146,5,FALSE)</f>
        <v>0</v>
      </c>
      <c r="D124" s="21">
        <f>VLOOKUP($A124,score!$B$7:$AD$146,6,FALSE)</f>
        <v>0</v>
      </c>
      <c r="E124" s="3">
        <f>VLOOKUP($A124,score!$B$7:$AB$146,7,FALSE)</f>
        <v>0</v>
      </c>
      <c r="F124" s="3">
        <f>VLOOKUP($A124,score!$B$7:$AB$146,8,FALSE)</f>
        <v>0</v>
      </c>
      <c r="G124" s="3">
        <f>VLOOKUP($A124,score!$B$7:$AB$146,9,FALSE)</f>
        <v>0</v>
      </c>
      <c r="H124" s="3">
        <f>VLOOKUP($A124,score!$B$7:$AB$146,10,FALSE)</f>
        <v>0</v>
      </c>
      <c r="I124" s="3">
        <f>VLOOKUP($A124,score!$B$7:$AB$146,11,FALSE)</f>
        <v>0</v>
      </c>
      <c r="J124" s="3">
        <f>VLOOKUP($A124,score!$B$7:$AB$146,12,FALSE)</f>
        <v>0</v>
      </c>
      <c r="K124" s="3">
        <f>VLOOKUP($A124,score!$B$7:$AB$146,13,FALSE)</f>
        <v>0</v>
      </c>
      <c r="L124" s="3">
        <f>VLOOKUP($A124,score!$B$7:$AB$146,14,FALSE)</f>
        <v>0</v>
      </c>
      <c r="M124" s="3">
        <f>VLOOKUP($A124,score!$B$7:$AB$146,15,FALSE)</f>
        <v>0</v>
      </c>
      <c r="N124" s="3">
        <f>VLOOKUP($A124,score!$B$7:$AB$146,16,FALSE)</f>
        <v>0</v>
      </c>
      <c r="O124" s="3">
        <f>VLOOKUP($A124,score!$B$7:$AB$146,17,FALSE)</f>
        <v>0</v>
      </c>
      <c r="P124" s="3">
        <f>VLOOKUP($A124,score!$B$7:$AB$146,18,FALSE)</f>
        <v>0</v>
      </c>
      <c r="Q124" s="3">
        <f>VLOOKUP($A124,score!$B$7:$AB$146,19,FALSE)</f>
        <v>0</v>
      </c>
      <c r="R124" s="3">
        <f>VLOOKUP($A124,score!$B$7:$AB$146,20,FALSE)</f>
        <v>0</v>
      </c>
      <c r="S124" s="3">
        <f>VLOOKUP($A124,score!$B$7:$AB$146,21,FALSE)</f>
        <v>0</v>
      </c>
      <c r="T124" s="3">
        <f>VLOOKUP($A124,score!$B$7:$AB$146,22,FALSE)</f>
        <v>0</v>
      </c>
      <c r="U124" s="3">
        <f>VLOOKUP($A124,score!$B$7:$AB$146,23,FALSE)</f>
        <v>0</v>
      </c>
      <c r="V124" s="3">
        <f>VLOOKUP($A124,score!$B$7:$AB$146,24,FALSE)</f>
        <v>0</v>
      </c>
      <c r="W124" s="8">
        <f>VLOOKUP($A124,score!$B$7:$AB$146,25,FALSE)</f>
        <v>200</v>
      </c>
    </row>
    <row r="125" spans="1:23" ht="17" hidden="1" x14ac:dyDescent="0.4">
      <c r="A125" s="34">
        <v>119</v>
      </c>
      <c r="B125" s="47">
        <f>VLOOKUP($A125,score!$B$7:$AD$146,3,FALSE)</f>
        <v>19</v>
      </c>
      <c r="C125" s="21">
        <f>VLOOKUP($A125,score!$B$7:$AD$146,5,FALSE)</f>
        <v>0</v>
      </c>
      <c r="D125" s="21">
        <f>VLOOKUP($A125,score!$B$7:$AD$146,6,FALSE)</f>
        <v>0</v>
      </c>
      <c r="E125" s="3">
        <f>VLOOKUP($A125,score!$B$7:$AB$146,7,FALSE)</f>
        <v>0</v>
      </c>
      <c r="F125" s="3">
        <f>VLOOKUP($A125,score!$B$7:$AB$146,8,FALSE)</f>
        <v>0</v>
      </c>
      <c r="G125" s="3">
        <f>VLOOKUP($A125,score!$B$7:$AB$146,9,FALSE)</f>
        <v>0</v>
      </c>
      <c r="H125" s="3">
        <f>VLOOKUP($A125,score!$B$7:$AB$146,10,FALSE)</f>
        <v>0</v>
      </c>
      <c r="I125" s="3">
        <f>VLOOKUP($A125,score!$B$7:$AB$146,11,FALSE)</f>
        <v>0</v>
      </c>
      <c r="J125" s="3">
        <f>VLOOKUP($A125,score!$B$7:$AB$146,12,FALSE)</f>
        <v>0</v>
      </c>
      <c r="K125" s="3">
        <f>VLOOKUP($A125,score!$B$7:$AB$146,13,FALSE)</f>
        <v>0</v>
      </c>
      <c r="L125" s="3">
        <f>VLOOKUP($A125,score!$B$7:$AB$146,14,FALSE)</f>
        <v>0</v>
      </c>
      <c r="M125" s="3">
        <f>VLOOKUP($A125,score!$B$7:$AB$146,15,FALSE)</f>
        <v>0</v>
      </c>
      <c r="N125" s="3">
        <f>VLOOKUP($A125,score!$B$7:$AB$146,16,FALSE)</f>
        <v>0</v>
      </c>
      <c r="O125" s="3">
        <f>VLOOKUP($A125,score!$B$7:$AB$146,17,FALSE)</f>
        <v>0</v>
      </c>
      <c r="P125" s="3">
        <f>VLOOKUP($A125,score!$B$7:$AB$146,18,FALSE)</f>
        <v>0</v>
      </c>
      <c r="Q125" s="3">
        <f>VLOOKUP($A125,score!$B$7:$AB$146,19,FALSE)</f>
        <v>0</v>
      </c>
      <c r="R125" s="3">
        <f>VLOOKUP($A125,score!$B$7:$AB$146,20,FALSE)</f>
        <v>0</v>
      </c>
      <c r="S125" s="3">
        <f>VLOOKUP($A125,score!$B$7:$AB$146,21,FALSE)</f>
        <v>0</v>
      </c>
      <c r="T125" s="3">
        <f>VLOOKUP($A125,score!$B$7:$AB$146,22,FALSE)</f>
        <v>0</v>
      </c>
      <c r="U125" s="3">
        <f>VLOOKUP($A125,score!$B$7:$AB$146,23,FALSE)</f>
        <v>0</v>
      </c>
      <c r="V125" s="3">
        <f>VLOOKUP($A125,score!$B$7:$AB$146,24,FALSE)</f>
        <v>0</v>
      </c>
      <c r="W125" s="8">
        <f>VLOOKUP($A125,score!$B$7:$AB$146,25,FALSE)</f>
        <v>200</v>
      </c>
    </row>
    <row r="126" spans="1:23" ht="17" hidden="1" x14ac:dyDescent="0.4">
      <c r="A126" s="34">
        <v>120</v>
      </c>
      <c r="B126" s="47">
        <f>VLOOKUP($A126,score!$B$7:$AD$146,3,FALSE)</f>
        <v>19</v>
      </c>
      <c r="C126" s="21">
        <f>VLOOKUP($A126,score!$B$7:$AD$146,5,FALSE)</f>
        <v>0</v>
      </c>
      <c r="D126" s="21">
        <f>VLOOKUP($A126,score!$B$7:$AD$146,6,FALSE)</f>
        <v>0</v>
      </c>
      <c r="E126" s="3">
        <f>VLOOKUP($A126,score!$B$7:$AB$146,7,FALSE)</f>
        <v>0</v>
      </c>
      <c r="F126" s="3">
        <f>VLOOKUP($A126,score!$B$7:$AB$146,8,FALSE)</f>
        <v>0</v>
      </c>
      <c r="G126" s="3">
        <f>VLOOKUP($A126,score!$B$7:$AB$146,9,FALSE)</f>
        <v>0</v>
      </c>
      <c r="H126" s="3">
        <f>VLOOKUP($A126,score!$B$7:$AB$146,10,FALSE)</f>
        <v>0</v>
      </c>
      <c r="I126" s="3">
        <f>VLOOKUP($A126,score!$B$7:$AB$146,11,FALSE)</f>
        <v>0</v>
      </c>
      <c r="J126" s="3">
        <f>VLOOKUP($A126,score!$B$7:$AB$146,12,FALSE)</f>
        <v>0</v>
      </c>
      <c r="K126" s="3">
        <f>VLOOKUP($A126,score!$B$7:$AB$146,13,FALSE)</f>
        <v>0</v>
      </c>
      <c r="L126" s="3">
        <f>VLOOKUP($A126,score!$B$7:$AB$146,14,FALSE)</f>
        <v>0</v>
      </c>
      <c r="M126" s="3">
        <f>VLOOKUP($A126,score!$B$7:$AB$146,15,FALSE)</f>
        <v>0</v>
      </c>
      <c r="N126" s="3">
        <f>VLOOKUP($A126,score!$B$7:$AB$146,16,FALSE)</f>
        <v>0</v>
      </c>
      <c r="O126" s="3">
        <f>VLOOKUP($A126,score!$B$7:$AB$146,17,FALSE)</f>
        <v>0</v>
      </c>
      <c r="P126" s="3">
        <f>VLOOKUP($A126,score!$B$7:$AB$146,18,FALSE)</f>
        <v>0</v>
      </c>
      <c r="Q126" s="3">
        <f>VLOOKUP($A126,score!$B$7:$AB$146,19,FALSE)</f>
        <v>0</v>
      </c>
      <c r="R126" s="3">
        <f>VLOOKUP($A126,score!$B$7:$AB$146,20,FALSE)</f>
        <v>0</v>
      </c>
      <c r="S126" s="3">
        <f>VLOOKUP($A126,score!$B$7:$AB$146,21,FALSE)</f>
        <v>0</v>
      </c>
      <c r="T126" s="3">
        <f>VLOOKUP($A126,score!$B$7:$AB$146,22,FALSE)</f>
        <v>0</v>
      </c>
      <c r="U126" s="3">
        <f>VLOOKUP($A126,score!$B$7:$AB$146,23,FALSE)</f>
        <v>0</v>
      </c>
      <c r="V126" s="3">
        <f>VLOOKUP($A126,score!$B$7:$AB$146,24,FALSE)</f>
        <v>0</v>
      </c>
      <c r="W126" s="8">
        <f>VLOOKUP($A126,score!$B$7:$AB$146,25,FALSE)</f>
        <v>200</v>
      </c>
    </row>
    <row r="127" spans="1:23" ht="17" hidden="1" x14ac:dyDescent="0.4">
      <c r="A127" s="34">
        <v>121</v>
      </c>
      <c r="B127" s="47">
        <f>VLOOKUP($A127,score!$B$7:$AD$146,3,FALSE)</f>
        <v>19</v>
      </c>
      <c r="C127" s="21">
        <f>VLOOKUP($A127,score!$B$7:$AD$146,5,FALSE)</f>
        <v>0</v>
      </c>
      <c r="D127" s="21">
        <f>VLOOKUP($A127,score!$B$7:$AD$146,6,FALSE)</f>
        <v>0</v>
      </c>
      <c r="E127" s="3">
        <f>VLOOKUP($A127,score!$B$7:$AB$146,7,FALSE)</f>
        <v>0</v>
      </c>
      <c r="F127" s="3">
        <f>VLOOKUP($A127,score!$B$7:$AB$146,8,FALSE)</f>
        <v>0</v>
      </c>
      <c r="G127" s="3">
        <f>VLOOKUP($A127,score!$B$7:$AB$146,9,FALSE)</f>
        <v>0</v>
      </c>
      <c r="H127" s="3">
        <f>VLOOKUP($A127,score!$B$7:$AB$146,10,FALSE)</f>
        <v>0</v>
      </c>
      <c r="I127" s="3">
        <f>VLOOKUP($A127,score!$B$7:$AB$146,11,FALSE)</f>
        <v>0</v>
      </c>
      <c r="J127" s="3">
        <f>VLOOKUP($A127,score!$B$7:$AB$146,12,FALSE)</f>
        <v>0</v>
      </c>
      <c r="K127" s="3">
        <f>VLOOKUP($A127,score!$B$7:$AB$146,13,FALSE)</f>
        <v>0</v>
      </c>
      <c r="L127" s="3">
        <f>VLOOKUP($A127,score!$B$7:$AB$146,14,FALSE)</f>
        <v>0</v>
      </c>
      <c r="M127" s="3">
        <f>VLOOKUP($A127,score!$B$7:$AB$146,15,FALSE)</f>
        <v>0</v>
      </c>
      <c r="N127" s="3">
        <f>VLOOKUP($A127,score!$B$7:$AB$146,16,FALSE)</f>
        <v>0</v>
      </c>
      <c r="O127" s="3">
        <f>VLOOKUP($A127,score!$B$7:$AB$146,17,FALSE)</f>
        <v>0</v>
      </c>
      <c r="P127" s="3">
        <f>VLOOKUP($A127,score!$B$7:$AB$146,18,FALSE)</f>
        <v>0</v>
      </c>
      <c r="Q127" s="3">
        <f>VLOOKUP($A127,score!$B$7:$AB$146,19,FALSE)</f>
        <v>0</v>
      </c>
      <c r="R127" s="3">
        <f>VLOOKUP($A127,score!$B$7:$AB$146,20,FALSE)</f>
        <v>0</v>
      </c>
      <c r="S127" s="3">
        <f>VLOOKUP($A127,score!$B$7:$AB$146,21,FALSE)</f>
        <v>0</v>
      </c>
      <c r="T127" s="3">
        <f>VLOOKUP($A127,score!$B$7:$AB$146,22,FALSE)</f>
        <v>0</v>
      </c>
      <c r="U127" s="3">
        <f>VLOOKUP($A127,score!$B$7:$AB$146,23,FALSE)</f>
        <v>0</v>
      </c>
      <c r="V127" s="3">
        <f>VLOOKUP($A127,score!$B$7:$AB$146,24,FALSE)</f>
        <v>0</v>
      </c>
      <c r="W127" s="8">
        <f>VLOOKUP($A127,score!$B$7:$AB$146,25,FALSE)</f>
        <v>200</v>
      </c>
    </row>
    <row r="128" spans="1:23" ht="17" hidden="1" x14ac:dyDescent="0.4">
      <c r="A128" s="34">
        <v>122</v>
      </c>
      <c r="B128" s="47">
        <f>VLOOKUP($A128,score!$B$7:$AD$146,3,FALSE)</f>
        <v>19</v>
      </c>
      <c r="C128" s="21">
        <f>VLOOKUP($A128,score!$B$7:$AD$146,5,FALSE)</f>
        <v>0</v>
      </c>
      <c r="D128" s="21">
        <f>VLOOKUP($A128,score!$B$7:$AD$146,6,FALSE)</f>
        <v>0</v>
      </c>
      <c r="E128" s="3">
        <f>VLOOKUP($A128,score!$B$7:$AB$146,7,FALSE)</f>
        <v>0</v>
      </c>
      <c r="F128" s="3">
        <f>VLOOKUP($A128,score!$B$7:$AB$146,8,FALSE)</f>
        <v>0</v>
      </c>
      <c r="G128" s="3">
        <f>VLOOKUP($A128,score!$B$7:$AB$146,9,FALSE)</f>
        <v>0</v>
      </c>
      <c r="H128" s="3">
        <f>VLOOKUP($A128,score!$B$7:$AB$146,10,FALSE)</f>
        <v>0</v>
      </c>
      <c r="I128" s="3">
        <f>VLOOKUP($A128,score!$B$7:$AB$146,11,FALSE)</f>
        <v>0</v>
      </c>
      <c r="J128" s="3">
        <f>VLOOKUP($A128,score!$B$7:$AB$146,12,FALSE)</f>
        <v>0</v>
      </c>
      <c r="K128" s="3">
        <f>VLOOKUP($A128,score!$B$7:$AB$146,13,FALSE)</f>
        <v>0</v>
      </c>
      <c r="L128" s="3">
        <f>VLOOKUP($A128,score!$B$7:$AB$146,14,FALSE)</f>
        <v>0</v>
      </c>
      <c r="M128" s="3">
        <f>VLOOKUP($A128,score!$B$7:$AB$146,15,FALSE)</f>
        <v>0</v>
      </c>
      <c r="N128" s="3">
        <f>VLOOKUP($A128,score!$B$7:$AB$146,16,FALSE)</f>
        <v>0</v>
      </c>
      <c r="O128" s="3">
        <f>VLOOKUP($A128,score!$B$7:$AB$146,17,FALSE)</f>
        <v>0</v>
      </c>
      <c r="P128" s="3">
        <f>VLOOKUP($A128,score!$B$7:$AB$146,18,FALSE)</f>
        <v>0</v>
      </c>
      <c r="Q128" s="3">
        <f>VLOOKUP($A128,score!$B$7:$AB$146,19,FALSE)</f>
        <v>0</v>
      </c>
      <c r="R128" s="3">
        <f>VLOOKUP($A128,score!$B$7:$AB$146,20,FALSE)</f>
        <v>0</v>
      </c>
      <c r="S128" s="3">
        <f>VLOOKUP($A128,score!$B$7:$AB$146,21,FALSE)</f>
        <v>0</v>
      </c>
      <c r="T128" s="3">
        <f>VLOOKUP($A128,score!$B$7:$AB$146,22,FALSE)</f>
        <v>0</v>
      </c>
      <c r="U128" s="3">
        <f>VLOOKUP($A128,score!$B$7:$AB$146,23,FALSE)</f>
        <v>0</v>
      </c>
      <c r="V128" s="3">
        <f>VLOOKUP($A128,score!$B$7:$AB$146,24,FALSE)</f>
        <v>0</v>
      </c>
      <c r="W128" s="8">
        <f>VLOOKUP($A128,score!$B$7:$AB$146,25,FALSE)</f>
        <v>200</v>
      </c>
    </row>
    <row r="129" spans="1:23" ht="17" hidden="1" x14ac:dyDescent="0.4">
      <c r="A129" s="34">
        <v>123</v>
      </c>
      <c r="B129" s="47">
        <f>VLOOKUP($A129,score!$B$7:$AD$146,3,FALSE)</f>
        <v>19</v>
      </c>
      <c r="C129" s="21">
        <f>VLOOKUP($A129,score!$B$7:$AD$146,5,FALSE)</f>
        <v>0</v>
      </c>
      <c r="D129" s="21">
        <f>VLOOKUP($A129,score!$B$7:$AD$146,6,FALSE)</f>
        <v>0</v>
      </c>
      <c r="E129" s="3">
        <f>VLOOKUP($A129,score!$B$7:$AB$146,7,FALSE)</f>
        <v>0</v>
      </c>
      <c r="F129" s="3">
        <f>VLOOKUP($A129,score!$B$7:$AB$146,8,FALSE)</f>
        <v>0</v>
      </c>
      <c r="G129" s="3">
        <f>VLOOKUP($A129,score!$B$7:$AB$146,9,FALSE)</f>
        <v>0</v>
      </c>
      <c r="H129" s="3">
        <f>VLOOKUP($A129,score!$B$7:$AB$146,10,FALSE)</f>
        <v>0</v>
      </c>
      <c r="I129" s="3">
        <f>VLOOKUP($A129,score!$B$7:$AB$146,11,FALSE)</f>
        <v>0</v>
      </c>
      <c r="J129" s="3">
        <f>VLOOKUP($A129,score!$B$7:$AB$146,12,FALSE)</f>
        <v>0</v>
      </c>
      <c r="K129" s="3">
        <f>VLOOKUP($A129,score!$B$7:$AB$146,13,FALSE)</f>
        <v>0</v>
      </c>
      <c r="L129" s="3">
        <f>VLOOKUP($A129,score!$B$7:$AB$146,14,FALSE)</f>
        <v>0</v>
      </c>
      <c r="M129" s="3">
        <f>VLOOKUP($A129,score!$B$7:$AB$146,15,FALSE)</f>
        <v>0</v>
      </c>
      <c r="N129" s="3">
        <f>VLOOKUP($A129,score!$B$7:$AB$146,16,FALSE)</f>
        <v>0</v>
      </c>
      <c r="O129" s="3">
        <f>VLOOKUP($A129,score!$B$7:$AB$146,17,FALSE)</f>
        <v>0</v>
      </c>
      <c r="P129" s="3">
        <f>VLOOKUP($A129,score!$B$7:$AB$146,18,FALSE)</f>
        <v>0</v>
      </c>
      <c r="Q129" s="3">
        <f>VLOOKUP($A129,score!$B$7:$AB$146,19,FALSE)</f>
        <v>0</v>
      </c>
      <c r="R129" s="3">
        <f>VLOOKUP($A129,score!$B$7:$AB$146,20,FALSE)</f>
        <v>0</v>
      </c>
      <c r="S129" s="3">
        <f>VLOOKUP($A129,score!$B$7:$AB$146,21,FALSE)</f>
        <v>0</v>
      </c>
      <c r="T129" s="3">
        <f>VLOOKUP($A129,score!$B$7:$AB$146,22,FALSE)</f>
        <v>0</v>
      </c>
      <c r="U129" s="3">
        <f>VLOOKUP($A129,score!$B$7:$AB$146,23,FALSE)</f>
        <v>0</v>
      </c>
      <c r="V129" s="3">
        <f>VLOOKUP($A129,score!$B$7:$AB$146,24,FALSE)</f>
        <v>0</v>
      </c>
      <c r="W129" s="8">
        <f>VLOOKUP($A129,score!$B$7:$AB$146,25,FALSE)</f>
        <v>200</v>
      </c>
    </row>
    <row r="130" spans="1:23" ht="17" hidden="1" x14ac:dyDescent="0.4">
      <c r="A130" s="34">
        <v>124</v>
      </c>
      <c r="B130" s="47">
        <f>VLOOKUP($A130,score!$B$7:$AD$146,3,FALSE)</f>
        <v>19</v>
      </c>
      <c r="C130" s="21">
        <f>VLOOKUP($A130,score!$B$7:$AD$146,5,FALSE)</f>
        <v>0</v>
      </c>
      <c r="D130" s="21">
        <f>VLOOKUP($A130,score!$B$7:$AD$146,6,FALSE)</f>
        <v>0</v>
      </c>
      <c r="E130" s="3">
        <f>VLOOKUP($A130,score!$B$7:$AB$146,7,FALSE)</f>
        <v>0</v>
      </c>
      <c r="F130" s="3">
        <f>VLOOKUP($A130,score!$B$7:$AB$146,8,FALSE)</f>
        <v>0</v>
      </c>
      <c r="G130" s="3">
        <f>VLOOKUP($A130,score!$B$7:$AB$146,9,FALSE)</f>
        <v>0</v>
      </c>
      <c r="H130" s="3">
        <f>VLOOKUP($A130,score!$B$7:$AB$146,10,FALSE)</f>
        <v>0</v>
      </c>
      <c r="I130" s="3">
        <f>VLOOKUP($A130,score!$B$7:$AB$146,11,FALSE)</f>
        <v>0</v>
      </c>
      <c r="J130" s="3">
        <f>VLOOKUP($A130,score!$B$7:$AB$146,12,FALSE)</f>
        <v>0</v>
      </c>
      <c r="K130" s="3">
        <f>VLOOKUP($A130,score!$B$7:$AB$146,13,FALSE)</f>
        <v>0</v>
      </c>
      <c r="L130" s="3">
        <f>VLOOKUP($A130,score!$B$7:$AB$146,14,FALSE)</f>
        <v>0</v>
      </c>
      <c r="M130" s="3">
        <f>VLOOKUP($A130,score!$B$7:$AB$146,15,FALSE)</f>
        <v>0</v>
      </c>
      <c r="N130" s="3">
        <f>VLOOKUP($A130,score!$B$7:$AB$146,16,FALSE)</f>
        <v>0</v>
      </c>
      <c r="O130" s="3">
        <f>VLOOKUP($A130,score!$B$7:$AB$146,17,FALSE)</f>
        <v>0</v>
      </c>
      <c r="P130" s="3">
        <f>VLOOKUP($A130,score!$B$7:$AB$146,18,FALSE)</f>
        <v>0</v>
      </c>
      <c r="Q130" s="3">
        <f>VLOOKUP($A130,score!$B$7:$AB$146,19,FALSE)</f>
        <v>0</v>
      </c>
      <c r="R130" s="3">
        <f>VLOOKUP($A130,score!$B$7:$AB$146,20,FALSE)</f>
        <v>0</v>
      </c>
      <c r="S130" s="3">
        <f>VLOOKUP($A130,score!$B$7:$AB$146,21,FALSE)</f>
        <v>0</v>
      </c>
      <c r="T130" s="3">
        <f>VLOOKUP($A130,score!$B$7:$AB$146,22,FALSE)</f>
        <v>0</v>
      </c>
      <c r="U130" s="3">
        <f>VLOOKUP($A130,score!$B$7:$AB$146,23,FALSE)</f>
        <v>0</v>
      </c>
      <c r="V130" s="3">
        <f>VLOOKUP($A130,score!$B$7:$AB$146,24,FALSE)</f>
        <v>0</v>
      </c>
      <c r="W130" s="8">
        <f>VLOOKUP($A130,score!$B$7:$AB$146,25,FALSE)</f>
        <v>200</v>
      </c>
    </row>
    <row r="131" spans="1:23" ht="17" hidden="1" x14ac:dyDescent="0.4">
      <c r="A131" s="34">
        <v>125</v>
      </c>
      <c r="B131" s="47">
        <f>VLOOKUP($A131,score!$B$7:$AD$146,3,FALSE)</f>
        <v>19</v>
      </c>
      <c r="C131" s="21">
        <f>VLOOKUP($A131,score!$B$7:$AD$146,5,FALSE)</f>
        <v>0</v>
      </c>
      <c r="D131" s="21">
        <f>VLOOKUP($A131,score!$B$7:$AD$146,6,FALSE)</f>
        <v>0</v>
      </c>
      <c r="E131" s="3">
        <f>VLOOKUP($A131,score!$B$7:$AB$146,7,FALSE)</f>
        <v>0</v>
      </c>
      <c r="F131" s="3">
        <f>VLOOKUP($A131,score!$B$7:$AB$146,8,FALSE)</f>
        <v>0</v>
      </c>
      <c r="G131" s="3">
        <f>VLOOKUP($A131,score!$B$7:$AB$146,9,FALSE)</f>
        <v>0</v>
      </c>
      <c r="H131" s="3">
        <f>VLOOKUP($A131,score!$B$7:$AB$146,10,FALSE)</f>
        <v>0</v>
      </c>
      <c r="I131" s="3">
        <f>VLOOKUP($A131,score!$B$7:$AB$146,11,FALSE)</f>
        <v>0</v>
      </c>
      <c r="J131" s="3">
        <f>VLOOKUP($A131,score!$B$7:$AB$146,12,FALSE)</f>
        <v>0</v>
      </c>
      <c r="K131" s="3">
        <f>VLOOKUP($A131,score!$B$7:$AB$146,13,FALSE)</f>
        <v>0</v>
      </c>
      <c r="L131" s="3">
        <f>VLOOKUP($A131,score!$B$7:$AB$146,14,FALSE)</f>
        <v>0</v>
      </c>
      <c r="M131" s="3">
        <f>VLOOKUP($A131,score!$B$7:$AB$146,15,FALSE)</f>
        <v>0</v>
      </c>
      <c r="N131" s="3">
        <f>VLOOKUP($A131,score!$B$7:$AB$146,16,FALSE)</f>
        <v>0</v>
      </c>
      <c r="O131" s="3">
        <f>VLOOKUP($A131,score!$B$7:$AB$146,17,FALSE)</f>
        <v>0</v>
      </c>
      <c r="P131" s="3">
        <f>VLOOKUP($A131,score!$B$7:$AB$146,18,FALSE)</f>
        <v>0</v>
      </c>
      <c r="Q131" s="3">
        <f>VLOOKUP($A131,score!$B$7:$AB$146,19,FALSE)</f>
        <v>0</v>
      </c>
      <c r="R131" s="3">
        <f>VLOOKUP($A131,score!$B$7:$AB$146,20,FALSE)</f>
        <v>0</v>
      </c>
      <c r="S131" s="3">
        <f>VLOOKUP($A131,score!$B$7:$AB$146,21,FALSE)</f>
        <v>0</v>
      </c>
      <c r="T131" s="3">
        <f>VLOOKUP($A131,score!$B$7:$AB$146,22,FALSE)</f>
        <v>0</v>
      </c>
      <c r="U131" s="3">
        <f>VLOOKUP($A131,score!$B$7:$AB$146,23,FALSE)</f>
        <v>0</v>
      </c>
      <c r="V131" s="3">
        <f>VLOOKUP($A131,score!$B$7:$AB$146,24,FALSE)</f>
        <v>0</v>
      </c>
      <c r="W131" s="8">
        <f>VLOOKUP($A131,score!$B$7:$AB$146,25,FALSE)</f>
        <v>200</v>
      </c>
    </row>
    <row r="132" spans="1:23" ht="17" hidden="1" x14ac:dyDescent="0.4">
      <c r="A132" s="34">
        <v>126</v>
      </c>
      <c r="B132" s="47">
        <f>VLOOKUP($A132,score!$B$7:$AD$146,3,FALSE)</f>
        <v>19</v>
      </c>
      <c r="C132" s="21">
        <f>VLOOKUP($A132,score!$B$7:$AD$146,5,FALSE)</f>
        <v>0</v>
      </c>
      <c r="D132" s="21">
        <f>VLOOKUP($A132,score!$B$7:$AD$146,6,FALSE)</f>
        <v>0</v>
      </c>
      <c r="E132" s="3">
        <f>VLOOKUP($A132,score!$B$7:$AB$146,7,FALSE)</f>
        <v>0</v>
      </c>
      <c r="F132" s="3">
        <f>VLOOKUP($A132,score!$B$7:$AB$146,8,FALSE)</f>
        <v>0</v>
      </c>
      <c r="G132" s="3">
        <f>VLOOKUP($A132,score!$B$7:$AB$146,9,FALSE)</f>
        <v>0</v>
      </c>
      <c r="H132" s="3">
        <f>VLOOKUP($A132,score!$B$7:$AB$146,10,FALSE)</f>
        <v>0</v>
      </c>
      <c r="I132" s="3">
        <f>VLOOKUP($A132,score!$B$7:$AB$146,11,FALSE)</f>
        <v>0</v>
      </c>
      <c r="J132" s="3">
        <f>VLOOKUP($A132,score!$B$7:$AB$146,12,FALSE)</f>
        <v>0</v>
      </c>
      <c r="K132" s="3">
        <f>VLOOKUP($A132,score!$B$7:$AB$146,13,FALSE)</f>
        <v>0</v>
      </c>
      <c r="L132" s="3">
        <f>VLOOKUP($A132,score!$B$7:$AB$146,14,FALSE)</f>
        <v>0</v>
      </c>
      <c r="M132" s="3">
        <f>VLOOKUP($A132,score!$B$7:$AB$146,15,FALSE)</f>
        <v>0</v>
      </c>
      <c r="N132" s="3">
        <f>VLOOKUP($A132,score!$B$7:$AB$146,16,FALSE)</f>
        <v>0</v>
      </c>
      <c r="O132" s="3">
        <f>VLOOKUP($A132,score!$B$7:$AB$146,17,FALSE)</f>
        <v>0</v>
      </c>
      <c r="P132" s="3">
        <f>VLOOKUP($A132,score!$B$7:$AB$146,18,FALSE)</f>
        <v>0</v>
      </c>
      <c r="Q132" s="3">
        <f>VLOOKUP($A132,score!$B$7:$AB$146,19,FALSE)</f>
        <v>0</v>
      </c>
      <c r="R132" s="3">
        <f>VLOOKUP($A132,score!$B$7:$AB$146,20,FALSE)</f>
        <v>0</v>
      </c>
      <c r="S132" s="3">
        <f>VLOOKUP($A132,score!$B$7:$AB$146,21,FALSE)</f>
        <v>0</v>
      </c>
      <c r="T132" s="3">
        <f>VLOOKUP($A132,score!$B$7:$AB$146,22,FALSE)</f>
        <v>0</v>
      </c>
      <c r="U132" s="3">
        <f>VLOOKUP($A132,score!$B$7:$AB$146,23,FALSE)</f>
        <v>0</v>
      </c>
      <c r="V132" s="3">
        <f>VLOOKUP($A132,score!$B$7:$AB$146,24,FALSE)</f>
        <v>0</v>
      </c>
      <c r="W132" s="8">
        <f>VLOOKUP($A132,score!$B$7:$AB$146,25,FALSE)</f>
        <v>200</v>
      </c>
    </row>
    <row r="133" spans="1:23" ht="17" hidden="1" x14ac:dyDescent="0.4">
      <c r="A133" s="34">
        <v>127</v>
      </c>
      <c r="B133" s="47">
        <f>VLOOKUP($A133,score!$B$7:$AD$146,3,FALSE)</f>
        <v>19</v>
      </c>
      <c r="C133" s="21">
        <f>VLOOKUP($A133,score!$B$7:$AD$146,5,FALSE)</f>
        <v>0</v>
      </c>
      <c r="D133" s="21">
        <f>VLOOKUP($A133,score!$B$7:$AD$146,6,FALSE)</f>
        <v>0</v>
      </c>
      <c r="E133" s="3">
        <f>VLOOKUP($A133,score!$B$7:$AB$146,7,FALSE)</f>
        <v>0</v>
      </c>
      <c r="F133" s="3">
        <f>VLOOKUP($A133,score!$B$7:$AB$146,8,FALSE)</f>
        <v>0</v>
      </c>
      <c r="G133" s="3">
        <f>VLOOKUP($A133,score!$B$7:$AB$146,9,FALSE)</f>
        <v>0</v>
      </c>
      <c r="H133" s="3">
        <f>VLOOKUP($A133,score!$B$7:$AB$146,10,FALSE)</f>
        <v>0</v>
      </c>
      <c r="I133" s="3">
        <f>VLOOKUP($A133,score!$B$7:$AB$146,11,FALSE)</f>
        <v>0</v>
      </c>
      <c r="J133" s="3">
        <f>VLOOKUP($A133,score!$B$7:$AB$146,12,FALSE)</f>
        <v>0</v>
      </c>
      <c r="K133" s="3">
        <f>VLOOKUP($A133,score!$B$7:$AB$146,13,FALSE)</f>
        <v>0</v>
      </c>
      <c r="L133" s="3">
        <f>VLOOKUP($A133,score!$B$7:$AB$146,14,FALSE)</f>
        <v>0</v>
      </c>
      <c r="M133" s="3">
        <f>VLOOKUP($A133,score!$B$7:$AB$146,15,FALSE)</f>
        <v>0</v>
      </c>
      <c r="N133" s="3">
        <f>VLOOKUP($A133,score!$B$7:$AB$146,16,FALSE)</f>
        <v>0</v>
      </c>
      <c r="O133" s="3">
        <f>VLOOKUP($A133,score!$B$7:$AB$146,17,FALSE)</f>
        <v>0</v>
      </c>
      <c r="P133" s="3">
        <f>VLOOKUP($A133,score!$B$7:$AB$146,18,FALSE)</f>
        <v>0</v>
      </c>
      <c r="Q133" s="3">
        <f>VLOOKUP($A133,score!$B$7:$AB$146,19,FALSE)</f>
        <v>0</v>
      </c>
      <c r="R133" s="3">
        <f>VLOOKUP($A133,score!$B$7:$AB$146,20,FALSE)</f>
        <v>0</v>
      </c>
      <c r="S133" s="3">
        <f>VLOOKUP($A133,score!$B$7:$AB$146,21,FALSE)</f>
        <v>0</v>
      </c>
      <c r="T133" s="3">
        <f>VLOOKUP($A133,score!$B$7:$AB$146,22,FALSE)</f>
        <v>0</v>
      </c>
      <c r="U133" s="3">
        <f>VLOOKUP($A133,score!$B$7:$AB$146,23,FALSE)</f>
        <v>0</v>
      </c>
      <c r="V133" s="3">
        <f>VLOOKUP($A133,score!$B$7:$AB$146,24,FALSE)</f>
        <v>0</v>
      </c>
      <c r="W133" s="8">
        <f>VLOOKUP($A133,score!$B$7:$AB$146,25,FALSE)</f>
        <v>200</v>
      </c>
    </row>
    <row r="134" spans="1:23" ht="17" hidden="1" x14ac:dyDescent="0.4">
      <c r="A134" s="34">
        <v>128</v>
      </c>
      <c r="B134" s="47">
        <f>VLOOKUP($A134,score!$B$7:$AD$146,3,FALSE)</f>
        <v>19</v>
      </c>
      <c r="C134" s="21">
        <f>VLOOKUP($A134,score!$B$7:$AD$146,5,FALSE)</f>
        <v>0</v>
      </c>
      <c r="D134" s="21">
        <f>VLOOKUP($A134,score!$B$7:$AD$146,6,FALSE)</f>
        <v>0</v>
      </c>
      <c r="E134" s="3">
        <f>VLOOKUP($A134,score!$B$7:$AB$146,7,FALSE)</f>
        <v>0</v>
      </c>
      <c r="F134" s="3">
        <f>VLOOKUP($A134,score!$B$7:$AB$146,8,FALSE)</f>
        <v>0</v>
      </c>
      <c r="G134" s="3">
        <f>VLOOKUP($A134,score!$B$7:$AB$146,9,FALSE)</f>
        <v>0</v>
      </c>
      <c r="H134" s="3">
        <f>VLOOKUP($A134,score!$B$7:$AB$146,10,FALSE)</f>
        <v>0</v>
      </c>
      <c r="I134" s="3">
        <f>VLOOKUP($A134,score!$B$7:$AB$146,11,FALSE)</f>
        <v>0</v>
      </c>
      <c r="J134" s="3">
        <f>VLOOKUP($A134,score!$B$7:$AB$146,12,FALSE)</f>
        <v>0</v>
      </c>
      <c r="K134" s="3">
        <f>VLOOKUP($A134,score!$B$7:$AB$146,13,FALSE)</f>
        <v>0</v>
      </c>
      <c r="L134" s="3">
        <f>VLOOKUP($A134,score!$B$7:$AB$146,14,FALSE)</f>
        <v>0</v>
      </c>
      <c r="M134" s="3">
        <f>VLOOKUP($A134,score!$B$7:$AB$146,15,FALSE)</f>
        <v>0</v>
      </c>
      <c r="N134" s="3">
        <f>VLOOKUP($A134,score!$B$7:$AB$146,16,FALSE)</f>
        <v>0</v>
      </c>
      <c r="O134" s="3">
        <f>VLOOKUP($A134,score!$B$7:$AB$146,17,FALSE)</f>
        <v>0</v>
      </c>
      <c r="P134" s="3">
        <f>VLOOKUP($A134,score!$B$7:$AB$146,18,FALSE)</f>
        <v>0</v>
      </c>
      <c r="Q134" s="3">
        <f>VLOOKUP($A134,score!$B$7:$AB$146,19,FALSE)</f>
        <v>0</v>
      </c>
      <c r="R134" s="3">
        <f>VLOOKUP($A134,score!$B$7:$AB$146,20,FALSE)</f>
        <v>0</v>
      </c>
      <c r="S134" s="3">
        <f>VLOOKUP($A134,score!$B$7:$AB$146,21,FALSE)</f>
        <v>0</v>
      </c>
      <c r="T134" s="3">
        <f>VLOOKUP($A134,score!$B$7:$AB$146,22,FALSE)</f>
        <v>0</v>
      </c>
      <c r="U134" s="3">
        <f>VLOOKUP($A134,score!$B$7:$AB$146,23,FALSE)</f>
        <v>0</v>
      </c>
      <c r="V134" s="3">
        <f>VLOOKUP($A134,score!$B$7:$AB$146,24,FALSE)</f>
        <v>0</v>
      </c>
      <c r="W134" s="8">
        <f>VLOOKUP($A134,score!$B$7:$AB$146,25,FALSE)</f>
        <v>200</v>
      </c>
    </row>
    <row r="135" spans="1:23" ht="17" hidden="1" x14ac:dyDescent="0.4">
      <c r="A135" s="34">
        <v>129</v>
      </c>
      <c r="B135" s="47">
        <f>VLOOKUP($A135,score!$B$7:$AD$146,3,FALSE)</f>
        <v>19</v>
      </c>
      <c r="C135" s="21">
        <f>VLOOKUP($A135,score!$B$7:$AD$146,5,FALSE)</f>
        <v>0</v>
      </c>
      <c r="D135" s="21">
        <f>VLOOKUP($A135,score!$B$7:$AD$146,6,FALSE)</f>
        <v>0</v>
      </c>
      <c r="E135" s="3">
        <f>VLOOKUP($A135,score!$B$7:$AB$146,7,FALSE)</f>
        <v>0</v>
      </c>
      <c r="F135" s="3">
        <f>VLOOKUP($A135,score!$B$7:$AB$146,8,FALSE)</f>
        <v>0</v>
      </c>
      <c r="G135" s="3">
        <f>VLOOKUP($A135,score!$B$7:$AB$146,9,FALSE)</f>
        <v>0</v>
      </c>
      <c r="H135" s="3">
        <f>VLOOKUP($A135,score!$B$7:$AB$146,10,FALSE)</f>
        <v>0</v>
      </c>
      <c r="I135" s="3">
        <f>VLOOKUP($A135,score!$B$7:$AB$146,11,FALSE)</f>
        <v>0</v>
      </c>
      <c r="J135" s="3">
        <f>VLOOKUP($A135,score!$B$7:$AB$146,12,FALSE)</f>
        <v>0</v>
      </c>
      <c r="K135" s="3">
        <f>VLOOKUP($A135,score!$B$7:$AB$146,13,FALSE)</f>
        <v>0</v>
      </c>
      <c r="L135" s="3">
        <f>VLOOKUP($A135,score!$B$7:$AB$146,14,FALSE)</f>
        <v>0</v>
      </c>
      <c r="M135" s="3">
        <f>VLOOKUP($A135,score!$B$7:$AB$146,15,FALSE)</f>
        <v>0</v>
      </c>
      <c r="N135" s="3">
        <f>VLOOKUP($A135,score!$B$7:$AB$146,16,FALSE)</f>
        <v>0</v>
      </c>
      <c r="O135" s="3">
        <f>VLOOKUP($A135,score!$B$7:$AB$146,17,FALSE)</f>
        <v>0</v>
      </c>
      <c r="P135" s="3">
        <f>VLOOKUP($A135,score!$B$7:$AB$146,18,FALSE)</f>
        <v>0</v>
      </c>
      <c r="Q135" s="3">
        <f>VLOOKUP($A135,score!$B$7:$AB$146,19,FALSE)</f>
        <v>0</v>
      </c>
      <c r="R135" s="3">
        <f>VLOOKUP($A135,score!$B$7:$AB$146,20,FALSE)</f>
        <v>0</v>
      </c>
      <c r="S135" s="3">
        <f>VLOOKUP($A135,score!$B$7:$AB$146,21,FALSE)</f>
        <v>0</v>
      </c>
      <c r="T135" s="3">
        <f>VLOOKUP($A135,score!$B$7:$AB$146,22,FALSE)</f>
        <v>0</v>
      </c>
      <c r="U135" s="3">
        <f>VLOOKUP($A135,score!$B$7:$AB$146,23,FALSE)</f>
        <v>0</v>
      </c>
      <c r="V135" s="3">
        <f>VLOOKUP($A135,score!$B$7:$AB$146,24,FALSE)</f>
        <v>0</v>
      </c>
      <c r="W135" s="8">
        <f>VLOOKUP($A135,score!$B$7:$AB$146,25,FALSE)</f>
        <v>200</v>
      </c>
    </row>
    <row r="136" spans="1:23" ht="17" hidden="1" x14ac:dyDescent="0.4">
      <c r="A136" s="34">
        <v>130</v>
      </c>
      <c r="B136" s="47">
        <f>VLOOKUP($A136,score!$B$7:$AD$146,3,FALSE)</f>
        <v>19</v>
      </c>
      <c r="C136" s="21">
        <f>VLOOKUP($A136,score!$B$7:$AD$146,5,FALSE)</f>
        <v>0</v>
      </c>
      <c r="D136" s="21">
        <f>VLOOKUP($A136,score!$B$7:$AD$146,6,FALSE)</f>
        <v>0</v>
      </c>
      <c r="E136" s="3">
        <f>VLOOKUP($A136,score!$B$7:$AB$146,7,FALSE)</f>
        <v>0</v>
      </c>
      <c r="F136" s="3">
        <f>VLOOKUP($A136,score!$B$7:$AB$146,8,FALSE)</f>
        <v>0</v>
      </c>
      <c r="G136" s="3">
        <f>VLOOKUP($A136,score!$B$7:$AB$146,9,FALSE)</f>
        <v>0</v>
      </c>
      <c r="H136" s="3">
        <f>VLOOKUP($A136,score!$B$7:$AB$146,10,FALSE)</f>
        <v>0</v>
      </c>
      <c r="I136" s="3">
        <f>VLOOKUP($A136,score!$B$7:$AB$146,11,FALSE)</f>
        <v>0</v>
      </c>
      <c r="J136" s="3">
        <f>VLOOKUP($A136,score!$B$7:$AB$146,12,FALSE)</f>
        <v>0</v>
      </c>
      <c r="K136" s="3">
        <f>VLOOKUP($A136,score!$B$7:$AB$146,13,FALSE)</f>
        <v>0</v>
      </c>
      <c r="L136" s="3">
        <f>VLOOKUP($A136,score!$B$7:$AB$146,14,FALSE)</f>
        <v>0</v>
      </c>
      <c r="M136" s="3">
        <f>VLOOKUP($A136,score!$B$7:$AB$146,15,FALSE)</f>
        <v>0</v>
      </c>
      <c r="N136" s="3">
        <f>VLOOKUP($A136,score!$B$7:$AB$146,16,FALSE)</f>
        <v>0</v>
      </c>
      <c r="O136" s="3">
        <f>VLOOKUP($A136,score!$B$7:$AB$146,17,FALSE)</f>
        <v>0</v>
      </c>
      <c r="P136" s="3">
        <f>VLOOKUP($A136,score!$B$7:$AB$146,18,FALSE)</f>
        <v>0</v>
      </c>
      <c r="Q136" s="3">
        <f>VLOOKUP($A136,score!$B$7:$AB$146,19,FALSE)</f>
        <v>0</v>
      </c>
      <c r="R136" s="3">
        <f>VLOOKUP($A136,score!$B$7:$AB$146,20,FALSE)</f>
        <v>0</v>
      </c>
      <c r="S136" s="3">
        <f>VLOOKUP($A136,score!$B$7:$AB$146,21,FALSE)</f>
        <v>0</v>
      </c>
      <c r="T136" s="3">
        <f>VLOOKUP($A136,score!$B$7:$AB$146,22,FALSE)</f>
        <v>0</v>
      </c>
      <c r="U136" s="3">
        <f>VLOOKUP($A136,score!$B$7:$AB$146,23,FALSE)</f>
        <v>0</v>
      </c>
      <c r="V136" s="3">
        <f>VLOOKUP($A136,score!$B$7:$AB$146,24,FALSE)</f>
        <v>0</v>
      </c>
      <c r="W136" s="8">
        <f>VLOOKUP($A136,score!$B$7:$AB$146,25,FALSE)</f>
        <v>200</v>
      </c>
    </row>
    <row r="137" spans="1:23" ht="17" hidden="1" x14ac:dyDescent="0.4">
      <c r="A137" s="34">
        <v>131</v>
      </c>
      <c r="B137" s="47">
        <f>VLOOKUP($A137,score!$B$7:$AD$146,3,FALSE)</f>
        <v>19</v>
      </c>
      <c r="C137" s="21">
        <f>VLOOKUP($A137,score!$B$7:$AD$146,5,FALSE)</f>
        <v>0</v>
      </c>
      <c r="D137" s="21">
        <f>VLOOKUP($A137,score!$B$7:$AD$146,6,FALSE)</f>
        <v>0</v>
      </c>
      <c r="E137" s="3">
        <f>VLOOKUP($A137,score!$B$7:$AB$146,7,FALSE)</f>
        <v>0</v>
      </c>
      <c r="F137" s="3">
        <f>VLOOKUP($A137,score!$B$7:$AB$146,8,FALSE)</f>
        <v>0</v>
      </c>
      <c r="G137" s="3">
        <f>VLOOKUP($A137,score!$B$7:$AB$146,9,FALSE)</f>
        <v>0</v>
      </c>
      <c r="H137" s="3">
        <f>VLOOKUP($A137,score!$B$7:$AB$146,10,FALSE)</f>
        <v>0</v>
      </c>
      <c r="I137" s="3">
        <f>VLOOKUP($A137,score!$B$7:$AB$146,11,FALSE)</f>
        <v>0</v>
      </c>
      <c r="J137" s="3">
        <f>VLOOKUP($A137,score!$B$7:$AB$146,12,FALSE)</f>
        <v>0</v>
      </c>
      <c r="K137" s="3">
        <f>VLOOKUP($A137,score!$B$7:$AB$146,13,FALSE)</f>
        <v>0</v>
      </c>
      <c r="L137" s="3">
        <f>VLOOKUP($A137,score!$B$7:$AB$146,14,FALSE)</f>
        <v>0</v>
      </c>
      <c r="M137" s="3">
        <f>VLOOKUP($A137,score!$B$7:$AB$146,15,FALSE)</f>
        <v>0</v>
      </c>
      <c r="N137" s="3">
        <f>VLOOKUP($A137,score!$B$7:$AB$146,16,FALSE)</f>
        <v>0</v>
      </c>
      <c r="O137" s="3">
        <f>VLOOKUP($A137,score!$B$7:$AB$146,17,FALSE)</f>
        <v>0</v>
      </c>
      <c r="P137" s="3">
        <f>VLOOKUP($A137,score!$B$7:$AB$146,18,FALSE)</f>
        <v>0</v>
      </c>
      <c r="Q137" s="3">
        <f>VLOOKUP($A137,score!$B$7:$AB$146,19,FALSE)</f>
        <v>0</v>
      </c>
      <c r="R137" s="3">
        <f>VLOOKUP($A137,score!$B$7:$AB$146,20,FALSE)</f>
        <v>0</v>
      </c>
      <c r="S137" s="3">
        <f>VLOOKUP($A137,score!$B$7:$AB$146,21,FALSE)</f>
        <v>0</v>
      </c>
      <c r="T137" s="3">
        <f>VLOOKUP($A137,score!$B$7:$AB$146,22,FALSE)</f>
        <v>0</v>
      </c>
      <c r="U137" s="3">
        <f>VLOOKUP($A137,score!$B$7:$AB$146,23,FALSE)</f>
        <v>0</v>
      </c>
      <c r="V137" s="3">
        <f>VLOOKUP($A137,score!$B$7:$AB$146,24,FALSE)</f>
        <v>0</v>
      </c>
      <c r="W137" s="8">
        <f>VLOOKUP($A137,score!$B$7:$AB$146,25,FALSE)</f>
        <v>200</v>
      </c>
    </row>
    <row r="138" spans="1:23" ht="17" hidden="1" x14ac:dyDescent="0.4">
      <c r="A138" s="34">
        <v>132</v>
      </c>
      <c r="B138" s="47">
        <f>VLOOKUP($A138,score!$B$7:$AD$146,3,FALSE)</f>
        <v>19</v>
      </c>
      <c r="C138" s="21">
        <f>VLOOKUP($A138,score!$B$7:$AD$146,5,FALSE)</f>
        <v>0</v>
      </c>
      <c r="D138" s="21">
        <f>VLOOKUP($A138,score!$B$7:$AD$146,6,FALSE)</f>
        <v>0</v>
      </c>
      <c r="E138" s="3">
        <f>VLOOKUP($A138,score!$B$7:$AB$146,7,FALSE)</f>
        <v>0</v>
      </c>
      <c r="F138" s="3">
        <f>VLOOKUP($A138,score!$B$7:$AB$146,8,FALSE)</f>
        <v>0</v>
      </c>
      <c r="G138" s="3">
        <f>VLOOKUP($A138,score!$B$7:$AB$146,9,FALSE)</f>
        <v>0</v>
      </c>
      <c r="H138" s="3">
        <f>VLOOKUP($A138,score!$B$7:$AB$146,10,FALSE)</f>
        <v>0</v>
      </c>
      <c r="I138" s="3">
        <f>VLOOKUP($A138,score!$B$7:$AB$146,11,FALSE)</f>
        <v>0</v>
      </c>
      <c r="J138" s="3">
        <f>VLOOKUP($A138,score!$B$7:$AB$146,12,FALSE)</f>
        <v>0</v>
      </c>
      <c r="K138" s="3">
        <f>VLOOKUP($A138,score!$B$7:$AB$146,13,FALSE)</f>
        <v>0</v>
      </c>
      <c r="L138" s="3">
        <f>VLOOKUP($A138,score!$B$7:$AB$146,14,FALSE)</f>
        <v>0</v>
      </c>
      <c r="M138" s="3">
        <f>VLOOKUP($A138,score!$B$7:$AB$146,15,FALSE)</f>
        <v>0</v>
      </c>
      <c r="N138" s="3">
        <f>VLOOKUP($A138,score!$B$7:$AB$146,16,FALSE)</f>
        <v>0</v>
      </c>
      <c r="O138" s="3">
        <f>VLOOKUP($A138,score!$B$7:$AB$146,17,FALSE)</f>
        <v>0</v>
      </c>
      <c r="P138" s="3">
        <f>VLOOKUP($A138,score!$B$7:$AB$146,18,FALSE)</f>
        <v>0</v>
      </c>
      <c r="Q138" s="3">
        <f>VLOOKUP($A138,score!$B$7:$AB$146,19,FALSE)</f>
        <v>0</v>
      </c>
      <c r="R138" s="3">
        <f>VLOOKUP($A138,score!$B$7:$AB$146,20,FALSE)</f>
        <v>0</v>
      </c>
      <c r="S138" s="3">
        <f>VLOOKUP($A138,score!$B$7:$AB$146,21,FALSE)</f>
        <v>0</v>
      </c>
      <c r="T138" s="3">
        <f>VLOOKUP($A138,score!$B$7:$AB$146,22,FALSE)</f>
        <v>0</v>
      </c>
      <c r="U138" s="3">
        <f>VLOOKUP($A138,score!$B$7:$AB$146,23,FALSE)</f>
        <v>0</v>
      </c>
      <c r="V138" s="3">
        <f>VLOOKUP($A138,score!$B$7:$AB$146,24,FALSE)</f>
        <v>0</v>
      </c>
      <c r="W138" s="8">
        <f>VLOOKUP($A138,score!$B$7:$AB$146,25,FALSE)</f>
        <v>200</v>
      </c>
    </row>
    <row r="139" spans="1:23" ht="17" hidden="1" x14ac:dyDescent="0.4">
      <c r="A139" s="34">
        <v>133</v>
      </c>
      <c r="B139" s="47">
        <f>VLOOKUP($A139,score!$B$7:$AD$146,3,FALSE)</f>
        <v>19</v>
      </c>
      <c r="C139" s="21">
        <f>VLOOKUP($A139,score!$B$7:$AD$146,5,FALSE)</f>
        <v>0</v>
      </c>
      <c r="D139" s="21">
        <f>VLOOKUP($A139,score!$B$7:$AD$146,6,FALSE)</f>
        <v>0</v>
      </c>
      <c r="E139" s="3">
        <f>VLOOKUP($A139,score!$B$7:$AB$146,7,FALSE)</f>
        <v>0</v>
      </c>
      <c r="F139" s="3">
        <f>VLOOKUP($A139,score!$B$7:$AB$146,8,FALSE)</f>
        <v>0</v>
      </c>
      <c r="G139" s="3">
        <f>VLOOKUP($A139,score!$B$7:$AB$146,9,FALSE)</f>
        <v>0</v>
      </c>
      <c r="H139" s="3">
        <f>VLOOKUP($A139,score!$B$7:$AB$146,10,FALSE)</f>
        <v>0</v>
      </c>
      <c r="I139" s="3">
        <f>VLOOKUP($A139,score!$B$7:$AB$146,11,FALSE)</f>
        <v>0</v>
      </c>
      <c r="J139" s="3">
        <f>VLOOKUP($A139,score!$B$7:$AB$146,12,FALSE)</f>
        <v>0</v>
      </c>
      <c r="K139" s="3">
        <f>VLOOKUP($A139,score!$B$7:$AB$146,13,FALSE)</f>
        <v>0</v>
      </c>
      <c r="L139" s="3">
        <f>VLOOKUP($A139,score!$B$7:$AB$146,14,FALSE)</f>
        <v>0</v>
      </c>
      <c r="M139" s="3">
        <f>VLOOKUP($A139,score!$B$7:$AB$146,15,FALSE)</f>
        <v>0</v>
      </c>
      <c r="N139" s="3">
        <f>VLOOKUP($A139,score!$B$7:$AB$146,16,FALSE)</f>
        <v>0</v>
      </c>
      <c r="O139" s="3">
        <f>VLOOKUP($A139,score!$B$7:$AB$146,17,FALSE)</f>
        <v>0</v>
      </c>
      <c r="P139" s="3">
        <f>VLOOKUP($A139,score!$B$7:$AB$146,18,FALSE)</f>
        <v>0</v>
      </c>
      <c r="Q139" s="3">
        <f>VLOOKUP($A139,score!$B$7:$AB$146,19,FALSE)</f>
        <v>0</v>
      </c>
      <c r="R139" s="3">
        <f>VLOOKUP($A139,score!$B$7:$AB$146,20,FALSE)</f>
        <v>0</v>
      </c>
      <c r="S139" s="3">
        <f>VLOOKUP($A139,score!$B$7:$AB$146,21,FALSE)</f>
        <v>0</v>
      </c>
      <c r="T139" s="3">
        <f>VLOOKUP($A139,score!$B$7:$AB$146,22,FALSE)</f>
        <v>0</v>
      </c>
      <c r="U139" s="3">
        <f>VLOOKUP($A139,score!$B$7:$AB$146,23,FALSE)</f>
        <v>0</v>
      </c>
      <c r="V139" s="3">
        <f>VLOOKUP($A139,score!$B$7:$AB$146,24,FALSE)</f>
        <v>0</v>
      </c>
      <c r="W139" s="8">
        <f>VLOOKUP($A139,score!$B$7:$AB$146,25,FALSE)</f>
        <v>200</v>
      </c>
    </row>
    <row r="140" spans="1:23" ht="17" hidden="1" x14ac:dyDescent="0.4">
      <c r="A140" s="34">
        <v>134</v>
      </c>
      <c r="B140" s="47">
        <f>VLOOKUP($A140,score!$B$7:$AD$146,3,FALSE)</f>
        <v>19</v>
      </c>
      <c r="C140" s="21">
        <f>VLOOKUP($A140,score!$B$7:$AD$146,5,FALSE)</f>
        <v>0</v>
      </c>
      <c r="D140" s="21">
        <f>VLOOKUP($A140,score!$B$7:$AD$146,6,FALSE)</f>
        <v>0</v>
      </c>
      <c r="E140" s="3">
        <f>VLOOKUP($A140,score!$B$7:$AB$146,7,FALSE)</f>
        <v>0</v>
      </c>
      <c r="F140" s="3">
        <f>VLOOKUP($A140,score!$B$7:$AB$146,8,FALSE)</f>
        <v>0</v>
      </c>
      <c r="G140" s="3">
        <f>VLOOKUP($A140,score!$B$7:$AB$146,9,FALSE)</f>
        <v>0</v>
      </c>
      <c r="H140" s="3">
        <f>VLOOKUP($A140,score!$B$7:$AB$146,10,FALSE)</f>
        <v>0</v>
      </c>
      <c r="I140" s="3">
        <f>VLOOKUP($A140,score!$B$7:$AB$146,11,FALSE)</f>
        <v>0</v>
      </c>
      <c r="J140" s="3">
        <f>VLOOKUP($A140,score!$B$7:$AB$146,12,FALSE)</f>
        <v>0</v>
      </c>
      <c r="K140" s="3">
        <f>VLOOKUP($A140,score!$B$7:$AB$146,13,FALSE)</f>
        <v>0</v>
      </c>
      <c r="L140" s="3">
        <f>VLOOKUP($A140,score!$B$7:$AB$146,14,FALSE)</f>
        <v>0</v>
      </c>
      <c r="M140" s="3">
        <f>VLOOKUP($A140,score!$B$7:$AB$146,15,FALSE)</f>
        <v>0</v>
      </c>
      <c r="N140" s="3">
        <f>VLOOKUP($A140,score!$B$7:$AB$146,16,FALSE)</f>
        <v>0</v>
      </c>
      <c r="O140" s="3">
        <f>VLOOKUP($A140,score!$B$7:$AB$146,17,FALSE)</f>
        <v>0</v>
      </c>
      <c r="P140" s="3">
        <f>VLOOKUP($A140,score!$B$7:$AB$146,18,FALSE)</f>
        <v>0</v>
      </c>
      <c r="Q140" s="3">
        <f>VLOOKUP($A140,score!$B$7:$AB$146,19,FALSE)</f>
        <v>0</v>
      </c>
      <c r="R140" s="3">
        <f>VLOOKUP($A140,score!$B$7:$AB$146,20,FALSE)</f>
        <v>0</v>
      </c>
      <c r="S140" s="3">
        <f>VLOOKUP($A140,score!$B$7:$AB$146,21,FALSE)</f>
        <v>0</v>
      </c>
      <c r="T140" s="3">
        <f>VLOOKUP($A140,score!$B$7:$AB$146,22,FALSE)</f>
        <v>0</v>
      </c>
      <c r="U140" s="3">
        <f>VLOOKUP($A140,score!$B$7:$AB$146,23,FALSE)</f>
        <v>0</v>
      </c>
      <c r="V140" s="3">
        <f>VLOOKUP($A140,score!$B$7:$AB$146,24,FALSE)</f>
        <v>0</v>
      </c>
      <c r="W140" s="8">
        <f>VLOOKUP($A140,score!$B$7:$AB$146,25,FALSE)</f>
        <v>200</v>
      </c>
    </row>
    <row r="141" spans="1:23" ht="17" hidden="1" x14ac:dyDescent="0.4">
      <c r="A141" s="34">
        <v>135</v>
      </c>
      <c r="B141" s="47">
        <f>VLOOKUP($A141,score!$B$7:$AD$146,3,FALSE)</f>
        <v>19</v>
      </c>
      <c r="C141" s="21">
        <f>VLOOKUP($A141,score!$B$7:$AD$146,5,FALSE)</f>
        <v>0</v>
      </c>
      <c r="D141" s="21">
        <f>VLOOKUP($A141,score!$B$7:$AD$146,6,FALSE)</f>
        <v>0</v>
      </c>
      <c r="E141" s="3">
        <f>VLOOKUP($A141,score!$B$7:$AB$146,7,FALSE)</f>
        <v>0</v>
      </c>
      <c r="F141" s="3">
        <f>VLOOKUP($A141,score!$B$7:$AB$146,8,FALSE)</f>
        <v>0</v>
      </c>
      <c r="G141" s="3">
        <f>VLOOKUP($A141,score!$B$7:$AB$146,9,FALSE)</f>
        <v>0</v>
      </c>
      <c r="H141" s="3">
        <f>VLOOKUP($A141,score!$B$7:$AB$146,10,FALSE)</f>
        <v>0</v>
      </c>
      <c r="I141" s="3">
        <f>VLOOKUP($A141,score!$B$7:$AB$146,11,FALSE)</f>
        <v>0</v>
      </c>
      <c r="J141" s="3">
        <f>VLOOKUP($A141,score!$B$7:$AB$146,12,FALSE)</f>
        <v>0</v>
      </c>
      <c r="K141" s="3">
        <f>VLOOKUP($A141,score!$B$7:$AB$146,13,FALSE)</f>
        <v>0</v>
      </c>
      <c r="L141" s="3">
        <f>VLOOKUP($A141,score!$B$7:$AB$146,14,FALSE)</f>
        <v>0</v>
      </c>
      <c r="M141" s="3">
        <f>VLOOKUP($A141,score!$B$7:$AB$146,15,FALSE)</f>
        <v>0</v>
      </c>
      <c r="N141" s="3">
        <f>VLOOKUP($A141,score!$B$7:$AB$146,16,FALSE)</f>
        <v>0</v>
      </c>
      <c r="O141" s="3">
        <f>VLOOKUP($A141,score!$B$7:$AB$146,17,FALSE)</f>
        <v>0</v>
      </c>
      <c r="P141" s="3">
        <f>VLOOKUP($A141,score!$B$7:$AB$146,18,FALSE)</f>
        <v>0</v>
      </c>
      <c r="Q141" s="3">
        <f>VLOOKUP($A141,score!$B$7:$AB$146,19,FALSE)</f>
        <v>0</v>
      </c>
      <c r="R141" s="3">
        <f>VLOOKUP($A141,score!$B$7:$AB$146,20,FALSE)</f>
        <v>0</v>
      </c>
      <c r="S141" s="3">
        <f>VLOOKUP($A141,score!$B$7:$AB$146,21,FALSE)</f>
        <v>0</v>
      </c>
      <c r="T141" s="3">
        <f>VLOOKUP($A141,score!$B$7:$AB$146,22,FALSE)</f>
        <v>0</v>
      </c>
      <c r="U141" s="3">
        <f>VLOOKUP($A141,score!$B$7:$AB$146,23,FALSE)</f>
        <v>0</v>
      </c>
      <c r="V141" s="3">
        <f>VLOOKUP($A141,score!$B$7:$AB$146,24,FALSE)</f>
        <v>0</v>
      </c>
      <c r="W141" s="8">
        <f>VLOOKUP($A141,score!$B$7:$AB$146,25,FALSE)</f>
        <v>200</v>
      </c>
    </row>
    <row r="142" spans="1:23" ht="17" hidden="1" x14ac:dyDescent="0.4">
      <c r="A142" s="34">
        <v>136</v>
      </c>
      <c r="B142" s="47">
        <f>VLOOKUP($A142,score!$B$7:$AD$146,3,FALSE)</f>
        <v>19</v>
      </c>
      <c r="C142" s="21">
        <f>VLOOKUP($A142,score!$B$7:$AD$146,5,FALSE)</f>
        <v>0</v>
      </c>
      <c r="D142" s="21">
        <f>VLOOKUP($A142,score!$B$7:$AD$146,6,FALSE)</f>
        <v>0</v>
      </c>
      <c r="E142" s="3">
        <f>VLOOKUP($A142,score!$B$7:$AB$146,7,FALSE)</f>
        <v>0</v>
      </c>
      <c r="F142" s="3">
        <f>VLOOKUP($A142,score!$B$7:$AB$146,8,FALSE)</f>
        <v>0</v>
      </c>
      <c r="G142" s="3">
        <f>VLOOKUP($A142,score!$B$7:$AB$146,9,FALSE)</f>
        <v>0</v>
      </c>
      <c r="H142" s="3">
        <f>VLOOKUP($A142,score!$B$7:$AB$146,10,FALSE)</f>
        <v>0</v>
      </c>
      <c r="I142" s="3">
        <f>VLOOKUP($A142,score!$B$7:$AB$146,11,FALSE)</f>
        <v>0</v>
      </c>
      <c r="J142" s="3">
        <f>VLOOKUP($A142,score!$B$7:$AB$146,12,FALSE)</f>
        <v>0</v>
      </c>
      <c r="K142" s="3">
        <f>VLOOKUP($A142,score!$B$7:$AB$146,13,FALSE)</f>
        <v>0</v>
      </c>
      <c r="L142" s="3">
        <f>VLOOKUP($A142,score!$B$7:$AB$146,14,FALSE)</f>
        <v>0</v>
      </c>
      <c r="M142" s="3">
        <f>VLOOKUP($A142,score!$B$7:$AB$146,15,FALSE)</f>
        <v>0</v>
      </c>
      <c r="N142" s="3">
        <f>VLOOKUP($A142,score!$B$7:$AB$146,16,FALSE)</f>
        <v>0</v>
      </c>
      <c r="O142" s="3">
        <f>VLOOKUP($A142,score!$B$7:$AB$146,17,FALSE)</f>
        <v>0</v>
      </c>
      <c r="P142" s="3">
        <f>VLOOKUP($A142,score!$B$7:$AB$146,18,FALSE)</f>
        <v>0</v>
      </c>
      <c r="Q142" s="3">
        <f>VLOOKUP($A142,score!$B$7:$AB$146,19,FALSE)</f>
        <v>0</v>
      </c>
      <c r="R142" s="3">
        <f>VLOOKUP($A142,score!$B$7:$AB$146,20,FALSE)</f>
        <v>0</v>
      </c>
      <c r="S142" s="3">
        <f>VLOOKUP($A142,score!$B$7:$AB$146,21,FALSE)</f>
        <v>0</v>
      </c>
      <c r="T142" s="3">
        <f>VLOOKUP($A142,score!$B$7:$AB$146,22,FALSE)</f>
        <v>0</v>
      </c>
      <c r="U142" s="3">
        <f>VLOOKUP($A142,score!$B$7:$AB$146,23,FALSE)</f>
        <v>0</v>
      </c>
      <c r="V142" s="3">
        <f>VLOOKUP($A142,score!$B$7:$AB$146,24,FALSE)</f>
        <v>0</v>
      </c>
      <c r="W142" s="8">
        <f>VLOOKUP($A142,score!$B$7:$AB$146,25,FALSE)</f>
        <v>200</v>
      </c>
    </row>
    <row r="143" spans="1:23" ht="17" hidden="1" x14ac:dyDescent="0.4">
      <c r="A143" s="34">
        <v>137</v>
      </c>
      <c r="B143" s="47">
        <f>VLOOKUP($A143,score!$B$7:$AD$146,3,FALSE)</f>
        <v>19</v>
      </c>
      <c r="C143" s="21">
        <f>VLOOKUP($A143,score!$B$7:$AD$146,5,FALSE)</f>
        <v>0</v>
      </c>
      <c r="D143" s="21">
        <f>VLOOKUP($A143,score!$B$7:$AD$146,6,FALSE)</f>
        <v>0</v>
      </c>
      <c r="E143" s="3">
        <f>VLOOKUP($A143,score!$B$7:$AB$146,7,FALSE)</f>
        <v>0</v>
      </c>
      <c r="F143" s="3">
        <f>VLOOKUP($A143,score!$B$7:$AB$146,8,FALSE)</f>
        <v>0</v>
      </c>
      <c r="G143" s="3">
        <f>VLOOKUP($A143,score!$B$7:$AB$146,9,FALSE)</f>
        <v>0</v>
      </c>
      <c r="H143" s="3">
        <f>VLOOKUP($A143,score!$B$7:$AB$146,10,FALSE)</f>
        <v>0</v>
      </c>
      <c r="I143" s="3">
        <f>VLOOKUP($A143,score!$B$7:$AB$146,11,FALSE)</f>
        <v>0</v>
      </c>
      <c r="J143" s="3">
        <f>VLOOKUP($A143,score!$B$7:$AB$146,12,FALSE)</f>
        <v>0</v>
      </c>
      <c r="K143" s="3">
        <f>VLOOKUP($A143,score!$B$7:$AB$146,13,FALSE)</f>
        <v>0</v>
      </c>
      <c r="L143" s="3">
        <f>VLOOKUP($A143,score!$B$7:$AB$146,14,FALSE)</f>
        <v>0</v>
      </c>
      <c r="M143" s="3">
        <f>VLOOKUP($A143,score!$B$7:$AB$146,15,FALSE)</f>
        <v>0</v>
      </c>
      <c r="N143" s="3">
        <f>VLOOKUP($A143,score!$B$7:$AB$146,16,FALSE)</f>
        <v>0</v>
      </c>
      <c r="O143" s="3">
        <f>VLOOKUP($A143,score!$B$7:$AB$146,17,FALSE)</f>
        <v>0</v>
      </c>
      <c r="P143" s="3">
        <f>VLOOKUP($A143,score!$B$7:$AB$146,18,FALSE)</f>
        <v>0</v>
      </c>
      <c r="Q143" s="3">
        <f>VLOOKUP($A143,score!$B$7:$AB$146,19,FALSE)</f>
        <v>0</v>
      </c>
      <c r="R143" s="3">
        <f>VLOOKUP($A143,score!$B$7:$AB$146,20,FALSE)</f>
        <v>0</v>
      </c>
      <c r="S143" s="3">
        <f>VLOOKUP($A143,score!$B$7:$AB$146,21,FALSE)</f>
        <v>0</v>
      </c>
      <c r="T143" s="3">
        <f>VLOOKUP($A143,score!$B$7:$AB$146,22,FALSE)</f>
        <v>0</v>
      </c>
      <c r="U143" s="3">
        <f>VLOOKUP($A143,score!$B$7:$AB$146,23,FALSE)</f>
        <v>0</v>
      </c>
      <c r="V143" s="3">
        <f>VLOOKUP($A143,score!$B$7:$AB$146,24,FALSE)</f>
        <v>0</v>
      </c>
      <c r="W143" s="8">
        <f>VLOOKUP($A143,score!$B$7:$AB$146,25,FALSE)</f>
        <v>200</v>
      </c>
    </row>
    <row r="144" spans="1:23" ht="17" hidden="1" x14ac:dyDescent="0.4">
      <c r="A144" s="34">
        <v>138</v>
      </c>
      <c r="B144" s="47">
        <f>VLOOKUP($A144,score!$B$7:$AD$146,3,FALSE)</f>
        <v>19</v>
      </c>
      <c r="C144" s="21">
        <f>VLOOKUP($A144,score!$B$7:$AD$146,5,FALSE)</f>
        <v>0</v>
      </c>
      <c r="D144" s="21">
        <f>VLOOKUP($A144,score!$B$7:$AD$146,6,FALSE)</f>
        <v>0</v>
      </c>
      <c r="E144" s="3">
        <f>VLOOKUP($A144,score!$B$7:$AB$146,7,FALSE)</f>
        <v>0</v>
      </c>
      <c r="F144" s="3">
        <f>VLOOKUP($A144,score!$B$7:$AB$146,8,FALSE)</f>
        <v>0</v>
      </c>
      <c r="G144" s="3">
        <f>VLOOKUP($A144,score!$B$7:$AB$146,9,FALSE)</f>
        <v>0</v>
      </c>
      <c r="H144" s="3">
        <f>VLOOKUP($A144,score!$B$7:$AB$146,10,FALSE)</f>
        <v>0</v>
      </c>
      <c r="I144" s="3">
        <f>VLOOKUP($A144,score!$B$7:$AB$146,11,FALSE)</f>
        <v>0</v>
      </c>
      <c r="J144" s="3">
        <f>VLOOKUP($A144,score!$B$7:$AB$146,12,FALSE)</f>
        <v>0</v>
      </c>
      <c r="K144" s="3">
        <f>VLOOKUP($A144,score!$B$7:$AB$146,13,FALSE)</f>
        <v>0</v>
      </c>
      <c r="L144" s="3">
        <f>VLOOKUP($A144,score!$B$7:$AB$146,14,FALSE)</f>
        <v>0</v>
      </c>
      <c r="M144" s="3">
        <f>VLOOKUP($A144,score!$B$7:$AB$146,15,FALSE)</f>
        <v>0</v>
      </c>
      <c r="N144" s="3">
        <f>VLOOKUP($A144,score!$B$7:$AB$146,16,FALSE)</f>
        <v>0</v>
      </c>
      <c r="O144" s="3">
        <f>VLOOKUP($A144,score!$B$7:$AB$146,17,FALSE)</f>
        <v>0</v>
      </c>
      <c r="P144" s="3">
        <f>VLOOKUP($A144,score!$B$7:$AB$146,18,FALSE)</f>
        <v>0</v>
      </c>
      <c r="Q144" s="3">
        <f>VLOOKUP($A144,score!$B$7:$AB$146,19,FALSE)</f>
        <v>0</v>
      </c>
      <c r="R144" s="3">
        <f>VLOOKUP($A144,score!$B$7:$AB$146,20,FALSE)</f>
        <v>0</v>
      </c>
      <c r="S144" s="3">
        <f>VLOOKUP($A144,score!$B$7:$AB$146,21,FALSE)</f>
        <v>0</v>
      </c>
      <c r="T144" s="3">
        <f>VLOOKUP($A144,score!$B$7:$AB$146,22,FALSE)</f>
        <v>0</v>
      </c>
      <c r="U144" s="3">
        <f>VLOOKUP($A144,score!$B$7:$AB$146,23,FALSE)</f>
        <v>0</v>
      </c>
      <c r="V144" s="3">
        <f>VLOOKUP($A144,score!$B$7:$AB$146,24,FALSE)</f>
        <v>0</v>
      </c>
      <c r="W144" s="8">
        <f>VLOOKUP($A144,score!$B$7:$AB$146,25,FALSE)</f>
        <v>200</v>
      </c>
    </row>
    <row r="145" spans="1:23" ht="17" hidden="1" x14ac:dyDescent="0.4">
      <c r="A145" s="34">
        <v>139</v>
      </c>
      <c r="B145" s="47">
        <f>VLOOKUP($A145,score!$B$7:$AD$146,3,FALSE)</f>
        <v>19</v>
      </c>
      <c r="C145" s="21">
        <f>VLOOKUP($A145,score!$B$7:$AD$146,5,FALSE)</f>
        <v>0</v>
      </c>
      <c r="D145" s="21">
        <f>VLOOKUP($A145,score!$B$7:$AD$146,6,FALSE)</f>
        <v>0</v>
      </c>
      <c r="E145" s="3">
        <f>VLOOKUP($A145,score!$B$7:$AB$146,7,FALSE)</f>
        <v>0</v>
      </c>
      <c r="F145" s="3">
        <f>VLOOKUP($A145,score!$B$7:$AB$146,8,FALSE)</f>
        <v>0</v>
      </c>
      <c r="G145" s="3">
        <f>VLOOKUP($A145,score!$B$7:$AB$146,9,FALSE)</f>
        <v>0</v>
      </c>
      <c r="H145" s="3">
        <f>VLOOKUP($A145,score!$B$7:$AB$146,10,FALSE)</f>
        <v>0</v>
      </c>
      <c r="I145" s="3">
        <f>VLOOKUP($A145,score!$B$7:$AB$146,11,FALSE)</f>
        <v>0</v>
      </c>
      <c r="J145" s="3">
        <f>VLOOKUP($A145,score!$B$7:$AB$146,12,FALSE)</f>
        <v>0</v>
      </c>
      <c r="K145" s="3">
        <f>VLOOKUP($A145,score!$B$7:$AB$146,13,FALSE)</f>
        <v>0</v>
      </c>
      <c r="L145" s="3">
        <f>VLOOKUP($A145,score!$B$7:$AB$146,14,FALSE)</f>
        <v>0</v>
      </c>
      <c r="M145" s="3">
        <f>VLOOKUP($A145,score!$B$7:$AB$146,15,FALSE)</f>
        <v>0</v>
      </c>
      <c r="N145" s="3">
        <f>VLOOKUP($A145,score!$B$7:$AB$146,16,FALSE)</f>
        <v>0</v>
      </c>
      <c r="O145" s="3">
        <f>VLOOKUP($A145,score!$B$7:$AB$146,17,FALSE)</f>
        <v>0</v>
      </c>
      <c r="P145" s="3">
        <f>VLOOKUP($A145,score!$B$7:$AB$146,18,FALSE)</f>
        <v>0</v>
      </c>
      <c r="Q145" s="3">
        <f>VLOOKUP($A145,score!$B$7:$AB$146,19,FALSE)</f>
        <v>0</v>
      </c>
      <c r="R145" s="3">
        <f>VLOOKUP($A145,score!$B$7:$AB$146,20,FALSE)</f>
        <v>0</v>
      </c>
      <c r="S145" s="3">
        <f>VLOOKUP($A145,score!$B$7:$AB$146,21,FALSE)</f>
        <v>0</v>
      </c>
      <c r="T145" s="3">
        <f>VLOOKUP($A145,score!$B$7:$AB$146,22,FALSE)</f>
        <v>0</v>
      </c>
      <c r="U145" s="3">
        <f>VLOOKUP($A145,score!$B$7:$AB$146,23,FALSE)</f>
        <v>0</v>
      </c>
      <c r="V145" s="3">
        <f>VLOOKUP($A145,score!$B$7:$AB$146,24,FALSE)</f>
        <v>0</v>
      </c>
      <c r="W145" s="8">
        <f>VLOOKUP($A145,score!$B$7:$AB$146,25,FALSE)</f>
        <v>200</v>
      </c>
    </row>
    <row r="146" spans="1:23" ht="17" hidden="1" x14ac:dyDescent="0.4">
      <c r="A146" s="34">
        <v>140</v>
      </c>
      <c r="B146" s="47">
        <f>VLOOKUP($A146,score!$B$7:$AD$146,3,FALSE)</f>
        <v>19</v>
      </c>
      <c r="C146" s="21">
        <f>VLOOKUP($A146,score!$B$7:$AD$146,5,FALSE)</f>
        <v>0</v>
      </c>
      <c r="D146" s="21">
        <f>VLOOKUP($A146,score!$B$7:$AD$146,6,FALSE)</f>
        <v>0</v>
      </c>
      <c r="E146" s="3">
        <f>VLOOKUP($A146,score!$B$7:$AB$146,7,FALSE)</f>
        <v>0</v>
      </c>
      <c r="F146" s="3">
        <f>VLOOKUP($A146,score!$B$7:$AB$146,8,FALSE)</f>
        <v>0</v>
      </c>
      <c r="G146" s="3">
        <f>VLOOKUP($A146,score!$B$7:$AB$146,9,FALSE)</f>
        <v>0</v>
      </c>
      <c r="H146" s="3">
        <f>VLOOKUP($A146,score!$B$7:$AB$146,10,FALSE)</f>
        <v>0</v>
      </c>
      <c r="I146" s="3">
        <f>VLOOKUP($A146,score!$B$7:$AB$146,11,FALSE)</f>
        <v>0</v>
      </c>
      <c r="J146" s="3">
        <f>VLOOKUP($A146,score!$B$7:$AB$146,12,FALSE)</f>
        <v>0</v>
      </c>
      <c r="K146" s="3">
        <f>VLOOKUP($A146,score!$B$7:$AB$146,13,FALSE)</f>
        <v>0</v>
      </c>
      <c r="L146" s="3">
        <f>VLOOKUP($A146,score!$B$7:$AB$146,14,FALSE)</f>
        <v>0</v>
      </c>
      <c r="M146" s="3">
        <f>VLOOKUP($A146,score!$B$7:$AB$146,15,FALSE)</f>
        <v>0</v>
      </c>
      <c r="N146" s="3">
        <f>VLOOKUP($A146,score!$B$7:$AB$146,16,FALSE)</f>
        <v>0</v>
      </c>
      <c r="O146" s="3">
        <f>VLOOKUP($A146,score!$B$7:$AB$146,17,FALSE)</f>
        <v>0</v>
      </c>
      <c r="P146" s="3">
        <f>VLOOKUP($A146,score!$B$7:$AB$146,18,FALSE)</f>
        <v>0</v>
      </c>
      <c r="Q146" s="3">
        <f>VLOOKUP($A146,score!$B$7:$AB$146,19,FALSE)</f>
        <v>0</v>
      </c>
      <c r="R146" s="3">
        <f>VLOOKUP($A146,score!$B$7:$AB$146,20,FALSE)</f>
        <v>0</v>
      </c>
      <c r="S146" s="3">
        <f>VLOOKUP($A146,score!$B$7:$AB$146,21,FALSE)</f>
        <v>0</v>
      </c>
      <c r="T146" s="3">
        <f>VLOOKUP($A146,score!$B$7:$AB$146,22,FALSE)</f>
        <v>0</v>
      </c>
      <c r="U146" s="3">
        <f>VLOOKUP($A146,score!$B$7:$AB$146,23,FALSE)</f>
        <v>0</v>
      </c>
      <c r="V146" s="3">
        <f>VLOOKUP($A146,score!$B$7:$AB$146,24,FALSE)</f>
        <v>0</v>
      </c>
      <c r="W146" s="8">
        <f>VLOOKUP($A146,score!$B$7:$AB$146,25,FALSE)</f>
        <v>200</v>
      </c>
    </row>
    <row r="147" spans="1:23" ht="15.5" x14ac:dyDescent="0.35">
      <c r="C147" s="78" t="s">
        <v>6</v>
      </c>
      <c r="D147" s="79"/>
      <c r="E147" s="6">
        <f>score!H$147</f>
        <v>4</v>
      </c>
      <c r="F147" s="6">
        <f>score!$I$147</f>
        <v>3</v>
      </c>
      <c r="G147" s="6">
        <f>score!$J$147</f>
        <v>3</v>
      </c>
      <c r="H147" s="6">
        <f>score!$K$147</f>
        <v>4</v>
      </c>
      <c r="I147" s="6">
        <f>score!$L$147</f>
        <v>4</v>
      </c>
      <c r="J147" s="6">
        <f>score!$M$147</f>
        <v>4</v>
      </c>
      <c r="K147" s="6">
        <f>score!$N$147</f>
        <v>3</v>
      </c>
      <c r="L147" s="6">
        <f>score!$O$147</f>
        <v>4</v>
      </c>
      <c r="M147" s="6">
        <f>score!$P$147</f>
        <v>3</v>
      </c>
      <c r="N147" s="6">
        <f>score!$Q$147</f>
        <v>4</v>
      </c>
      <c r="O147" s="6">
        <f>score!$R$147</f>
        <v>3</v>
      </c>
      <c r="P147" s="6">
        <f>score!$S$147</f>
        <v>3</v>
      </c>
      <c r="Q147" s="6">
        <f>score!$T$147</f>
        <v>4</v>
      </c>
      <c r="R147" s="6">
        <f>score!$U$147</f>
        <v>4</v>
      </c>
      <c r="S147" s="6">
        <f>score!$V$147</f>
        <v>4</v>
      </c>
      <c r="T147" s="6">
        <f>score!$W$147</f>
        <v>3</v>
      </c>
      <c r="U147" s="6">
        <f>score!$X$147</f>
        <v>4</v>
      </c>
      <c r="V147" s="6">
        <f>score!$Y$147</f>
        <v>3</v>
      </c>
      <c r="W147" s="7">
        <f>SUM(E147:V147)</f>
        <v>64</v>
      </c>
    </row>
  </sheetData>
  <sheetProtection algorithmName="SHA-512" hashValue="C7FBMrGEgMSc0njMmc/ttNqTQJs16hqRp3a3gki4xBMeCpWWdHUUoENqq6B10Bl8UrBTn8lzA9I/D3PViOFvdQ==" saltValue="SHCUiS3VUOJP81hfdSDKow==" spinCount="100000" sheet="1" objects="1" scenarios="1"/>
  <mergeCells count="25">
    <mergeCell ref="B5:B6"/>
    <mergeCell ref="C5:C6"/>
    <mergeCell ref="W5:W6"/>
    <mergeCell ref="V5:V6"/>
    <mergeCell ref="C147:D147"/>
    <mergeCell ref="Q5:Q6"/>
    <mergeCell ref="R5:R6"/>
    <mergeCell ref="S5:S6"/>
    <mergeCell ref="T5:T6"/>
    <mergeCell ref="U5:U6"/>
    <mergeCell ref="D5:D6"/>
    <mergeCell ref="E2:V2"/>
    <mergeCell ref="E4:V4"/>
    <mergeCell ref="J5:J6"/>
    <mergeCell ref="K5:K6"/>
    <mergeCell ref="P5:P6"/>
    <mergeCell ref="I5:I6"/>
    <mergeCell ref="L5:L6"/>
    <mergeCell ref="M5:M6"/>
    <mergeCell ref="N5:N6"/>
    <mergeCell ref="O5:O6"/>
    <mergeCell ref="E5:E6"/>
    <mergeCell ref="F5:F6"/>
    <mergeCell ref="G5:G6"/>
    <mergeCell ref="H5:H6"/>
  </mergeCells>
  <conditionalFormatting sqref="D7:D126">
    <cfRule type="dataBar" priority="451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{36A56AE8-FA12-459D-95F5-837BA8EE70D7}</x14:id>
        </ext>
      </extLst>
    </cfRule>
  </conditionalFormatting>
  <conditionalFormatting sqref="D7:D126">
    <cfRule type="cellIs" dxfId="159" priority="450" operator="equal">
      <formula>0</formula>
    </cfRule>
  </conditionalFormatting>
  <conditionalFormatting sqref="C7:C76 C126">
    <cfRule type="cellIs" dxfId="158" priority="449" operator="equal">
      <formula>0</formula>
    </cfRule>
  </conditionalFormatting>
  <conditionalFormatting sqref="W7:W76 W126">
    <cfRule type="cellIs" dxfId="157" priority="447" operator="equal">
      <formula>200</formula>
    </cfRule>
    <cfRule type="cellIs" dxfId="156" priority="448" operator="equal">
      <formula>0</formula>
    </cfRule>
  </conditionalFormatting>
  <conditionalFormatting sqref="C77:C125">
    <cfRule type="cellIs" dxfId="155" priority="362" operator="equal">
      <formula>0</formula>
    </cfRule>
  </conditionalFormatting>
  <conditionalFormatting sqref="W77:W125">
    <cfRule type="cellIs" dxfId="154" priority="360" operator="equal">
      <formula>200</formula>
    </cfRule>
    <cfRule type="cellIs" dxfId="153" priority="361" operator="equal">
      <formula>0</formula>
    </cfRule>
  </conditionalFormatting>
  <conditionalFormatting sqref="D127:D146">
    <cfRule type="dataBar" priority="250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{5FE0CB4F-B35F-42A5-AD4F-15519F68EB2A}</x14:id>
        </ext>
      </extLst>
    </cfRule>
  </conditionalFormatting>
  <conditionalFormatting sqref="D127:D146">
    <cfRule type="cellIs" dxfId="152" priority="249" operator="equal">
      <formula>0</formula>
    </cfRule>
  </conditionalFormatting>
  <conditionalFormatting sqref="C146">
    <cfRule type="cellIs" dxfId="151" priority="248" operator="equal">
      <formula>0</formula>
    </cfRule>
  </conditionalFormatting>
  <conditionalFormatting sqref="W146">
    <cfRule type="cellIs" dxfId="150" priority="246" operator="equal">
      <formula>200</formula>
    </cfRule>
    <cfRule type="cellIs" dxfId="149" priority="247" operator="equal">
      <formula>0</formula>
    </cfRule>
  </conditionalFormatting>
  <conditionalFormatting sqref="C127:C145">
    <cfRule type="cellIs" dxfId="148" priority="235" operator="equal">
      <formula>0</formula>
    </cfRule>
  </conditionalFormatting>
  <conditionalFormatting sqref="W127:W145">
    <cfRule type="cellIs" dxfId="147" priority="233" operator="equal">
      <formula>200</formula>
    </cfRule>
    <cfRule type="cellIs" dxfId="146" priority="234" operator="equal">
      <formula>0</formula>
    </cfRule>
  </conditionalFormatting>
  <conditionalFormatting sqref="E7:E146">
    <cfRule type="cellIs" dxfId="145" priority="122" operator="equal">
      <formula>E$147</formula>
    </cfRule>
    <cfRule type="cellIs" dxfId="144" priority="123" operator="greaterThan">
      <formula>E$147+1</formula>
    </cfRule>
    <cfRule type="cellIs" dxfId="143" priority="124" operator="equal">
      <formula>E$147+1</formula>
    </cfRule>
    <cfRule type="cellIs" dxfId="142" priority="125" operator="equal">
      <formula>E$147-1</formula>
    </cfRule>
    <cfRule type="cellIs" dxfId="141" priority="126" operator="equal">
      <formula>E$147-2</formula>
    </cfRule>
  </conditionalFormatting>
  <conditionalFormatting sqref="E7">
    <cfRule type="cellIs" dxfId="140" priority="121" operator="equal">
      <formula>0</formula>
    </cfRule>
  </conditionalFormatting>
  <conditionalFormatting sqref="E8:E146">
    <cfRule type="cellIs" dxfId="139" priority="120" operator="equal">
      <formula>0</formula>
    </cfRule>
  </conditionalFormatting>
  <conditionalFormatting sqref="F7:F146">
    <cfRule type="cellIs" dxfId="138" priority="115" operator="equal">
      <formula>F$147</formula>
    </cfRule>
    <cfRule type="cellIs" dxfId="137" priority="116" operator="greaterThan">
      <formula>F$147+1</formula>
    </cfRule>
    <cfRule type="cellIs" dxfId="136" priority="117" operator="equal">
      <formula>F$147+1</formula>
    </cfRule>
    <cfRule type="cellIs" dxfId="135" priority="118" operator="equal">
      <formula>F$147-1</formula>
    </cfRule>
    <cfRule type="cellIs" dxfId="134" priority="119" operator="equal">
      <formula>F$147-2</formula>
    </cfRule>
  </conditionalFormatting>
  <conditionalFormatting sqref="F7">
    <cfRule type="cellIs" dxfId="133" priority="114" operator="equal">
      <formula>0</formula>
    </cfRule>
  </conditionalFormatting>
  <conditionalFormatting sqref="F8:F146">
    <cfRule type="cellIs" dxfId="132" priority="113" operator="equal">
      <formula>0</formula>
    </cfRule>
  </conditionalFormatting>
  <conditionalFormatting sqref="G7:G146">
    <cfRule type="cellIs" dxfId="131" priority="108" operator="equal">
      <formula>G$147</formula>
    </cfRule>
    <cfRule type="cellIs" dxfId="130" priority="109" operator="greaterThan">
      <formula>G$147+1</formula>
    </cfRule>
    <cfRule type="cellIs" dxfId="129" priority="110" operator="equal">
      <formula>G$147+1</formula>
    </cfRule>
    <cfRule type="cellIs" dxfId="128" priority="111" operator="equal">
      <formula>G$147-1</formula>
    </cfRule>
    <cfRule type="cellIs" dxfId="127" priority="112" operator="equal">
      <formula>G$147-2</formula>
    </cfRule>
  </conditionalFormatting>
  <conditionalFormatting sqref="G7">
    <cfRule type="cellIs" dxfId="126" priority="107" operator="equal">
      <formula>0</formula>
    </cfRule>
  </conditionalFormatting>
  <conditionalFormatting sqref="G8:G146">
    <cfRule type="cellIs" dxfId="125" priority="106" operator="equal">
      <formula>0</formula>
    </cfRule>
  </conditionalFormatting>
  <conditionalFormatting sqref="H7:H146">
    <cfRule type="cellIs" dxfId="124" priority="101" operator="equal">
      <formula>H$147</formula>
    </cfRule>
    <cfRule type="cellIs" dxfId="123" priority="102" operator="greaterThan">
      <formula>H$147+1</formula>
    </cfRule>
    <cfRule type="cellIs" dxfId="122" priority="103" operator="equal">
      <formula>H$147+1</formula>
    </cfRule>
    <cfRule type="cellIs" dxfId="121" priority="104" operator="equal">
      <formula>H$147-1</formula>
    </cfRule>
    <cfRule type="cellIs" dxfId="120" priority="105" operator="equal">
      <formula>H$147-2</formula>
    </cfRule>
  </conditionalFormatting>
  <conditionalFormatting sqref="H7">
    <cfRule type="cellIs" dxfId="119" priority="100" operator="equal">
      <formula>0</formula>
    </cfRule>
  </conditionalFormatting>
  <conditionalFormatting sqref="H8:H146">
    <cfRule type="cellIs" dxfId="118" priority="99" operator="equal">
      <formula>0</formula>
    </cfRule>
  </conditionalFormatting>
  <conditionalFormatting sqref="I7:I146">
    <cfRule type="cellIs" dxfId="117" priority="94" operator="equal">
      <formula>I$147</formula>
    </cfRule>
    <cfRule type="cellIs" dxfId="116" priority="95" operator="greaterThan">
      <formula>I$147+1</formula>
    </cfRule>
    <cfRule type="cellIs" dxfId="115" priority="96" operator="equal">
      <formula>I$147+1</formula>
    </cfRule>
    <cfRule type="cellIs" dxfId="114" priority="97" operator="equal">
      <formula>I$147-1</formula>
    </cfRule>
    <cfRule type="cellIs" dxfId="113" priority="98" operator="equal">
      <formula>I$147-2</formula>
    </cfRule>
  </conditionalFormatting>
  <conditionalFormatting sqref="I7">
    <cfRule type="cellIs" dxfId="112" priority="93" operator="equal">
      <formula>0</formula>
    </cfRule>
  </conditionalFormatting>
  <conditionalFormatting sqref="I8:I146">
    <cfRule type="cellIs" dxfId="111" priority="92" operator="equal">
      <formula>0</formula>
    </cfRule>
  </conditionalFormatting>
  <conditionalFormatting sqref="J7:J146">
    <cfRule type="cellIs" dxfId="110" priority="87" operator="equal">
      <formula>J$147</formula>
    </cfRule>
    <cfRule type="cellIs" dxfId="109" priority="88" operator="greaterThan">
      <formula>J$147+1</formula>
    </cfRule>
    <cfRule type="cellIs" dxfId="108" priority="89" operator="equal">
      <formula>J$147+1</formula>
    </cfRule>
    <cfRule type="cellIs" dxfId="107" priority="90" operator="equal">
      <formula>J$147-1</formula>
    </cfRule>
    <cfRule type="cellIs" dxfId="106" priority="91" operator="equal">
      <formula>J$147-2</formula>
    </cfRule>
  </conditionalFormatting>
  <conditionalFormatting sqref="J7">
    <cfRule type="cellIs" dxfId="105" priority="86" operator="equal">
      <formula>0</formula>
    </cfRule>
  </conditionalFormatting>
  <conditionalFormatting sqref="J8:J146">
    <cfRule type="cellIs" dxfId="104" priority="85" operator="equal">
      <formula>0</formula>
    </cfRule>
  </conditionalFormatting>
  <conditionalFormatting sqref="K7:K146">
    <cfRule type="cellIs" dxfId="103" priority="80" operator="equal">
      <formula>K$147</formula>
    </cfRule>
    <cfRule type="cellIs" dxfId="102" priority="81" operator="greaterThan">
      <formula>K$147+1</formula>
    </cfRule>
    <cfRule type="cellIs" dxfId="101" priority="82" operator="equal">
      <formula>K$147+1</formula>
    </cfRule>
    <cfRule type="cellIs" dxfId="100" priority="83" operator="equal">
      <formula>K$147-1</formula>
    </cfRule>
    <cfRule type="cellIs" dxfId="99" priority="84" operator="equal">
      <formula>K$147-2</formula>
    </cfRule>
  </conditionalFormatting>
  <conditionalFormatting sqref="K7">
    <cfRule type="cellIs" dxfId="98" priority="79" operator="equal">
      <formula>0</formula>
    </cfRule>
  </conditionalFormatting>
  <conditionalFormatting sqref="K8:K146">
    <cfRule type="cellIs" dxfId="97" priority="78" operator="equal">
      <formula>0</formula>
    </cfRule>
  </conditionalFormatting>
  <conditionalFormatting sqref="L7:L146">
    <cfRule type="cellIs" dxfId="96" priority="73" operator="equal">
      <formula>L$147</formula>
    </cfRule>
    <cfRule type="cellIs" dxfId="95" priority="74" operator="greaterThan">
      <formula>L$147+1</formula>
    </cfRule>
    <cfRule type="cellIs" dxfId="94" priority="75" operator="equal">
      <formula>L$147+1</formula>
    </cfRule>
    <cfRule type="cellIs" dxfId="93" priority="76" operator="equal">
      <formula>L$147-1</formula>
    </cfRule>
    <cfRule type="cellIs" dxfId="92" priority="77" operator="equal">
      <formula>L$147-2</formula>
    </cfRule>
  </conditionalFormatting>
  <conditionalFormatting sqref="L7">
    <cfRule type="cellIs" dxfId="91" priority="72" operator="equal">
      <formula>0</formula>
    </cfRule>
  </conditionalFormatting>
  <conditionalFormatting sqref="L8:L146">
    <cfRule type="cellIs" dxfId="90" priority="71" operator="equal">
      <formula>0</formula>
    </cfRule>
  </conditionalFormatting>
  <conditionalFormatting sqref="M7:M146">
    <cfRule type="cellIs" dxfId="89" priority="66" operator="equal">
      <formula>M$147</formula>
    </cfRule>
    <cfRule type="cellIs" dxfId="88" priority="67" operator="greaterThan">
      <formula>M$147+1</formula>
    </cfRule>
    <cfRule type="cellIs" dxfId="87" priority="68" operator="equal">
      <formula>M$147+1</formula>
    </cfRule>
    <cfRule type="cellIs" dxfId="86" priority="69" operator="equal">
      <formula>M$147-1</formula>
    </cfRule>
    <cfRule type="cellIs" dxfId="85" priority="70" operator="equal">
      <formula>M$147-2</formula>
    </cfRule>
  </conditionalFormatting>
  <conditionalFormatting sqref="M7">
    <cfRule type="cellIs" dxfId="84" priority="65" operator="equal">
      <formula>0</formula>
    </cfRule>
  </conditionalFormatting>
  <conditionalFormatting sqref="M8:M146">
    <cfRule type="cellIs" dxfId="83" priority="64" operator="equal">
      <formula>0</formula>
    </cfRule>
  </conditionalFormatting>
  <conditionalFormatting sqref="N7:N146">
    <cfRule type="cellIs" dxfId="82" priority="59" operator="equal">
      <formula>N$147</formula>
    </cfRule>
    <cfRule type="cellIs" dxfId="81" priority="60" operator="greaterThan">
      <formula>N$147+1</formula>
    </cfRule>
    <cfRule type="cellIs" dxfId="80" priority="61" operator="equal">
      <formula>N$147+1</formula>
    </cfRule>
    <cfRule type="cellIs" dxfId="79" priority="62" operator="equal">
      <formula>N$147-1</formula>
    </cfRule>
    <cfRule type="cellIs" dxfId="78" priority="63" operator="equal">
      <formula>N$147-2</formula>
    </cfRule>
  </conditionalFormatting>
  <conditionalFormatting sqref="N7">
    <cfRule type="cellIs" dxfId="77" priority="58" operator="equal">
      <formula>0</formula>
    </cfRule>
  </conditionalFormatting>
  <conditionalFormatting sqref="N8:N146">
    <cfRule type="cellIs" dxfId="76" priority="57" operator="equal">
      <formula>0</formula>
    </cfRule>
  </conditionalFormatting>
  <conditionalFormatting sqref="O7:O146">
    <cfRule type="cellIs" dxfId="75" priority="52" operator="equal">
      <formula>O$147</formula>
    </cfRule>
    <cfRule type="cellIs" dxfId="74" priority="53" operator="greaterThan">
      <formula>O$147+1</formula>
    </cfRule>
    <cfRule type="cellIs" dxfId="73" priority="54" operator="equal">
      <formula>O$147+1</formula>
    </cfRule>
    <cfRule type="cellIs" dxfId="72" priority="55" operator="equal">
      <formula>O$147-1</formula>
    </cfRule>
    <cfRule type="cellIs" dxfId="71" priority="56" operator="equal">
      <formula>O$147-2</formula>
    </cfRule>
  </conditionalFormatting>
  <conditionalFormatting sqref="O7">
    <cfRule type="cellIs" dxfId="70" priority="51" operator="equal">
      <formula>0</formula>
    </cfRule>
  </conditionalFormatting>
  <conditionalFormatting sqref="O8:O146">
    <cfRule type="cellIs" dxfId="69" priority="50" operator="equal">
      <formula>0</formula>
    </cfRule>
  </conditionalFormatting>
  <conditionalFormatting sqref="P7:P146">
    <cfRule type="cellIs" dxfId="68" priority="45" operator="equal">
      <formula>P$147</formula>
    </cfRule>
    <cfRule type="cellIs" dxfId="67" priority="46" operator="greaterThan">
      <formula>P$147+1</formula>
    </cfRule>
    <cfRule type="cellIs" dxfId="66" priority="47" operator="equal">
      <formula>P$147+1</formula>
    </cfRule>
    <cfRule type="cellIs" dxfId="65" priority="48" operator="equal">
      <formula>P$147-1</formula>
    </cfRule>
    <cfRule type="cellIs" dxfId="64" priority="49" operator="equal">
      <formula>P$147-2</formula>
    </cfRule>
  </conditionalFormatting>
  <conditionalFormatting sqref="P7">
    <cfRule type="cellIs" dxfId="63" priority="44" operator="equal">
      <formula>0</formula>
    </cfRule>
  </conditionalFormatting>
  <conditionalFormatting sqref="P8:P146">
    <cfRule type="cellIs" dxfId="62" priority="43" operator="equal">
      <formula>0</formula>
    </cfRule>
  </conditionalFormatting>
  <conditionalFormatting sqref="Q7:Q146">
    <cfRule type="cellIs" dxfId="61" priority="38" operator="equal">
      <formula>Q$147</formula>
    </cfRule>
    <cfRule type="cellIs" dxfId="60" priority="39" operator="greaterThan">
      <formula>Q$147+1</formula>
    </cfRule>
    <cfRule type="cellIs" dxfId="59" priority="40" operator="equal">
      <formula>Q$147+1</formula>
    </cfRule>
    <cfRule type="cellIs" dxfId="58" priority="41" operator="equal">
      <formula>Q$147-1</formula>
    </cfRule>
    <cfRule type="cellIs" dxfId="57" priority="42" operator="equal">
      <formula>Q$147-2</formula>
    </cfRule>
  </conditionalFormatting>
  <conditionalFormatting sqref="Q7">
    <cfRule type="cellIs" dxfId="56" priority="37" operator="equal">
      <formula>0</formula>
    </cfRule>
  </conditionalFormatting>
  <conditionalFormatting sqref="Q8:Q146">
    <cfRule type="cellIs" dxfId="55" priority="36" operator="equal">
      <formula>0</formula>
    </cfRule>
  </conditionalFormatting>
  <conditionalFormatting sqref="R7:R146">
    <cfRule type="cellIs" dxfId="54" priority="31" operator="equal">
      <formula>R$147</formula>
    </cfRule>
    <cfRule type="cellIs" dxfId="53" priority="32" operator="greaterThan">
      <formula>R$147+1</formula>
    </cfRule>
    <cfRule type="cellIs" dxfId="52" priority="33" operator="equal">
      <formula>R$147+1</formula>
    </cfRule>
    <cfRule type="cellIs" dxfId="51" priority="34" operator="equal">
      <formula>R$147-1</formula>
    </cfRule>
    <cfRule type="cellIs" dxfId="50" priority="35" operator="equal">
      <formula>R$147-2</formula>
    </cfRule>
  </conditionalFormatting>
  <conditionalFormatting sqref="R7">
    <cfRule type="cellIs" dxfId="49" priority="30" operator="equal">
      <formula>0</formula>
    </cfRule>
  </conditionalFormatting>
  <conditionalFormatting sqref="R8:R146">
    <cfRule type="cellIs" dxfId="48" priority="29" operator="equal">
      <formula>0</formula>
    </cfRule>
  </conditionalFormatting>
  <conditionalFormatting sqref="S7:S146">
    <cfRule type="cellIs" dxfId="47" priority="24" operator="equal">
      <formula>S$147</formula>
    </cfRule>
    <cfRule type="cellIs" dxfId="46" priority="25" operator="greaterThan">
      <formula>S$147+1</formula>
    </cfRule>
    <cfRule type="cellIs" dxfId="45" priority="26" operator="equal">
      <formula>S$147+1</formula>
    </cfRule>
    <cfRule type="cellIs" dxfId="44" priority="27" operator="equal">
      <formula>S$147-1</formula>
    </cfRule>
    <cfRule type="cellIs" dxfId="43" priority="28" operator="equal">
      <formula>S$147-2</formula>
    </cfRule>
  </conditionalFormatting>
  <conditionalFormatting sqref="S7">
    <cfRule type="cellIs" dxfId="42" priority="23" operator="equal">
      <formula>0</formula>
    </cfRule>
  </conditionalFormatting>
  <conditionalFormatting sqref="S8:S146">
    <cfRule type="cellIs" dxfId="41" priority="22" operator="equal">
      <formula>0</formula>
    </cfRule>
  </conditionalFormatting>
  <conditionalFormatting sqref="T7:T146">
    <cfRule type="cellIs" dxfId="40" priority="17" operator="equal">
      <formula>T$147</formula>
    </cfRule>
    <cfRule type="cellIs" dxfId="39" priority="18" operator="greaterThan">
      <formula>T$147+1</formula>
    </cfRule>
    <cfRule type="cellIs" dxfId="38" priority="19" operator="equal">
      <formula>T$147+1</formula>
    </cfRule>
    <cfRule type="cellIs" dxfId="37" priority="20" operator="equal">
      <formula>T$147-1</formula>
    </cfRule>
    <cfRule type="cellIs" dxfId="36" priority="21" operator="equal">
      <formula>T$147-2</formula>
    </cfRule>
  </conditionalFormatting>
  <conditionalFormatting sqref="T7">
    <cfRule type="cellIs" dxfId="35" priority="16" operator="equal">
      <formula>0</formula>
    </cfRule>
  </conditionalFormatting>
  <conditionalFormatting sqref="T8:T146">
    <cfRule type="cellIs" dxfId="34" priority="15" operator="equal">
      <formula>0</formula>
    </cfRule>
  </conditionalFormatting>
  <conditionalFormatting sqref="U7:U146">
    <cfRule type="cellIs" dxfId="33" priority="10" operator="equal">
      <formula>U$147</formula>
    </cfRule>
    <cfRule type="cellIs" dxfId="32" priority="11" operator="greaterThan">
      <formula>U$147+1</formula>
    </cfRule>
    <cfRule type="cellIs" dxfId="31" priority="12" operator="equal">
      <formula>U$147+1</formula>
    </cfRule>
    <cfRule type="cellIs" dxfId="30" priority="13" operator="equal">
      <formula>U$147-1</formula>
    </cfRule>
    <cfRule type="cellIs" dxfId="29" priority="14" operator="equal">
      <formula>U$147-2</formula>
    </cfRule>
  </conditionalFormatting>
  <conditionalFormatting sqref="U7">
    <cfRule type="cellIs" dxfId="28" priority="9" operator="equal">
      <formula>0</formula>
    </cfRule>
  </conditionalFormatting>
  <conditionalFormatting sqref="U8:U146">
    <cfRule type="cellIs" dxfId="27" priority="8" operator="equal">
      <formula>0</formula>
    </cfRule>
  </conditionalFormatting>
  <conditionalFormatting sqref="V7:V146">
    <cfRule type="cellIs" dxfId="26" priority="3" operator="equal">
      <formula>V$147</formula>
    </cfRule>
    <cfRule type="cellIs" dxfId="25" priority="4" operator="greaterThan">
      <formula>V$147+1</formula>
    </cfRule>
    <cfRule type="cellIs" dxfId="24" priority="5" operator="equal">
      <formula>V$147+1</formula>
    </cfRule>
    <cfRule type="cellIs" dxfId="23" priority="6" operator="equal">
      <formula>V$147-1</formula>
    </cfRule>
    <cfRule type="cellIs" dxfId="22" priority="7" operator="equal">
      <formula>V$147-2</formula>
    </cfRule>
  </conditionalFormatting>
  <conditionalFormatting sqref="V7">
    <cfRule type="cellIs" dxfId="21" priority="2" operator="equal">
      <formula>0</formula>
    </cfRule>
  </conditionalFormatting>
  <conditionalFormatting sqref="V8:V146">
    <cfRule type="cellIs" dxfId="20" priority="1" operator="equal">
      <formula>0</formula>
    </cfRule>
  </conditionalFormatting>
  <pageMargins left="0" right="0" top="0" bottom="0" header="0.31496062992125984" footer="0.31496062992125984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A56AE8-FA12-459D-95F5-837BA8EE70D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D7:D126</xm:sqref>
        </x14:conditionalFormatting>
        <x14:conditionalFormatting xmlns:xm="http://schemas.microsoft.com/office/excel/2006/main">
          <x14:cfRule type="dataBar" id="{5FE0CB4F-B35F-42A5-AD4F-15519F68EB2A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D127:D146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147"/>
  <sheetViews>
    <sheetView zoomScale="80" zoomScaleNormal="80" workbookViewId="0">
      <pane ySplit="6" topLeftCell="A7" activePane="bottomLeft" state="frozen"/>
      <selection pane="bottomLeft" activeCell="Z147" sqref="Z147"/>
    </sheetView>
  </sheetViews>
  <sheetFormatPr defaultRowHeight="14.5" x14ac:dyDescent="0.35"/>
  <cols>
    <col min="1" max="1" width="6.1796875" style="16" customWidth="1"/>
    <col min="2" max="2" width="6.7265625" style="2" customWidth="1"/>
    <col min="3" max="3" width="4.453125" style="2" customWidth="1"/>
    <col min="4" max="4" width="6.1796875" style="2" customWidth="1"/>
    <col min="5" max="5" width="5.81640625" style="2" customWidth="1"/>
    <col min="6" max="6" width="38.1796875" bestFit="1" customWidth="1"/>
    <col min="7" max="7" width="9" customWidth="1"/>
    <col min="8" max="25" width="6.7265625" customWidth="1"/>
    <col min="26" max="26" width="9.7265625" style="1" customWidth="1"/>
    <col min="27" max="27" width="7.7265625" style="1" customWidth="1"/>
    <col min="28" max="28" width="7.7265625" style="20" customWidth="1"/>
    <col min="29" max="30" width="8.7265625" style="20" customWidth="1"/>
  </cols>
  <sheetData>
    <row r="1" spans="1:32" ht="15" thickBot="1" x14ac:dyDescent="0.4"/>
    <row r="2" spans="1:32" ht="33.5" thickBot="1" x14ac:dyDescent="0.95">
      <c r="H2" s="55" t="str">
        <f>vnos!C2</f>
        <v>LA FARŽ - 08.07.2023</v>
      </c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7"/>
    </row>
    <row r="3" spans="1:32" ht="7.5" customHeight="1" x14ac:dyDescent="0.35"/>
    <row r="4" spans="1:32" ht="21.75" customHeight="1" x14ac:dyDescent="0.35">
      <c r="H4" s="74" t="s">
        <v>5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17" t="s">
        <v>14</v>
      </c>
    </row>
    <row r="5" spans="1:32" ht="15.75" customHeight="1" x14ac:dyDescent="0.35">
      <c r="B5" s="87" t="s">
        <v>3</v>
      </c>
      <c r="C5" s="87" t="s">
        <v>4</v>
      </c>
      <c r="D5" s="87" t="s">
        <v>11</v>
      </c>
      <c r="E5" s="12"/>
      <c r="F5" s="82" t="s">
        <v>0</v>
      </c>
      <c r="G5" s="89" t="s">
        <v>9</v>
      </c>
      <c r="H5" s="63">
        <v>1</v>
      </c>
      <c r="I5" s="63">
        <v>2</v>
      </c>
      <c r="J5" s="63">
        <v>3</v>
      </c>
      <c r="K5" s="63">
        <v>4</v>
      </c>
      <c r="L5" s="63">
        <v>5</v>
      </c>
      <c r="M5" s="63">
        <v>6</v>
      </c>
      <c r="N5" s="63">
        <v>7</v>
      </c>
      <c r="O5" s="63">
        <v>8</v>
      </c>
      <c r="P5" s="63">
        <v>9</v>
      </c>
      <c r="Q5" s="63">
        <v>10</v>
      </c>
      <c r="R5" s="63">
        <v>11</v>
      </c>
      <c r="S5" s="63">
        <v>12</v>
      </c>
      <c r="T5" s="63">
        <v>13</v>
      </c>
      <c r="U5" s="63">
        <v>14</v>
      </c>
      <c r="V5" s="63">
        <v>15</v>
      </c>
      <c r="W5" s="63">
        <v>16</v>
      </c>
      <c r="X5" s="63">
        <v>17</v>
      </c>
      <c r="Y5" s="72">
        <v>18</v>
      </c>
      <c r="Z5" s="67" t="s">
        <v>1</v>
      </c>
      <c r="AA5" s="86" t="s">
        <v>13</v>
      </c>
      <c r="AB5" s="85" t="s">
        <v>2</v>
      </c>
      <c r="AC5" s="84" t="s">
        <v>21</v>
      </c>
      <c r="AD5" s="83" t="s">
        <v>10</v>
      </c>
    </row>
    <row r="6" spans="1:32" ht="15.75" customHeight="1" x14ac:dyDescent="0.35">
      <c r="B6" s="88"/>
      <c r="C6" s="88"/>
      <c r="D6" s="88"/>
      <c r="E6" s="12" t="s">
        <v>12</v>
      </c>
      <c r="F6" s="82"/>
      <c r="G6" s="90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73"/>
      <c r="Z6" s="67"/>
      <c r="AA6" s="86"/>
      <c r="AB6" s="85"/>
      <c r="AC6" s="84"/>
      <c r="AD6" s="83"/>
    </row>
    <row r="7" spans="1:32" x14ac:dyDescent="0.35">
      <c r="A7" s="16">
        <v>1</v>
      </c>
      <c r="B7" s="50">
        <f t="shared" ref="B7:B38" si="0">RANK($AA7,$AA$7:$AA$146,1)</f>
        <v>11</v>
      </c>
      <c r="C7" s="50">
        <f t="shared" ref="C7:C38" si="1">RANK($AD7,$AD$7:$AD$146,1)</f>
        <v>17</v>
      </c>
      <c r="D7" s="2">
        <f t="shared" ref="D7:D38" si="2">_xlfn.RANK.EQ($Z7,$Z$7:$Z$146,1)</f>
        <v>11</v>
      </c>
      <c r="E7" s="2">
        <f t="shared" ref="E7:E38" si="3">_xlfn.RANK.EQ($AC7,$AC$7:$AC$146,1)</f>
        <v>17</v>
      </c>
      <c r="F7" s="4" t="str">
        <f>vnos!B7</f>
        <v>Breda Konte&amp;Mirko</v>
      </c>
      <c r="G7" s="4">
        <f>IF(Y7&gt;0,1,0)</f>
        <v>1</v>
      </c>
      <c r="H7" s="3">
        <f>vnos!C7</f>
        <v>5</v>
      </c>
      <c r="I7" s="3">
        <f>vnos!D7</f>
        <v>3</v>
      </c>
      <c r="J7" s="3">
        <f>vnos!E7</f>
        <v>3</v>
      </c>
      <c r="K7" s="3">
        <f>vnos!F7</f>
        <v>5</v>
      </c>
      <c r="L7" s="3">
        <f>vnos!G7</f>
        <v>5</v>
      </c>
      <c r="M7" s="3">
        <f>vnos!H7</f>
        <v>4</v>
      </c>
      <c r="N7" s="3">
        <f>vnos!I7</f>
        <v>3</v>
      </c>
      <c r="O7" s="3">
        <f>vnos!J7</f>
        <v>6</v>
      </c>
      <c r="P7" s="3">
        <f>vnos!K7</f>
        <v>3</v>
      </c>
      <c r="Q7" s="3">
        <f>vnos!L7</f>
        <v>5</v>
      </c>
      <c r="R7" s="3">
        <f>vnos!M7</f>
        <v>3</v>
      </c>
      <c r="S7" s="3">
        <f>vnos!N7</f>
        <v>3</v>
      </c>
      <c r="T7" s="3">
        <f>vnos!O7</f>
        <v>4</v>
      </c>
      <c r="U7" s="3">
        <f>vnos!P7</f>
        <v>5</v>
      </c>
      <c r="V7" s="3">
        <f>vnos!Q7</f>
        <v>4</v>
      </c>
      <c r="W7" s="3">
        <f>vnos!R7</f>
        <v>4</v>
      </c>
      <c r="X7" s="3">
        <f>vnos!S7</f>
        <v>4</v>
      </c>
      <c r="Y7" s="3">
        <f>vnos!T7</f>
        <v>3</v>
      </c>
      <c r="Z7" s="9">
        <f>IF(G7&gt;0,SUM(H7:Y7),200)</f>
        <v>72</v>
      </c>
      <c r="AA7" s="9">
        <f>Z7+0.0000001*ROW()</f>
        <v>72.000000700000001</v>
      </c>
      <c r="AB7" s="51">
        <f>vnos!V7</f>
        <v>7.3</v>
      </c>
      <c r="AC7" s="52">
        <f>Z7-AB7</f>
        <v>64.7</v>
      </c>
      <c r="AD7" s="52">
        <f>AC7+0.0000001*ROW()</f>
        <v>64.700000700000004</v>
      </c>
      <c r="AF7" s="48"/>
    </row>
    <row r="8" spans="1:32" x14ac:dyDescent="0.35">
      <c r="A8" s="16">
        <v>2</v>
      </c>
      <c r="B8" s="50">
        <f t="shared" si="0"/>
        <v>16</v>
      </c>
      <c r="C8" s="50">
        <f t="shared" si="1"/>
        <v>16</v>
      </c>
      <c r="D8" s="2">
        <f t="shared" si="2"/>
        <v>16</v>
      </c>
      <c r="E8" s="2">
        <f t="shared" si="3"/>
        <v>16</v>
      </c>
      <c r="F8" s="4" t="str">
        <f>vnos!B8</f>
        <v>Marina&amp;Franci</v>
      </c>
      <c r="G8" s="4">
        <f t="shared" ref="G8:G71" si="4">IF(Y8&gt;0,1,0)</f>
        <v>1</v>
      </c>
      <c r="H8" s="3">
        <f>vnos!C8</f>
        <v>5</v>
      </c>
      <c r="I8" s="3">
        <f>vnos!D8</f>
        <v>3</v>
      </c>
      <c r="J8" s="3">
        <f>vnos!E8</f>
        <v>4</v>
      </c>
      <c r="K8" s="3">
        <f>vnos!F8</f>
        <v>5</v>
      </c>
      <c r="L8" s="3">
        <f>vnos!G8</f>
        <v>5</v>
      </c>
      <c r="M8" s="3">
        <f>vnos!H8</f>
        <v>5</v>
      </c>
      <c r="N8" s="3">
        <f>vnos!I8</f>
        <v>4</v>
      </c>
      <c r="O8" s="3">
        <f>vnos!J8</f>
        <v>4</v>
      </c>
      <c r="P8" s="3">
        <f>vnos!K8</f>
        <v>2</v>
      </c>
      <c r="Q8" s="3">
        <f>vnos!L8</f>
        <v>5</v>
      </c>
      <c r="R8" s="3">
        <f>vnos!M8</f>
        <v>3</v>
      </c>
      <c r="S8" s="3">
        <f>vnos!N8</f>
        <v>4</v>
      </c>
      <c r="T8" s="3">
        <f>vnos!O8</f>
        <v>4</v>
      </c>
      <c r="U8" s="3">
        <f>vnos!P8</f>
        <v>6</v>
      </c>
      <c r="V8" s="3">
        <f>vnos!Q8</f>
        <v>4</v>
      </c>
      <c r="W8" s="3">
        <f>vnos!R8</f>
        <v>4</v>
      </c>
      <c r="X8" s="3">
        <f>vnos!S8</f>
        <v>3</v>
      </c>
      <c r="Y8" s="3">
        <f>vnos!T8</f>
        <v>3</v>
      </c>
      <c r="Z8" s="9">
        <f t="shared" ref="Z8:Z13" si="5">IF(G8&gt;0,SUM(H8:Y8),200)</f>
        <v>73</v>
      </c>
      <c r="AA8" s="9">
        <f t="shared" ref="AA8:AA71" si="6">Z8+0.0000001*ROW()</f>
        <v>73.000000799999995</v>
      </c>
      <c r="AB8" s="51">
        <f>vnos!V8</f>
        <v>10</v>
      </c>
      <c r="AC8" s="52">
        <f t="shared" ref="AC8:AC71" si="7">Z8-AB8</f>
        <v>63</v>
      </c>
      <c r="AD8" s="52">
        <f t="shared" ref="AD8:AD71" si="8">AC8+0.0000001*ROW()</f>
        <v>63.000000800000002</v>
      </c>
    </row>
    <row r="9" spans="1:32" x14ac:dyDescent="0.35">
      <c r="A9" s="16">
        <v>3</v>
      </c>
      <c r="B9" s="50">
        <f t="shared" si="0"/>
        <v>12</v>
      </c>
      <c r="C9" s="50">
        <f t="shared" si="1"/>
        <v>6</v>
      </c>
      <c r="D9" s="2">
        <f t="shared" si="2"/>
        <v>11</v>
      </c>
      <c r="E9" s="2">
        <f t="shared" si="3"/>
        <v>6</v>
      </c>
      <c r="F9" s="4" t="str">
        <f>vnos!B9</f>
        <v>Breda Kržič&amp;Grega</v>
      </c>
      <c r="G9" s="4">
        <f t="shared" si="4"/>
        <v>1</v>
      </c>
      <c r="H9" s="3">
        <f>vnos!C9</f>
        <v>6</v>
      </c>
      <c r="I9" s="3">
        <f>vnos!D9</f>
        <v>3</v>
      </c>
      <c r="J9" s="3">
        <f>vnos!E9</f>
        <v>3</v>
      </c>
      <c r="K9" s="3">
        <f>vnos!F9</f>
        <v>5</v>
      </c>
      <c r="L9" s="3">
        <f>vnos!G9</f>
        <v>5</v>
      </c>
      <c r="M9" s="3">
        <f>vnos!H9</f>
        <v>4</v>
      </c>
      <c r="N9" s="3">
        <f>vnos!I9</f>
        <v>3</v>
      </c>
      <c r="O9" s="3">
        <f>vnos!J9</f>
        <v>4</v>
      </c>
      <c r="P9" s="3">
        <f>vnos!K9</f>
        <v>3</v>
      </c>
      <c r="Q9" s="3">
        <f>vnos!L9</f>
        <v>6</v>
      </c>
      <c r="R9" s="3">
        <f>vnos!M9</f>
        <v>3</v>
      </c>
      <c r="S9" s="3">
        <f>vnos!N9</f>
        <v>3</v>
      </c>
      <c r="T9" s="3">
        <f>vnos!O9</f>
        <v>4</v>
      </c>
      <c r="U9" s="3">
        <f>vnos!P9</f>
        <v>4</v>
      </c>
      <c r="V9" s="3">
        <f>vnos!Q9</f>
        <v>5</v>
      </c>
      <c r="W9" s="3">
        <f>vnos!R9</f>
        <v>4</v>
      </c>
      <c r="X9" s="3">
        <f>vnos!S9</f>
        <v>4</v>
      </c>
      <c r="Y9" s="3">
        <f>vnos!T9</f>
        <v>3</v>
      </c>
      <c r="Z9" s="9">
        <f t="shared" si="5"/>
        <v>72</v>
      </c>
      <c r="AA9" s="9">
        <f t="shared" si="6"/>
        <v>72.000000900000003</v>
      </c>
      <c r="AB9" s="51">
        <f>vnos!V9</f>
        <v>13.5</v>
      </c>
      <c r="AC9" s="52">
        <f t="shared" si="7"/>
        <v>58.5</v>
      </c>
      <c r="AD9" s="52">
        <f t="shared" si="8"/>
        <v>58.500000900000003</v>
      </c>
    </row>
    <row r="10" spans="1:32" x14ac:dyDescent="0.35">
      <c r="A10" s="16">
        <v>4</v>
      </c>
      <c r="B10" s="50">
        <f t="shared" si="0"/>
        <v>3</v>
      </c>
      <c r="C10" s="50">
        <f t="shared" si="1"/>
        <v>1</v>
      </c>
      <c r="D10" s="2">
        <f t="shared" si="2"/>
        <v>3</v>
      </c>
      <c r="E10" s="2">
        <f t="shared" si="3"/>
        <v>1</v>
      </c>
      <c r="F10" s="4" t="str">
        <f>vnos!B10</f>
        <v>Brigita&amp;Sašo</v>
      </c>
      <c r="G10" s="4">
        <f t="shared" si="4"/>
        <v>1</v>
      </c>
      <c r="H10" s="3">
        <f>vnos!C10</f>
        <v>4</v>
      </c>
      <c r="I10" s="3">
        <f>vnos!D10</f>
        <v>4</v>
      </c>
      <c r="J10" s="3">
        <f>vnos!E10</f>
        <v>3</v>
      </c>
      <c r="K10" s="3">
        <f>vnos!F10</f>
        <v>4</v>
      </c>
      <c r="L10" s="3">
        <f>vnos!G10</f>
        <v>4</v>
      </c>
      <c r="M10" s="3">
        <f>vnos!H10</f>
        <v>4</v>
      </c>
      <c r="N10" s="3">
        <f>vnos!I10</f>
        <v>3</v>
      </c>
      <c r="O10" s="3">
        <f>vnos!J10</f>
        <v>5</v>
      </c>
      <c r="P10" s="3">
        <f>vnos!K10</f>
        <v>2</v>
      </c>
      <c r="Q10" s="3">
        <f>vnos!L10</f>
        <v>4</v>
      </c>
      <c r="R10" s="3">
        <f>vnos!M10</f>
        <v>3</v>
      </c>
      <c r="S10" s="3">
        <f>vnos!N10</f>
        <v>4</v>
      </c>
      <c r="T10" s="3">
        <f>vnos!O10</f>
        <v>4</v>
      </c>
      <c r="U10" s="3">
        <f>vnos!P10</f>
        <v>4</v>
      </c>
      <c r="V10" s="3">
        <f>vnos!Q10</f>
        <v>5</v>
      </c>
      <c r="W10" s="3">
        <f>vnos!R10</f>
        <v>3</v>
      </c>
      <c r="X10" s="3">
        <f>vnos!S10</f>
        <v>3</v>
      </c>
      <c r="Y10" s="3">
        <f>vnos!T10</f>
        <v>4</v>
      </c>
      <c r="Z10" s="9">
        <f t="shared" si="5"/>
        <v>67</v>
      </c>
      <c r="AA10" s="9">
        <f t="shared" si="6"/>
        <v>67.000000999999997</v>
      </c>
      <c r="AB10" s="53">
        <f>vnos!V10</f>
        <v>13.1</v>
      </c>
      <c r="AC10" s="52">
        <f t="shared" si="7"/>
        <v>53.9</v>
      </c>
      <c r="AD10" s="52">
        <f t="shared" si="8"/>
        <v>53.900000999999996</v>
      </c>
    </row>
    <row r="11" spans="1:32" x14ac:dyDescent="0.35">
      <c r="A11" s="16">
        <v>5</v>
      </c>
      <c r="B11" s="50">
        <f t="shared" si="0"/>
        <v>13</v>
      </c>
      <c r="C11" s="50">
        <f t="shared" si="1"/>
        <v>7</v>
      </c>
      <c r="D11" s="2">
        <f t="shared" si="2"/>
        <v>11</v>
      </c>
      <c r="E11" s="2">
        <f t="shared" si="3"/>
        <v>6</v>
      </c>
      <c r="F11" s="4" t="str">
        <f>vnos!B11</f>
        <v>Saša&amp;Vito</v>
      </c>
      <c r="G11" s="4">
        <f t="shared" si="4"/>
        <v>1</v>
      </c>
      <c r="H11" s="3">
        <f>vnos!C11</f>
        <v>5</v>
      </c>
      <c r="I11" s="3">
        <f>vnos!D11</f>
        <v>3</v>
      </c>
      <c r="J11" s="3">
        <f>vnos!E11</f>
        <v>4</v>
      </c>
      <c r="K11" s="3">
        <f>vnos!F11</f>
        <v>4</v>
      </c>
      <c r="L11" s="3">
        <f>vnos!G11</f>
        <v>5</v>
      </c>
      <c r="M11" s="3">
        <f>vnos!H11</f>
        <v>3</v>
      </c>
      <c r="N11" s="3">
        <f>vnos!I11</f>
        <v>4</v>
      </c>
      <c r="O11" s="3">
        <f>vnos!J11</f>
        <v>5</v>
      </c>
      <c r="P11" s="3">
        <f>vnos!K11</f>
        <v>2</v>
      </c>
      <c r="Q11" s="3">
        <f>vnos!L11</f>
        <v>5</v>
      </c>
      <c r="R11" s="3">
        <f>vnos!M11</f>
        <v>3</v>
      </c>
      <c r="S11" s="3">
        <f>vnos!N11</f>
        <v>4</v>
      </c>
      <c r="T11" s="3">
        <f>vnos!O11</f>
        <v>5</v>
      </c>
      <c r="U11" s="3">
        <f>vnos!P11</f>
        <v>5</v>
      </c>
      <c r="V11" s="3">
        <f>vnos!Q11</f>
        <v>5</v>
      </c>
      <c r="W11" s="3">
        <f>vnos!R11</f>
        <v>3</v>
      </c>
      <c r="X11" s="3">
        <f>vnos!S11</f>
        <v>4</v>
      </c>
      <c r="Y11" s="3">
        <f>vnos!T11</f>
        <v>3</v>
      </c>
      <c r="Z11" s="9">
        <f t="shared" si="5"/>
        <v>72</v>
      </c>
      <c r="AA11" s="9">
        <f t="shared" si="6"/>
        <v>72.000001100000006</v>
      </c>
      <c r="AB11" s="51">
        <f>vnos!V11</f>
        <v>13.5</v>
      </c>
      <c r="AC11" s="52">
        <f t="shared" si="7"/>
        <v>58.5</v>
      </c>
      <c r="AD11" s="52">
        <f t="shared" si="8"/>
        <v>58.500001099999999</v>
      </c>
    </row>
    <row r="12" spans="1:32" x14ac:dyDescent="0.35">
      <c r="A12" s="16">
        <v>6</v>
      </c>
      <c r="B12" s="50">
        <f t="shared" si="0"/>
        <v>14</v>
      </c>
      <c r="C12" s="50">
        <f t="shared" si="1"/>
        <v>15</v>
      </c>
      <c r="D12" s="2">
        <f t="shared" si="2"/>
        <v>11</v>
      </c>
      <c r="E12" s="2">
        <f t="shared" si="3"/>
        <v>15</v>
      </c>
      <c r="F12" s="4" t="str">
        <f>vnos!B12</f>
        <v>Nada&amp;Vasja</v>
      </c>
      <c r="G12" s="4">
        <f t="shared" si="4"/>
        <v>1</v>
      </c>
      <c r="H12" s="3">
        <f>vnos!C12</f>
        <v>4</v>
      </c>
      <c r="I12" s="3">
        <f>vnos!D12</f>
        <v>4</v>
      </c>
      <c r="J12" s="3">
        <f>vnos!E12</f>
        <v>3</v>
      </c>
      <c r="K12" s="3">
        <f>vnos!F12</f>
        <v>4</v>
      </c>
      <c r="L12" s="3">
        <f>vnos!G12</f>
        <v>5</v>
      </c>
      <c r="M12" s="3">
        <f>vnos!H12</f>
        <v>5</v>
      </c>
      <c r="N12" s="3">
        <f>vnos!I12</f>
        <v>3</v>
      </c>
      <c r="O12" s="3">
        <f>vnos!J12</f>
        <v>5</v>
      </c>
      <c r="P12" s="3">
        <f>vnos!K12</f>
        <v>3</v>
      </c>
      <c r="Q12" s="3">
        <f>vnos!L12</f>
        <v>4</v>
      </c>
      <c r="R12" s="3">
        <f>vnos!M12</f>
        <v>4</v>
      </c>
      <c r="S12" s="3">
        <f>vnos!N12</f>
        <v>4</v>
      </c>
      <c r="T12" s="3">
        <f>vnos!O12</f>
        <v>4</v>
      </c>
      <c r="U12" s="3">
        <f>vnos!P12</f>
        <v>4</v>
      </c>
      <c r="V12" s="3">
        <f>vnos!Q12</f>
        <v>4</v>
      </c>
      <c r="W12" s="3">
        <f>vnos!R12</f>
        <v>4</v>
      </c>
      <c r="X12" s="3">
        <f>vnos!S12</f>
        <v>4</v>
      </c>
      <c r="Y12" s="3">
        <f>vnos!T12</f>
        <v>4</v>
      </c>
      <c r="Z12" s="9">
        <f t="shared" si="5"/>
        <v>72</v>
      </c>
      <c r="AA12" s="9">
        <f t="shared" si="6"/>
        <v>72.0000012</v>
      </c>
      <c r="AB12" s="51">
        <f>vnos!V12</f>
        <v>9.3000000000000007</v>
      </c>
      <c r="AC12" s="52">
        <f t="shared" si="7"/>
        <v>62.7</v>
      </c>
      <c r="AD12" s="52">
        <f t="shared" si="8"/>
        <v>62.700001200000003</v>
      </c>
    </row>
    <row r="13" spans="1:32" x14ac:dyDescent="0.35">
      <c r="A13" s="16">
        <v>7</v>
      </c>
      <c r="B13" s="50">
        <f t="shared" si="0"/>
        <v>9</v>
      </c>
      <c r="C13" s="50">
        <f t="shared" si="1"/>
        <v>8</v>
      </c>
      <c r="D13" s="2">
        <f t="shared" si="2"/>
        <v>9</v>
      </c>
      <c r="E13" s="2">
        <f t="shared" si="3"/>
        <v>8</v>
      </c>
      <c r="F13" s="4" t="str">
        <f>vnos!B13</f>
        <v>Janko&amp;Bojan Vrabec</v>
      </c>
      <c r="G13" s="4">
        <f t="shared" si="4"/>
        <v>1</v>
      </c>
      <c r="H13" s="3">
        <f>vnos!C13</f>
        <v>5</v>
      </c>
      <c r="I13" s="3">
        <f>vnos!D13</f>
        <v>4</v>
      </c>
      <c r="J13" s="3">
        <f>vnos!E13</f>
        <v>4</v>
      </c>
      <c r="K13" s="3">
        <f>vnos!F13</f>
        <v>5</v>
      </c>
      <c r="L13" s="3">
        <f>vnos!G13</f>
        <v>4</v>
      </c>
      <c r="M13" s="3">
        <f>vnos!H13</f>
        <v>4</v>
      </c>
      <c r="N13" s="3">
        <f>vnos!I13</f>
        <v>3</v>
      </c>
      <c r="O13" s="3">
        <f>vnos!J13</f>
        <v>5</v>
      </c>
      <c r="P13" s="3">
        <f>vnos!K13</f>
        <v>3</v>
      </c>
      <c r="Q13" s="3">
        <f>vnos!L13</f>
        <v>4</v>
      </c>
      <c r="R13" s="3">
        <f>vnos!M13</f>
        <v>3</v>
      </c>
      <c r="S13" s="3">
        <f>vnos!N13</f>
        <v>3</v>
      </c>
      <c r="T13" s="3">
        <f>vnos!O13</f>
        <v>5</v>
      </c>
      <c r="U13" s="3">
        <f>vnos!P13</f>
        <v>4</v>
      </c>
      <c r="V13" s="3">
        <f>vnos!Q13</f>
        <v>5</v>
      </c>
      <c r="W13" s="3">
        <f>vnos!R13</f>
        <v>2</v>
      </c>
      <c r="X13" s="3">
        <f>vnos!S13</f>
        <v>4</v>
      </c>
      <c r="Y13" s="3">
        <f>vnos!T13</f>
        <v>3</v>
      </c>
      <c r="Z13" s="9">
        <f t="shared" si="5"/>
        <v>70</v>
      </c>
      <c r="AA13" s="9">
        <f t="shared" si="6"/>
        <v>70.000001299999994</v>
      </c>
      <c r="AB13" s="51">
        <f>vnos!V13</f>
        <v>11.3</v>
      </c>
      <c r="AC13" s="52">
        <f t="shared" si="7"/>
        <v>58.7</v>
      </c>
      <c r="AD13" s="52">
        <f t="shared" si="8"/>
        <v>58.700001300000004</v>
      </c>
    </row>
    <row r="14" spans="1:32" x14ac:dyDescent="0.35">
      <c r="A14" s="16">
        <v>8</v>
      </c>
      <c r="B14" s="50">
        <f t="shared" si="0"/>
        <v>5</v>
      </c>
      <c r="C14" s="50">
        <f t="shared" si="1"/>
        <v>4</v>
      </c>
      <c r="D14" s="2">
        <f t="shared" si="2"/>
        <v>5</v>
      </c>
      <c r="E14" s="2">
        <f t="shared" si="3"/>
        <v>4</v>
      </c>
      <c r="F14" s="4" t="str">
        <f>vnos!B14</f>
        <v>Cvetka&amp;Borči</v>
      </c>
      <c r="G14" s="4">
        <f t="shared" si="4"/>
        <v>1</v>
      </c>
      <c r="H14" s="3">
        <f>vnos!C14</f>
        <v>4</v>
      </c>
      <c r="I14" s="3">
        <f>vnos!D14</f>
        <v>3</v>
      </c>
      <c r="J14" s="3">
        <f>vnos!E14</f>
        <v>4</v>
      </c>
      <c r="K14" s="3">
        <f>vnos!F14</f>
        <v>4</v>
      </c>
      <c r="L14" s="3">
        <f>vnos!G14</f>
        <v>4</v>
      </c>
      <c r="M14" s="3">
        <f>vnos!H14</f>
        <v>5</v>
      </c>
      <c r="N14" s="3">
        <f>vnos!I14</f>
        <v>4</v>
      </c>
      <c r="O14" s="3">
        <f>vnos!J14</f>
        <v>4</v>
      </c>
      <c r="P14" s="3">
        <f>vnos!K14</f>
        <v>3</v>
      </c>
      <c r="Q14" s="3">
        <f>vnos!L14</f>
        <v>4</v>
      </c>
      <c r="R14" s="3">
        <f>vnos!M14</f>
        <v>3</v>
      </c>
      <c r="S14" s="3">
        <f>vnos!N14</f>
        <v>3</v>
      </c>
      <c r="T14" s="3">
        <f>vnos!O14</f>
        <v>4</v>
      </c>
      <c r="U14" s="3">
        <f>vnos!P14</f>
        <v>4</v>
      </c>
      <c r="V14" s="3">
        <f>vnos!Q14</f>
        <v>5</v>
      </c>
      <c r="W14" s="3">
        <f>vnos!R14</f>
        <v>3</v>
      </c>
      <c r="X14" s="3">
        <f>vnos!S14</f>
        <v>5</v>
      </c>
      <c r="Y14" s="3">
        <f>vnos!T14</f>
        <v>3</v>
      </c>
      <c r="Z14" s="9">
        <f t="shared" ref="Z14:Z126" si="9">IF(G14&gt;0,SUM(H14:Y14),200)</f>
        <v>69</v>
      </c>
      <c r="AA14" s="9">
        <f t="shared" si="6"/>
        <v>69.000001400000002</v>
      </c>
      <c r="AB14" s="51">
        <f>vnos!V14</f>
        <v>12.1</v>
      </c>
      <c r="AC14" s="52">
        <f t="shared" si="7"/>
        <v>56.9</v>
      </c>
      <c r="AD14" s="52">
        <f t="shared" si="8"/>
        <v>56.900001400000001</v>
      </c>
    </row>
    <row r="15" spans="1:32" x14ac:dyDescent="0.35">
      <c r="A15" s="16">
        <v>9</v>
      </c>
      <c r="B15" s="50">
        <f t="shared" si="0"/>
        <v>18</v>
      </c>
      <c r="C15" s="50">
        <f t="shared" si="1"/>
        <v>18</v>
      </c>
      <c r="D15" s="2">
        <f t="shared" si="2"/>
        <v>18</v>
      </c>
      <c r="E15" s="2">
        <f t="shared" si="3"/>
        <v>18</v>
      </c>
      <c r="F15" s="4" t="str">
        <f>vnos!B15</f>
        <v>Irena&amp;Bojan Lazar</v>
      </c>
      <c r="G15" s="4">
        <f t="shared" si="4"/>
        <v>1</v>
      </c>
      <c r="H15" s="3">
        <f>vnos!C15</f>
        <v>6</v>
      </c>
      <c r="I15" s="3">
        <f>vnos!D15</f>
        <v>4</v>
      </c>
      <c r="J15" s="3">
        <f>vnos!E15</f>
        <v>4</v>
      </c>
      <c r="K15" s="3">
        <f>vnos!F15</f>
        <v>5</v>
      </c>
      <c r="L15" s="3">
        <f>vnos!G15</f>
        <v>4</v>
      </c>
      <c r="M15" s="3">
        <f>vnos!H15</f>
        <v>5</v>
      </c>
      <c r="N15" s="3">
        <f>vnos!I15</f>
        <v>3</v>
      </c>
      <c r="O15" s="3">
        <f>vnos!J15</f>
        <v>5</v>
      </c>
      <c r="P15" s="3">
        <f>vnos!K15</f>
        <v>3</v>
      </c>
      <c r="Q15" s="3">
        <f>vnos!L15</f>
        <v>6</v>
      </c>
      <c r="R15" s="3">
        <f>vnos!M15</f>
        <v>3</v>
      </c>
      <c r="S15" s="3">
        <f>vnos!N15</f>
        <v>3</v>
      </c>
      <c r="T15" s="3">
        <f>vnos!O15</f>
        <v>5</v>
      </c>
      <c r="U15" s="3">
        <f>vnos!P15</f>
        <v>6</v>
      </c>
      <c r="V15" s="3">
        <f>vnos!Q15</f>
        <v>5</v>
      </c>
      <c r="W15" s="3">
        <f>vnos!R15</f>
        <v>3</v>
      </c>
      <c r="X15" s="3">
        <f>vnos!S15</f>
        <v>6</v>
      </c>
      <c r="Y15" s="3">
        <f>vnos!T15</f>
        <v>4</v>
      </c>
      <c r="Z15" s="9">
        <f t="shared" si="9"/>
        <v>80</v>
      </c>
      <c r="AA15" s="9">
        <f t="shared" si="6"/>
        <v>80.000001499999996</v>
      </c>
      <c r="AB15" s="51">
        <f>vnos!V15</f>
        <v>12.3</v>
      </c>
      <c r="AC15" s="52">
        <f t="shared" si="7"/>
        <v>67.7</v>
      </c>
      <c r="AD15" s="52">
        <f t="shared" si="8"/>
        <v>67.700001499999999</v>
      </c>
    </row>
    <row r="16" spans="1:32" x14ac:dyDescent="0.35">
      <c r="A16" s="16">
        <v>10</v>
      </c>
      <c r="B16" s="50">
        <f t="shared" si="0"/>
        <v>1</v>
      </c>
      <c r="C16" s="50">
        <f t="shared" si="1"/>
        <v>2</v>
      </c>
      <c r="D16" s="2">
        <f t="shared" si="2"/>
        <v>1</v>
      </c>
      <c r="E16" s="2">
        <f t="shared" si="3"/>
        <v>2</v>
      </c>
      <c r="F16" s="4" t="str">
        <f>vnos!B16</f>
        <v>Helena&amp;Mirjana</v>
      </c>
      <c r="G16" s="4">
        <f t="shared" si="4"/>
        <v>1</v>
      </c>
      <c r="H16" s="3">
        <f>vnos!C16</f>
        <v>5</v>
      </c>
      <c r="I16" s="3">
        <f>vnos!D16</f>
        <v>4</v>
      </c>
      <c r="J16" s="3">
        <f>vnos!E16</f>
        <v>3</v>
      </c>
      <c r="K16" s="3">
        <f>vnos!F16</f>
        <v>4</v>
      </c>
      <c r="L16" s="3">
        <f>vnos!G16</f>
        <v>4</v>
      </c>
      <c r="M16" s="3">
        <f>vnos!H16</f>
        <v>3</v>
      </c>
      <c r="N16" s="3">
        <f>vnos!I16</f>
        <v>3</v>
      </c>
      <c r="O16" s="3">
        <f>vnos!J16</f>
        <v>4</v>
      </c>
      <c r="P16" s="3">
        <f>vnos!K16</f>
        <v>3</v>
      </c>
      <c r="Q16" s="3">
        <f>vnos!L16</f>
        <v>4</v>
      </c>
      <c r="R16" s="3">
        <f>vnos!M16</f>
        <v>3</v>
      </c>
      <c r="S16" s="3">
        <f>vnos!N16</f>
        <v>3</v>
      </c>
      <c r="T16" s="3">
        <f>vnos!O16</f>
        <v>4</v>
      </c>
      <c r="U16" s="3">
        <f>vnos!P16</f>
        <v>4</v>
      </c>
      <c r="V16" s="3">
        <f>vnos!Q16</f>
        <v>3</v>
      </c>
      <c r="W16" s="3">
        <f>vnos!R16</f>
        <v>3</v>
      </c>
      <c r="X16" s="3">
        <f>vnos!S16</f>
        <v>5</v>
      </c>
      <c r="Y16" s="3">
        <f>vnos!T16</f>
        <v>3</v>
      </c>
      <c r="Z16" s="9">
        <f t="shared" si="9"/>
        <v>65</v>
      </c>
      <c r="AA16" s="9">
        <f t="shared" si="6"/>
        <v>65.000001600000004</v>
      </c>
      <c r="AB16" s="51">
        <f>vnos!V16</f>
        <v>10.1</v>
      </c>
      <c r="AC16" s="52">
        <f t="shared" si="7"/>
        <v>54.9</v>
      </c>
      <c r="AD16" s="52">
        <f t="shared" si="8"/>
        <v>54.900001599999996</v>
      </c>
    </row>
    <row r="17" spans="1:30" x14ac:dyDescent="0.35">
      <c r="A17" s="16">
        <v>11</v>
      </c>
      <c r="B17" s="50">
        <f t="shared" si="0"/>
        <v>6</v>
      </c>
      <c r="C17" s="50">
        <f t="shared" si="1"/>
        <v>5</v>
      </c>
      <c r="D17" s="2">
        <f t="shared" si="2"/>
        <v>5</v>
      </c>
      <c r="E17" s="2">
        <f t="shared" si="3"/>
        <v>5</v>
      </c>
      <c r="F17" s="4" t="str">
        <f>vnos!B17</f>
        <v>Sonja&amp;Andrej</v>
      </c>
      <c r="G17" s="4">
        <f t="shared" si="4"/>
        <v>1</v>
      </c>
      <c r="H17" s="3">
        <f>vnos!C17</f>
        <v>5</v>
      </c>
      <c r="I17" s="3">
        <f>vnos!D17</f>
        <v>3</v>
      </c>
      <c r="J17" s="3">
        <f>vnos!E17</f>
        <v>3</v>
      </c>
      <c r="K17" s="3">
        <f>vnos!F17</f>
        <v>4</v>
      </c>
      <c r="L17" s="3">
        <f>vnos!G17</f>
        <v>4</v>
      </c>
      <c r="M17" s="3">
        <f>vnos!H17</f>
        <v>4</v>
      </c>
      <c r="N17" s="3">
        <f>vnos!I17</f>
        <v>2</v>
      </c>
      <c r="O17" s="3">
        <f>vnos!J17</f>
        <v>5</v>
      </c>
      <c r="P17" s="3">
        <f>vnos!K17</f>
        <v>3</v>
      </c>
      <c r="Q17" s="3">
        <f>vnos!L17</f>
        <v>5</v>
      </c>
      <c r="R17" s="3">
        <f>vnos!M17</f>
        <v>3</v>
      </c>
      <c r="S17" s="3">
        <f>vnos!N17</f>
        <v>4</v>
      </c>
      <c r="T17" s="3">
        <f>vnos!O17</f>
        <v>4</v>
      </c>
      <c r="U17" s="3">
        <f>vnos!P17</f>
        <v>6</v>
      </c>
      <c r="V17" s="3">
        <f>vnos!Q17</f>
        <v>4</v>
      </c>
      <c r="W17" s="3">
        <f>vnos!R17</f>
        <v>3</v>
      </c>
      <c r="X17" s="3">
        <f>vnos!S17</f>
        <v>5</v>
      </c>
      <c r="Y17" s="3">
        <f>vnos!T17</f>
        <v>2</v>
      </c>
      <c r="Z17" s="9">
        <f t="shared" si="9"/>
        <v>69</v>
      </c>
      <c r="AA17" s="9">
        <f t="shared" si="6"/>
        <v>69.000001699999999</v>
      </c>
      <c r="AB17" s="51">
        <f>vnos!V17</f>
        <v>11.6</v>
      </c>
      <c r="AC17" s="52">
        <f t="shared" si="7"/>
        <v>57.4</v>
      </c>
      <c r="AD17" s="52">
        <f t="shared" si="8"/>
        <v>57.400001699999997</v>
      </c>
    </row>
    <row r="18" spans="1:30" x14ac:dyDescent="0.35">
      <c r="A18" s="16">
        <v>12</v>
      </c>
      <c r="B18" s="50">
        <f t="shared" si="0"/>
        <v>7</v>
      </c>
      <c r="C18" s="50">
        <f t="shared" si="1"/>
        <v>10</v>
      </c>
      <c r="D18" s="2">
        <f t="shared" si="2"/>
        <v>5</v>
      </c>
      <c r="E18" s="2">
        <f t="shared" si="3"/>
        <v>10</v>
      </c>
      <c r="F18" s="4" t="str">
        <f>vnos!B18</f>
        <v>Svit&amp;Niko</v>
      </c>
      <c r="G18" s="4">
        <f t="shared" si="4"/>
        <v>1</v>
      </c>
      <c r="H18" s="3">
        <f>vnos!C18</f>
        <v>5</v>
      </c>
      <c r="I18" s="3">
        <f>vnos!D18</f>
        <v>4</v>
      </c>
      <c r="J18" s="3">
        <f>vnos!E18</f>
        <v>3</v>
      </c>
      <c r="K18" s="3">
        <f>vnos!F18</f>
        <v>5</v>
      </c>
      <c r="L18" s="3">
        <f>vnos!G18</f>
        <v>4</v>
      </c>
      <c r="M18" s="3">
        <f>vnos!H18</f>
        <v>4</v>
      </c>
      <c r="N18" s="3">
        <f>vnos!I18</f>
        <v>5</v>
      </c>
      <c r="O18" s="3">
        <f>vnos!J18</f>
        <v>4</v>
      </c>
      <c r="P18" s="3">
        <f>vnos!K18</f>
        <v>3</v>
      </c>
      <c r="Q18" s="3">
        <f>vnos!L18</f>
        <v>5</v>
      </c>
      <c r="R18" s="3">
        <f>vnos!M18</f>
        <v>3</v>
      </c>
      <c r="S18" s="3">
        <f>vnos!N18</f>
        <v>3</v>
      </c>
      <c r="T18" s="3">
        <f>vnos!O18</f>
        <v>3</v>
      </c>
      <c r="U18" s="3">
        <f>vnos!P18</f>
        <v>4</v>
      </c>
      <c r="V18" s="3">
        <f>vnos!Q18</f>
        <v>4</v>
      </c>
      <c r="W18" s="3">
        <f>vnos!R18</f>
        <v>3</v>
      </c>
      <c r="X18" s="3">
        <f>vnos!S18</f>
        <v>5</v>
      </c>
      <c r="Y18" s="3">
        <f>vnos!T18</f>
        <v>2</v>
      </c>
      <c r="Z18" s="9">
        <f t="shared" si="9"/>
        <v>69</v>
      </c>
      <c r="AA18" s="9">
        <f t="shared" si="6"/>
        <v>69.000001800000007</v>
      </c>
      <c r="AB18" s="51">
        <f>vnos!V18</f>
        <v>9.6</v>
      </c>
      <c r="AC18" s="52">
        <f t="shared" si="7"/>
        <v>59.4</v>
      </c>
      <c r="AD18" s="52">
        <f t="shared" si="8"/>
        <v>59.400001799999998</v>
      </c>
    </row>
    <row r="19" spans="1:30" x14ac:dyDescent="0.35">
      <c r="A19" s="16">
        <v>13</v>
      </c>
      <c r="B19" s="50">
        <f t="shared" si="0"/>
        <v>17</v>
      </c>
      <c r="C19" s="50">
        <f t="shared" si="1"/>
        <v>14</v>
      </c>
      <c r="D19" s="2">
        <f t="shared" si="2"/>
        <v>17</v>
      </c>
      <c r="E19" s="2">
        <f t="shared" si="3"/>
        <v>14</v>
      </c>
      <c r="F19" s="4" t="str">
        <f>vnos!B19</f>
        <v>Boža&amp;Tomaž</v>
      </c>
      <c r="G19" s="4">
        <f t="shared" si="4"/>
        <v>1</v>
      </c>
      <c r="H19" s="3">
        <f>vnos!C19</f>
        <v>5</v>
      </c>
      <c r="I19" s="3">
        <f>vnos!D19</f>
        <v>3</v>
      </c>
      <c r="J19" s="3">
        <f>vnos!E19</f>
        <v>3</v>
      </c>
      <c r="K19" s="3">
        <f>vnos!F19</f>
        <v>4</v>
      </c>
      <c r="L19" s="3">
        <f>vnos!G19</f>
        <v>5</v>
      </c>
      <c r="M19" s="3">
        <f>vnos!H19</f>
        <v>4</v>
      </c>
      <c r="N19" s="3">
        <f>vnos!I19</f>
        <v>4</v>
      </c>
      <c r="O19" s="3">
        <f>vnos!J19</f>
        <v>4</v>
      </c>
      <c r="P19" s="3">
        <f>vnos!K19</f>
        <v>3</v>
      </c>
      <c r="Q19" s="3">
        <f>vnos!L19</f>
        <v>5</v>
      </c>
      <c r="R19" s="3">
        <f>vnos!M19</f>
        <v>4</v>
      </c>
      <c r="S19" s="3">
        <f>vnos!N19</f>
        <v>4</v>
      </c>
      <c r="T19" s="3">
        <f>vnos!O19</f>
        <v>5</v>
      </c>
      <c r="U19" s="3">
        <f>vnos!P19</f>
        <v>5</v>
      </c>
      <c r="V19" s="3">
        <f>vnos!Q19</f>
        <v>4</v>
      </c>
      <c r="W19" s="3">
        <f>vnos!R19</f>
        <v>5</v>
      </c>
      <c r="X19" s="3">
        <f>vnos!S19</f>
        <v>3</v>
      </c>
      <c r="Y19" s="3">
        <f>vnos!T19</f>
        <v>4</v>
      </c>
      <c r="Z19" s="9">
        <f t="shared" si="9"/>
        <v>74</v>
      </c>
      <c r="AA19" s="9">
        <f t="shared" si="6"/>
        <v>74.000001900000001</v>
      </c>
      <c r="AB19" s="51">
        <f>vnos!V19</f>
        <v>11.5</v>
      </c>
      <c r="AC19" s="52">
        <f t="shared" si="7"/>
        <v>62.5</v>
      </c>
      <c r="AD19" s="52">
        <f t="shared" si="8"/>
        <v>62.500001900000001</v>
      </c>
    </row>
    <row r="20" spans="1:30" x14ac:dyDescent="0.35">
      <c r="A20" s="16">
        <v>14</v>
      </c>
      <c r="B20" s="50">
        <f t="shared" si="0"/>
        <v>10</v>
      </c>
      <c r="C20" s="50">
        <f t="shared" si="1"/>
        <v>11</v>
      </c>
      <c r="D20" s="2">
        <f t="shared" si="2"/>
        <v>10</v>
      </c>
      <c r="E20" s="2">
        <f t="shared" si="3"/>
        <v>11</v>
      </c>
      <c r="F20" s="4" t="str">
        <f>vnos!B20</f>
        <v>Irmi&amp;Aleš</v>
      </c>
      <c r="G20" s="4">
        <f t="shared" si="4"/>
        <v>1</v>
      </c>
      <c r="H20" s="3">
        <f>vnos!C20</f>
        <v>4</v>
      </c>
      <c r="I20" s="3">
        <f>vnos!D20</f>
        <v>4</v>
      </c>
      <c r="J20" s="3">
        <f>vnos!E20</f>
        <v>4</v>
      </c>
      <c r="K20" s="3">
        <f>vnos!F20</f>
        <v>4</v>
      </c>
      <c r="L20" s="3">
        <f>vnos!G20</f>
        <v>4</v>
      </c>
      <c r="M20" s="3">
        <f>vnos!H20</f>
        <v>4</v>
      </c>
      <c r="N20" s="3">
        <f>vnos!I20</f>
        <v>3</v>
      </c>
      <c r="O20" s="3">
        <f>vnos!J20</f>
        <v>4</v>
      </c>
      <c r="P20" s="3">
        <f>vnos!K20</f>
        <v>3</v>
      </c>
      <c r="Q20" s="3">
        <f>vnos!L20</f>
        <v>5</v>
      </c>
      <c r="R20" s="3">
        <f>vnos!M20</f>
        <v>3</v>
      </c>
      <c r="S20" s="3">
        <f>vnos!N20</f>
        <v>4</v>
      </c>
      <c r="T20" s="3">
        <f>vnos!O20</f>
        <v>5</v>
      </c>
      <c r="U20" s="3">
        <f>vnos!P20</f>
        <v>5</v>
      </c>
      <c r="V20" s="3">
        <f>vnos!Q20</f>
        <v>5</v>
      </c>
      <c r="W20" s="3">
        <f>vnos!R20</f>
        <v>3</v>
      </c>
      <c r="X20" s="3">
        <f>vnos!S20</f>
        <v>4</v>
      </c>
      <c r="Y20" s="3">
        <f>vnos!T20</f>
        <v>3</v>
      </c>
      <c r="Z20" s="9">
        <f t="shared" si="9"/>
        <v>71</v>
      </c>
      <c r="AA20" s="9">
        <f t="shared" si="6"/>
        <v>71.000001999999995</v>
      </c>
      <c r="AB20" s="51">
        <f>vnos!V20</f>
        <v>10.7</v>
      </c>
      <c r="AC20" s="52">
        <f t="shared" si="7"/>
        <v>60.3</v>
      </c>
      <c r="AD20" s="52">
        <f t="shared" si="8"/>
        <v>60.300001999999999</v>
      </c>
    </row>
    <row r="21" spans="1:30" x14ac:dyDescent="0.35">
      <c r="A21" s="16">
        <v>15</v>
      </c>
      <c r="B21" s="50">
        <f t="shared" si="0"/>
        <v>15</v>
      </c>
      <c r="C21" s="50">
        <f t="shared" si="1"/>
        <v>12</v>
      </c>
      <c r="D21" s="2">
        <f t="shared" si="2"/>
        <v>11</v>
      </c>
      <c r="E21" s="2">
        <f t="shared" si="3"/>
        <v>12</v>
      </c>
      <c r="F21" s="4" t="str">
        <f>vnos!B21</f>
        <v>Jani&amp;Zoran</v>
      </c>
      <c r="G21" s="4">
        <f t="shared" si="4"/>
        <v>1</v>
      </c>
      <c r="H21" s="3">
        <f>vnos!C21</f>
        <v>5</v>
      </c>
      <c r="I21" s="3">
        <f>vnos!D21</f>
        <v>3</v>
      </c>
      <c r="J21" s="3">
        <f>vnos!E21</f>
        <v>3</v>
      </c>
      <c r="K21" s="3">
        <f>vnos!F21</f>
        <v>4</v>
      </c>
      <c r="L21" s="3">
        <f>vnos!G21</f>
        <v>4</v>
      </c>
      <c r="M21" s="3">
        <f>vnos!H21</f>
        <v>4</v>
      </c>
      <c r="N21" s="3">
        <f>vnos!I21</f>
        <v>3</v>
      </c>
      <c r="O21" s="3">
        <f>vnos!J21</f>
        <v>6</v>
      </c>
      <c r="P21" s="3">
        <f>vnos!K21</f>
        <v>4</v>
      </c>
      <c r="Q21" s="3">
        <f>vnos!L21</f>
        <v>5</v>
      </c>
      <c r="R21" s="3">
        <f>vnos!M21</f>
        <v>3</v>
      </c>
      <c r="S21" s="3">
        <f>vnos!N21</f>
        <v>4</v>
      </c>
      <c r="T21" s="3">
        <f>vnos!O21</f>
        <v>4</v>
      </c>
      <c r="U21" s="3">
        <f>vnos!P21</f>
        <v>5</v>
      </c>
      <c r="V21" s="3">
        <f>vnos!Q21</f>
        <v>5</v>
      </c>
      <c r="W21" s="3">
        <f>vnos!R21</f>
        <v>3</v>
      </c>
      <c r="X21" s="3">
        <f>vnos!S21</f>
        <v>4</v>
      </c>
      <c r="Y21" s="3">
        <f>vnos!T21</f>
        <v>3</v>
      </c>
      <c r="Z21" s="9">
        <f t="shared" si="9"/>
        <v>72</v>
      </c>
      <c r="AA21" s="9">
        <f t="shared" si="6"/>
        <v>72.000002100000003</v>
      </c>
      <c r="AB21" s="51">
        <f>vnos!V21</f>
        <v>11.2</v>
      </c>
      <c r="AC21" s="52">
        <f t="shared" si="7"/>
        <v>60.8</v>
      </c>
      <c r="AD21" s="52">
        <f t="shared" si="8"/>
        <v>60.8000021</v>
      </c>
    </row>
    <row r="22" spans="1:30" x14ac:dyDescent="0.35">
      <c r="A22" s="16">
        <v>16</v>
      </c>
      <c r="B22" s="50">
        <f t="shared" si="0"/>
        <v>4</v>
      </c>
      <c r="C22" s="50">
        <f t="shared" si="1"/>
        <v>9</v>
      </c>
      <c r="D22" s="2">
        <f t="shared" si="2"/>
        <v>3</v>
      </c>
      <c r="E22" s="2">
        <f t="shared" si="3"/>
        <v>9</v>
      </c>
      <c r="F22" s="4" t="str">
        <f>vnos!B22</f>
        <v>Milena&amp;Marko</v>
      </c>
      <c r="G22" s="4">
        <f t="shared" si="4"/>
        <v>1</v>
      </c>
      <c r="H22" s="3">
        <f>vnos!C22</f>
        <v>4</v>
      </c>
      <c r="I22" s="3">
        <f>vnos!D22</f>
        <v>3</v>
      </c>
      <c r="J22" s="3">
        <f>vnos!E22</f>
        <v>3</v>
      </c>
      <c r="K22" s="3">
        <f>vnos!F22</f>
        <v>4</v>
      </c>
      <c r="L22" s="3">
        <f>vnos!G22</f>
        <v>4</v>
      </c>
      <c r="M22" s="3">
        <f>vnos!H22</f>
        <v>4</v>
      </c>
      <c r="N22" s="3">
        <f>vnos!I22</f>
        <v>3</v>
      </c>
      <c r="O22" s="3">
        <f>vnos!J22</f>
        <v>8</v>
      </c>
      <c r="P22" s="3">
        <f>vnos!K22</f>
        <v>3</v>
      </c>
      <c r="Q22" s="3">
        <f>vnos!L22</f>
        <v>3</v>
      </c>
      <c r="R22" s="3">
        <f>vnos!M22</f>
        <v>3</v>
      </c>
      <c r="S22" s="3">
        <f>vnos!N22</f>
        <v>3</v>
      </c>
      <c r="T22" s="3">
        <f>vnos!O22</f>
        <v>4</v>
      </c>
      <c r="U22" s="3">
        <f>vnos!P22</f>
        <v>4</v>
      </c>
      <c r="V22" s="3">
        <f>vnos!Q22</f>
        <v>3</v>
      </c>
      <c r="W22" s="3">
        <f>vnos!R22</f>
        <v>3</v>
      </c>
      <c r="X22" s="3">
        <f>vnos!S22</f>
        <v>4</v>
      </c>
      <c r="Y22" s="3">
        <f>vnos!T22</f>
        <v>4</v>
      </c>
      <c r="Z22" s="9">
        <f t="shared" si="9"/>
        <v>67</v>
      </c>
      <c r="AA22" s="9">
        <f t="shared" si="6"/>
        <v>67.000002199999997</v>
      </c>
      <c r="AB22" s="51">
        <f>vnos!V22</f>
        <v>8.1999999999999993</v>
      </c>
      <c r="AC22" s="52">
        <f t="shared" si="7"/>
        <v>58.8</v>
      </c>
      <c r="AD22" s="52">
        <f t="shared" si="8"/>
        <v>58.800002199999994</v>
      </c>
    </row>
    <row r="23" spans="1:30" x14ac:dyDescent="0.35">
      <c r="A23" s="16">
        <v>17</v>
      </c>
      <c r="B23" s="50">
        <f t="shared" si="0"/>
        <v>8</v>
      </c>
      <c r="C23" s="50">
        <f t="shared" si="1"/>
        <v>13</v>
      </c>
      <c r="D23" s="2">
        <f t="shared" si="2"/>
        <v>5</v>
      </c>
      <c r="E23" s="2">
        <f t="shared" si="3"/>
        <v>13</v>
      </c>
      <c r="F23" s="4" t="str">
        <f>vnos!B23</f>
        <v>Majda&amp;Janez</v>
      </c>
      <c r="G23" s="4">
        <f t="shared" si="4"/>
        <v>1</v>
      </c>
      <c r="H23" s="3">
        <f>vnos!C23</f>
        <v>4</v>
      </c>
      <c r="I23" s="3">
        <f>vnos!D23</f>
        <v>3</v>
      </c>
      <c r="J23" s="3">
        <f>vnos!E23</f>
        <v>3</v>
      </c>
      <c r="K23" s="3">
        <f>vnos!F23</f>
        <v>4</v>
      </c>
      <c r="L23" s="3">
        <f>vnos!G23</f>
        <v>4</v>
      </c>
      <c r="M23" s="3">
        <f>vnos!H23</f>
        <v>4</v>
      </c>
      <c r="N23" s="3">
        <f>vnos!I23</f>
        <v>5</v>
      </c>
      <c r="O23" s="3">
        <f>vnos!J23</f>
        <v>3</v>
      </c>
      <c r="P23" s="3">
        <f>vnos!K23</f>
        <v>3</v>
      </c>
      <c r="Q23" s="3">
        <f>vnos!L23</f>
        <v>5</v>
      </c>
      <c r="R23" s="3">
        <f>vnos!M23</f>
        <v>3</v>
      </c>
      <c r="S23" s="3">
        <f>vnos!N23</f>
        <v>3</v>
      </c>
      <c r="T23" s="3">
        <f>vnos!O23</f>
        <v>4</v>
      </c>
      <c r="U23" s="3">
        <f>vnos!P23</f>
        <v>6</v>
      </c>
      <c r="V23" s="3">
        <f>vnos!Q23</f>
        <v>4</v>
      </c>
      <c r="W23" s="3">
        <f>vnos!R23</f>
        <v>3</v>
      </c>
      <c r="X23" s="3">
        <f>vnos!S23</f>
        <v>5</v>
      </c>
      <c r="Y23" s="3">
        <f>vnos!T23</f>
        <v>3</v>
      </c>
      <c r="Z23" s="9">
        <f t="shared" si="9"/>
        <v>69</v>
      </c>
      <c r="AA23" s="9">
        <f t="shared" si="6"/>
        <v>69.000002300000006</v>
      </c>
      <c r="AB23" s="51">
        <f>vnos!V23</f>
        <v>7.2</v>
      </c>
      <c r="AC23" s="52">
        <f t="shared" si="7"/>
        <v>61.8</v>
      </c>
      <c r="AD23" s="52">
        <f t="shared" si="8"/>
        <v>61.800002299999996</v>
      </c>
    </row>
    <row r="24" spans="1:30" x14ac:dyDescent="0.35">
      <c r="A24" s="16">
        <v>18</v>
      </c>
      <c r="B24" s="50">
        <f t="shared" si="0"/>
        <v>2</v>
      </c>
      <c r="C24" s="50">
        <f t="shared" si="1"/>
        <v>3</v>
      </c>
      <c r="D24" s="2">
        <f t="shared" si="2"/>
        <v>2</v>
      </c>
      <c r="E24" s="2">
        <f t="shared" si="3"/>
        <v>3</v>
      </c>
      <c r="F24" s="4" t="str">
        <f>vnos!B24</f>
        <v>Andreja&amp;Rado</v>
      </c>
      <c r="G24" s="4">
        <f t="shared" si="4"/>
        <v>1</v>
      </c>
      <c r="H24" s="3">
        <f>vnos!C24</f>
        <v>4</v>
      </c>
      <c r="I24" s="3">
        <f>vnos!D24</f>
        <v>3</v>
      </c>
      <c r="J24" s="3">
        <f>vnos!E24</f>
        <v>4</v>
      </c>
      <c r="K24" s="3">
        <f>vnos!F24</f>
        <v>3</v>
      </c>
      <c r="L24" s="3">
        <f>vnos!G24</f>
        <v>4</v>
      </c>
      <c r="M24" s="3">
        <f>vnos!H24</f>
        <v>4</v>
      </c>
      <c r="N24" s="3">
        <f>vnos!I24</f>
        <v>3</v>
      </c>
      <c r="O24" s="3">
        <f>vnos!J24</f>
        <v>4</v>
      </c>
      <c r="P24" s="3">
        <f>vnos!K24</f>
        <v>3</v>
      </c>
      <c r="Q24" s="3">
        <f>vnos!L24</f>
        <v>4</v>
      </c>
      <c r="R24" s="3">
        <f>vnos!M24</f>
        <v>4</v>
      </c>
      <c r="S24" s="3">
        <f>vnos!N24</f>
        <v>4</v>
      </c>
      <c r="T24" s="3">
        <f>vnos!O24</f>
        <v>4</v>
      </c>
      <c r="U24" s="3">
        <f>vnos!P24</f>
        <v>4</v>
      </c>
      <c r="V24" s="3">
        <f>vnos!Q24</f>
        <v>4</v>
      </c>
      <c r="W24" s="3">
        <f>vnos!R24</f>
        <v>3</v>
      </c>
      <c r="X24" s="3">
        <f>vnos!S24</f>
        <v>4</v>
      </c>
      <c r="Y24" s="3">
        <f>vnos!T24</f>
        <v>3</v>
      </c>
      <c r="Z24" s="9">
        <f t="shared" si="9"/>
        <v>66</v>
      </c>
      <c r="AA24" s="9">
        <f t="shared" si="6"/>
        <v>66.0000024</v>
      </c>
      <c r="AB24" s="51">
        <f>vnos!V24</f>
        <v>9.6999999999999993</v>
      </c>
      <c r="AC24" s="52">
        <f t="shared" si="7"/>
        <v>56.3</v>
      </c>
      <c r="AD24" s="52">
        <f t="shared" si="8"/>
        <v>56.300002399999997</v>
      </c>
    </row>
    <row r="25" spans="1:30" x14ac:dyDescent="0.35">
      <c r="A25" s="16">
        <v>19</v>
      </c>
      <c r="B25" s="50">
        <f t="shared" si="0"/>
        <v>19</v>
      </c>
      <c r="C25" s="50">
        <f t="shared" si="1"/>
        <v>120</v>
      </c>
      <c r="D25" s="2">
        <f t="shared" si="2"/>
        <v>19</v>
      </c>
      <c r="E25" s="2">
        <f t="shared" si="3"/>
        <v>120</v>
      </c>
      <c r="F25" s="4">
        <f>vnos!B25</f>
        <v>0</v>
      </c>
      <c r="G25" s="4">
        <f t="shared" si="4"/>
        <v>0</v>
      </c>
      <c r="H25" s="3">
        <f>vnos!C25</f>
        <v>0</v>
      </c>
      <c r="I25" s="3">
        <f>vnos!D25</f>
        <v>0</v>
      </c>
      <c r="J25" s="3">
        <f>vnos!E25</f>
        <v>0</v>
      </c>
      <c r="K25" s="3">
        <f>vnos!F25</f>
        <v>0</v>
      </c>
      <c r="L25" s="3">
        <f>vnos!G25</f>
        <v>0</v>
      </c>
      <c r="M25" s="3">
        <f>vnos!H25</f>
        <v>0</v>
      </c>
      <c r="N25" s="3">
        <f>vnos!I25</f>
        <v>0</v>
      </c>
      <c r="O25" s="3">
        <f>vnos!J25</f>
        <v>0</v>
      </c>
      <c r="P25" s="3">
        <f>vnos!K25</f>
        <v>0</v>
      </c>
      <c r="Q25" s="3">
        <f>vnos!L25</f>
        <v>0</v>
      </c>
      <c r="R25" s="3">
        <f>vnos!M25</f>
        <v>0</v>
      </c>
      <c r="S25" s="3">
        <f>vnos!N25</f>
        <v>0</v>
      </c>
      <c r="T25" s="3">
        <f>vnos!O25</f>
        <v>0</v>
      </c>
      <c r="U25" s="3">
        <f>vnos!P25</f>
        <v>0</v>
      </c>
      <c r="V25" s="3">
        <f>vnos!Q25</f>
        <v>0</v>
      </c>
      <c r="W25" s="3">
        <f>vnos!R25</f>
        <v>0</v>
      </c>
      <c r="X25" s="3">
        <f>vnos!S25</f>
        <v>0</v>
      </c>
      <c r="Y25" s="3">
        <f>vnos!T25</f>
        <v>0</v>
      </c>
      <c r="Z25" s="9">
        <f t="shared" si="9"/>
        <v>200</v>
      </c>
      <c r="AA25" s="9">
        <f t="shared" si="6"/>
        <v>200.00000249999999</v>
      </c>
      <c r="AB25" s="51">
        <f>vnos!V25</f>
        <v>-0.5</v>
      </c>
      <c r="AC25" s="52">
        <f t="shared" si="7"/>
        <v>200.5</v>
      </c>
      <c r="AD25" s="52">
        <f t="shared" si="8"/>
        <v>200.50000249999999</v>
      </c>
    </row>
    <row r="26" spans="1:30" x14ac:dyDescent="0.35">
      <c r="A26" s="16">
        <v>20</v>
      </c>
      <c r="B26" s="50">
        <f t="shared" si="0"/>
        <v>20</v>
      </c>
      <c r="C26" s="50">
        <f t="shared" si="1"/>
        <v>121</v>
      </c>
      <c r="D26" s="2">
        <f t="shared" si="2"/>
        <v>19</v>
      </c>
      <c r="E26" s="2">
        <f t="shared" si="3"/>
        <v>120</v>
      </c>
      <c r="F26" s="4">
        <f>vnos!B26</f>
        <v>0</v>
      </c>
      <c r="G26" s="4">
        <f t="shared" si="4"/>
        <v>0</v>
      </c>
      <c r="H26" s="3">
        <f>vnos!C26</f>
        <v>0</v>
      </c>
      <c r="I26" s="3">
        <f>vnos!D26</f>
        <v>0</v>
      </c>
      <c r="J26" s="3">
        <f>vnos!E26</f>
        <v>0</v>
      </c>
      <c r="K26" s="3">
        <f>vnos!F26</f>
        <v>0</v>
      </c>
      <c r="L26" s="3">
        <f>vnos!G26</f>
        <v>0</v>
      </c>
      <c r="M26" s="3">
        <f>vnos!H26</f>
        <v>0</v>
      </c>
      <c r="N26" s="3">
        <f>vnos!I26</f>
        <v>0</v>
      </c>
      <c r="O26" s="3">
        <f>vnos!J26</f>
        <v>0</v>
      </c>
      <c r="P26" s="3">
        <f>vnos!K26</f>
        <v>0</v>
      </c>
      <c r="Q26" s="3">
        <f>vnos!L26</f>
        <v>0</v>
      </c>
      <c r="R26" s="3">
        <f>vnos!M26</f>
        <v>0</v>
      </c>
      <c r="S26" s="3">
        <f>vnos!N26</f>
        <v>0</v>
      </c>
      <c r="T26" s="3">
        <f>vnos!O26</f>
        <v>0</v>
      </c>
      <c r="U26" s="3">
        <f>vnos!P26</f>
        <v>0</v>
      </c>
      <c r="V26" s="3">
        <f>vnos!Q26</f>
        <v>0</v>
      </c>
      <c r="W26" s="3">
        <f>vnos!R26</f>
        <v>0</v>
      </c>
      <c r="X26" s="3">
        <f>vnos!S26</f>
        <v>0</v>
      </c>
      <c r="Y26" s="3">
        <f>vnos!T26</f>
        <v>0</v>
      </c>
      <c r="Z26" s="9">
        <f t="shared" si="9"/>
        <v>200</v>
      </c>
      <c r="AA26" s="9">
        <f t="shared" si="6"/>
        <v>200.00000259999999</v>
      </c>
      <c r="AB26" s="51">
        <f>vnos!V26</f>
        <v>-0.5</v>
      </c>
      <c r="AC26" s="52">
        <f t="shared" si="7"/>
        <v>200.5</v>
      </c>
      <c r="AD26" s="52">
        <f t="shared" si="8"/>
        <v>200.50000259999999</v>
      </c>
    </row>
    <row r="27" spans="1:30" x14ac:dyDescent="0.35">
      <c r="A27" s="16">
        <v>21</v>
      </c>
      <c r="B27" s="50">
        <f t="shared" si="0"/>
        <v>21</v>
      </c>
      <c r="C27" s="50">
        <f t="shared" si="1"/>
        <v>122</v>
      </c>
      <c r="D27" s="2">
        <f t="shared" si="2"/>
        <v>19</v>
      </c>
      <c r="E27" s="2">
        <f t="shared" si="3"/>
        <v>120</v>
      </c>
      <c r="F27" s="4">
        <f>vnos!B27</f>
        <v>0</v>
      </c>
      <c r="G27" s="4">
        <f t="shared" si="4"/>
        <v>0</v>
      </c>
      <c r="H27" s="3">
        <f>vnos!C27</f>
        <v>0</v>
      </c>
      <c r="I27" s="3">
        <f>vnos!D27</f>
        <v>0</v>
      </c>
      <c r="J27" s="3">
        <f>vnos!E27</f>
        <v>0</v>
      </c>
      <c r="K27" s="3">
        <f>vnos!F27</f>
        <v>0</v>
      </c>
      <c r="L27" s="3">
        <f>vnos!G27</f>
        <v>0</v>
      </c>
      <c r="M27" s="3">
        <f>vnos!H27</f>
        <v>0</v>
      </c>
      <c r="N27" s="3">
        <f>vnos!I27</f>
        <v>0</v>
      </c>
      <c r="O27" s="3">
        <f>vnos!J27</f>
        <v>0</v>
      </c>
      <c r="P27" s="3">
        <f>vnos!K27</f>
        <v>0</v>
      </c>
      <c r="Q27" s="3">
        <f>vnos!L27</f>
        <v>0</v>
      </c>
      <c r="R27" s="3">
        <f>vnos!M27</f>
        <v>0</v>
      </c>
      <c r="S27" s="3">
        <f>vnos!N27</f>
        <v>0</v>
      </c>
      <c r="T27" s="3">
        <f>vnos!O27</f>
        <v>0</v>
      </c>
      <c r="U27" s="3">
        <f>vnos!P27</f>
        <v>0</v>
      </c>
      <c r="V27" s="3">
        <f>vnos!Q27</f>
        <v>0</v>
      </c>
      <c r="W27" s="3">
        <f>vnos!R27</f>
        <v>0</v>
      </c>
      <c r="X27" s="3">
        <f>vnos!S27</f>
        <v>0</v>
      </c>
      <c r="Y27" s="3">
        <f>vnos!T27</f>
        <v>0</v>
      </c>
      <c r="Z27" s="9">
        <f t="shared" si="9"/>
        <v>200</v>
      </c>
      <c r="AA27" s="9">
        <f t="shared" si="6"/>
        <v>200.00000270000001</v>
      </c>
      <c r="AB27" s="51">
        <f>vnos!V27</f>
        <v>-0.5</v>
      </c>
      <c r="AC27" s="52">
        <f t="shared" si="7"/>
        <v>200.5</v>
      </c>
      <c r="AD27" s="52">
        <f t="shared" si="8"/>
        <v>200.50000270000001</v>
      </c>
    </row>
    <row r="28" spans="1:30" x14ac:dyDescent="0.35">
      <c r="A28" s="16">
        <v>22</v>
      </c>
      <c r="B28" s="50">
        <f t="shared" si="0"/>
        <v>22</v>
      </c>
      <c r="C28" s="50">
        <f t="shared" si="1"/>
        <v>123</v>
      </c>
      <c r="D28" s="2">
        <f t="shared" si="2"/>
        <v>19</v>
      </c>
      <c r="E28" s="2">
        <f t="shared" si="3"/>
        <v>120</v>
      </c>
      <c r="F28" s="4">
        <f>vnos!B28</f>
        <v>0</v>
      </c>
      <c r="G28" s="4">
        <f t="shared" si="4"/>
        <v>0</v>
      </c>
      <c r="H28" s="3">
        <f>vnos!C28</f>
        <v>0</v>
      </c>
      <c r="I28" s="3">
        <f>vnos!D28</f>
        <v>0</v>
      </c>
      <c r="J28" s="3">
        <f>vnos!E28</f>
        <v>0</v>
      </c>
      <c r="K28" s="3">
        <f>vnos!F28</f>
        <v>0</v>
      </c>
      <c r="L28" s="3">
        <f>vnos!G28</f>
        <v>0</v>
      </c>
      <c r="M28" s="3">
        <f>vnos!H28</f>
        <v>0</v>
      </c>
      <c r="N28" s="3">
        <f>vnos!I28</f>
        <v>0</v>
      </c>
      <c r="O28" s="3">
        <f>vnos!J28</f>
        <v>0</v>
      </c>
      <c r="P28" s="3">
        <f>vnos!K28</f>
        <v>0</v>
      </c>
      <c r="Q28" s="3">
        <f>vnos!L28</f>
        <v>0</v>
      </c>
      <c r="R28" s="3">
        <f>vnos!M28</f>
        <v>0</v>
      </c>
      <c r="S28" s="3">
        <f>vnos!N28</f>
        <v>0</v>
      </c>
      <c r="T28" s="3">
        <f>vnos!O28</f>
        <v>0</v>
      </c>
      <c r="U28" s="3">
        <f>vnos!P28</f>
        <v>0</v>
      </c>
      <c r="V28" s="3">
        <f>vnos!Q28</f>
        <v>0</v>
      </c>
      <c r="W28" s="3">
        <f>vnos!R28</f>
        <v>0</v>
      </c>
      <c r="X28" s="3">
        <f>vnos!S28</f>
        <v>0</v>
      </c>
      <c r="Y28" s="3">
        <f>vnos!T28</f>
        <v>0</v>
      </c>
      <c r="Z28" s="9">
        <f t="shared" si="9"/>
        <v>200</v>
      </c>
      <c r="AA28" s="9">
        <f t="shared" si="6"/>
        <v>200.0000028</v>
      </c>
      <c r="AB28" s="51">
        <f>vnos!V28</f>
        <v>-0.5</v>
      </c>
      <c r="AC28" s="52">
        <f t="shared" si="7"/>
        <v>200.5</v>
      </c>
      <c r="AD28" s="52">
        <f t="shared" si="8"/>
        <v>200.5000028</v>
      </c>
    </row>
    <row r="29" spans="1:30" x14ac:dyDescent="0.35">
      <c r="A29" s="16">
        <v>23</v>
      </c>
      <c r="B29" s="50">
        <f t="shared" si="0"/>
        <v>23</v>
      </c>
      <c r="C29" s="50">
        <f t="shared" si="1"/>
        <v>124</v>
      </c>
      <c r="D29" s="2">
        <f t="shared" si="2"/>
        <v>19</v>
      </c>
      <c r="E29" s="2">
        <f t="shared" si="3"/>
        <v>120</v>
      </c>
      <c r="F29" s="4">
        <f>vnos!B29</f>
        <v>0</v>
      </c>
      <c r="G29" s="4">
        <f t="shared" si="4"/>
        <v>0</v>
      </c>
      <c r="H29" s="3">
        <f>vnos!C29</f>
        <v>0</v>
      </c>
      <c r="I29" s="3">
        <f>vnos!D29</f>
        <v>0</v>
      </c>
      <c r="J29" s="3">
        <f>vnos!E29</f>
        <v>0</v>
      </c>
      <c r="K29" s="3">
        <f>vnos!F29</f>
        <v>0</v>
      </c>
      <c r="L29" s="3">
        <f>vnos!G29</f>
        <v>0</v>
      </c>
      <c r="M29" s="3">
        <f>vnos!H29</f>
        <v>0</v>
      </c>
      <c r="N29" s="3">
        <f>vnos!I29</f>
        <v>0</v>
      </c>
      <c r="O29" s="3">
        <f>vnos!J29</f>
        <v>0</v>
      </c>
      <c r="P29" s="3">
        <f>vnos!K29</f>
        <v>0</v>
      </c>
      <c r="Q29" s="3">
        <f>vnos!L29</f>
        <v>0</v>
      </c>
      <c r="R29" s="3">
        <f>vnos!M29</f>
        <v>0</v>
      </c>
      <c r="S29" s="3">
        <f>vnos!N29</f>
        <v>0</v>
      </c>
      <c r="T29" s="3">
        <f>vnos!O29</f>
        <v>0</v>
      </c>
      <c r="U29" s="3">
        <f>vnos!P29</f>
        <v>0</v>
      </c>
      <c r="V29" s="3">
        <f>vnos!Q29</f>
        <v>0</v>
      </c>
      <c r="W29" s="3">
        <f>vnos!R29</f>
        <v>0</v>
      </c>
      <c r="X29" s="3">
        <f>vnos!S29</f>
        <v>0</v>
      </c>
      <c r="Y29" s="3">
        <f>vnos!T29</f>
        <v>0</v>
      </c>
      <c r="Z29" s="9">
        <f t="shared" si="9"/>
        <v>200</v>
      </c>
      <c r="AA29" s="9">
        <f t="shared" si="6"/>
        <v>200.0000029</v>
      </c>
      <c r="AB29" s="51">
        <f>vnos!V29</f>
        <v>-0.5</v>
      </c>
      <c r="AC29" s="52">
        <f t="shared" si="7"/>
        <v>200.5</v>
      </c>
      <c r="AD29" s="52">
        <f t="shared" si="8"/>
        <v>200.5000029</v>
      </c>
    </row>
    <row r="30" spans="1:30" x14ac:dyDescent="0.35">
      <c r="A30" s="16">
        <v>24</v>
      </c>
      <c r="B30" s="50">
        <f t="shared" si="0"/>
        <v>24</v>
      </c>
      <c r="C30" s="50">
        <f t="shared" si="1"/>
        <v>125</v>
      </c>
      <c r="D30" s="2">
        <f t="shared" si="2"/>
        <v>19</v>
      </c>
      <c r="E30" s="2">
        <f t="shared" si="3"/>
        <v>120</v>
      </c>
      <c r="F30" s="4">
        <f>vnos!B30</f>
        <v>0</v>
      </c>
      <c r="G30" s="4">
        <f t="shared" si="4"/>
        <v>0</v>
      </c>
      <c r="H30" s="3">
        <f>vnos!C30</f>
        <v>0</v>
      </c>
      <c r="I30" s="3">
        <f>vnos!D30</f>
        <v>0</v>
      </c>
      <c r="J30" s="3">
        <f>vnos!E30</f>
        <v>0</v>
      </c>
      <c r="K30" s="3">
        <f>vnos!F30</f>
        <v>0</v>
      </c>
      <c r="L30" s="3">
        <f>vnos!G30</f>
        <v>0</v>
      </c>
      <c r="M30" s="3">
        <f>vnos!H30</f>
        <v>0</v>
      </c>
      <c r="N30" s="3">
        <f>vnos!I30</f>
        <v>0</v>
      </c>
      <c r="O30" s="3">
        <f>vnos!J30</f>
        <v>0</v>
      </c>
      <c r="P30" s="3">
        <f>vnos!K30</f>
        <v>0</v>
      </c>
      <c r="Q30" s="3">
        <f>vnos!L30</f>
        <v>0</v>
      </c>
      <c r="R30" s="3">
        <f>vnos!M30</f>
        <v>0</v>
      </c>
      <c r="S30" s="3">
        <f>vnos!N30</f>
        <v>0</v>
      </c>
      <c r="T30" s="3">
        <f>vnos!O30</f>
        <v>0</v>
      </c>
      <c r="U30" s="3">
        <f>vnos!P30</f>
        <v>0</v>
      </c>
      <c r="V30" s="3">
        <f>vnos!Q30</f>
        <v>0</v>
      </c>
      <c r="W30" s="3">
        <f>vnos!R30</f>
        <v>0</v>
      </c>
      <c r="X30" s="3">
        <f>vnos!S30</f>
        <v>0</v>
      </c>
      <c r="Y30" s="3">
        <f>vnos!T30</f>
        <v>0</v>
      </c>
      <c r="Z30" s="9">
        <f t="shared" si="9"/>
        <v>200</v>
      </c>
      <c r="AA30" s="9">
        <f t="shared" si="6"/>
        <v>200.00000299999999</v>
      </c>
      <c r="AB30" s="51">
        <f>vnos!V30</f>
        <v>-0.5</v>
      </c>
      <c r="AC30" s="52">
        <f t="shared" si="7"/>
        <v>200.5</v>
      </c>
      <c r="AD30" s="52">
        <f t="shared" si="8"/>
        <v>200.50000299999999</v>
      </c>
    </row>
    <row r="31" spans="1:30" x14ac:dyDescent="0.35">
      <c r="A31" s="16">
        <v>25</v>
      </c>
      <c r="B31" s="50">
        <f t="shared" si="0"/>
        <v>25</v>
      </c>
      <c r="C31" s="50">
        <f t="shared" si="1"/>
        <v>126</v>
      </c>
      <c r="D31" s="2">
        <f t="shared" si="2"/>
        <v>19</v>
      </c>
      <c r="E31" s="2">
        <f t="shared" si="3"/>
        <v>120</v>
      </c>
      <c r="F31" s="4">
        <f>vnos!B31</f>
        <v>0</v>
      </c>
      <c r="G31" s="4">
        <f t="shared" si="4"/>
        <v>0</v>
      </c>
      <c r="H31" s="3">
        <f>vnos!C31</f>
        <v>0</v>
      </c>
      <c r="I31" s="3">
        <f>vnos!D31</f>
        <v>0</v>
      </c>
      <c r="J31" s="3">
        <f>vnos!E31</f>
        <v>0</v>
      </c>
      <c r="K31" s="3">
        <f>vnos!F31</f>
        <v>0</v>
      </c>
      <c r="L31" s="3">
        <f>vnos!G31</f>
        <v>0</v>
      </c>
      <c r="M31" s="3">
        <f>vnos!H31</f>
        <v>0</v>
      </c>
      <c r="N31" s="3">
        <f>vnos!I31</f>
        <v>0</v>
      </c>
      <c r="O31" s="3">
        <f>vnos!J31</f>
        <v>0</v>
      </c>
      <c r="P31" s="3">
        <f>vnos!K31</f>
        <v>0</v>
      </c>
      <c r="Q31" s="3">
        <f>vnos!L31</f>
        <v>0</v>
      </c>
      <c r="R31" s="3">
        <f>vnos!M31</f>
        <v>0</v>
      </c>
      <c r="S31" s="3">
        <f>vnos!N31</f>
        <v>0</v>
      </c>
      <c r="T31" s="3">
        <f>vnos!O31</f>
        <v>0</v>
      </c>
      <c r="U31" s="3">
        <f>vnos!P31</f>
        <v>0</v>
      </c>
      <c r="V31" s="3">
        <f>vnos!Q31</f>
        <v>0</v>
      </c>
      <c r="W31" s="3">
        <f>vnos!R31</f>
        <v>0</v>
      </c>
      <c r="X31" s="3">
        <f>vnos!S31</f>
        <v>0</v>
      </c>
      <c r="Y31" s="3">
        <f>vnos!T31</f>
        <v>0</v>
      </c>
      <c r="Z31" s="9">
        <f t="shared" si="9"/>
        <v>200</v>
      </c>
      <c r="AA31" s="9">
        <f t="shared" si="6"/>
        <v>200.00000309999999</v>
      </c>
      <c r="AB31" s="51">
        <f>vnos!V31</f>
        <v>-0.5</v>
      </c>
      <c r="AC31" s="52">
        <f t="shared" si="7"/>
        <v>200.5</v>
      </c>
      <c r="AD31" s="52">
        <f t="shared" si="8"/>
        <v>200.50000309999999</v>
      </c>
    </row>
    <row r="32" spans="1:30" x14ac:dyDescent="0.35">
      <c r="A32" s="16">
        <v>26</v>
      </c>
      <c r="B32" s="50">
        <f t="shared" si="0"/>
        <v>26</v>
      </c>
      <c r="C32" s="50">
        <f t="shared" si="1"/>
        <v>127</v>
      </c>
      <c r="D32" s="2">
        <f t="shared" si="2"/>
        <v>19</v>
      </c>
      <c r="E32" s="2">
        <f t="shared" si="3"/>
        <v>120</v>
      </c>
      <c r="F32" s="4">
        <f>vnos!B32</f>
        <v>0</v>
      </c>
      <c r="G32" s="4">
        <f t="shared" si="4"/>
        <v>0</v>
      </c>
      <c r="H32" s="3">
        <f>vnos!C32</f>
        <v>0</v>
      </c>
      <c r="I32" s="3">
        <f>vnos!D32</f>
        <v>0</v>
      </c>
      <c r="J32" s="3">
        <f>vnos!E32</f>
        <v>0</v>
      </c>
      <c r="K32" s="3">
        <f>vnos!F32</f>
        <v>0</v>
      </c>
      <c r="L32" s="3">
        <f>vnos!G32</f>
        <v>0</v>
      </c>
      <c r="M32" s="3">
        <f>vnos!H32</f>
        <v>0</v>
      </c>
      <c r="N32" s="3">
        <f>vnos!I32</f>
        <v>0</v>
      </c>
      <c r="O32" s="3">
        <f>vnos!J32</f>
        <v>0</v>
      </c>
      <c r="P32" s="3">
        <f>vnos!K32</f>
        <v>0</v>
      </c>
      <c r="Q32" s="3">
        <f>vnos!L32</f>
        <v>0</v>
      </c>
      <c r="R32" s="3">
        <f>vnos!M32</f>
        <v>0</v>
      </c>
      <c r="S32" s="3">
        <f>vnos!N32</f>
        <v>0</v>
      </c>
      <c r="T32" s="3">
        <f>vnos!O32</f>
        <v>0</v>
      </c>
      <c r="U32" s="3">
        <f>vnos!P32</f>
        <v>0</v>
      </c>
      <c r="V32" s="3">
        <f>vnos!Q32</f>
        <v>0</v>
      </c>
      <c r="W32" s="3">
        <f>vnos!R32</f>
        <v>0</v>
      </c>
      <c r="X32" s="3">
        <f>vnos!S32</f>
        <v>0</v>
      </c>
      <c r="Y32" s="3">
        <f>vnos!T32</f>
        <v>0</v>
      </c>
      <c r="Z32" s="9">
        <f t="shared" si="9"/>
        <v>200</v>
      </c>
      <c r="AA32" s="9">
        <f t="shared" si="6"/>
        <v>200.00000320000001</v>
      </c>
      <c r="AB32" s="51">
        <f>vnos!V32</f>
        <v>-0.5</v>
      </c>
      <c r="AC32" s="52">
        <f t="shared" si="7"/>
        <v>200.5</v>
      </c>
      <c r="AD32" s="52">
        <f t="shared" si="8"/>
        <v>200.50000320000001</v>
      </c>
    </row>
    <row r="33" spans="1:30" x14ac:dyDescent="0.35">
      <c r="A33" s="16">
        <v>27</v>
      </c>
      <c r="B33" s="50">
        <f t="shared" si="0"/>
        <v>27</v>
      </c>
      <c r="C33" s="50">
        <f t="shared" si="1"/>
        <v>128</v>
      </c>
      <c r="D33" s="2">
        <f t="shared" si="2"/>
        <v>19</v>
      </c>
      <c r="E33" s="2">
        <f t="shared" si="3"/>
        <v>120</v>
      </c>
      <c r="F33" s="4">
        <f>vnos!B33</f>
        <v>0</v>
      </c>
      <c r="G33" s="4">
        <f t="shared" si="4"/>
        <v>0</v>
      </c>
      <c r="H33" s="3">
        <f>vnos!C33</f>
        <v>0</v>
      </c>
      <c r="I33" s="3">
        <f>vnos!D33</f>
        <v>0</v>
      </c>
      <c r="J33" s="3">
        <f>vnos!E33</f>
        <v>0</v>
      </c>
      <c r="K33" s="3">
        <f>vnos!F33</f>
        <v>0</v>
      </c>
      <c r="L33" s="3">
        <f>vnos!G33</f>
        <v>0</v>
      </c>
      <c r="M33" s="3">
        <f>vnos!H33</f>
        <v>0</v>
      </c>
      <c r="N33" s="3">
        <f>vnos!I33</f>
        <v>0</v>
      </c>
      <c r="O33" s="3">
        <f>vnos!J33</f>
        <v>0</v>
      </c>
      <c r="P33" s="3">
        <f>vnos!K33</f>
        <v>0</v>
      </c>
      <c r="Q33" s="3">
        <f>vnos!L33</f>
        <v>0</v>
      </c>
      <c r="R33" s="3">
        <f>vnos!M33</f>
        <v>0</v>
      </c>
      <c r="S33" s="3">
        <f>vnos!N33</f>
        <v>0</v>
      </c>
      <c r="T33" s="3">
        <f>vnos!O33</f>
        <v>0</v>
      </c>
      <c r="U33" s="3">
        <f>vnos!P33</f>
        <v>0</v>
      </c>
      <c r="V33" s="3">
        <f>vnos!Q33</f>
        <v>0</v>
      </c>
      <c r="W33" s="3">
        <f>vnos!R33</f>
        <v>0</v>
      </c>
      <c r="X33" s="3">
        <f>vnos!S33</f>
        <v>0</v>
      </c>
      <c r="Y33" s="3">
        <f>vnos!T33</f>
        <v>0</v>
      </c>
      <c r="Z33" s="9">
        <f t="shared" si="9"/>
        <v>200</v>
      </c>
      <c r="AA33" s="9">
        <f t="shared" si="6"/>
        <v>200.0000033</v>
      </c>
      <c r="AB33" s="51">
        <f>vnos!V33</f>
        <v>-0.5</v>
      </c>
      <c r="AC33" s="52">
        <f t="shared" si="7"/>
        <v>200.5</v>
      </c>
      <c r="AD33" s="52">
        <f t="shared" si="8"/>
        <v>200.5000033</v>
      </c>
    </row>
    <row r="34" spans="1:30" x14ac:dyDescent="0.35">
      <c r="A34" s="16">
        <v>28</v>
      </c>
      <c r="B34" s="50">
        <f t="shared" si="0"/>
        <v>28</v>
      </c>
      <c r="C34" s="50">
        <f t="shared" si="1"/>
        <v>129</v>
      </c>
      <c r="D34" s="2">
        <f t="shared" si="2"/>
        <v>19</v>
      </c>
      <c r="E34" s="2">
        <f t="shared" si="3"/>
        <v>120</v>
      </c>
      <c r="F34" s="4">
        <f>vnos!B34</f>
        <v>0</v>
      </c>
      <c r="G34" s="4">
        <f t="shared" si="4"/>
        <v>0</v>
      </c>
      <c r="H34" s="3">
        <f>vnos!C34</f>
        <v>0</v>
      </c>
      <c r="I34" s="3">
        <f>vnos!D34</f>
        <v>0</v>
      </c>
      <c r="J34" s="3">
        <f>vnos!E34</f>
        <v>0</v>
      </c>
      <c r="K34" s="3">
        <f>vnos!F34</f>
        <v>0</v>
      </c>
      <c r="L34" s="3">
        <f>vnos!G34</f>
        <v>0</v>
      </c>
      <c r="M34" s="3">
        <f>vnos!H34</f>
        <v>0</v>
      </c>
      <c r="N34" s="3">
        <f>vnos!I34</f>
        <v>0</v>
      </c>
      <c r="O34" s="3">
        <f>vnos!J34</f>
        <v>0</v>
      </c>
      <c r="P34" s="3">
        <f>vnos!K34</f>
        <v>0</v>
      </c>
      <c r="Q34" s="3">
        <f>vnos!L34</f>
        <v>0</v>
      </c>
      <c r="R34" s="3">
        <f>vnos!M34</f>
        <v>0</v>
      </c>
      <c r="S34" s="3">
        <f>vnos!N34</f>
        <v>0</v>
      </c>
      <c r="T34" s="3">
        <f>vnos!O34</f>
        <v>0</v>
      </c>
      <c r="U34" s="3">
        <f>vnos!P34</f>
        <v>0</v>
      </c>
      <c r="V34" s="3">
        <f>vnos!Q34</f>
        <v>0</v>
      </c>
      <c r="W34" s="3">
        <f>vnos!R34</f>
        <v>0</v>
      </c>
      <c r="X34" s="3">
        <f>vnos!S34</f>
        <v>0</v>
      </c>
      <c r="Y34" s="3">
        <f>vnos!T34</f>
        <v>0</v>
      </c>
      <c r="Z34" s="9">
        <f t="shared" si="9"/>
        <v>200</v>
      </c>
      <c r="AA34" s="9">
        <f t="shared" si="6"/>
        <v>200.0000034</v>
      </c>
      <c r="AB34" s="51">
        <f>vnos!V34</f>
        <v>-0.5</v>
      </c>
      <c r="AC34" s="52">
        <f t="shared" si="7"/>
        <v>200.5</v>
      </c>
      <c r="AD34" s="52">
        <f t="shared" si="8"/>
        <v>200.5000034</v>
      </c>
    </row>
    <row r="35" spans="1:30" x14ac:dyDescent="0.35">
      <c r="A35" s="16">
        <v>29</v>
      </c>
      <c r="B35" s="50">
        <f t="shared" si="0"/>
        <v>29</v>
      </c>
      <c r="C35" s="50">
        <f t="shared" si="1"/>
        <v>130</v>
      </c>
      <c r="D35" s="2">
        <f t="shared" si="2"/>
        <v>19</v>
      </c>
      <c r="E35" s="2">
        <f t="shared" si="3"/>
        <v>120</v>
      </c>
      <c r="F35" s="4">
        <f>vnos!B35</f>
        <v>0</v>
      </c>
      <c r="G35" s="4">
        <f t="shared" si="4"/>
        <v>0</v>
      </c>
      <c r="H35" s="3">
        <f>vnos!C35</f>
        <v>0</v>
      </c>
      <c r="I35" s="3">
        <f>vnos!D35</f>
        <v>0</v>
      </c>
      <c r="J35" s="3">
        <f>vnos!E35</f>
        <v>0</v>
      </c>
      <c r="K35" s="3">
        <f>vnos!F35</f>
        <v>0</v>
      </c>
      <c r="L35" s="3">
        <f>vnos!G35</f>
        <v>0</v>
      </c>
      <c r="M35" s="3">
        <f>vnos!H35</f>
        <v>0</v>
      </c>
      <c r="N35" s="3">
        <f>vnos!I35</f>
        <v>0</v>
      </c>
      <c r="O35" s="3">
        <f>vnos!J35</f>
        <v>0</v>
      </c>
      <c r="P35" s="3">
        <f>vnos!K35</f>
        <v>0</v>
      </c>
      <c r="Q35" s="3">
        <f>vnos!L35</f>
        <v>0</v>
      </c>
      <c r="R35" s="3">
        <f>vnos!M35</f>
        <v>0</v>
      </c>
      <c r="S35" s="3">
        <f>vnos!N35</f>
        <v>0</v>
      </c>
      <c r="T35" s="3">
        <f>vnos!O35</f>
        <v>0</v>
      </c>
      <c r="U35" s="3">
        <f>vnos!P35</f>
        <v>0</v>
      </c>
      <c r="V35" s="3">
        <f>vnos!Q35</f>
        <v>0</v>
      </c>
      <c r="W35" s="3">
        <f>vnos!R35</f>
        <v>0</v>
      </c>
      <c r="X35" s="3">
        <f>vnos!S35</f>
        <v>0</v>
      </c>
      <c r="Y35" s="3">
        <f>vnos!T35</f>
        <v>0</v>
      </c>
      <c r="Z35" s="9">
        <f t="shared" si="9"/>
        <v>200</v>
      </c>
      <c r="AA35" s="9">
        <f t="shared" si="6"/>
        <v>200.00000349999999</v>
      </c>
      <c r="AB35" s="51">
        <f>vnos!V35</f>
        <v>-0.5</v>
      </c>
      <c r="AC35" s="52">
        <f t="shared" si="7"/>
        <v>200.5</v>
      </c>
      <c r="AD35" s="52">
        <f t="shared" si="8"/>
        <v>200.50000349999999</v>
      </c>
    </row>
    <row r="36" spans="1:30" x14ac:dyDescent="0.35">
      <c r="A36" s="16">
        <v>30</v>
      </c>
      <c r="B36" s="50">
        <f t="shared" si="0"/>
        <v>30</v>
      </c>
      <c r="C36" s="50">
        <f t="shared" si="1"/>
        <v>131</v>
      </c>
      <c r="D36" s="2">
        <f t="shared" si="2"/>
        <v>19</v>
      </c>
      <c r="E36" s="2">
        <f t="shared" si="3"/>
        <v>120</v>
      </c>
      <c r="F36" s="4">
        <f>vnos!B36</f>
        <v>0</v>
      </c>
      <c r="G36" s="4">
        <f t="shared" si="4"/>
        <v>0</v>
      </c>
      <c r="H36" s="3">
        <f>vnos!C36</f>
        <v>0</v>
      </c>
      <c r="I36" s="3">
        <f>vnos!D36</f>
        <v>0</v>
      </c>
      <c r="J36" s="3">
        <f>vnos!E36</f>
        <v>0</v>
      </c>
      <c r="K36" s="3">
        <f>vnos!F36</f>
        <v>0</v>
      </c>
      <c r="L36" s="3">
        <f>vnos!G36</f>
        <v>0</v>
      </c>
      <c r="M36" s="3">
        <f>vnos!H36</f>
        <v>0</v>
      </c>
      <c r="N36" s="3">
        <f>vnos!I36</f>
        <v>0</v>
      </c>
      <c r="O36" s="3">
        <f>vnos!J36</f>
        <v>0</v>
      </c>
      <c r="P36" s="3">
        <f>vnos!K36</f>
        <v>0</v>
      </c>
      <c r="Q36" s="3">
        <f>vnos!L36</f>
        <v>0</v>
      </c>
      <c r="R36" s="3">
        <f>vnos!M36</f>
        <v>0</v>
      </c>
      <c r="S36" s="3">
        <f>vnos!N36</f>
        <v>0</v>
      </c>
      <c r="T36" s="3">
        <f>vnos!O36</f>
        <v>0</v>
      </c>
      <c r="U36" s="3">
        <f>vnos!P36</f>
        <v>0</v>
      </c>
      <c r="V36" s="3">
        <f>vnos!Q36</f>
        <v>0</v>
      </c>
      <c r="W36" s="3">
        <f>vnos!R36</f>
        <v>0</v>
      </c>
      <c r="X36" s="3">
        <f>vnos!S36</f>
        <v>0</v>
      </c>
      <c r="Y36" s="3">
        <f>vnos!T36</f>
        <v>0</v>
      </c>
      <c r="Z36" s="9">
        <f t="shared" si="9"/>
        <v>200</v>
      </c>
      <c r="AA36" s="9">
        <f t="shared" si="6"/>
        <v>200.00000360000001</v>
      </c>
      <c r="AB36" s="51">
        <f>vnos!V36</f>
        <v>-0.5</v>
      </c>
      <c r="AC36" s="52">
        <f t="shared" si="7"/>
        <v>200.5</v>
      </c>
      <c r="AD36" s="52">
        <f t="shared" si="8"/>
        <v>200.50000360000001</v>
      </c>
    </row>
    <row r="37" spans="1:30" x14ac:dyDescent="0.35">
      <c r="A37" s="16">
        <v>31</v>
      </c>
      <c r="B37" s="50">
        <f t="shared" si="0"/>
        <v>31</v>
      </c>
      <c r="C37" s="50">
        <f t="shared" si="1"/>
        <v>132</v>
      </c>
      <c r="D37" s="2">
        <f t="shared" si="2"/>
        <v>19</v>
      </c>
      <c r="E37" s="2">
        <f t="shared" si="3"/>
        <v>120</v>
      </c>
      <c r="F37" s="4">
        <f>vnos!B37</f>
        <v>0</v>
      </c>
      <c r="G37" s="4">
        <f t="shared" si="4"/>
        <v>0</v>
      </c>
      <c r="H37" s="3">
        <f>vnos!C37</f>
        <v>0</v>
      </c>
      <c r="I37" s="3">
        <f>vnos!D37</f>
        <v>0</v>
      </c>
      <c r="J37" s="3">
        <f>vnos!E37</f>
        <v>0</v>
      </c>
      <c r="K37" s="3">
        <f>vnos!F37</f>
        <v>0</v>
      </c>
      <c r="L37" s="3">
        <f>vnos!G37</f>
        <v>0</v>
      </c>
      <c r="M37" s="3">
        <f>vnos!H37</f>
        <v>0</v>
      </c>
      <c r="N37" s="3">
        <f>vnos!I37</f>
        <v>0</v>
      </c>
      <c r="O37" s="3">
        <f>vnos!J37</f>
        <v>0</v>
      </c>
      <c r="P37" s="3">
        <f>vnos!K37</f>
        <v>0</v>
      </c>
      <c r="Q37" s="3">
        <f>vnos!L37</f>
        <v>0</v>
      </c>
      <c r="R37" s="3">
        <f>vnos!M37</f>
        <v>0</v>
      </c>
      <c r="S37" s="3">
        <f>vnos!N37</f>
        <v>0</v>
      </c>
      <c r="T37" s="3">
        <f>vnos!O37</f>
        <v>0</v>
      </c>
      <c r="U37" s="3">
        <f>vnos!P37</f>
        <v>0</v>
      </c>
      <c r="V37" s="3">
        <f>vnos!Q37</f>
        <v>0</v>
      </c>
      <c r="W37" s="3">
        <f>vnos!R37</f>
        <v>0</v>
      </c>
      <c r="X37" s="3">
        <f>vnos!S37</f>
        <v>0</v>
      </c>
      <c r="Y37" s="3">
        <f>vnos!T37</f>
        <v>0</v>
      </c>
      <c r="Z37" s="9">
        <f t="shared" si="9"/>
        <v>200</v>
      </c>
      <c r="AA37" s="9">
        <f t="shared" si="6"/>
        <v>200.00000370000001</v>
      </c>
      <c r="AB37" s="51">
        <f>vnos!V37</f>
        <v>-0.5</v>
      </c>
      <c r="AC37" s="52">
        <f t="shared" si="7"/>
        <v>200.5</v>
      </c>
      <c r="AD37" s="52">
        <f t="shared" si="8"/>
        <v>200.50000370000001</v>
      </c>
    </row>
    <row r="38" spans="1:30" x14ac:dyDescent="0.35">
      <c r="A38" s="16">
        <v>32</v>
      </c>
      <c r="B38" s="50">
        <f t="shared" si="0"/>
        <v>32</v>
      </c>
      <c r="C38" s="50">
        <f t="shared" si="1"/>
        <v>133</v>
      </c>
      <c r="D38" s="2">
        <f t="shared" si="2"/>
        <v>19</v>
      </c>
      <c r="E38" s="2">
        <f t="shared" si="3"/>
        <v>120</v>
      </c>
      <c r="F38" s="4">
        <f>vnos!B38</f>
        <v>0</v>
      </c>
      <c r="G38" s="4">
        <f t="shared" si="4"/>
        <v>0</v>
      </c>
      <c r="H38" s="3">
        <f>vnos!C38</f>
        <v>0</v>
      </c>
      <c r="I38" s="3">
        <f>vnos!D38</f>
        <v>0</v>
      </c>
      <c r="J38" s="3">
        <f>vnos!E38</f>
        <v>0</v>
      </c>
      <c r="K38" s="3">
        <f>vnos!F38</f>
        <v>0</v>
      </c>
      <c r="L38" s="3">
        <f>vnos!G38</f>
        <v>0</v>
      </c>
      <c r="M38" s="3">
        <f>vnos!H38</f>
        <v>0</v>
      </c>
      <c r="N38" s="3">
        <f>vnos!I38</f>
        <v>0</v>
      </c>
      <c r="O38" s="3">
        <f>vnos!J38</f>
        <v>0</v>
      </c>
      <c r="P38" s="3">
        <f>vnos!K38</f>
        <v>0</v>
      </c>
      <c r="Q38" s="3">
        <f>vnos!L38</f>
        <v>0</v>
      </c>
      <c r="R38" s="3">
        <f>vnos!M38</f>
        <v>0</v>
      </c>
      <c r="S38" s="3">
        <f>vnos!N38</f>
        <v>0</v>
      </c>
      <c r="T38" s="3">
        <f>vnos!O38</f>
        <v>0</v>
      </c>
      <c r="U38" s="3">
        <f>vnos!P38</f>
        <v>0</v>
      </c>
      <c r="V38" s="3">
        <f>vnos!Q38</f>
        <v>0</v>
      </c>
      <c r="W38" s="3">
        <f>vnos!R38</f>
        <v>0</v>
      </c>
      <c r="X38" s="3">
        <f>vnos!S38</f>
        <v>0</v>
      </c>
      <c r="Y38" s="3">
        <f>vnos!T38</f>
        <v>0</v>
      </c>
      <c r="Z38" s="9">
        <f t="shared" si="9"/>
        <v>200</v>
      </c>
      <c r="AA38" s="9">
        <f t="shared" si="6"/>
        <v>200.0000038</v>
      </c>
      <c r="AB38" s="51">
        <f>vnos!V38</f>
        <v>-0.5</v>
      </c>
      <c r="AC38" s="52">
        <f t="shared" si="7"/>
        <v>200.5</v>
      </c>
      <c r="AD38" s="52">
        <f t="shared" si="8"/>
        <v>200.5000038</v>
      </c>
    </row>
    <row r="39" spans="1:30" x14ac:dyDescent="0.35">
      <c r="A39" s="16">
        <v>33</v>
      </c>
      <c r="B39" s="50">
        <f t="shared" ref="B39:B70" si="10">RANK($AA39,$AA$7:$AA$146,1)</f>
        <v>33</v>
      </c>
      <c r="C39" s="50">
        <f t="shared" ref="C39:C70" si="11">RANK($AD39,$AD$7:$AD$146,1)</f>
        <v>134</v>
      </c>
      <c r="D39" s="2">
        <f t="shared" ref="D39:D70" si="12">_xlfn.RANK.EQ($Z39,$Z$7:$Z$146,1)</f>
        <v>19</v>
      </c>
      <c r="E39" s="2">
        <f t="shared" ref="E39:E70" si="13">_xlfn.RANK.EQ($AC39,$AC$7:$AC$146,1)</f>
        <v>120</v>
      </c>
      <c r="F39" s="4">
        <f>vnos!B39</f>
        <v>0</v>
      </c>
      <c r="G39" s="4">
        <f t="shared" si="4"/>
        <v>0</v>
      </c>
      <c r="H39" s="3">
        <f>vnos!C39</f>
        <v>0</v>
      </c>
      <c r="I39" s="3">
        <f>vnos!D39</f>
        <v>0</v>
      </c>
      <c r="J39" s="3">
        <f>vnos!E39</f>
        <v>0</v>
      </c>
      <c r="K39" s="3">
        <f>vnos!F39</f>
        <v>0</v>
      </c>
      <c r="L39" s="3">
        <f>vnos!G39</f>
        <v>0</v>
      </c>
      <c r="M39" s="3">
        <f>vnos!H39</f>
        <v>0</v>
      </c>
      <c r="N39" s="3">
        <f>vnos!I39</f>
        <v>0</v>
      </c>
      <c r="O39" s="3">
        <f>vnos!J39</f>
        <v>0</v>
      </c>
      <c r="P39" s="3">
        <f>vnos!K39</f>
        <v>0</v>
      </c>
      <c r="Q39" s="3">
        <f>vnos!L39</f>
        <v>0</v>
      </c>
      <c r="R39" s="3">
        <f>vnos!M39</f>
        <v>0</v>
      </c>
      <c r="S39" s="3">
        <f>vnos!N39</f>
        <v>0</v>
      </c>
      <c r="T39" s="3">
        <f>vnos!O39</f>
        <v>0</v>
      </c>
      <c r="U39" s="3">
        <f>vnos!P39</f>
        <v>0</v>
      </c>
      <c r="V39" s="3">
        <f>vnos!Q39</f>
        <v>0</v>
      </c>
      <c r="W39" s="3">
        <f>vnos!R39</f>
        <v>0</v>
      </c>
      <c r="X39" s="3">
        <f>vnos!S39</f>
        <v>0</v>
      </c>
      <c r="Y39" s="3">
        <f>vnos!T39</f>
        <v>0</v>
      </c>
      <c r="Z39" s="9">
        <f t="shared" si="9"/>
        <v>200</v>
      </c>
      <c r="AA39" s="9">
        <f t="shared" si="6"/>
        <v>200.0000039</v>
      </c>
      <c r="AB39" s="51">
        <f>vnos!V39</f>
        <v>-0.5</v>
      </c>
      <c r="AC39" s="52">
        <f t="shared" si="7"/>
        <v>200.5</v>
      </c>
      <c r="AD39" s="52">
        <f t="shared" si="8"/>
        <v>200.5000039</v>
      </c>
    </row>
    <row r="40" spans="1:30" x14ac:dyDescent="0.35">
      <c r="A40" s="16">
        <v>34</v>
      </c>
      <c r="B40" s="50">
        <f t="shared" si="10"/>
        <v>34</v>
      </c>
      <c r="C40" s="50">
        <f t="shared" si="11"/>
        <v>135</v>
      </c>
      <c r="D40" s="2">
        <f t="shared" si="12"/>
        <v>19</v>
      </c>
      <c r="E40" s="2">
        <f t="shared" si="13"/>
        <v>120</v>
      </c>
      <c r="F40" s="4">
        <f>vnos!B40</f>
        <v>0</v>
      </c>
      <c r="G40" s="4">
        <f t="shared" si="4"/>
        <v>0</v>
      </c>
      <c r="H40" s="3">
        <f>vnos!C40</f>
        <v>0</v>
      </c>
      <c r="I40" s="3">
        <f>vnos!D40</f>
        <v>0</v>
      </c>
      <c r="J40" s="3">
        <f>vnos!E40</f>
        <v>0</v>
      </c>
      <c r="K40" s="3">
        <f>vnos!F40</f>
        <v>0</v>
      </c>
      <c r="L40" s="3">
        <f>vnos!G40</f>
        <v>0</v>
      </c>
      <c r="M40" s="3">
        <f>vnos!H40</f>
        <v>0</v>
      </c>
      <c r="N40" s="3">
        <f>vnos!I40</f>
        <v>0</v>
      </c>
      <c r="O40" s="3">
        <f>vnos!J40</f>
        <v>0</v>
      </c>
      <c r="P40" s="3">
        <f>vnos!K40</f>
        <v>0</v>
      </c>
      <c r="Q40" s="3">
        <f>vnos!L40</f>
        <v>0</v>
      </c>
      <c r="R40" s="3">
        <f>vnos!M40</f>
        <v>0</v>
      </c>
      <c r="S40" s="3">
        <f>vnos!N40</f>
        <v>0</v>
      </c>
      <c r="T40" s="3">
        <f>vnos!O40</f>
        <v>0</v>
      </c>
      <c r="U40" s="3">
        <f>vnos!P40</f>
        <v>0</v>
      </c>
      <c r="V40" s="3">
        <f>vnos!Q40</f>
        <v>0</v>
      </c>
      <c r="W40" s="3">
        <f>vnos!R40</f>
        <v>0</v>
      </c>
      <c r="X40" s="3">
        <f>vnos!S40</f>
        <v>0</v>
      </c>
      <c r="Y40" s="3">
        <f>vnos!T40</f>
        <v>0</v>
      </c>
      <c r="Z40" s="9">
        <f t="shared" si="9"/>
        <v>200</v>
      </c>
      <c r="AA40" s="9">
        <f t="shared" si="6"/>
        <v>200.00000399999999</v>
      </c>
      <c r="AB40" s="51">
        <f>vnos!V40</f>
        <v>-0.5</v>
      </c>
      <c r="AC40" s="52">
        <f t="shared" si="7"/>
        <v>200.5</v>
      </c>
      <c r="AD40" s="52">
        <f t="shared" si="8"/>
        <v>200.50000399999999</v>
      </c>
    </row>
    <row r="41" spans="1:30" x14ac:dyDescent="0.35">
      <c r="A41" s="16">
        <v>35</v>
      </c>
      <c r="B41" s="50">
        <f t="shared" si="10"/>
        <v>35</v>
      </c>
      <c r="C41" s="50">
        <f t="shared" si="11"/>
        <v>136</v>
      </c>
      <c r="D41" s="2">
        <f t="shared" si="12"/>
        <v>19</v>
      </c>
      <c r="E41" s="2">
        <f t="shared" si="13"/>
        <v>120</v>
      </c>
      <c r="F41" s="4">
        <f>vnos!B41</f>
        <v>0</v>
      </c>
      <c r="G41" s="4">
        <f t="shared" si="4"/>
        <v>0</v>
      </c>
      <c r="H41" s="3">
        <f>vnos!C41</f>
        <v>0</v>
      </c>
      <c r="I41" s="3">
        <f>vnos!D41</f>
        <v>0</v>
      </c>
      <c r="J41" s="3">
        <f>vnos!E41</f>
        <v>0</v>
      </c>
      <c r="K41" s="3">
        <f>vnos!F41</f>
        <v>0</v>
      </c>
      <c r="L41" s="3">
        <f>vnos!G41</f>
        <v>0</v>
      </c>
      <c r="M41" s="3">
        <f>vnos!H41</f>
        <v>0</v>
      </c>
      <c r="N41" s="3">
        <f>vnos!I41</f>
        <v>0</v>
      </c>
      <c r="O41" s="3">
        <f>vnos!J41</f>
        <v>0</v>
      </c>
      <c r="P41" s="3">
        <f>vnos!K41</f>
        <v>0</v>
      </c>
      <c r="Q41" s="3">
        <f>vnos!L41</f>
        <v>0</v>
      </c>
      <c r="R41" s="3">
        <f>vnos!M41</f>
        <v>0</v>
      </c>
      <c r="S41" s="3">
        <f>vnos!N41</f>
        <v>0</v>
      </c>
      <c r="T41" s="3">
        <f>vnos!O41</f>
        <v>0</v>
      </c>
      <c r="U41" s="3">
        <f>vnos!P41</f>
        <v>0</v>
      </c>
      <c r="V41" s="3">
        <f>vnos!Q41</f>
        <v>0</v>
      </c>
      <c r="W41" s="3">
        <f>vnos!R41</f>
        <v>0</v>
      </c>
      <c r="X41" s="3">
        <f>vnos!S41</f>
        <v>0</v>
      </c>
      <c r="Y41" s="3">
        <f>vnos!T41</f>
        <v>0</v>
      </c>
      <c r="Z41" s="9">
        <f t="shared" si="9"/>
        <v>200</v>
      </c>
      <c r="AA41" s="9">
        <f t="shared" si="6"/>
        <v>200.00000410000001</v>
      </c>
      <c r="AB41" s="51">
        <f>vnos!V41</f>
        <v>-0.5</v>
      </c>
      <c r="AC41" s="52">
        <f t="shared" si="7"/>
        <v>200.5</v>
      </c>
      <c r="AD41" s="52">
        <f t="shared" si="8"/>
        <v>200.50000410000001</v>
      </c>
    </row>
    <row r="42" spans="1:30" x14ac:dyDescent="0.35">
      <c r="A42" s="16">
        <v>36</v>
      </c>
      <c r="B42" s="50">
        <f t="shared" si="10"/>
        <v>36</v>
      </c>
      <c r="C42" s="50">
        <f t="shared" si="11"/>
        <v>137</v>
      </c>
      <c r="D42" s="2">
        <f t="shared" si="12"/>
        <v>19</v>
      </c>
      <c r="E42" s="2">
        <f t="shared" si="13"/>
        <v>120</v>
      </c>
      <c r="F42" s="4">
        <f>vnos!B42</f>
        <v>0</v>
      </c>
      <c r="G42" s="4">
        <f t="shared" si="4"/>
        <v>0</v>
      </c>
      <c r="H42" s="3">
        <f>vnos!C42</f>
        <v>0</v>
      </c>
      <c r="I42" s="3">
        <f>vnos!D42</f>
        <v>0</v>
      </c>
      <c r="J42" s="3">
        <f>vnos!E42</f>
        <v>0</v>
      </c>
      <c r="K42" s="3">
        <f>vnos!F42</f>
        <v>0</v>
      </c>
      <c r="L42" s="3">
        <f>vnos!G42</f>
        <v>0</v>
      </c>
      <c r="M42" s="3">
        <f>vnos!H42</f>
        <v>0</v>
      </c>
      <c r="N42" s="3">
        <f>vnos!I42</f>
        <v>0</v>
      </c>
      <c r="O42" s="3">
        <f>vnos!J42</f>
        <v>0</v>
      </c>
      <c r="P42" s="3">
        <f>vnos!K42</f>
        <v>0</v>
      </c>
      <c r="Q42" s="3">
        <f>vnos!L42</f>
        <v>0</v>
      </c>
      <c r="R42" s="3">
        <f>vnos!M42</f>
        <v>0</v>
      </c>
      <c r="S42" s="3">
        <f>vnos!N42</f>
        <v>0</v>
      </c>
      <c r="T42" s="3">
        <f>vnos!O42</f>
        <v>0</v>
      </c>
      <c r="U42" s="3">
        <f>vnos!P42</f>
        <v>0</v>
      </c>
      <c r="V42" s="3">
        <f>vnos!Q42</f>
        <v>0</v>
      </c>
      <c r="W42" s="3">
        <f>vnos!R42</f>
        <v>0</v>
      </c>
      <c r="X42" s="3">
        <f>vnos!S42</f>
        <v>0</v>
      </c>
      <c r="Y42" s="3">
        <f>vnos!T42</f>
        <v>0</v>
      </c>
      <c r="Z42" s="9">
        <f t="shared" si="9"/>
        <v>200</v>
      </c>
      <c r="AA42" s="9">
        <f t="shared" si="6"/>
        <v>200.00000420000001</v>
      </c>
      <c r="AB42" s="51">
        <f>vnos!V42</f>
        <v>-0.5</v>
      </c>
      <c r="AC42" s="52">
        <f t="shared" si="7"/>
        <v>200.5</v>
      </c>
      <c r="AD42" s="52">
        <f t="shared" si="8"/>
        <v>200.50000420000001</v>
      </c>
    </row>
    <row r="43" spans="1:30" x14ac:dyDescent="0.35">
      <c r="A43" s="16">
        <v>37</v>
      </c>
      <c r="B43" s="50">
        <f t="shared" si="10"/>
        <v>37</v>
      </c>
      <c r="C43" s="50">
        <f t="shared" si="11"/>
        <v>138</v>
      </c>
      <c r="D43" s="2">
        <f t="shared" si="12"/>
        <v>19</v>
      </c>
      <c r="E43" s="2">
        <f t="shared" si="13"/>
        <v>120</v>
      </c>
      <c r="F43" s="4">
        <f>vnos!B43</f>
        <v>0</v>
      </c>
      <c r="G43" s="4">
        <f t="shared" si="4"/>
        <v>0</v>
      </c>
      <c r="H43" s="3">
        <f>vnos!C43</f>
        <v>0</v>
      </c>
      <c r="I43" s="3">
        <f>vnos!D43</f>
        <v>0</v>
      </c>
      <c r="J43" s="3">
        <f>vnos!E43</f>
        <v>0</v>
      </c>
      <c r="K43" s="3">
        <f>vnos!F43</f>
        <v>0</v>
      </c>
      <c r="L43" s="3">
        <f>vnos!G43</f>
        <v>0</v>
      </c>
      <c r="M43" s="3">
        <f>vnos!H43</f>
        <v>0</v>
      </c>
      <c r="N43" s="3">
        <f>vnos!I43</f>
        <v>0</v>
      </c>
      <c r="O43" s="3">
        <f>vnos!J43</f>
        <v>0</v>
      </c>
      <c r="P43" s="3">
        <f>vnos!K43</f>
        <v>0</v>
      </c>
      <c r="Q43" s="3">
        <f>vnos!L43</f>
        <v>0</v>
      </c>
      <c r="R43" s="3">
        <f>vnos!M43</f>
        <v>0</v>
      </c>
      <c r="S43" s="3">
        <f>vnos!N43</f>
        <v>0</v>
      </c>
      <c r="T43" s="3">
        <f>vnos!O43</f>
        <v>0</v>
      </c>
      <c r="U43" s="3">
        <f>vnos!P43</f>
        <v>0</v>
      </c>
      <c r="V43" s="3">
        <f>vnos!Q43</f>
        <v>0</v>
      </c>
      <c r="W43" s="3">
        <f>vnos!R43</f>
        <v>0</v>
      </c>
      <c r="X43" s="3">
        <f>vnos!S43</f>
        <v>0</v>
      </c>
      <c r="Y43" s="3">
        <f>vnos!T43</f>
        <v>0</v>
      </c>
      <c r="Z43" s="9">
        <f t="shared" si="9"/>
        <v>200</v>
      </c>
      <c r="AA43" s="9">
        <f t="shared" si="6"/>
        <v>200.0000043</v>
      </c>
      <c r="AB43" s="51">
        <f>vnos!V43</f>
        <v>-0.5</v>
      </c>
      <c r="AC43" s="52">
        <f t="shared" si="7"/>
        <v>200.5</v>
      </c>
      <c r="AD43" s="52">
        <f t="shared" si="8"/>
        <v>200.5000043</v>
      </c>
    </row>
    <row r="44" spans="1:30" x14ac:dyDescent="0.35">
      <c r="A44" s="16">
        <v>38</v>
      </c>
      <c r="B44" s="50">
        <f t="shared" si="10"/>
        <v>38</v>
      </c>
      <c r="C44" s="50">
        <f t="shared" si="11"/>
        <v>139</v>
      </c>
      <c r="D44" s="2">
        <f t="shared" si="12"/>
        <v>19</v>
      </c>
      <c r="E44" s="2">
        <f t="shared" si="13"/>
        <v>120</v>
      </c>
      <c r="F44" s="4">
        <f>vnos!B44</f>
        <v>0</v>
      </c>
      <c r="G44" s="4">
        <f t="shared" si="4"/>
        <v>0</v>
      </c>
      <c r="H44" s="3">
        <f>vnos!C44</f>
        <v>0</v>
      </c>
      <c r="I44" s="3">
        <f>vnos!D44</f>
        <v>0</v>
      </c>
      <c r="J44" s="3">
        <f>vnos!E44</f>
        <v>0</v>
      </c>
      <c r="K44" s="3">
        <f>vnos!F44</f>
        <v>0</v>
      </c>
      <c r="L44" s="3">
        <f>vnos!G44</f>
        <v>0</v>
      </c>
      <c r="M44" s="3">
        <f>vnos!H44</f>
        <v>0</v>
      </c>
      <c r="N44" s="3">
        <f>vnos!I44</f>
        <v>0</v>
      </c>
      <c r="O44" s="3">
        <f>vnos!J44</f>
        <v>0</v>
      </c>
      <c r="P44" s="3">
        <f>vnos!K44</f>
        <v>0</v>
      </c>
      <c r="Q44" s="3">
        <f>vnos!L44</f>
        <v>0</v>
      </c>
      <c r="R44" s="3">
        <f>vnos!M44</f>
        <v>0</v>
      </c>
      <c r="S44" s="3">
        <f>vnos!N44</f>
        <v>0</v>
      </c>
      <c r="T44" s="3">
        <f>vnos!O44</f>
        <v>0</v>
      </c>
      <c r="U44" s="3">
        <f>vnos!P44</f>
        <v>0</v>
      </c>
      <c r="V44" s="3">
        <f>vnos!Q44</f>
        <v>0</v>
      </c>
      <c r="W44" s="3">
        <f>vnos!R44</f>
        <v>0</v>
      </c>
      <c r="X44" s="3">
        <f>vnos!S44</f>
        <v>0</v>
      </c>
      <c r="Y44" s="3">
        <f>vnos!T44</f>
        <v>0</v>
      </c>
      <c r="Z44" s="9">
        <f t="shared" si="9"/>
        <v>200</v>
      </c>
      <c r="AA44" s="9">
        <f t="shared" si="6"/>
        <v>200.00000439999999</v>
      </c>
      <c r="AB44" s="51">
        <f>vnos!V44</f>
        <v>-0.5</v>
      </c>
      <c r="AC44" s="52">
        <f t="shared" si="7"/>
        <v>200.5</v>
      </c>
      <c r="AD44" s="52">
        <f t="shared" si="8"/>
        <v>200.50000439999999</v>
      </c>
    </row>
    <row r="45" spans="1:30" x14ac:dyDescent="0.35">
      <c r="A45" s="16">
        <v>39</v>
      </c>
      <c r="B45" s="50">
        <f t="shared" si="10"/>
        <v>39</v>
      </c>
      <c r="C45" s="50">
        <f t="shared" si="11"/>
        <v>140</v>
      </c>
      <c r="D45" s="2">
        <f t="shared" si="12"/>
        <v>19</v>
      </c>
      <c r="E45" s="2">
        <f t="shared" si="13"/>
        <v>120</v>
      </c>
      <c r="F45" s="4">
        <f>vnos!B45</f>
        <v>0</v>
      </c>
      <c r="G45" s="4">
        <f t="shared" si="4"/>
        <v>0</v>
      </c>
      <c r="H45" s="3">
        <f>vnos!C45</f>
        <v>0</v>
      </c>
      <c r="I45" s="3">
        <f>vnos!D45</f>
        <v>0</v>
      </c>
      <c r="J45" s="3">
        <f>vnos!E45</f>
        <v>0</v>
      </c>
      <c r="K45" s="3">
        <f>vnos!F45</f>
        <v>0</v>
      </c>
      <c r="L45" s="3">
        <f>vnos!G45</f>
        <v>0</v>
      </c>
      <c r="M45" s="3">
        <f>vnos!H45</f>
        <v>0</v>
      </c>
      <c r="N45" s="3">
        <f>vnos!I45</f>
        <v>0</v>
      </c>
      <c r="O45" s="3">
        <f>vnos!J45</f>
        <v>0</v>
      </c>
      <c r="P45" s="3">
        <f>vnos!K45</f>
        <v>0</v>
      </c>
      <c r="Q45" s="3">
        <f>vnos!L45</f>
        <v>0</v>
      </c>
      <c r="R45" s="3">
        <f>vnos!M45</f>
        <v>0</v>
      </c>
      <c r="S45" s="3">
        <f>vnos!N45</f>
        <v>0</v>
      </c>
      <c r="T45" s="3">
        <f>vnos!O45</f>
        <v>0</v>
      </c>
      <c r="U45" s="3">
        <f>vnos!P45</f>
        <v>0</v>
      </c>
      <c r="V45" s="3">
        <f>vnos!Q45</f>
        <v>0</v>
      </c>
      <c r="W45" s="3">
        <f>vnos!R45</f>
        <v>0</v>
      </c>
      <c r="X45" s="3">
        <f>vnos!S45</f>
        <v>0</v>
      </c>
      <c r="Y45" s="3">
        <f>vnos!T45</f>
        <v>0</v>
      </c>
      <c r="Z45" s="9">
        <f t="shared" si="9"/>
        <v>200</v>
      </c>
      <c r="AA45" s="9">
        <f t="shared" si="6"/>
        <v>200.00000449999999</v>
      </c>
      <c r="AB45" s="51">
        <f>vnos!V45</f>
        <v>-0.5</v>
      </c>
      <c r="AC45" s="52">
        <f t="shared" si="7"/>
        <v>200.5</v>
      </c>
      <c r="AD45" s="52">
        <f t="shared" si="8"/>
        <v>200.50000449999999</v>
      </c>
    </row>
    <row r="46" spans="1:30" x14ac:dyDescent="0.35">
      <c r="A46" s="16">
        <v>40</v>
      </c>
      <c r="B46" s="50">
        <f t="shared" si="10"/>
        <v>40</v>
      </c>
      <c r="C46" s="50">
        <f t="shared" si="11"/>
        <v>19</v>
      </c>
      <c r="D46" s="2">
        <f t="shared" si="12"/>
        <v>19</v>
      </c>
      <c r="E46" s="2">
        <f t="shared" si="13"/>
        <v>19</v>
      </c>
      <c r="F46" s="4">
        <f>vnos!B46</f>
        <v>0</v>
      </c>
      <c r="G46" s="4">
        <f t="shared" si="4"/>
        <v>0</v>
      </c>
      <c r="H46" s="3">
        <f>vnos!C46</f>
        <v>0</v>
      </c>
      <c r="I46" s="3">
        <f>vnos!D46</f>
        <v>0</v>
      </c>
      <c r="J46" s="3">
        <f>vnos!E46</f>
        <v>0</v>
      </c>
      <c r="K46" s="3">
        <f>vnos!F46</f>
        <v>0</v>
      </c>
      <c r="L46" s="3">
        <f>vnos!G46</f>
        <v>0</v>
      </c>
      <c r="M46" s="3">
        <f>vnos!H46</f>
        <v>0</v>
      </c>
      <c r="N46" s="3">
        <f>vnos!I46</f>
        <v>0</v>
      </c>
      <c r="O46" s="3">
        <f>vnos!J46</f>
        <v>0</v>
      </c>
      <c r="P46" s="3">
        <f>vnos!K46</f>
        <v>0</v>
      </c>
      <c r="Q46" s="3">
        <f>vnos!L46</f>
        <v>0</v>
      </c>
      <c r="R46" s="3">
        <f>vnos!M46</f>
        <v>0</v>
      </c>
      <c r="S46" s="3">
        <f>vnos!N46</f>
        <v>0</v>
      </c>
      <c r="T46" s="3">
        <f>vnos!O46</f>
        <v>0</v>
      </c>
      <c r="U46" s="3">
        <f>vnos!P46</f>
        <v>0</v>
      </c>
      <c r="V46" s="3">
        <f>vnos!Q46</f>
        <v>0</v>
      </c>
      <c r="W46" s="3">
        <f>vnos!R46</f>
        <v>0</v>
      </c>
      <c r="X46" s="3">
        <f>vnos!S46</f>
        <v>0</v>
      </c>
      <c r="Y46" s="3">
        <f>vnos!T46</f>
        <v>0</v>
      </c>
      <c r="Z46" s="9">
        <f t="shared" si="9"/>
        <v>200</v>
      </c>
      <c r="AA46" s="9">
        <f t="shared" si="6"/>
        <v>200.00000460000001</v>
      </c>
      <c r="AB46" s="51">
        <f>vnos!V46</f>
        <v>0</v>
      </c>
      <c r="AC46" s="52">
        <f t="shared" si="7"/>
        <v>200</v>
      </c>
      <c r="AD46" s="52">
        <f t="shared" si="8"/>
        <v>200.00000460000001</v>
      </c>
    </row>
    <row r="47" spans="1:30" x14ac:dyDescent="0.35">
      <c r="A47" s="16">
        <v>41</v>
      </c>
      <c r="B47" s="50">
        <f t="shared" si="10"/>
        <v>41</v>
      </c>
      <c r="C47" s="50">
        <f t="shared" si="11"/>
        <v>20</v>
      </c>
      <c r="D47" s="2">
        <f t="shared" si="12"/>
        <v>19</v>
      </c>
      <c r="E47" s="2">
        <f t="shared" si="13"/>
        <v>19</v>
      </c>
      <c r="F47" s="4">
        <f>vnos!B47</f>
        <v>0</v>
      </c>
      <c r="G47" s="4">
        <f t="shared" si="4"/>
        <v>0</v>
      </c>
      <c r="H47" s="3">
        <f>vnos!C47</f>
        <v>0</v>
      </c>
      <c r="I47" s="3">
        <f>vnos!D47</f>
        <v>0</v>
      </c>
      <c r="J47" s="3">
        <f>vnos!E47</f>
        <v>0</v>
      </c>
      <c r="K47" s="3">
        <f>vnos!F47</f>
        <v>0</v>
      </c>
      <c r="L47" s="3">
        <f>vnos!G47</f>
        <v>0</v>
      </c>
      <c r="M47" s="3">
        <f>vnos!H47</f>
        <v>0</v>
      </c>
      <c r="N47" s="3">
        <f>vnos!I47</f>
        <v>0</v>
      </c>
      <c r="O47" s="3">
        <f>vnos!J47</f>
        <v>0</v>
      </c>
      <c r="P47" s="3">
        <f>vnos!K47</f>
        <v>0</v>
      </c>
      <c r="Q47" s="3">
        <f>vnos!L47</f>
        <v>0</v>
      </c>
      <c r="R47" s="3">
        <f>vnos!M47</f>
        <v>0</v>
      </c>
      <c r="S47" s="3">
        <f>vnos!N47</f>
        <v>0</v>
      </c>
      <c r="T47" s="3">
        <f>vnos!O47</f>
        <v>0</v>
      </c>
      <c r="U47" s="3">
        <f>vnos!P47</f>
        <v>0</v>
      </c>
      <c r="V47" s="3">
        <f>vnos!Q47</f>
        <v>0</v>
      </c>
      <c r="W47" s="3">
        <f>vnos!R47</f>
        <v>0</v>
      </c>
      <c r="X47" s="3">
        <f>vnos!S47</f>
        <v>0</v>
      </c>
      <c r="Y47" s="3">
        <f>vnos!T47</f>
        <v>0</v>
      </c>
      <c r="Z47" s="9">
        <f t="shared" si="9"/>
        <v>200</v>
      </c>
      <c r="AA47" s="9">
        <f t="shared" si="6"/>
        <v>200.00000470000001</v>
      </c>
      <c r="AB47" s="51">
        <f>vnos!V47</f>
        <v>0</v>
      </c>
      <c r="AC47" s="52">
        <f t="shared" si="7"/>
        <v>200</v>
      </c>
      <c r="AD47" s="52">
        <f t="shared" si="8"/>
        <v>200.00000470000001</v>
      </c>
    </row>
    <row r="48" spans="1:30" x14ac:dyDescent="0.35">
      <c r="A48" s="16">
        <v>42</v>
      </c>
      <c r="B48" s="50">
        <f t="shared" si="10"/>
        <v>42</v>
      </c>
      <c r="C48" s="50">
        <f t="shared" si="11"/>
        <v>21</v>
      </c>
      <c r="D48" s="2">
        <f t="shared" si="12"/>
        <v>19</v>
      </c>
      <c r="E48" s="2">
        <f t="shared" si="13"/>
        <v>19</v>
      </c>
      <c r="F48" s="4">
        <f>vnos!B48</f>
        <v>0</v>
      </c>
      <c r="G48" s="4">
        <f t="shared" si="4"/>
        <v>0</v>
      </c>
      <c r="H48" s="3">
        <f>vnos!C48</f>
        <v>0</v>
      </c>
      <c r="I48" s="3">
        <f>vnos!D48</f>
        <v>0</v>
      </c>
      <c r="J48" s="3">
        <f>vnos!E48</f>
        <v>0</v>
      </c>
      <c r="K48" s="3">
        <f>vnos!F48</f>
        <v>0</v>
      </c>
      <c r="L48" s="3">
        <f>vnos!G48</f>
        <v>0</v>
      </c>
      <c r="M48" s="3">
        <f>vnos!H48</f>
        <v>0</v>
      </c>
      <c r="N48" s="3">
        <f>vnos!I48</f>
        <v>0</v>
      </c>
      <c r="O48" s="3">
        <f>vnos!J48</f>
        <v>0</v>
      </c>
      <c r="P48" s="3">
        <f>vnos!K48</f>
        <v>0</v>
      </c>
      <c r="Q48" s="3">
        <f>vnos!L48</f>
        <v>0</v>
      </c>
      <c r="R48" s="3">
        <f>vnos!M48</f>
        <v>0</v>
      </c>
      <c r="S48" s="3">
        <f>vnos!N48</f>
        <v>0</v>
      </c>
      <c r="T48" s="3">
        <f>vnos!O48</f>
        <v>0</v>
      </c>
      <c r="U48" s="3">
        <f>vnos!P48</f>
        <v>0</v>
      </c>
      <c r="V48" s="3">
        <f>vnos!Q48</f>
        <v>0</v>
      </c>
      <c r="W48" s="3">
        <f>vnos!R48</f>
        <v>0</v>
      </c>
      <c r="X48" s="3">
        <f>vnos!S48</f>
        <v>0</v>
      </c>
      <c r="Y48" s="3">
        <f>vnos!T48</f>
        <v>0</v>
      </c>
      <c r="Z48" s="9">
        <f t="shared" si="9"/>
        <v>200</v>
      </c>
      <c r="AA48" s="9">
        <f t="shared" si="6"/>
        <v>200.0000048</v>
      </c>
      <c r="AB48" s="51">
        <f>vnos!V48</f>
        <v>0</v>
      </c>
      <c r="AC48" s="52">
        <f t="shared" si="7"/>
        <v>200</v>
      </c>
      <c r="AD48" s="52">
        <f t="shared" si="8"/>
        <v>200.0000048</v>
      </c>
    </row>
    <row r="49" spans="1:30" x14ac:dyDescent="0.35">
      <c r="A49" s="16">
        <v>43</v>
      </c>
      <c r="B49" s="50">
        <f t="shared" si="10"/>
        <v>43</v>
      </c>
      <c r="C49" s="50">
        <f t="shared" si="11"/>
        <v>22</v>
      </c>
      <c r="D49" s="2">
        <f t="shared" si="12"/>
        <v>19</v>
      </c>
      <c r="E49" s="2">
        <f t="shared" si="13"/>
        <v>19</v>
      </c>
      <c r="F49" s="4">
        <f>vnos!B49</f>
        <v>0</v>
      </c>
      <c r="G49" s="4">
        <f t="shared" si="4"/>
        <v>0</v>
      </c>
      <c r="H49" s="3">
        <f>vnos!C49</f>
        <v>0</v>
      </c>
      <c r="I49" s="3">
        <f>vnos!D49</f>
        <v>0</v>
      </c>
      <c r="J49" s="3">
        <f>vnos!E49</f>
        <v>0</v>
      </c>
      <c r="K49" s="3">
        <f>vnos!F49</f>
        <v>0</v>
      </c>
      <c r="L49" s="3">
        <f>vnos!G49</f>
        <v>0</v>
      </c>
      <c r="M49" s="3">
        <f>vnos!H49</f>
        <v>0</v>
      </c>
      <c r="N49" s="3">
        <f>vnos!I49</f>
        <v>0</v>
      </c>
      <c r="O49" s="3">
        <f>vnos!J49</f>
        <v>0</v>
      </c>
      <c r="P49" s="3">
        <f>vnos!K49</f>
        <v>0</v>
      </c>
      <c r="Q49" s="3">
        <f>vnos!L49</f>
        <v>0</v>
      </c>
      <c r="R49" s="3">
        <f>vnos!M49</f>
        <v>0</v>
      </c>
      <c r="S49" s="3">
        <f>vnos!N49</f>
        <v>0</v>
      </c>
      <c r="T49" s="3">
        <f>vnos!O49</f>
        <v>0</v>
      </c>
      <c r="U49" s="3">
        <f>vnos!P49</f>
        <v>0</v>
      </c>
      <c r="V49" s="3">
        <f>vnos!Q49</f>
        <v>0</v>
      </c>
      <c r="W49" s="3">
        <f>vnos!R49</f>
        <v>0</v>
      </c>
      <c r="X49" s="3">
        <f>vnos!S49</f>
        <v>0</v>
      </c>
      <c r="Y49" s="3">
        <f>vnos!T49</f>
        <v>0</v>
      </c>
      <c r="Z49" s="9">
        <f t="shared" si="9"/>
        <v>200</v>
      </c>
      <c r="AA49" s="9">
        <f t="shared" si="6"/>
        <v>200.00000489999999</v>
      </c>
      <c r="AB49" s="51">
        <f>vnos!V49</f>
        <v>0</v>
      </c>
      <c r="AC49" s="52">
        <f t="shared" si="7"/>
        <v>200</v>
      </c>
      <c r="AD49" s="52">
        <f t="shared" si="8"/>
        <v>200.00000489999999</v>
      </c>
    </row>
    <row r="50" spans="1:30" x14ac:dyDescent="0.35">
      <c r="A50" s="16">
        <v>44</v>
      </c>
      <c r="B50" s="50">
        <f t="shared" si="10"/>
        <v>44</v>
      </c>
      <c r="C50" s="50">
        <f t="shared" si="11"/>
        <v>23</v>
      </c>
      <c r="D50" s="2">
        <f t="shared" si="12"/>
        <v>19</v>
      </c>
      <c r="E50" s="2">
        <f t="shared" si="13"/>
        <v>19</v>
      </c>
      <c r="F50" s="4">
        <f>vnos!B50</f>
        <v>0</v>
      </c>
      <c r="G50" s="4">
        <f t="shared" si="4"/>
        <v>0</v>
      </c>
      <c r="H50" s="3">
        <f>vnos!C50</f>
        <v>0</v>
      </c>
      <c r="I50" s="3">
        <f>vnos!D50</f>
        <v>0</v>
      </c>
      <c r="J50" s="3">
        <f>vnos!E50</f>
        <v>0</v>
      </c>
      <c r="K50" s="3">
        <f>vnos!F50</f>
        <v>0</v>
      </c>
      <c r="L50" s="3">
        <f>vnos!G50</f>
        <v>0</v>
      </c>
      <c r="M50" s="3">
        <f>vnos!H50</f>
        <v>0</v>
      </c>
      <c r="N50" s="3">
        <f>vnos!I50</f>
        <v>0</v>
      </c>
      <c r="O50" s="3">
        <f>vnos!J50</f>
        <v>0</v>
      </c>
      <c r="P50" s="3">
        <f>vnos!K50</f>
        <v>0</v>
      </c>
      <c r="Q50" s="3">
        <f>vnos!L50</f>
        <v>0</v>
      </c>
      <c r="R50" s="3">
        <f>vnos!M50</f>
        <v>0</v>
      </c>
      <c r="S50" s="3">
        <f>vnos!N50</f>
        <v>0</v>
      </c>
      <c r="T50" s="3">
        <f>vnos!O50</f>
        <v>0</v>
      </c>
      <c r="U50" s="3">
        <f>vnos!P50</f>
        <v>0</v>
      </c>
      <c r="V50" s="3">
        <f>vnos!Q50</f>
        <v>0</v>
      </c>
      <c r="W50" s="3">
        <f>vnos!R50</f>
        <v>0</v>
      </c>
      <c r="X50" s="3">
        <f>vnos!S50</f>
        <v>0</v>
      </c>
      <c r="Y50" s="3">
        <f>vnos!T50</f>
        <v>0</v>
      </c>
      <c r="Z50" s="9">
        <f t="shared" si="9"/>
        <v>200</v>
      </c>
      <c r="AA50" s="9">
        <f t="shared" si="6"/>
        <v>200.00000499999999</v>
      </c>
      <c r="AB50" s="51">
        <f>vnos!V50</f>
        <v>0</v>
      </c>
      <c r="AC50" s="52">
        <f t="shared" si="7"/>
        <v>200</v>
      </c>
      <c r="AD50" s="52">
        <f t="shared" si="8"/>
        <v>200.00000499999999</v>
      </c>
    </row>
    <row r="51" spans="1:30" x14ac:dyDescent="0.35">
      <c r="A51" s="16">
        <v>45</v>
      </c>
      <c r="B51" s="50">
        <f t="shared" si="10"/>
        <v>45</v>
      </c>
      <c r="C51" s="50">
        <f t="shared" si="11"/>
        <v>24</v>
      </c>
      <c r="D51" s="2">
        <f t="shared" si="12"/>
        <v>19</v>
      </c>
      <c r="E51" s="2">
        <f t="shared" si="13"/>
        <v>19</v>
      </c>
      <c r="F51" s="4">
        <f>vnos!B51</f>
        <v>0</v>
      </c>
      <c r="G51" s="4">
        <f t="shared" si="4"/>
        <v>0</v>
      </c>
      <c r="H51" s="3">
        <f>vnos!C51</f>
        <v>0</v>
      </c>
      <c r="I51" s="3">
        <f>vnos!D51</f>
        <v>0</v>
      </c>
      <c r="J51" s="3">
        <f>vnos!E51</f>
        <v>0</v>
      </c>
      <c r="K51" s="3">
        <f>vnos!F51</f>
        <v>0</v>
      </c>
      <c r="L51" s="3">
        <f>vnos!G51</f>
        <v>0</v>
      </c>
      <c r="M51" s="3">
        <f>vnos!H51</f>
        <v>0</v>
      </c>
      <c r="N51" s="3">
        <f>vnos!I51</f>
        <v>0</v>
      </c>
      <c r="O51" s="3">
        <f>vnos!J51</f>
        <v>0</v>
      </c>
      <c r="P51" s="3">
        <f>vnos!K51</f>
        <v>0</v>
      </c>
      <c r="Q51" s="3">
        <f>vnos!L51</f>
        <v>0</v>
      </c>
      <c r="R51" s="3">
        <f>vnos!M51</f>
        <v>0</v>
      </c>
      <c r="S51" s="3">
        <f>vnos!N51</f>
        <v>0</v>
      </c>
      <c r="T51" s="3">
        <f>vnos!O51</f>
        <v>0</v>
      </c>
      <c r="U51" s="3">
        <f>vnos!P51</f>
        <v>0</v>
      </c>
      <c r="V51" s="3">
        <f>vnos!Q51</f>
        <v>0</v>
      </c>
      <c r="W51" s="3">
        <f>vnos!R51</f>
        <v>0</v>
      </c>
      <c r="X51" s="3">
        <f>vnos!S51</f>
        <v>0</v>
      </c>
      <c r="Y51" s="3">
        <f>vnos!T51</f>
        <v>0</v>
      </c>
      <c r="Z51" s="9">
        <f t="shared" si="9"/>
        <v>200</v>
      </c>
      <c r="AA51" s="9">
        <f t="shared" si="6"/>
        <v>200.00000510000001</v>
      </c>
      <c r="AB51" s="51">
        <f>vnos!V51</f>
        <v>0</v>
      </c>
      <c r="AC51" s="52">
        <f t="shared" si="7"/>
        <v>200</v>
      </c>
      <c r="AD51" s="52">
        <f t="shared" si="8"/>
        <v>200.00000510000001</v>
      </c>
    </row>
    <row r="52" spans="1:30" x14ac:dyDescent="0.35">
      <c r="A52" s="16">
        <v>46</v>
      </c>
      <c r="B52" s="50">
        <f t="shared" si="10"/>
        <v>46</v>
      </c>
      <c r="C52" s="50">
        <f t="shared" si="11"/>
        <v>25</v>
      </c>
      <c r="D52" s="2">
        <f t="shared" si="12"/>
        <v>19</v>
      </c>
      <c r="E52" s="2">
        <f t="shared" si="13"/>
        <v>19</v>
      </c>
      <c r="F52" s="4">
        <f>vnos!B52</f>
        <v>0</v>
      </c>
      <c r="G52" s="4">
        <f t="shared" si="4"/>
        <v>0</v>
      </c>
      <c r="H52" s="3">
        <f>vnos!C52</f>
        <v>0</v>
      </c>
      <c r="I52" s="3">
        <f>vnos!D52</f>
        <v>0</v>
      </c>
      <c r="J52" s="3">
        <f>vnos!E52</f>
        <v>0</v>
      </c>
      <c r="K52" s="3">
        <f>vnos!F52</f>
        <v>0</v>
      </c>
      <c r="L52" s="3">
        <f>vnos!G52</f>
        <v>0</v>
      </c>
      <c r="M52" s="3">
        <f>vnos!H52</f>
        <v>0</v>
      </c>
      <c r="N52" s="3">
        <f>vnos!I52</f>
        <v>0</v>
      </c>
      <c r="O52" s="3">
        <f>vnos!J52</f>
        <v>0</v>
      </c>
      <c r="P52" s="3">
        <f>vnos!K52</f>
        <v>0</v>
      </c>
      <c r="Q52" s="3">
        <f>vnos!L52</f>
        <v>0</v>
      </c>
      <c r="R52" s="3">
        <f>vnos!M52</f>
        <v>0</v>
      </c>
      <c r="S52" s="3">
        <f>vnos!N52</f>
        <v>0</v>
      </c>
      <c r="T52" s="3">
        <f>vnos!O52</f>
        <v>0</v>
      </c>
      <c r="U52" s="3">
        <f>vnos!P52</f>
        <v>0</v>
      </c>
      <c r="V52" s="3">
        <f>vnos!Q52</f>
        <v>0</v>
      </c>
      <c r="W52" s="3">
        <f>vnos!R52</f>
        <v>0</v>
      </c>
      <c r="X52" s="3">
        <f>vnos!S52</f>
        <v>0</v>
      </c>
      <c r="Y52" s="3">
        <f>vnos!T52</f>
        <v>0</v>
      </c>
      <c r="Z52" s="9">
        <f t="shared" si="9"/>
        <v>200</v>
      </c>
      <c r="AA52" s="9">
        <f t="shared" si="6"/>
        <v>200.0000052</v>
      </c>
      <c r="AB52" s="51">
        <f>vnos!V52</f>
        <v>0</v>
      </c>
      <c r="AC52" s="52">
        <f t="shared" si="7"/>
        <v>200</v>
      </c>
      <c r="AD52" s="52">
        <f t="shared" si="8"/>
        <v>200.0000052</v>
      </c>
    </row>
    <row r="53" spans="1:30" x14ac:dyDescent="0.35">
      <c r="A53" s="16">
        <v>47</v>
      </c>
      <c r="B53" s="50">
        <f t="shared" si="10"/>
        <v>47</v>
      </c>
      <c r="C53" s="50">
        <f t="shared" si="11"/>
        <v>26</v>
      </c>
      <c r="D53" s="2">
        <f t="shared" si="12"/>
        <v>19</v>
      </c>
      <c r="E53" s="2">
        <f t="shared" si="13"/>
        <v>19</v>
      </c>
      <c r="F53" s="4">
        <f>vnos!B53</f>
        <v>0</v>
      </c>
      <c r="G53" s="4">
        <f t="shared" si="4"/>
        <v>0</v>
      </c>
      <c r="H53" s="3">
        <f>vnos!C53</f>
        <v>0</v>
      </c>
      <c r="I53" s="3">
        <f>vnos!D53</f>
        <v>0</v>
      </c>
      <c r="J53" s="3">
        <f>vnos!E53</f>
        <v>0</v>
      </c>
      <c r="K53" s="3">
        <f>vnos!F53</f>
        <v>0</v>
      </c>
      <c r="L53" s="3">
        <f>vnos!G53</f>
        <v>0</v>
      </c>
      <c r="M53" s="3">
        <f>vnos!H53</f>
        <v>0</v>
      </c>
      <c r="N53" s="3">
        <f>vnos!I53</f>
        <v>0</v>
      </c>
      <c r="O53" s="3">
        <f>vnos!J53</f>
        <v>0</v>
      </c>
      <c r="P53" s="3">
        <f>vnos!K53</f>
        <v>0</v>
      </c>
      <c r="Q53" s="3">
        <f>vnos!L53</f>
        <v>0</v>
      </c>
      <c r="R53" s="3">
        <f>vnos!M53</f>
        <v>0</v>
      </c>
      <c r="S53" s="3">
        <f>vnos!N53</f>
        <v>0</v>
      </c>
      <c r="T53" s="3">
        <f>vnos!O53</f>
        <v>0</v>
      </c>
      <c r="U53" s="3">
        <f>vnos!P53</f>
        <v>0</v>
      </c>
      <c r="V53" s="3">
        <f>vnos!Q53</f>
        <v>0</v>
      </c>
      <c r="W53" s="3">
        <f>vnos!R53</f>
        <v>0</v>
      </c>
      <c r="X53" s="3">
        <f>vnos!S53</f>
        <v>0</v>
      </c>
      <c r="Y53" s="3">
        <f>vnos!T53</f>
        <v>0</v>
      </c>
      <c r="Z53" s="9">
        <f t="shared" si="9"/>
        <v>200</v>
      </c>
      <c r="AA53" s="9">
        <f t="shared" si="6"/>
        <v>200.0000053</v>
      </c>
      <c r="AB53" s="51">
        <f>vnos!V53</f>
        <v>0</v>
      </c>
      <c r="AC53" s="52">
        <f t="shared" si="7"/>
        <v>200</v>
      </c>
      <c r="AD53" s="52">
        <f t="shared" si="8"/>
        <v>200.0000053</v>
      </c>
    </row>
    <row r="54" spans="1:30" x14ac:dyDescent="0.35">
      <c r="A54" s="16">
        <v>48</v>
      </c>
      <c r="B54" s="50">
        <f t="shared" si="10"/>
        <v>48</v>
      </c>
      <c r="C54" s="50">
        <f t="shared" si="11"/>
        <v>27</v>
      </c>
      <c r="D54" s="2">
        <f t="shared" si="12"/>
        <v>19</v>
      </c>
      <c r="E54" s="2">
        <f t="shared" si="13"/>
        <v>19</v>
      </c>
      <c r="F54" s="4">
        <f>vnos!B54</f>
        <v>0</v>
      </c>
      <c r="G54" s="4">
        <f t="shared" si="4"/>
        <v>0</v>
      </c>
      <c r="H54" s="3">
        <f>vnos!C54</f>
        <v>0</v>
      </c>
      <c r="I54" s="3">
        <f>vnos!D54</f>
        <v>0</v>
      </c>
      <c r="J54" s="3">
        <f>vnos!E54</f>
        <v>0</v>
      </c>
      <c r="K54" s="3">
        <f>vnos!F54</f>
        <v>0</v>
      </c>
      <c r="L54" s="3">
        <f>vnos!G54</f>
        <v>0</v>
      </c>
      <c r="M54" s="3">
        <f>vnos!H54</f>
        <v>0</v>
      </c>
      <c r="N54" s="3">
        <f>vnos!I54</f>
        <v>0</v>
      </c>
      <c r="O54" s="3">
        <f>vnos!J54</f>
        <v>0</v>
      </c>
      <c r="P54" s="3">
        <f>vnos!K54</f>
        <v>0</v>
      </c>
      <c r="Q54" s="3">
        <f>vnos!L54</f>
        <v>0</v>
      </c>
      <c r="R54" s="3">
        <f>vnos!M54</f>
        <v>0</v>
      </c>
      <c r="S54" s="3">
        <f>vnos!N54</f>
        <v>0</v>
      </c>
      <c r="T54" s="3">
        <f>vnos!O54</f>
        <v>0</v>
      </c>
      <c r="U54" s="3">
        <f>vnos!P54</f>
        <v>0</v>
      </c>
      <c r="V54" s="3">
        <f>vnos!Q54</f>
        <v>0</v>
      </c>
      <c r="W54" s="3">
        <f>vnos!R54</f>
        <v>0</v>
      </c>
      <c r="X54" s="3">
        <f>vnos!S54</f>
        <v>0</v>
      </c>
      <c r="Y54" s="3">
        <f>vnos!T54</f>
        <v>0</v>
      </c>
      <c r="Z54" s="9">
        <f t="shared" si="9"/>
        <v>200</v>
      </c>
      <c r="AA54" s="9">
        <f t="shared" si="6"/>
        <v>200.00000539999999</v>
      </c>
      <c r="AB54" s="51">
        <f>vnos!V54</f>
        <v>0</v>
      </c>
      <c r="AC54" s="52">
        <f t="shared" si="7"/>
        <v>200</v>
      </c>
      <c r="AD54" s="52">
        <f t="shared" si="8"/>
        <v>200.00000539999999</v>
      </c>
    </row>
    <row r="55" spans="1:30" x14ac:dyDescent="0.35">
      <c r="A55" s="16">
        <v>49</v>
      </c>
      <c r="B55" s="50">
        <f t="shared" si="10"/>
        <v>49</v>
      </c>
      <c r="C55" s="50">
        <f t="shared" si="11"/>
        <v>28</v>
      </c>
      <c r="D55" s="2">
        <f t="shared" si="12"/>
        <v>19</v>
      </c>
      <c r="E55" s="2">
        <f t="shared" si="13"/>
        <v>19</v>
      </c>
      <c r="F55" s="4">
        <f>vnos!B55</f>
        <v>0</v>
      </c>
      <c r="G55" s="4">
        <f t="shared" si="4"/>
        <v>0</v>
      </c>
      <c r="H55" s="3">
        <f>vnos!C55</f>
        <v>0</v>
      </c>
      <c r="I55" s="3">
        <f>vnos!D55</f>
        <v>0</v>
      </c>
      <c r="J55" s="3">
        <f>vnos!E55</f>
        <v>0</v>
      </c>
      <c r="K55" s="3">
        <f>vnos!F55</f>
        <v>0</v>
      </c>
      <c r="L55" s="3">
        <f>vnos!G55</f>
        <v>0</v>
      </c>
      <c r="M55" s="3">
        <f>vnos!H55</f>
        <v>0</v>
      </c>
      <c r="N55" s="3">
        <f>vnos!I55</f>
        <v>0</v>
      </c>
      <c r="O55" s="3">
        <f>vnos!J55</f>
        <v>0</v>
      </c>
      <c r="P55" s="3">
        <f>vnos!K55</f>
        <v>0</v>
      </c>
      <c r="Q55" s="3">
        <f>vnos!L55</f>
        <v>0</v>
      </c>
      <c r="R55" s="3">
        <f>vnos!M55</f>
        <v>0</v>
      </c>
      <c r="S55" s="3">
        <f>vnos!N55</f>
        <v>0</v>
      </c>
      <c r="T55" s="3">
        <f>vnos!O55</f>
        <v>0</v>
      </c>
      <c r="U55" s="3">
        <f>vnos!P55</f>
        <v>0</v>
      </c>
      <c r="V55" s="3">
        <f>vnos!Q55</f>
        <v>0</v>
      </c>
      <c r="W55" s="3">
        <f>vnos!R55</f>
        <v>0</v>
      </c>
      <c r="X55" s="3">
        <f>vnos!S55</f>
        <v>0</v>
      </c>
      <c r="Y55" s="3">
        <f>vnos!T55</f>
        <v>0</v>
      </c>
      <c r="Z55" s="9">
        <f t="shared" si="9"/>
        <v>200</v>
      </c>
      <c r="AA55" s="9">
        <f t="shared" si="6"/>
        <v>200.00000549999999</v>
      </c>
      <c r="AB55" s="51">
        <f>vnos!V55</f>
        <v>0</v>
      </c>
      <c r="AC55" s="52">
        <f t="shared" si="7"/>
        <v>200</v>
      </c>
      <c r="AD55" s="52">
        <f t="shared" si="8"/>
        <v>200.00000549999999</v>
      </c>
    </row>
    <row r="56" spans="1:30" x14ac:dyDescent="0.35">
      <c r="A56" s="16">
        <v>50</v>
      </c>
      <c r="B56" s="50">
        <f t="shared" si="10"/>
        <v>50</v>
      </c>
      <c r="C56" s="50">
        <f t="shared" si="11"/>
        <v>29</v>
      </c>
      <c r="D56" s="2">
        <f t="shared" si="12"/>
        <v>19</v>
      </c>
      <c r="E56" s="2">
        <f t="shared" si="13"/>
        <v>19</v>
      </c>
      <c r="F56" s="4">
        <f>vnos!B56</f>
        <v>0</v>
      </c>
      <c r="G56" s="4">
        <f t="shared" si="4"/>
        <v>0</v>
      </c>
      <c r="H56" s="3">
        <f>vnos!C56</f>
        <v>0</v>
      </c>
      <c r="I56" s="3">
        <f>vnos!D56</f>
        <v>0</v>
      </c>
      <c r="J56" s="3">
        <f>vnos!E56</f>
        <v>0</v>
      </c>
      <c r="K56" s="3">
        <f>vnos!F56</f>
        <v>0</v>
      </c>
      <c r="L56" s="3">
        <f>vnos!G56</f>
        <v>0</v>
      </c>
      <c r="M56" s="3">
        <f>vnos!H56</f>
        <v>0</v>
      </c>
      <c r="N56" s="3">
        <f>vnos!I56</f>
        <v>0</v>
      </c>
      <c r="O56" s="3">
        <f>vnos!J56</f>
        <v>0</v>
      </c>
      <c r="P56" s="3">
        <f>vnos!K56</f>
        <v>0</v>
      </c>
      <c r="Q56" s="3">
        <f>vnos!L56</f>
        <v>0</v>
      </c>
      <c r="R56" s="3">
        <f>vnos!M56</f>
        <v>0</v>
      </c>
      <c r="S56" s="3">
        <f>vnos!N56</f>
        <v>0</v>
      </c>
      <c r="T56" s="3">
        <f>vnos!O56</f>
        <v>0</v>
      </c>
      <c r="U56" s="3">
        <f>vnos!P56</f>
        <v>0</v>
      </c>
      <c r="V56" s="3">
        <f>vnos!Q56</f>
        <v>0</v>
      </c>
      <c r="W56" s="3">
        <f>vnos!R56</f>
        <v>0</v>
      </c>
      <c r="X56" s="3">
        <f>vnos!S56</f>
        <v>0</v>
      </c>
      <c r="Y56" s="3">
        <f>vnos!T56</f>
        <v>0</v>
      </c>
      <c r="Z56" s="9">
        <f t="shared" si="9"/>
        <v>200</v>
      </c>
      <c r="AA56" s="9">
        <f t="shared" si="6"/>
        <v>200.00000560000001</v>
      </c>
      <c r="AB56" s="51">
        <f>vnos!V56</f>
        <v>0</v>
      </c>
      <c r="AC56" s="52">
        <f t="shared" si="7"/>
        <v>200</v>
      </c>
      <c r="AD56" s="52">
        <f t="shared" si="8"/>
        <v>200.00000560000001</v>
      </c>
    </row>
    <row r="57" spans="1:30" x14ac:dyDescent="0.35">
      <c r="A57" s="16">
        <v>51</v>
      </c>
      <c r="B57" s="50">
        <f t="shared" si="10"/>
        <v>51</v>
      </c>
      <c r="C57" s="50">
        <f t="shared" si="11"/>
        <v>30</v>
      </c>
      <c r="D57" s="2">
        <f t="shared" si="12"/>
        <v>19</v>
      </c>
      <c r="E57" s="2">
        <f t="shared" si="13"/>
        <v>19</v>
      </c>
      <c r="F57" s="4">
        <f>vnos!B57</f>
        <v>0</v>
      </c>
      <c r="G57" s="4">
        <f t="shared" si="4"/>
        <v>0</v>
      </c>
      <c r="H57" s="3">
        <f>vnos!C57</f>
        <v>0</v>
      </c>
      <c r="I57" s="3">
        <f>vnos!D57</f>
        <v>0</v>
      </c>
      <c r="J57" s="3">
        <f>vnos!E57</f>
        <v>0</v>
      </c>
      <c r="K57" s="3">
        <f>vnos!F57</f>
        <v>0</v>
      </c>
      <c r="L57" s="3">
        <f>vnos!G57</f>
        <v>0</v>
      </c>
      <c r="M57" s="3">
        <f>vnos!H57</f>
        <v>0</v>
      </c>
      <c r="N57" s="3">
        <f>vnos!I57</f>
        <v>0</v>
      </c>
      <c r="O57" s="3">
        <f>vnos!J57</f>
        <v>0</v>
      </c>
      <c r="P57" s="3">
        <f>vnos!K57</f>
        <v>0</v>
      </c>
      <c r="Q57" s="3">
        <f>vnos!L57</f>
        <v>0</v>
      </c>
      <c r="R57" s="3">
        <f>vnos!M57</f>
        <v>0</v>
      </c>
      <c r="S57" s="3">
        <f>vnos!N57</f>
        <v>0</v>
      </c>
      <c r="T57" s="3">
        <f>vnos!O57</f>
        <v>0</v>
      </c>
      <c r="U57" s="3">
        <f>vnos!P57</f>
        <v>0</v>
      </c>
      <c r="V57" s="3">
        <f>vnos!Q57</f>
        <v>0</v>
      </c>
      <c r="W57" s="3">
        <f>vnos!R57</f>
        <v>0</v>
      </c>
      <c r="X57" s="3">
        <f>vnos!S57</f>
        <v>0</v>
      </c>
      <c r="Y57" s="3">
        <f>vnos!T57</f>
        <v>0</v>
      </c>
      <c r="Z57" s="9">
        <f t="shared" si="9"/>
        <v>200</v>
      </c>
      <c r="AA57" s="9">
        <f t="shared" si="6"/>
        <v>200.0000057</v>
      </c>
      <c r="AB57" s="51">
        <f>vnos!V57</f>
        <v>0</v>
      </c>
      <c r="AC57" s="52">
        <f t="shared" si="7"/>
        <v>200</v>
      </c>
      <c r="AD57" s="52">
        <f t="shared" si="8"/>
        <v>200.0000057</v>
      </c>
    </row>
    <row r="58" spans="1:30" x14ac:dyDescent="0.35">
      <c r="A58" s="16">
        <v>52</v>
      </c>
      <c r="B58" s="50">
        <f t="shared" si="10"/>
        <v>52</v>
      </c>
      <c r="C58" s="50">
        <f t="shared" si="11"/>
        <v>31</v>
      </c>
      <c r="D58" s="2">
        <f t="shared" si="12"/>
        <v>19</v>
      </c>
      <c r="E58" s="2">
        <f t="shared" si="13"/>
        <v>19</v>
      </c>
      <c r="F58" s="4">
        <f>vnos!B58</f>
        <v>0</v>
      </c>
      <c r="G58" s="4">
        <f t="shared" si="4"/>
        <v>0</v>
      </c>
      <c r="H58" s="3">
        <f>vnos!C58</f>
        <v>0</v>
      </c>
      <c r="I58" s="3">
        <f>vnos!D58</f>
        <v>0</v>
      </c>
      <c r="J58" s="3">
        <f>vnos!E58</f>
        <v>0</v>
      </c>
      <c r="K58" s="3">
        <f>vnos!F58</f>
        <v>0</v>
      </c>
      <c r="L58" s="3">
        <f>vnos!G58</f>
        <v>0</v>
      </c>
      <c r="M58" s="3">
        <f>vnos!H58</f>
        <v>0</v>
      </c>
      <c r="N58" s="3">
        <f>vnos!I58</f>
        <v>0</v>
      </c>
      <c r="O58" s="3">
        <f>vnos!J58</f>
        <v>0</v>
      </c>
      <c r="P58" s="3">
        <f>vnos!K58</f>
        <v>0</v>
      </c>
      <c r="Q58" s="3">
        <f>vnos!L58</f>
        <v>0</v>
      </c>
      <c r="R58" s="3">
        <f>vnos!M58</f>
        <v>0</v>
      </c>
      <c r="S58" s="3">
        <f>vnos!N58</f>
        <v>0</v>
      </c>
      <c r="T58" s="3">
        <f>vnos!O58</f>
        <v>0</v>
      </c>
      <c r="U58" s="3">
        <f>vnos!P58</f>
        <v>0</v>
      </c>
      <c r="V58" s="3">
        <f>vnos!Q58</f>
        <v>0</v>
      </c>
      <c r="W58" s="3">
        <f>vnos!R58</f>
        <v>0</v>
      </c>
      <c r="X58" s="3">
        <f>vnos!S58</f>
        <v>0</v>
      </c>
      <c r="Y58" s="3">
        <f>vnos!T58</f>
        <v>0</v>
      </c>
      <c r="Z58" s="9">
        <f t="shared" si="9"/>
        <v>200</v>
      </c>
      <c r="AA58" s="9">
        <f t="shared" si="6"/>
        <v>200.0000058</v>
      </c>
      <c r="AB58" s="51">
        <f>vnos!V58</f>
        <v>0</v>
      </c>
      <c r="AC58" s="52">
        <f t="shared" si="7"/>
        <v>200</v>
      </c>
      <c r="AD58" s="52">
        <f t="shared" si="8"/>
        <v>200.0000058</v>
      </c>
    </row>
    <row r="59" spans="1:30" x14ac:dyDescent="0.35">
      <c r="A59" s="16">
        <v>53</v>
      </c>
      <c r="B59" s="50">
        <f t="shared" si="10"/>
        <v>53</v>
      </c>
      <c r="C59" s="50">
        <f t="shared" si="11"/>
        <v>32</v>
      </c>
      <c r="D59" s="2">
        <f t="shared" si="12"/>
        <v>19</v>
      </c>
      <c r="E59" s="2">
        <f t="shared" si="13"/>
        <v>19</v>
      </c>
      <c r="F59" s="4">
        <f>vnos!B59</f>
        <v>0</v>
      </c>
      <c r="G59" s="4">
        <f t="shared" si="4"/>
        <v>0</v>
      </c>
      <c r="H59" s="3">
        <f>vnos!C59</f>
        <v>0</v>
      </c>
      <c r="I59" s="3">
        <f>vnos!D59</f>
        <v>0</v>
      </c>
      <c r="J59" s="3">
        <f>vnos!E59</f>
        <v>0</v>
      </c>
      <c r="K59" s="3">
        <f>vnos!F59</f>
        <v>0</v>
      </c>
      <c r="L59" s="3">
        <f>vnos!G59</f>
        <v>0</v>
      </c>
      <c r="M59" s="3">
        <f>vnos!H59</f>
        <v>0</v>
      </c>
      <c r="N59" s="3">
        <f>vnos!I59</f>
        <v>0</v>
      </c>
      <c r="O59" s="3">
        <f>vnos!J59</f>
        <v>0</v>
      </c>
      <c r="P59" s="3">
        <f>vnos!K59</f>
        <v>0</v>
      </c>
      <c r="Q59" s="3">
        <f>vnos!L59</f>
        <v>0</v>
      </c>
      <c r="R59" s="3">
        <f>vnos!M59</f>
        <v>0</v>
      </c>
      <c r="S59" s="3">
        <f>vnos!N59</f>
        <v>0</v>
      </c>
      <c r="T59" s="3">
        <f>vnos!O59</f>
        <v>0</v>
      </c>
      <c r="U59" s="3">
        <f>vnos!P59</f>
        <v>0</v>
      </c>
      <c r="V59" s="3">
        <f>vnos!Q59</f>
        <v>0</v>
      </c>
      <c r="W59" s="3">
        <f>vnos!R59</f>
        <v>0</v>
      </c>
      <c r="X59" s="3">
        <f>vnos!S59</f>
        <v>0</v>
      </c>
      <c r="Y59" s="3">
        <f>vnos!T59</f>
        <v>0</v>
      </c>
      <c r="Z59" s="9">
        <f t="shared" si="9"/>
        <v>200</v>
      </c>
      <c r="AA59" s="9">
        <f t="shared" si="6"/>
        <v>200.00000589999999</v>
      </c>
      <c r="AB59" s="51">
        <f>vnos!V59</f>
        <v>0</v>
      </c>
      <c r="AC59" s="52">
        <f t="shared" si="7"/>
        <v>200</v>
      </c>
      <c r="AD59" s="52">
        <f t="shared" si="8"/>
        <v>200.00000589999999</v>
      </c>
    </row>
    <row r="60" spans="1:30" x14ac:dyDescent="0.35">
      <c r="A60" s="16">
        <v>54</v>
      </c>
      <c r="B60" s="50">
        <f t="shared" si="10"/>
        <v>54</v>
      </c>
      <c r="C60" s="50">
        <f t="shared" si="11"/>
        <v>33</v>
      </c>
      <c r="D60" s="2">
        <f t="shared" si="12"/>
        <v>19</v>
      </c>
      <c r="E60" s="2">
        <f t="shared" si="13"/>
        <v>19</v>
      </c>
      <c r="F60" s="4">
        <f>vnos!B60</f>
        <v>0</v>
      </c>
      <c r="G60" s="4">
        <f t="shared" si="4"/>
        <v>0</v>
      </c>
      <c r="H60" s="3">
        <f>vnos!C60</f>
        <v>0</v>
      </c>
      <c r="I60" s="3">
        <f>vnos!D60</f>
        <v>0</v>
      </c>
      <c r="J60" s="3">
        <f>vnos!E60</f>
        <v>0</v>
      </c>
      <c r="K60" s="3">
        <f>vnos!F60</f>
        <v>0</v>
      </c>
      <c r="L60" s="3">
        <f>vnos!G60</f>
        <v>0</v>
      </c>
      <c r="M60" s="3">
        <f>vnos!H60</f>
        <v>0</v>
      </c>
      <c r="N60" s="3">
        <f>vnos!I60</f>
        <v>0</v>
      </c>
      <c r="O60" s="3">
        <f>vnos!J60</f>
        <v>0</v>
      </c>
      <c r="P60" s="3">
        <f>vnos!K60</f>
        <v>0</v>
      </c>
      <c r="Q60" s="3">
        <f>vnos!L60</f>
        <v>0</v>
      </c>
      <c r="R60" s="3">
        <f>vnos!M60</f>
        <v>0</v>
      </c>
      <c r="S60" s="3">
        <f>vnos!N60</f>
        <v>0</v>
      </c>
      <c r="T60" s="3">
        <f>vnos!O60</f>
        <v>0</v>
      </c>
      <c r="U60" s="3">
        <f>vnos!P60</f>
        <v>0</v>
      </c>
      <c r="V60" s="3">
        <f>vnos!Q60</f>
        <v>0</v>
      </c>
      <c r="W60" s="3">
        <f>vnos!R60</f>
        <v>0</v>
      </c>
      <c r="X60" s="3">
        <f>vnos!S60</f>
        <v>0</v>
      </c>
      <c r="Y60" s="3">
        <f>vnos!T60</f>
        <v>0</v>
      </c>
      <c r="Z60" s="9">
        <f t="shared" si="9"/>
        <v>200</v>
      </c>
      <c r="AA60" s="9">
        <f t="shared" si="6"/>
        <v>200.00000600000001</v>
      </c>
      <c r="AB60" s="51">
        <f>vnos!V60</f>
        <v>0</v>
      </c>
      <c r="AC60" s="52">
        <f t="shared" si="7"/>
        <v>200</v>
      </c>
      <c r="AD60" s="52">
        <f t="shared" si="8"/>
        <v>200.00000600000001</v>
      </c>
    </row>
    <row r="61" spans="1:30" x14ac:dyDescent="0.35">
      <c r="A61" s="16">
        <v>55</v>
      </c>
      <c r="B61" s="50">
        <f t="shared" si="10"/>
        <v>55</v>
      </c>
      <c r="C61" s="50">
        <f t="shared" si="11"/>
        <v>34</v>
      </c>
      <c r="D61" s="2">
        <f t="shared" si="12"/>
        <v>19</v>
      </c>
      <c r="E61" s="2">
        <f t="shared" si="13"/>
        <v>19</v>
      </c>
      <c r="F61" s="4">
        <f>vnos!B61</f>
        <v>0</v>
      </c>
      <c r="G61" s="4">
        <f t="shared" si="4"/>
        <v>0</v>
      </c>
      <c r="H61" s="3">
        <f>vnos!C61</f>
        <v>0</v>
      </c>
      <c r="I61" s="3">
        <f>vnos!D61</f>
        <v>0</v>
      </c>
      <c r="J61" s="3">
        <f>vnos!E61</f>
        <v>0</v>
      </c>
      <c r="K61" s="3">
        <f>vnos!F61</f>
        <v>0</v>
      </c>
      <c r="L61" s="3">
        <f>vnos!G61</f>
        <v>0</v>
      </c>
      <c r="M61" s="3">
        <f>vnos!H61</f>
        <v>0</v>
      </c>
      <c r="N61" s="3">
        <f>vnos!I61</f>
        <v>0</v>
      </c>
      <c r="O61" s="3">
        <f>vnos!J61</f>
        <v>0</v>
      </c>
      <c r="P61" s="3">
        <f>vnos!K61</f>
        <v>0</v>
      </c>
      <c r="Q61" s="3">
        <f>vnos!L61</f>
        <v>0</v>
      </c>
      <c r="R61" s="3">
        <f>vnos!M61</f>
        <v>0</v>
      </c>
      <c r="S61" s="3">
        <f>vnos!N61</f>
        <v>0</v>
      </c>
      <c r="T61" s="3">
        <f>vnos!O61</f>
        <v>0</v>
      </c>
      <c r="U61" s="3">
        <f>vnos!P61</f>
        <v>0</v>
      </c>
      <c r="V61" s="3">
        <f>vnos!Q61</f>
        <v>0</v>
      </c>
      <c r="W61" s="3">
        <f>vnos!R61</f>
        <v>0</v>
      </c>
      <c r="X61" s="3">
        <f>vnos!S61</f>
        <v>0</v>
      </c>
      <c r="Y61" s="3">
        <f>vnos!T61</f>
        <v>0</v>
      </c>
      <c r="Z61" s="9">
        <f t="shared" si="9"/>
        <v>200</v>
      </c>
      <c r="AA61" s="9">
        <f t="shared" si="6"/>
        <v>200.00000610000001</v>
      </c>
      <c r="AB61" s="51">
        <f>vnos!V61</f>
        <v>0</v>
      </c>
      <c r="AC61" s="52">
        <f t="shared" si="7"/>
        <v>200</v>
      </c>
      <c r="AD61" s="52">
        <f t="shared" si="8"/>
        <v>200.00000610000001</v>
      </c>
    </row>
    <row r="62" spans="1:30" x14ac:dyDescent="0.35">
      <c r="A62" s="16">
        <v>56</v>
      </c>
      <c r="B62" s="50">
        <f t="shared" si="10"/>
        <v>56</v>
      </c>
      <c r="C62" s="50">
        <f t="shared" si="11"/>
        <v>35</v>
      </c>
      <c r="D62" s="2">
        <f t="shared" si="12"/>
        <v>19</v>
      </c>
      <c r="E62" s="2">
        <f t="shared" si="13"/>
        <v>19</v>
      </c>
      <c r="F62" s="4">
        <f>vnos!B62</f>
        <v>0</v>
      </c>
      <c r="G62" s="4">
        <f t="shared" si="4"/>
        <v>0</v>
      </c>
      <c r="H62" s="3">
        <f>vnos!C62</f>
        <v>0</v>
      </c>
      <c r="I62" s="3">
        <f>vnos!D62</f>
        <v>0</v>
      </c>
      <c r="J62" s="3">
        <f>vnos!E62</f>
        <v>0</v>
      </c>
      <c r="K62" s="3">
        <f>vnos!F62</f>
        <v>0</v>
      </c>
      <c r="L62" s="3">
        <f>vnos!G62</f>
        <v>0</v>
      </c>
      <c r="M62" s="3">
        <f>vnos!H62</f>
        <v>0</v>
      </c>
      <c r="N62" s="3">
        <f>vnos!I62</f>
        <v>0</v>
      </c>
      <c r="O62" s="3">
        <f>vnos!J62</f>
        <v>0</v>
      </c>
      <c r="P62" s="3">
        <f>vnos!K62</f>
        <v>0</v>
      </c>
      <c r="Q62" s="3">
        <f>vnos!L62</f>
        <v>0</v>
      </c>
      <c r="R62" s="3">
        <f>vnos!M62</f>
        <v>0</v>
      </c>
      <c r="S62" s="3">
        <f>vnos!N62</f>
        <v>0</v>
      </c>
      <c r="T62" s="3">
        <f>vnos!O62</f>
        <v>0</v>
      </c>
      <c r="U62" s="3">
        <f>vnos!P62</f>
        <v>0</v>
      </c>
      <c r="V62" s="3">
        <f>vnos!Q62</f>
        <v>0</v>
      </c>
      <c r="W62" s="3">
        <f>vnos!R62</f>
        <v>0</v>
      </c>
      <c r="X62" s="3">
        <f>vnos!S62</f>
        <v>0</v>
      </c>
      <c r="Y62" s="3">
        <f>vnos!T62</f>
        <v>0</v>
      </c>
      <c r="Z62" s="9">
        <f t="shared" si="9"/>
        <v>200</v>
      </c>
      <c r="AA62" s="9">
        <f t="shared" si="6"/>
        <v>200.0000062</v>
      </c>
      <c r="AB62" s="51">
        <f>vnos!V62</f>
        <v>0</v>
      </c>
      <c r="AC62" s="52">
        <f t="shared" si="7"/>
        <v>200</v>
      </c>
      <c r="AD62" s="52">
        <f t="shared" si="8"/>
        <v>200.0000062</v>
      </c>
    </row>
    <row r="63" spans="1:30" x14ac:dyDescent="0.35">
      <c r="A63" s="16">
        <v>57</v>
      </c>
      <c r="B63" s="50">
        <f t="shared" si="10"/>
        <v>57</v>
      </c>
      <c r="C63" s="50">
        <f t="shared" si="11"/>
        <v>36</v>
      </c>
      <c r="D63" s="2">
        <f t="shared" si="12"/>
        <v>19</v>
      </c>
      <c r="E63" s="2">
        <f t="shared" si="13"/>
        <v>19</v>
      </c>
      <c r="F63" s="4">
        <f>vnos!B63</f>
        <v>0</v>
      </c>
      <c r="G63" s="4">
        <f t="shared" si="4"/>
        <v>0</v>
      </c>
      <c r="H63" s="3">
        <f>vnos!C63</f>
        <v>0</v>
      </c>
      <c r="I63" s="3">
        <f>vnos!D63</f>
        <v>0</v>
      </c>
      <c r="J63" s="3">
        <f>vnos!E63</f>
        <v>0</v>
      </c>
      <c r="K63" s="3">
        <f>vnos!F63</f>
        <v>0</v>
      </c>
      <c r="L63" s="3">
        <f>vnos!G63</f>
        <v>0</v>
      </c>
      <c r="M63" s="3">
        <f>vnos!H63</f>
        <v>0</v>
      </c>
      <c r="N63" s="3">
        <f>vnos!I63</f>
        <v>0</v>
      </c>
      <c r="O63" s="3">
        <f>vnos!J63</f>
        <v>0</v>
      </c>
      <c r="P63" s="3">
        <f>vnos!K63</f>
        <v>0</v>
      </c>
      <c r="Q63" s="3">
        <f>vnos!L63</f>
        <v>0</v>
      </c>
      <c r="R63" s="3">
        <f>vnos!M63</f>
        <v>0</v>
      </c>
      <c r="S63" s="3">
        <f>vnos!N63</f>
        <v>0</v>
      </c>
      <c r="T63" s="3">
        <f>vnos!O63</f>
        <v>0</v>
      </c>
      <c r="U63" s="3">
        <f>vnos!P63</f>
        <v>0</v>
      </c>
      <c r="V63" s="3">
        <f>vnos!Q63</f>
        <v>0</v>
      </c>
      <c r="W63" s="3">
        <f>vnos!R63</f>
        <v>0</v>
      </c>
      <c r="X63" s="3">
        <f>vnos!S63</f>
        <v>0</v>
      </c>
      <c r="Y63" s="3">
        <f>vnos!T63</f>
        <v>0</v>
      </c>
      <c r="Z63" s="9">
        <f t="shared" si="9"/>
        <v>200</v>
      </c>
      <c r="AA63" s="9">
        <f t="shared" si="6"/>
        <v>200.0000063</v>
      </c>
      <c r="AB63" s="51">
        <f>vnos!V63</f>
        <v>0</v>
      </c>
      <c r="AC63" s="52">
        <f t="shared" si="7"/>
        <v>200</v>
      </c>
      <c r="AD63" s="52">
        <f t="shared" si="8"/>
        <v>200.0000063</v>
      </c>
    </row>
    <row r="64" spans="1:30" x14ac:dyDescent="0.35">
      <c r="A64" s="16">
        <v>58</v>
      </c>
      <c r="B64" s="50">
        <f t="shared" si="10"/>
        <v>58</v>
      </c>
      <c r="C64" s="50">
        <f t="shared" si="11"/>
        <v>37</v>
      </c>
      <c r="D64" s="2">
        <f t="shared" si="12"/>
        <v>19</v>
      </c>
      <c r="E64" s="2">
        <f t="shared" si="13"/>
        <v>19</v>
      </c>
      <c r="F64" s="4">
        <f>vnos!B64</f>
        <v>0</v>
      </c>
      <c r="G64" s="4">
        <f t="shared" si="4"/>
        <v>0</v>
      </c>
      <c r="H64" s="3">
        <f>vnos!C64</f>
        <v>0</v>
      </c>
      <c r="I64" s="3">
        <f>vnos!D64</f>
        <v>0</v>
      </c>
      <c r="J64" s="3">
        <f>vnos!E64</f>
        <v>0</v>
      </c>
      <c r="K64" s="3">
        <f>vnos!F64</f>
        <v>0</v>
      </c>
      <c r="L64" s="3">
        <f>vnos!G64</f>
        <v>0</v>
      </c>
      <c r="M64" s="3">
        <f>vnos!H64</f>
        <v>0</v>
      </c>
      <c r="N64" s="3">
        <f>vnos!I64</f>
        <v>0</v>
      </c>
      <c r="O64" s="3">
        <f>vnos!J64</f>
        <v>0</v>
      </c>
      <c r="P64" s="3">
        <f>vnos!K64</f>
        <v>0</v>
      </c>
      <c r="Q64" s="3">
        <f>vnos!L64</f>
        <v>0</v>
      </c>
      <c r="R64" s="3">
        <f>vnos!M64</f>
        <v>0</v>
      </c>
      <c r="S64" s="3">
        <f>vnos!N64</f>
        <v>0</v>
      </c>
      <c r="T64" s="3">
        <f>vnos!O64</f>
        <v>0</v>
      </c>
      <c r="U64" s="3">
        <f>vnos!P64</f>
        <v>0</v>
      </c>
      <c r="V64" s="3">
        <f>vnos!Q64</f>
        <v>0</v>
      </c>
      <c r="W64" s="3">
        <f>vnos!R64</f>
        <v>0</v>
      </c>
      <c r="X64" s="3">
        <f>vnos!S64</f>
        <v>0</v>
      </c>
      <c r="Y64" s="3">
        <f>vnos!T64</f>
        <v>0</v>
      </c>
      <c r="Z64" s="9">
        <f t="shared" si="9"/>
        <v>200</v>
      </c>
      <c r="AA64" s="9">
        <f t="shared" si="6"/>
        <v>200.00000639999999</v>
      </c>
      <c r="AB64" s="51">
        <f>vnos!V64</f>
        <v>0</v>
      </c>
      <c r="AC64" s="52">
        <f t="shared" si="7"/>
        <v>200</v>
      </c>
      <c r="AD64" s="52">
        <f t="shared" si="8"/>
        <v>200.00000639999999</v>
      </c>
    </row>
    <row r="65" spans="1:30" x14ac:dyDescent="0.35">
      <c r="A65" s="16">
        <v>59</v>
      </c>
      <c r="B65" s="50">
        <f t="shared" si="10"/>
        <v>59</v>
      </c>
      <c r="C65" s="50">
        <f t="shared" si="11"/>
        <v>38</v>
      </c>
      <c r="D65" s="2">
        <f t="shared" si="12"/>
        <v>19</v>
      </c>
      <c r="E65" s="2">
        <f t="shared" si="13"/>
        <v>19</v>
      </c>
      <c r="F65" s="4">
        <f>vnos!B65</f>
        <v>0</v>
      </c>
      <c r="G65" s="4">
        <f t="shared" si="4"/>
        <v>0</v>
      </c>
      <c r="H65" s="3">
        <f>vnos!C65</f>
        <v>0</v>
      </c>
      <c r="I65" s="3">
        <f>vnos!D65</f>
        <v>0</v>
      </c>
      <c r="J65" s="3">
        <f>vnos!E65</f>
        <v>0</v>
      </c>
      <c r="K65" s="3">
        <f>vnos!F65</f>
        <v>0</v>
      </c>
      <c r="L65" s="3">
        <f>vnos!G65</f>
        <v>0</v>
      </c>
      <c r="M65" s="3">
        <f>vnos!H65</f>
        <v>0</v>
      </c>
      <c r="N65" s="3">
        <f>vnos!I65</f>
        <v>0</v>
      </c>
      <c r="O65" s="3">
        <f>vnos!J65</f>
        <v>0</v>
      </c>
      <c r="P65" s="3">
        <f>vnos!K65</f>
        <v>0</v>
      </c>
      <c r="Q65" s="3">
        <f>vnos!L65</f>
        <v>0</v>
      </c>
      <c r="R65" s="3">
        <f>vnos!M65</f>
        <v>0</v>
      </c>
      <c r="S65" s="3">
        <f>vnos!N65</f>
        <v>0</v>
      </c>
      <c r="T65" s="3">
        <f>vnos!O65</f>
        <v>0</v>
      </c>
      <c r="U65" s="3">
        <f>vnos!P65</f>
        <v>0</v>
      </c>
      <c r="V65" s="3">
        <f>vnos!Q65</f>
        <v>0</v>
      </c>
      <c r="W65" s="3">
        <f>vnos!R65</f>
        <v>0</v>
      </c>
      <c r="X65" s="3">
        <f>vnos!S65</f>
        <v>0</v>
      </c>
      <c r="Y65" s="3">
        <f>vnos!T65</f>
        <v>0</v>
      </c>
      <c r="Z65" s="9">
        <f t="shared" si="9"/>
        <v>200</v>
      </c>
      <c r="AA65" s="9">
        <f t="shared" si="6"/>
        <v>200.00000650000001</v>
      </c>
      <c r="AB65" s="51">
        <f>vnos!V65</f>
        <v>0</v>
      </c>
      <c r="AC65" s="52">
        <f t="shared" si="7"/>
        <v>200</v>
      </c>
      <c r="AD65" s="52">
        <f t="shared" si="8"/>
        <v>200.00000650000001</v>
      </c>
    </row>
    <row r="66" spans="1:30" x14ac:dyDescent="0.35">
      <c r="A66" s="16">
        <v>60</v>
      </c>
      <c r="B66" s="50">
        <f t="shared" si="10"/>
        <v>60</v>
      </c>
      <c r="C66" s="50">
        <f t="shared" si="11"/>
        <v>39</v>
      </c>
      <c r="D66" s="2">
        <f t="shared" si="12"/>
        <v>19</v>
      </c>
      <c r="E66" s="2">
        <f t="shared" si="13"/>
        <v>19</v>
      </c>
      <c r="F66" s="4">
        <f>vnos!B66</f>
        <v>0</v>
      </c>
      <c r="G66" s="4">
        <f t="shared" si="4"/>
        <v>0</v>
      </c>
      <c r="H66" s="3">
        <f>vnos!C66</f>
        <v>0</v>
      </c>
      <c r="I66" s="3">
        <f>vnos!D66</f>
        <v>0</v>
      </c>
      <c r="J66" s="3">
        <f>vnos!E66</f>
        <v>0</v>
      </c>
      <c r="K66" s="3">
        <f>vnos!F66</f>
        <v>0</v>
      </c>
      <c r="L66" s="3">
        <f>vnos!G66</f>
        <v>0</v>
      </c>
      <c r="M66" s="3">
        <f>vnos!H66</f>
        <v>0</v>
      </c>
      <c r="N66" s="3">
        <f>vnos!I66</f>
        <v>0</v>
      </c>
      <c r="O66" s="3">
        <f>vnos!J66</f>
        <v>0</v>
      </c>
      <c r="P66" s="3">
        <f>vnos!K66</f>
        <v>0</v>
      </c>
      <c r="Q66" s="3">
        <f>vnos!L66</f>
        <v>0</v>
      </c>
      <c r="R66" s="3">
        <f>vnos!M66</f>
        <v>0</v>
      </c>
      <c r="S66" s="3">
        <f>vnos!N66</f>
        <v>0</v>
      </c>
      <c r="T66" s="3">
        <f>vnos!O66</f>
        <v>0</v>
      </c>
      <c r="U66" s="3">
        <f>vnos!P66</f>
        <v>0</v>
      </c>
      <c r="V66" s="3">
        <f>vnos!Q66</f>
        <v>0</v>
      </c>
      <c r="W66" s="3">
        <f>vnos!R66</f>
        <v>0</v>
      </c>
      <c r="X66" s="3">
        <f>vnos!S66</f>
        <v>0</v>
      </c>
      <c r="Y66" s="3">
        <f>vnos!T66</f>
        <v>0</v>
      </c>
      <c r="Z66" s="9">
        <f t="shared" si="9"/>
        <v>200</v>
      </c>
      <c r="AA66" s="9">
        <f t="shared" si="6"/>
        <v>200.00000660000001</v>
      </c>
      <c r="AB66" s="51">
        <f>vnos!V66</f>
        <v>0</v>
      </c>
      <c r="AC66" s="52">
        <f t="shared" si="7"/>
        <v>200</v>
      </c>
      <c r="AD66" s="52">
        <f t="shared" si="8"/>
        <v>200.00000660000001</v>
      </c>
    </row>
    <row r="67" spans="1:30" x14ac:dyDescent="0.35">
      <c r="A67" s="16">
        <v>61</v>
      </c>
      <c r="B67" s="50">
        <f t="shared" si="10"/>
        <v>61</v>
      </c>
      <c r="C67" s="50">
        <f t="shared" si="11"/>
        <v>40</v>
      </c>
      <c r="D67" s="2">
        <f t="shared" si="12"/>
        <v>19</v>
      </c>
      <c r="E67" s="2">
        <f t="shared" si="13"/>
        <v>19</v>
      </c>
      <c r="F67" s="4">
        <f>vnos!B67</f>
        <v>0</v>
      </c>
      <c r="G67" s="4">
        <f t="shared" si="4"/>
        <v>0</v>
      </c>
      <c r="H67" s="3">
        <f>vnos!C67</f>
        <v>0</v>
      </c>
      <c r="I67" s="3">
        <f>vnos!D67</f>
        <v>0</v>
      </c>
      <c r="J67" s="3">
        <f>vnos!E67</f>
        <v>0</v>
      </c>
      <c r="K67" s="3">
        <f>vnos!F67</f>
        <v>0</v>
      </c>
      <c r="L67" s="3">
        <f>vnos!G67</f>
        <v>0</v>
      </c>
      <c r="M67" s="3">
        <f>vnos!H67</f>
        <v>0</v>
      </c>
      <c r="N67" s="3">
        <f>vnos!I67</f>
        <v>0</v>
      </c>
      <c r="O67" s="3">
        <f>vnos!J67</f>
        <v>0</v>
      </c>
      <c r="P67" s="3">
        <f>vnos!K67</f>
        <v>0</v>
      </c>
      <c r="Q67" s="3">
        <f>vnos!L67</f>
        <v>0</v>
      </c>
      <c r="R67" s="3">
        <f>vnos!M67</f>
        <v>0</v>
      </c>
      <c r="S67" s="3">
        <f>vnos!N67</f>
        <v>0</v>
      </c>
      <c r="T67" s="3">
        <f>vnos!O67</f>
        <v>0</v>
      </c>
      <c r="U67" s="3">
        <f>vnos!P67</f>
        <v>0</v>
      </c>
      <c r="V67" s="3">
        <f>vnos!Q67</f>
        <v>0</v>
      </c>
      <c r="W67" s="3">
        <f>vnos!R67</f>
        <v>0</v>
      </c>
      <c r="X67" s="3">
        <f>vnos!S67</f>
        <v>0</v>
      </c>
      <c r="Y67" s="3">
        <f>vnos!T67</f>
        <v>0</v>
      </c>
      <c r="Z67" s="9">
        <f t="shared" si="9"/>
        <v>200</v>
      </c>
      <c r="AA67" s="9">
        <f t="shared" si="6"/>
        <v>200.0000067</v>
      </c>
      <c r="AB67" s="51">
        <f>vnos!V67</f>
        <v>0</v>
      </c>
      <c r="AC67" s="52">
        <f t="shared" si="7"/>
        <v>200</v>
      </c>
      <c r="AD67" s="52">
        <f t="shared" si="8"/>
        <v>200.0000067</v>
      </c>
    </row>
    <row r="68" spans="1:30" x14ac:dyDescent="0.35">
      <c r="A68" s="16">
        <v>62</v>
      </c>
      <c r="B68" s="50">
        <f t="shared" si="10"/>
        <v>62</v>
      </c>
      <c r="C68" s="50">
        <f t="shared" si="11"/>
        <v>41</v>
      </c>
      <c r="D68" s="2">
        <f t="shared" si="12"/>
        <v>19</v>
      </c>
      <c r="E68" s="2">
        <f t="shared" si="13"/>
        <v>19</v>
      </c>
      <c r="F68" s="4">
        <f>vnos!B68</f>
        <v>0</v>
      </c>
      <c r="G68" s="4">
        <f t="shared" si="4"/>
        <v>0</v>
      </c>
      <c r="H68" s="3">
        <f>vnos!C68</f>
        <v>0</v>
      </c>
      <c r="I68" s="3">
        <f>vnos!D68</f>
        <v>0</v>
      </c>
      <c r="J68" s="3">
        <f>vnos!E68</f>
        <v>0</v>
      </c>
      <c r="K68" s="3">
        <f>vnos!F68</f>
        <v>0</v>
      </c>
      <c r="L68" s="3">
        <f>vnos!G68</f>
        <v>0</v>
      </c>
      <c r="M68" s="3">
        <f>vnos!H68</f>
        <v>0</v>
      </c>
      <c r="N68" s="3">
        <f>vnos!I68</f>
        <v>0</v>
      </c>
      <c r="O68" s="3">
        <f>vnos!J68</f>
        <v>0</v>
      </c>
      <c r="P68" s="3">
        <f>vnos!K68</f>
        <v>0</v>
      </c>
      <c r="Q68" s="3">
        <f>vnos!L68</f>
        <v>0</v>
      </c>
      <c r="R68" s="3">
        <f>vnos!M68</f>
        <v>0</v>
      </c>
      <c r="S68" s="3">
        <f>vnos!N68</f>
        <v>0</v>
      </c>
      <c r="T68" s="3">
        <f>vnos!O68</f>
        <v>0</v>
      </c>
      <c r="U68" s="3">
        <f>vnos!P68</f>
        <v>0</v>
      </c>
      <c r="V68" s="3">
        <f>vnos!Q68</f>
        <v>0</v>
      </c>
      <c r="W68" s="3">
        <f>vnos!R68</f>
        <v>0</v>
      </c>
      <c r="X68" s="3">
        <f>vnos!S68</f>
        <v>0</v>
      </c>
      <c r="Y68" s="3">
        <f>vnos!T68</f>
        <v>0</v>
      </c>
      <c r="Z68" s="9">
        <f t="shared" si="9"/>
        <v>200</v>
      </c>
      <c r="AA68" s="9">
        <f t="shared" si="6"/>
        <v>200.00000679999999</v>
      </c>
      <c r="AB68" s="51">
        <f>vnos!V68</f>
        <v>0</v>
      </c>
      <c r="AC68" s="52">
        <f t="shared" si="7"/>
        <v>200</v>
      </c>
      <c r="AD68" s="52">
        <f t="shared" si="8"/>
        <v>200.00000679999999</v>
      </c>
    </row>
    <row r="69" spans="1:30" ht="15" customHeight="1" x14ac:dyDescent="0.35">
      <c r="A69" s="16">
        <v>63</v>
      </c>
      <c r="B69" s="50">
        <f t="shared" si="10"/>
        <v>63</v>
      </c>
      <c r="C69" s="50">
        <f t="shared" si="11"/>
        <v>42</v>
      </c>
      <c r="D69" s="2">
        <f t="shared" si="12"/>
        <v>19</v>
      </c>
      <c r="E69" s="2">
        <f t="shared" si="13"/>
        <v>19</v>
      </c>
      <c r="F69" s="4">
        <f>vnos!B69</f>
        <v>0</v>
      </c>
      <c r="G69" s="4">
        <f t="shared" si="4"/>
        <v>0</v>
      </c>
      <c r="H69" s="3">
        <f>vnos!C69</f>
        <v>0</v>
      </c>
      <c r="I69" s="3">
        <f>vnos!D69</f>
        <v>0</v>
      </c>
      <c r="J69" s="3">
        <f>vnos!E69</f>
        <v>0</v>
      </c>
      <c r="K69" s="3">
        <f>vnos!F69</f>
        <v>0</v>
      </c>
      <c r="L69" s="3">
        <f>vnos!G69</f>
        <v>0</v>
      </c>
      <c r="M69" s="3">
        <f>vnos!H69</f>
        <v>0</v>
      </c>
      <c r="N69" s="3">
        <f>vnos!I69</f>
        <v>0</v>
      </c>
      <c r="O69" s="3">
        <f>vnos!J69</f>
        <v>0</v>
      </c>
      <c r="P69" s="3">
        <f>vnos!K69</f>
        <v>0</v>
      </c>
      <c r="Q69" s="3">
        <f>vnos!L69</f>
        <v>0</v>
      </c>
      <c r="R69" s="3">
        <f>vnos!M69</f>
        <v>0</v>
      </c>
      <c r="S69" s="3">
        <f>vnos!N69</f>
        <v>0</v>
      </c>
      <c r="T69" s="3">
        <f>vnos!O69</f>
        <v>0</v>
      </c>
      <c r="U69" s="3">
        <f>vnos!P69</f>
        <v>0</v>
      </c>
      <c r="V69" s="3">
        <f>vnos!Q69</f>
        <v>0</v>
      </c>
      <c r="W69" s="3">
        <f>vnos!R69</f>
        <v>0</v>
      </c>
      <c r="X69" s="3">
        <f>vnos!S69</f>
        <v>0</v>
      </c>
      <c r="Y69" s="3">
        <f>vnos!T69</f>
        <v>0</v>
      </c>
      <c r="Z69" s="9">
        <f t="shared" si="9"/>
        <v>200</v>
      </c>
      <c r="AA69" s="9">
        <f t="shared" si="6"/>
        <v>200.00000689999999</v>
      </c>
      <c r="AB69" s="51">
        <f>vnos!V69</f>
        <v>0</v>
      </c>
      <c r="AC69" s="52">
        <f t="shared" si="7"/>
        <v>200</v>
      </c>
      <c r="AD69" s="52">
        <f t="shared" si="8"/>
        <v>200.00000689999999</v>
      </c>
    </row>
    <row r="70" spans="1:30" x14ac:dyDescent="0.35">
      <c r="A70" s="16">
        <v>64</v>
      </c>
      <c r="B70" s="50">
        <f t="shared" si="10"/>
        <v>64</v>
      </c>
      <c r="C70" s="50">
        <f t="shared" si="11"/>
        <v>43</v>
      </c>
      <c r="D70" s="2">
        <f t="shared" si="12"/>
        <v>19</v>
      </c>
      <c r="E70" s="2">
        <f t="shared" si="13"/>
        <v>19</v>
      </c>
      <c r="F70" s="4">
        <f>vnos!B70</f>
        <v>0</v>
      </c>
      <c r="G70" s="4">
        <f t="shared" si="4"/>
        <v>0</v>
      </c>
      <c r="H70" s="3">
        <f>vnos!C70</f>
        <v>0</v>
      </c>
      <c r="I70" s="3">
        <f>vnos!D70</f>
        <v>0</v>
      </c>
      <c r="J70" s="3">
        <f>vnos!E70</f>
        <v>0</v>
      </c>
      <c r="K70" s="3">
        <f>vnos!F70</f>
        <v>0</v>
      </c>
      <c r="L70" s="3">
        <f>vnos!G70</f>
        <v>0</v>
      </c>
      <c r="M70" s="3">
        <f>vnos!H70</f>
        <v>0</v>
      </c>
      <c r="N70" s="3">
        <f>vnos!I70</f>
        <v>0</v>
      </c>
      <c r="O70" s="3">
        <f>vnos!J70</f>
        <v>0</v>
      </c>
      <c r="P70" s="3">
        <f>vnos!K70</f>
        <v>0</v>
      </c>
      <c r="Q70" s="3">
        <f>vnos!L70</f>
        <v>0</v>
      </c>
      <c r="R70" s="3">
        <f>vnos!M70</f>
        <v>0</v>
      </c>
      <c r="S70" s="3">
        <f>vnos!N70</f>
        <v>0</v>
      </c>
      <c r="T70" s="3">
        <f>vnos!O70</f>
        <v>0</v>
      </c>
      <c r="U70" s="3">
        <f>vnos!P70</f>
        <v>0</v>
      </c>
      <c r="V70" s="3">
        <f>vnos!Q70</f>
        <v>0</v>
      </c>
      <c r="W70" s="3">
        <f>vnos!R70</f>
        <v>0</v>
      </c>
      <c r="X70" s="3">
        <f>vnos!S70</f>
        <v>0</v>
      </c>
      <c r="Y70" s="3">
        <f>vnos!T70</f>
        <v>0</v>
      </c>
      <c r="Z70" s="9">
        <f t="shared" si="9"/>
        <v>200</v>
      </c>
      <c r="AA70" s="9">
        <f t="shared" si="6"/>
        <v>200.00000700000001</v>
      </c>
      <c r="AB70" s="51">
        <f>vnos!V70</f>
        <v>0</v>
      </c>
      <c r="AC70" s="52">
        <f t="shared" si="7"/>
        <v>200</v>
      </c>
      <c r="AD70" s="52">
        <f t="shared" si="8"/>
        <v>200.00000700000001</v>
      </c>
    </row>
    <row r="71" spans="1:30" x14ac:dyDescent="0.35">
      <c r="A71" s="16">
        <v>65</v>
      </c>
      <c r="B71" s="50">
        <f t="shared" ref="B71:B102" si="14">RANK($AA71,$AA$7:$AA$146,1)</f>
        <v>65</v>
      </c>
      <c r="C71" s="50">
        <f t="shared" ref="C71:C102" si="15">RANK($AD71,$AD$7:$AD$146,1)</f>
        <v>44</v>
      </c>
      <c r="D71" s="2">
        <f t="shared" ref="D71:D102" si="16">_xlfn.RANK.EQ($Z71,$Z$7:$Z$146,1)</f>
        <v>19</v>
      </c>
      <c r="E71" s="2">
        <f t="shared" ref="E71:E102" si="17">_xlfn.RANK.EQ($AC71,$AC$7:$AC$146,1)</f>
        <v>19</v>
      </c>
      <c r="F71" s="4">
        <f>vnos!B71</f>
        <v>0</v>
      </c>
      <c r="G71" s="4">
        <f t="shared" si="4"/>
        <v>0</v>
      </c>
      <c r="H71" s="3">
        <f>vnos!C71</f>
        <v>0</v>
      </c>
      <c r="I71" s="3">
        <f>vnos!D71</f>
        <v>0</v>
      </c>
      <c r="J71" s="3">
        <f>vnos!E71</f>
        <v>0</v>
      </c>
      <c r="K71" s="3">
        <f>vnos!F71</f>
        <v>0</v>
      </c>
      <c r="L71" s="3">
        <f>vnos!G71</f>
        <v>0</v>
      </c>
      <c r="M71" s="3">
        <f>vnos!H71</f>
        <v>0</v>
      </c>
      <c r="N71" s="3">
        <f>vnos!I71</f>
        <v>0</v>
      </c>
      <c r="O71" s="3">
        <f>vnos!J71</f>
        <v>0</v>
      </c>
      <c r="P71" s="3">
        <f>vnos!K71</f>
        <v>0</v>
      </c>
      <c r="Q71" s="3">
        <f>vnos!L71</f>
        <v>0</v>
      </c>
      <c r="R71" s="3">
        <f>vnos!M71</f>
        <v>0</v>
      </c>
      <c r="S71" s="3">
        <f>vnos!N71</f>
        <v>0</v>
      </c>
      <c r="T71" s="3">
        <f>vnos!O71</f>
        <v>0</v>
      </c>
      <c r="U71" s="3">
        <f>vnos!P71</f>
        <v>0</v>
      </c>
      <c r="V71" s="3">
        <f>vnos!Q71</f>
        <v>0</v>
      </c>
      <c r="W71" s="3">
        <f>vnos!R71</f>
        <v>0</v>
      </c>
      <c r="X71" s="3">
        <f>vnos!S71</f>
        <v>0</v>
      </c>
      <c r="Y71" s="3">
        <f>vnos!T71</f>
        <v>0</v>
      </c>
      <c r="Z71" s="9">
        <f t="shared" si="9"/>
        <v>200</v>
      </c>
      <c r="AA71" s="9">
        <f t="shared" si="6"/>
        <v>200.0000071</v>
      </c>
      <c r="AB71" s="51">
        <f>vnos!V71</f>
        <v>0</v>
      </c>
      <c r="AC71" s="52">
        <f t="shared" si="7"/>
        <v>200</v>
      </c>
      <c r="AD71" s="52">
        <f t="shared" si="8"/>
        <v>200.0000071</v>
      </c>
    </row>
    <row r="72" spans="1:30" x14ac:dyDescent="0.35">
      <c r="A72" s="16">
        <v>66</v>
      </c>
      <c r="B72" s="50">
        <f t="shared" si="14"/>
        <v>66</v>
      </c>
      <c r="C72" s="50">
        <f t="shared" si="15"/>
        <v>45</v>
      </c>
      <c r="D72" s="2">
        <f t="shared" si="16"/>
        <v>19</v>
      </c>
      <c r="E72" s="2">
        <f t="shared" si="17"/>
        <v>19</v>
      </c>
      <c r="F72" s="4">
        <f>vnos!B72</f>
        <v>0</v>
      </c>
      <c r="G72" s="4">
        <f t="shared" ref="G72:G135" si="18">IF(Y72&gt;0,1,0)</f>
        <v>0</v>
      </c>
      <c r="H72" s="3">
        <f>vnos!C72</f>
        <v>0</v>
      </c>
      <c r="I72" s="3">
        <f>vnos!D72</f>
        <v>0</v>
      </c>
      <c r="J72" s="3">
        <f>vnos!E72</f>
        <v>0</v>
      </c>
      <c r="K72" s="3">
        <f>vnos!F72</f>
        <v>0</v>
      </c>
      <c r="L72" s="3">
        <f>vnos!G72</f>
        <v>0</v>
      </c>
      <c r="M72" s="3">
        <f>vnos!H72</f>
        <v>0</v>
      </c>
      <c r="N72" s="3">
        <f>vnos!I72</f>
        <v>0</v>
      </c>
      <c r="O72" s="3">
        <f>vnos!J72</f>
        <v>0</v>
      </c>
      <c r="P72" s="3">
        <f>vnos!K72</f>
        <v>0</v>
      </c>
      <c r="Q72" s="3">
        <f>vnos!L72</f>
        <v>0</v>
      </c>
      <c r="R72" s="3">
        <f>vnos!M72</f>
        <v>0</v>
      </c>
      <c r="S72" s="3">
        <f>vnos!N72</f>
        <v>0</v>
      </c>
      <c r="T72" s="3">
        <f>vnos!O72</f>
        <v>0</v>
      </c>
      <c r="U72" s="3">
        <f>vnos!P72</f>
        <v>0</v>
      </c>
      <c r="V72" s="3">
        <f>vnos!Q72</f>
        <v>0</v>
      </c>
      <c r="W72" s="3">
        <f>vnos!R72</f>
        <v>0</v>
      </c>
      <c r="X72" s="3">
        <f>vnos!S72</f>
        <v>0</v>
      </c>
      <c r="Y72" s="3">
        <f>vnos!T72</f>
        <v>0</v>
      </c>
      <c r="Z72" s="9">
        <f t="shared" si="9"/>
        <v>200</v>
      </c>
      <c r="AA72" s="9">
        <f t="shared" ref="AA72:AA126" si="19">Z72+0.0000001*ROW()</f>
        <v>200.0000072</v>
      </c>
      <c r="AB72" s="51">
        <f>vnos!V72</f>
        <v>0</v>
      </c>
      <c r="AC72" s="52">
        <f t="shared" ref="AC72:AC135" si="20">Z72-AB72</f>
        <v>200</v>
      </c>
      <c r="AD72" s="52">
        <f t="shared" ref="AD72:AD126" si="21">AC72+0.0000001*ROW()</f>
        <v>200.0000072</v>
      </c>
    </row>
    <row r="73" spans="1:30" x14ac:dyDescent="0.35">
      <c r="A73" s="16">
        <v>67</v>
      </c>
      <c r="B73" s="50">
        <f t="shared" si="14"/>
        <v>67</v>
      </c>
      <c r="C73" s="50">
        <f t="shared" si="15"/>
        <v>46</v>
      </c>
      <c r="D73" s="2">
        <f t="shared" si="16"/>
        <v>19</v>
      </c>
      <c r="E73" s="2">
        <f t="shared" si="17"/>
        <v>19</v>
      </c>
      <c r="F73" s="4">
        <f>vnos!B73</f>
        <v>0</v>
      </c>
      <c r="G73" s="4">
        <f t="shared" si="18"/>
        <v>0</v>
      </c>
      <c r="H73" s="3">
        <f>vnos!C73</f>
        <v>0</v>
      </c>
      <c r="I73" s="3">
        <f>vnos!D73</f>
        <v>0</v>
      </c>
      <c r="J73" s="3">
        <f>vnos!E73</f>
        <v>0</v>
      </c>
      <c r="K73" s="3">
        <f>vnos!F73</f>
        <v>0</v>
      </c>
      <c r="L73" s="3">
        <f>vnos!G73</f>
        <v>0</v>
      </c>
      <c r="M73" s="3">
        <f>vnos!H73</f>
        <v>0</v>
      </c>
      <c r="N73" s="3">
        <f>vnos!I73</f>
        <v>0</v>
      </c>
      <c r="O73" s="3">
        <f>vnos!J73</f>
        <v>0</v>
      </c>
      <c r="P73" s="3">
        <f>vnos!K73</f>
        <v>0</v>
      </c>
      <c r="Q73" s="3">
        <f>vnos!L73</f>
        <v>0</v>
      </c>
      <c r="R73" s="3">
        <f>vnos!M73</f>
        <v>0</v>
      </c>
      <c r="S73" s="3">
        <f>vnos!N73</f>
        <v>0</v>
      </c>
      <c r="T73" s="3">
        <f>vnos!O73</f>
        <v>0</v>
      </c>
      <c r="U73" s="3">
        <f>vnos!P73</f>
        <v>0</v>
      </c>
      <c r="V73" s="3">
        <f>vnos!Q73</f>
        <v>0</v>
      </c>
      <c r="W73" s="3">
        <f>vnos!R73</f>
        <v>0</v>
      </c>
      <c r="X73" s="3">
        <f>vnos!S73</f>
        <v>0</v>
      </c>
      <c r="Y73" s="3">
        <f>vnos!T73</f>
        <v>0</v>
      </c>
      <c r="Z73" s="9">
        <f t="shared" si="9"/>
        <v>200</v>
      </c>
      <c r="AA73" s="9">
        <f t="shared" si="19"/>
        <v>200.00000729999999</v>
      </c>
      <c r="AB73" s="51">
        <f>vnos!V73</f>
        <v>0</v>
      </c>
      <c r="AC73" s="52">
        <f t="shared" si="20"/>
        <v>200</v>
      </c>
      <c r="AD73" s="52">
        <f t="shared" si="21"/>
        <v>200.00000729999999</v>
      </c>
    </row>
    <row r="74" spans="1:30" x14ac:dyDescent="0.35">
      <c r="A74" s="16">
        <v>68</v>
      </c>
      <c r="B74" s="50">
        <f t="shared" si="14"/>
        <v>68</v>
      </c>
      <c r="C74" s="50">
        <f t="shared" si="15"/>
        <v>47</v>
      </c>
      <c r="D74" s="2">
        <f t="shared" si="16"/>
        <v>19</v>
      </c>
      <c r="E74" s="2">
        <f t="shared" si="17"/>
        <v>19</v>
      </c>
      <c r="F74" s="4">
        <f>vnos!B74</f>
        <v>0</v>
      </c>
      <c r="G74" s="4">
        <f t="shared" si="18"/>
        <v>0</v>
      </c>
      <c r="H74" s="3">
        <f>vnos!C74</f>
        <v>0</v>
      </c>
      <c r="I74" s="3">
        <f>vnos!D74</f>
        <v>0</v>
      </c>
      <c r="J74" s="3">
        <f>vnos!E74</f>
        <v>0</v>
      </c>
      <c r="K74" s="3">
        <f>vnos!F74</f>
        <v>0</v>
      </c>
      <c r="L74" s="3">
        <f>vnos!G74</f>
        <v>0</v>
      </c>
      <c r="M74" s="3">
        <f>vnos!H74</f>
        <v>0</v>
      </c>
      <c r="N74" s="3">
        <f>vnos!I74</f>
        <v>0</v>
      </c>
      <c r="O74" s="3">
        <f>vnos!J74</f>
        <v>0</v>
      </c>
      <c r="P74" s="3">
        <f>vnos!K74</f>
        <v>0</v>
      </c>
      <c r="Q74" s="3">
        <f>vnos!L74</f>
        <v>0</v>
      </c>
      <c r="R74" s="3">
        <f>vnos!M74</f>
        <v>0</v>
      </c>
      <c r="S74" s="3">
        <f>vnos!N74</f>
        <v>0</v>
      </c>
      <c r="T74" s="3">
        <f>vnos!O74</f>
        <v>0</v>
      </c>
      <c r="U74" s="3">
        <f>vnos!P74</f>
        <v>0</v>
      </c>
      <c r="V74" s="3">
        <f>vnos!Q74</f>
        <v>0</v>
      </c>
      <c r="W74" s="3">
        <f>vnos!R74</f>
        <v>0</v>
      </c>
      <c r="X74" s="3">
        <f>vnos!S74</f>
        <v>0</v>
      </c>
      <c r="Y74" s="3">
        <f>vnos!T74</f>
        <v>0</v>
      </c>
      <c r="Z74" s="9">
        <f t="shared" si="9"/>
        <v>200</v>
      </c>
      <c r="AA74" s="9">
        <f t="shared" si="19"/>
        <v>200.00000739999999</v>
      </c>
      <c r="AB74" s="51">
        <f>vnos!V74</f>
        <v>0</v>
      </c>
      <c r="AC74" s="52">
        <f t="shared" si="20"/>
        <v>200</v>
      </c>
      <c r="AD74" s="52">
        <f t="shared" si="21"/>
        <v>200.00000739999999</v>
      </c>
    </row>
    <row r="75" spans="1:30" x14ac:dyDescent="0.35">
      <c r="A75" s="16">
        <v>69</v>
      </c>
      <c r="B75" s="50">
        <f t="shared" si="14"/>
        <v>69</v>
      </c>
      <c r="C75" s="50">
        <f t="shared" si="15"/>
        <v>48</v>
      </c>
      <c r="D75" s="2">
        <f t="shared" si="16"/>
        <v>19</v>
      </c>
      <c r="E75" s="2">
        <f t="shared" si="17"/>
        <v>19</v>
      </c>
      <c r="F75" s="4">
        <f>vnos!B75</f>
        <v>0</v>
      </c>
      <c r="G75" s="4">
        <f t="shared" si="18"/>
        <v>0</v>
      </c>
      <c r="H75" s="3">
        <f>vnos!C75</f>
        <v>0</v>
      </c>
      <c r="I75" s="3">
        <f>vnos!D75</f>
        <v>0</v>
      </c>
      <c r="J75" s="3">
        <f>vnos!E75</f>
        <v>0</v>
      </c>
      <c r="K75" s="3">
        <f>vnos!F75</f>
        <v>0</v>
      </c>
      <c r="L75" s="3">
        <f>vnos!G75</f>
        <v>0</v>
      </c>
      <c r="M75" s="3">
        <f>vnos!H75</f>
        <v>0</v>
      </c>
      <c r="N75" s="3">
        <f>vnos!I75</f>
        <v>0</v>
      </c>
      <c r="O75" s="3">
        <f>vnos!J75</f>
        <v>0</v>
      </c>
      <c r="P75" s="3">
        <f>vnos!K75</f>
        <v>0</v>
      </c>
      <c r="Q75" s="3">
        <f>vnos!L75</f>
        <v>0</v>
      </c>
      <c r="R75" s="3">
        <f>vnos!M75</f>
        <v>0</v>
      </c>
      <c r="S75" s="3">
        <f>vnos!N75</f>
        <v>0</v>
      </c>
      <c r="T75" s="3">
        <f>vnos!O75</f>
        <v>0</v>
      </c>
      <c r="U75" s="3">
        <f>vnos!P75</f>
        <v>0</v>
      </c>
      <c r="V75" s="3">
        <f>vnos!Q75</f>
        <v>0</v>
      </c>
      <c r="W75" s="3">
        <f>vnos!R75</f>
        <v>0</v>
      </c>
      <c r="X75" s="3">
        <f>vnos!S75</f>
        <v>0</v>
      </c>
      <c r="Y75" s="3">
        <f>vnos!T75</f>
        <v>0</v>
      </c>
      <c r="Z75" s="9">
        <f t="shared" si="9"/>
        <v>200</v>
      </c>
      <c r="AA75" s="9">
        <f t="shared" si="19"/>
        <v>200.00000750000001</v>
      </c>
      <c r="AB75" s="51">
        <f>vnos!V75</f>
        <v>0</v>
      </c>
      <c r="AC75" s="52">
        <f t="shared" si="20"/>
        <v>200</v>
      </c>
      <c r="AD75" s="52">
        <f t="shared" si="21"/>
        <v>200.00000750000001</v>
      </c>
    </row>
    <row r="76" spans="1:30" x14ac:dyDescent="0.35">
      <c r="A76" s="16">
        <v>70</v>
      </c>
      <c r="B76" s="50">
        <f t="shared" si="14"/>
        <v>70</v>
      </c>
      <c r="C76" s="50">
        <f t="shared" si="15"/>
        <v>49</v>
      </c>
      <c r="D76" s="2">
        <f t="shared" si="16"/>
        <v>19</v>
      </c>
      <c r="E76" s="2">
        <f t="shared" si="17"/>
        <v>19</v>
      </c>
      <c r="F76" s="4">
        <f>vnos!B76</f>
        <v>0</v>
      </c>
      <c r="G76" s="4">
        <f t="shared" si="18"/>
        <v>0</v>
      </c>
      <c r="H76" s="3">
        <f>vnos!C76</f>
        <v>0</v>
      </c>
      <c r="I76" s="3">
        <f>vnos!D76</f>
        <v>0</v>
      </c>
      <c r="J76" s="3">
        <f>vnos!E76</f>
        <v>0</v>
      </c>
      <c r="K76" s="3">
        <f>vnos!F76</f>
        <v>0</v>
      </c>
      <c r="L76" s="3">
        <f>vnos!G76</f>
        <v>0</v>
      </c>
      <c r="M76" s="3">
        <f>vnos!H76</f>
        <v>0</v>
      </c>
      <c r="N76" s="3">
        <f>vnos!I76</f>
        <v>0</v>
      </c>
      <c r="O76" s="3">
        <f>vnos!J76</f>
        <v>0</v>
      </c>
      <c r="P76" s="3">
        <f>vnos!K76</f>
        <v>0</v>
      </c>
      <c r="Q76" s="3">
        <f>vnos!L76</f>
        <v>0</v>
      </c>
      <c r="R76" s="3">
        <f>vnos!M76</f>
        <v>0</v>
      </c>
      <c r="S76" s="3">
        <f>vnos!N76</f>
        <v>0</v>
      </c>
      <c r="T76" s="3">
        <f>vnos!O76</f>
        <v>0</v>
      </c>
      <c r="U76" s="3">
        <f>vnos!P76</f>
        <v>0</v>
      </c>
      <c r="V76" s="3">
        <f>vnos!Q76</f>
        <v>0</v>
      </c>
      <c r="W76" s="3">
        <f>vnos!R76</f>
        <v>0</v>
      </c>
      <c r="X76" s="3">
        <f>vnos!S76</f>
        <v>0</v>
      </c>
      <c r="Y76" s="3">
        <f>vnos!T76</f>
        <v>0</v>
      </c>
      <c r="Z76" s="9">
        <f t="shared" si="9"/>
        <v>200</v>
      </c>
      <c r="AA76" s="9">
        <f t="shared" si="19"/>
        <v>200.0000076</v>
      </c>
      <c r="AB76" s="51">
        <f>vnos!V76</f>
        <v>0</v>
      </c>
      <c r="AC76" s="52">
        <f t="shared" si="20"/>
        <v>200</v>
      </c>
      <c r="AD76" s="52">
        <f t="shared" si="21"/>
        <v>200.0000076</v>
      </c>
    </row>
    <row r="77" spans="1:30" x14ac:dyDescent="0.35">
      <c r="A77" s="16">
        <v>71</v>
      </c>
      <c r="B77" s="50">
        <f t="shared" si="14"/>
        <v>71</v>
      </c>
      <c r="C77" s="50">
        <f t="shared" si="15"/>
        <v>50</v>
      </c>
      <c r="D77" s="2">
        <f t="shared" si="16"/>
        <v>19</v>
      </c>
      <c r="E77" s="2">
        <f t="shared" si="17"/>
        <v>19</v>
      </c>
      <c r="F77" s="4">
        <f>vnos!B77</f>
        <v>0</v>
      </c>
      <c r="G77" s="4">
        <f t="shared" si="18"/>
        <v>0</v>
      </c>
      <c r="H77" s="3">
        <f>vnos!C77</f>
        <v>0</v>
      </c>
      <c r="I77" s="3">
        <f>vnos!D77</f>
        <v>0</v>
      </c>
      <c r="J77" s="3">
        <f>vnos!E77</f>
        <v>0</v>
      </c>
      <c r="K77" s="3">
        <f>vnos!F77</f>
        <v>0</v>
      </c>
      <c r="L77" s="3">
        <f>vnos!G77</f>
        <v>0</v>
      </c>
      <c r="M77" s="3">
        <f>vnos!H77</f>
        <v>0</v>
      </c>
      <c r="N77" s="3">
        <f>vnos!I77</f>
        <v>0</v>
      </c>
      <c r="O77" s="3">
        <f>vnos!J77</f>
        <v>0</v>
      </c>
      <c r="P77" s="3">
        <f>vnos!K77</f>
        <v>0</v>
      </c>
      <c r="Q77" s="3">
        <f>vnos!L77</f>
        <v>0</v>
      </c>
      <c r="R77" s="3">
        <f>vnos!M77</f>
        <v>0</v>
      </c>
      <c r="S77" s="3">
        <f>vnos!N77</f>
        <v>0</v>
      </c>
      <c r="T77" s="3">
        <f>vnos!O77</f>
        <v>0</v>
      </c>
      <c r="U77" s="3">
        <f>vnos!P77</f>
        <v>0</v>
      </c>
      <c r="V77" s="3">
        <f>vnos!Q77</f>
        <v>0</v>
      </c>
      <c r="W77" s="3">
        <f>vnos!R77</f>
        <v>0</v>
      </c>
      <c r="X77" s="3">
        <f>vnos!S77</f>
        <v>0</v>
      </c>
      <c r="Y77" s="3">
        <f>vnos!T77</f>
        <v>0</v>
      </c>
      <c r="Z77" s="9">
        <f t="shared" ref="Z77:Z125" si="22">IF(G77&gt;0,SUM(H77:Y77),200)</f>
        <v>200</v>
      </c>
      <c r="AA77" s="9">
        <f t="shared" si="19"/>
        <v>200.0000077</v>
      </c>
      <c r="AB77" s="51">
        <f>vnos!V77</f>
        <v>0</v>
      </c>
      <c r="AC77" s="52">
        <f t="shared" si="20"/>
        <v>200</v>
      </c>
      <c r="AD77" s="52">
        <f t="shared" si="21"/>
        <v>200.0000077</v>
      </c>
    </row>
    <row r="78" spans="1:30" x14ac:dyDescent="0.35">
      <c r="A78" s="16">
        <v>72</v>
      </c>
      <c r="B78" s="50">
        <f t="shared" si="14"/>
        <v>72</v>
      </c>
      <c r="C78" s="50">
        <f t="shared" si="15"/>
        <v>51</v>
      </c>
      <c r="D78" s="2">
        <f t="shared" si="16"/>
        <v>19</v>
      </c>
      <c r="E78" s="2">
        <f t="shared" si="17"/>
        <v>19</v>
      </c>
      <c r="F78" s="4">
        <f>vnos!B78</f>
        <v>0</v>
      </c>
      <c r="G78" s="4">
        <f t="shared" si="18"/>
        <v>0</v>
      </c>
      <c r="H78" s="3">
        <f>vnos!C78</f>
        <v>0</v>
      </c>
      <c r="I78" s="3">
        <f>vnos!D78</f>
        <v>0</v>
      </c>
      <c r="J78" s="3">
        <f>vnos!E78</f>
        <v>0</v>
      </c>
      <c r="K78" s="3">
        <f>vnos!F78</f>
        <v>0</v>
      </c>
      <c r="L78" s="3">
        <f>vnos!G78</f>
        <v>0</v>
      </c>
      <c r="M78" s="3">
        <f>vnos!H78</f>
        <v>0</v>
      </c>
      <c r="N78" s="3">
        <f>vnos!I78</f>
        <v>0</v>
      </c>
      <c r="O78" s="3">
        <f>vnos!J78</f>
        <v>0</v>
      </c>
      <c r="P78" s="3">
        <f>vnos!K78</f>
        <v>0</v>
      </c>
      <c r="Q78" s="3">
        <f>vnos!L78</f>
        <v>0</v>
      </c>
      <c r="R78" s="3">
        <f>vnos!M78</f>
        <v>0</v>
      </c>
      <c r="S78" s="3">
        <f>vnos!N78</f>
        <v>0</v>
      </c>
      <c r="T78" s="3">
        <f>vnos!O78</f>
        <v>0</v>
      </c>
      <c r="U78" s="3">
        <f>vnos!P78</f>
        <v>0</v>
      </c>
      <c r="V78" s="3">
        <f>vnos!Q78</f>
        <v>0</v>
      </c>
      <c r="W78" s="3">
        <f>vnos!R78</f>
        <v>0</v>
      </c>
      <c r="X78" s="3">
        <f>vnos!S78</f>
        <v>0</v>
      </c>
      <c r="Y78" s="3">
        <f>vnos!T78</f>
        <v>0</v>
      </c>
      <c r="Z78" s="9">
        <f t="shared" si="22"/>
        <v>200</v>
      </c>
      <c r="AA78" s="9">
        <f t="shared" si="19"/>
        <v>200.00000779999999</v>
      </c>
      <c r="AB78" s="51">
        <f>vnos!V78</f>
        <v>0</v>
      </c>
      <c r="AC78" s="52">
        <f t="shared" si="20"/>
        <v>200</v>
      </c>
      <c r="AD78" s="52">
        <f t="shared" si="21"/>
        <v>200.00000779999999</v>
      </c>
    </row>
    <row r="79" spans="1:30" x14ac:dyDescent="0.35">
      <c r="A79" s="16">
        <v>73</v>
      </c>
      <c r="B79" s="50">
        <f t="shared" si="14"/>
        <v>73</v>
      </c>
      <c r="C79" s="50">
        <f t="shared" si="15"/>
        <v>52</v>
      </c>
      <c r="D79" s="2">
        <f t="shared" si="16"/>
        <v>19</v>
      </c>
      <c r="E79" s="2">
        <f t="shared" si="17"/>
        <v>19</v>
      </c>
      <c r="F79" s="4">
        <f>vnos!B79</f>
        <v>0</v>
      </c>
      <c r="G79" s="4">
        <f t="shared" si="18"/>
        <v>0</v>
      </c>
      <c r="H79" s="3">
        <f>vnos!C79</f>
        <v>0</v>
      </c>
      <c r="I79" s="3">
        <f>vnos!D79</f>
        <v>0</v>
      </c>
      <c r="J79" s="3">
        <f>vnos!E79</f>
        <v>0</v>
      </c>
      <c r="K79" s="3">
        <f>vnos!F79</f>
        <v>0</v>
      </c>
      <c r="L79" s="3">
        <f>vnos!G79</f>
        <v>0</v>
      </c>
      <c r="M79" s="3">
        <f>vnos!H79</f>
        <v>0</v>
      </c>
      <c r="N79" s="3">
        <f>vnos!I79</f>
        <v>0</v>
      </c>
      <c r="O79" s="3">
        <f>vnos!J79</f>
        <v>0</v>
      </c>
      <c r="P79" s="3">
        <f>vnos!K79</f>
        <v>0</v>
      </c>
      <c r="Q79" s="3">
        <f>vnos!L79</f>
        <v>0</v>
      </c>
      <c r="R79" s="3">
        <f>vnos!M79</f>
        <v>0</v>
      </c>
      <c r="S79" s="3">
        <f>vnos!N79</f>
        <v>0</v>
      </c>
      <c r="T79" s="3">
        <f>vnos!O79</f>
        <v>0</v>
      </c>
      <c r="U79" s="3">
        <f>vnos!P79</f>
        <v>0</v>
      </c>
      <c r="V79" s="3">
        <f>vnos!Q79</f>
        <v>0</v>
      </c>
      <c r="W79" s="3">
        <f>vnos!R79</f>
        <v>0</v>
      </c>
      <c r="X79" s="3">
        <f>vnos!S79</f>
        <v>0</v>
      </c>
      <c r="Y79" s="3">
        <f>vnos!T79</f>
        <v>0</v>
      </c>
      <c r="Z79" s="9">
        <f t="shared" si="22"/>
        <v>200</v>
      </c>
      <c r="AA79" s="9">
        <f t="shared" si="19"/>
        <v>200.00000790000001</v>
      </c>
      <c r="AB79" s="51">
        <f>vnos!V79</f>
        <v>0</v>
      </c>
      <c r="AC79" s="52">
        <f t="shared" si="20"/>
        <v>200</v>
      </c>
      <c r="AD79" s="52">
        <f t="shared" si="21"/>
        <v>200.00000790000001</v>
      </c>
    </row>
    <row r="80" spans="1:30" x14ac:dyDescent="0.35">
      <c r="A80" s="16">
        <v>74</v>
      </c>
      <c r="B80" s="50">
        <f t="shared" si="14"/>
        <v>74</v>
      </c>
      <c r="C80" s="50">
        <f t="shared" si="15"/>
        <v>53</v>
      </c>
      <c r="D80" s="2">
        <f t="shared" si="16"/>
        <v>19</v>
      </c>
      <c r="E80" s="2">
        <f t="shared" si="17"/>
        <v>19</v>
      </c>
      <c r="F80" s="4">
        <f>vnos!B80</f>
        <v>0</v>
      </c>
      <c r="G80" s="4">
        <f t="shared" si="18"/>
        <v>0</v>
      </c>
      <c r="H80" s="3">
        <f>vnos!C80</f>
        <v>0</v>
      </c>
      <c r="I80" s="3">
        <f>vnos!D80</f>
        <v>0</v>
      </c>
      <c r="J80" s="3">
        <f>vnos!E80</f>
        <v>0</v>
      </c>
      <c r="K80" s="3">
        <f>vnos!F80</f>
        <v>0</v>
      </c>
      <c r="L80" s="3">
        <f>vnos!G80</f>
        <v>0</v>
      </c>
      <c r="M80" s="3">
        <f>vnos!H80</f>
        <v>0</v>
      </c>
      <c r="N80" s="3">
        <f>vnos!I80</f>
        <v>0</v>
      </c>
      <c r="O80" s="3">
        <f>vnos!J80</f>
        <v>0</v>
      </c>
      <c r="P80" s="3">
        <f>vnos!K80</f>
        <v>0</v>
      </c>
      <c r="Q80" s="3">
        <f>vnos!L80</f>
        <v>0</v>
      </c>
      <c r="R80" s="3">
        <f>vnos!M80</f>
        <v>0</v>
      </c>
      <c r="S80" s="3">
        <f>vnos!N80</f>
        <v>0</v>
      </c>
      <c r="T80" s="3">
        <f>vnos!O80</f>
        <v>0</v>
      </c>
      <c r="U80" s="3">
        <f>vnos!P80</f>
        <v>0</v>
      </c>
      <c r="V80" s="3">
        <f>vnos!Q80</f>
        <v>0</v>
      </c>
      <c r="W80" s="3">
        <f>vnos!R80</f>
        <v>0</v>
      </c>
      <c r="X80" s="3">
        <f>vnos!S80</f>
        <v>0</v>
      </c>
      <c r="Y80" s="3">
        <f>vnos!T80</f>
        <v>0</v>
      </c>
      <c r="Z80" s="9">
        <f t="shared" si="22"/>
        <v>200</v>
      </c>
      <c r="AA80" s="9">
        <f t="shared" si="19"/>
        <v>200.00000800000001</v>
      </c>
      <c r="AB80" s="51">
        <f>vnos!V80</f>
        <v>0</v>
      </c>
      <c r="AC80" s="52">
        <f t="shared" si="20"/>
        <v>200</v>
      </c>
      <c r="AD80" s="52">
        <f t="shared" si="21"/>
        <v>200.00000800000001</v>
      </c>
    </row>
    <row r="81" spans="1:30" x14ac:dyDescent="0.35">
      <c r="A81" s="16">
        <v>75</v>
      </c>
      <c r="B81" s="50">
        <f t="shared" si="14"/>
        <v>75</v>
      </c>
      <c r="C81" s="50">
        <f t="shared" si="15"/>
        <v>54</v>
      </c>
      <c r="D81" s="2">
        <f t="shared" si="16"/>
        <v>19</v>
      </c>
      <c r="E81" s="2">
        <f t="shared" si="17"/>
        <v>19</v>
      </c>
      <c r="F81" s="4">
        <f>vnos!B81</f>
        <v>0</v>
      </c>
      <c r="G81" s="4">
        <f t="shared" si="18"/>
        <v>0</v>
      </c>
      <c r="H81" s="3">
        <f>vnos!C81</f>
        <v>0</v>
      </c>
      <c r="I81" s="3">
        <f>vnos!D81</f>
        <v>0</v>
      </c>
      <c r="J81" s="3">
        <f>vnos!E81</f>
        <v>0</v>
      </c>
      <c r="K81" s="3">
        <f>vnos!F81</f>
        <v>0</v>
      </c>
      <c r="L81" s="3">
        <f>vnos!G81</f>
        <v>0</v>
      </c>
      <c r="M81" s="3">
        <f>vnos!H81</f>
        <v>0</v>
      </c>
      <c r="N81" s="3">
        <f>vnos!I81</f>
        <v>0</v>
      </c>
      <c r="O81" s="3">
        <f>vnos!J81</f>
        <v>0</v>
      </c>
      <c r="P81" s="3">
        <f>vnos!K81</f>
        <v>0</v>
      </c>
      <c r="Q81" s="3">
        <f>vnos!L81</f>
        <v>0</v>
      </c>
      <c r="R81" s="3">
        <f>vnos!M81</f>
        <v>0</v>
      </c>
      <c r="S81" s="3">
        <f>vnos!N81</f>
        <v>0</v>
      </c>
      <c r="T81" s="3">
        <f>vnos!O81</f>
        <v>0</v>
      </c>
      <c r="U81" s="3">
        <f>vnos!P81</f>
        <v>0</v>
      </c>
      <c r="V81" s="3">
        <f>vnos!Q81</f>
        <v>0</v>
      </c>
      <c r="W81" s="3">
        <f>vnos!R81</f>
        <v>0</v>
      </c>
      <c r="X81" s="3">
        <f>vnos!S81</f>
        <v>0</v>
      </c>
      <c r="Y81" s="3">
        <f>vnos!T81</f>
        <v>0</v>
      </c>
      <c r="Z81" s="9">
        <f t="shared" si="22"/>
        <v>200</v>
      </c>
      <c r="AA81" s="9">
        <f t="shared" si="19"/>
        <v>200.0000081</v>
      </c>
      <c r="AB81" s="51">
        <f>vnos!V81</f>
        <v>0</v>
      </c>
      <c r="AC81" s="52">
        <f t="shared" si="20"/>
        <v>200</v>
      </c>
      <c r="AD81" s="52">
        <f t="shared" si="21"/>
        <v>200.0000081</v>
      </c>
    </row>
    <row r="82" spans="1:30" x14ac:dyDescent="0.35">
      <c r="A82" s="16">
        <v>76</v>
      </c>
      <c r="B82" s="50">
        <f t="shared" si="14"/>
        <v>76</v>
      </c>
      <c r="C82" s="50">
        <f t="shared" si="15"/>
        <v>55</v>
      </c>
      <c r="D82" s="2">
        <f t="shared" si="16"/>
        <v>19</v>
      </c>
      <c r="E82" s="2">
        <f t="shared" si="17"/>
        <v>19</v>
      </c>
      <c r="F82" s="4">
        <f>vnos!B82</f>
        <v>0</v>
      </c>
      <c r="G82" s="4">
        <f t="shared" si="18"/>
        <v>0</v>
      </c>
      <c r="H82" s="3">
        <f>vnos!C82</f>
        <v>0</v>
      </c>
      <c r="I82" s="3">
        <f>vnos!D82</f>
        <v>0</v>
      </c>
      <c r="J82" s="3">
        <f>vnos!E82</f>
        <v>0</v>
      </c>
      <c r="K82" s="3">
        <f>vnos!F82</f>
        <v>0</v>
      </c>
      <c r="L82" s="3">
        <f>vnos!G82</f>
        <v>0</v>
      </c>
      <c r="M82" s="3">
        <f>vnos!H82</f>
        <v>0</v>
      </c>
      <c r="N82" s="3">
        <f>vnos!I82</f>
        <v>0</v>
      </c>
      <c r="O82" s="3">
        <f>vnos!J82</f>
        <v>0</v>
      </c>
      <c r="P82" s="3">
        <f>vnos!K82</f>
        <v>0</v>
      </c>
      <c r="Q82" s="3">
        <f>vnos!L82</f>
        <v>0</v>
      </c>
      <c r="R82" s="3">
        <f>vnos!M82</f>
        <v>0</v>
      </c>
      <c r="S82" s="3">
        <f>vnos!N82</f>
        <v>0</v>
      </c>
      <c r="T82" s="3">
        <f>vnos!O82</f>
        <v>0</v>
      </c>
      <c r="U82" s="3">
        <f>vnos!P82</f>
        <v>0</v>
      </c>
      <c r="V82" s="3">
        <f>vnos!Q82</f>
        <v>0</v>
      </c>
      <c r="W82" s="3">
        <f>vnos!R82</f>
        <v>0</v>
      </c>
      <c r="X82" s="3">
        <f>vnos!S82</f>
        <v>0</v>
      </c>
      <c r="Y82" s="3">
        <f>vnos!T82</f>
        <v>0</v>
      </c>
      <c r="Z82" s="9">
        <f t="shared" si="22"/>
        <v>200</v>
      </c>
      <c r="AA82" s="9">
        <f t="shared" si="19"/>
        <v>200.0000082</v>
      </c>
      <c r="AB82" s="51">
        <f>vnos!V82</f>
        <v>0</v>
      </c>
      <c r="AC82" s="52">
        <f t="shared" si="20"/>
        <v>200</v>
      </c>
      <c r="AD82" s="52">
        <f t="shared" si="21"/>
        <v>200.0000082</v>
      </c>
    </row>
    <row r="83" spans="1:30" x14ac:dyDescent="0.35">
      <c r="A83" s="16">
        <v>77</v>
      </c>
      <c r="B83" s="50">
        <f t="shared" si="14"/>
        <v>77</v>
      </c>
      <c r="C83" s="50">
        <f t="shared" si="15"/>
        <v>56</v>
      </c>
      <c r="D83" s="2">
        <f t="shared" si="16"/>
        <v>19</v>
      </c>
      <c r="E83" s="2">
        <f t="shared" si="17"/>
        <v>19</v>
      </c>
      <c r="F83" s="4">
        <f>vnos!B83</f>
        <v>0</v>
      </c>
      <c r="G83" s="4">
        <f t="shared" si="18"/>
        <v>0</v>
      </c>
      <c r="H83" s="3">
        <f>vnos!C83</f>
        <v>0</v>
      </c>
      <c r="I83" s="3">
        <f>vnos!D83</f>
        <v>0</v>
      </c>
      <c r="J83" s="3">
        <f>vnos!E83</f>
        <v>0</v>
      </c>
      <c r="K83" s="3">
        <f>vnos!F83</f>
        <v>0</v>
      </c>
      <c r="L83" s="3">
        <f>vnos!G83</f>
        <v>0</v>
      </c>
      <c r="M83" s="3">
        <f>vnos!H83</f>
        <v>0</v>
      </c>
      <c r="N83" s="3">
        <f>vnos!I83</f>
        <v>0</v>
      </c>
      <c r="O83" s="3">
        <f>vnos!J83</f>
        <v>0</v>
      </c>
      <c r="P83" s="3">
        <f>vnos!K83</f>
        <v>0</v>
      </c>
      <c r="Q83" s="3">
        <f>vnos!L83</f>
        <v>0</v>
      </c>
      <c r="R83" s="3">
        <f>vnos!M83</f>
        <v>0</v>
      </c>
      <c r="S83" s="3">
        <f>vnos!N83</f>
        <v>0</v>
      </c>
      <c r="T83" s="3">
        <f>vnos!O83</f>
        <v>0</v>
      </c>
      <c r="U83" s="3">
        <f>vnos!P83</f>
        <v>0</v>
      </c>
      <c r="V83" s="3">
        <f>vnos!Q83</f>
        <v>0</v>
      </c>
      <c r="W83" s="3">
        <f>vnos!R83</f>
        <v>0</v>
      </c>
      <c r="X83" s="3">
        <f>vnos!S83</f>
        <v>0</v>
      </c>
      <c r="Y83" s="3">
        <f>vnos!T83</f>
        <v>0</v>
      </c>
      <c r="Z83" s="9">
        <f t="shared" si="22"/>
        <v>200</v>
      </c>
      <c r="AA83" s="9">
        <f t="shared" si="19"/>
        <v>200.00000829999999</v>
      </c>
      <c r="AB83" s="51">
        <f>vnos!V83</f>
        <v>0</v>
      </c>
      <c r="AC83" s="52">
        <f t="shared" si="20"/>
        <v>200</v>
      </c>
      <c r="AD83" s="52">
        <f t="shared" si="21"/>
        <v>200.00000829999999</v>
      </c>
    </row>
    <row r="84" spans="1:30" x14ac:dyDescent="0.35">
      <c r="A84" s="16">
        <v>78</v>
      </c>
      <c r="B84" s="50">
        <f t="shared" si="14"/>
        <v>78</v>
      </c>
      <c r="C84" s="50">
        <f t="shared" si="15"/>
        <v>57</v>
      </c>
      <c r="D84" s="2">
        <f t="shared" si="16"/>
        <v>19</v>
      </c>
      <c r="E84" s="2">
        <f t="shared" si="17"/>
        <v>19</v>
      </c>
      <c r="F84" s="4">
        <f>vnos!B84</f>
        <v>0</v>
      </c>
      <c r="G84" s="4">
        <f t="shared" si="18"/>
        <v>0</v>
      </c>
      <c r="H84" s="3">
        <f>vnos!C84</f>
        <v>0</v>
      </c>
      <c r="I84" s="3">
        <f>vnos!D84</f>
        <v>0</v>
      </c>
      <c r="J84" s="3">
        <f>vnos!E84</f>
        <v>0</v>
      </c>
      <c r="K84" s="3">
        <f>vnos!F84</f>
        <v>0</v>
      </c>
      <c r="L84" s="3">
        <f>vnos!G84</f>
        <v>0</v>
      </c>
      <c r="M84" s="3">
        <f>vnos!H84</f>
        <v>0</v>
      </c>
      <c r="N84" s="3">
        <f>vnos!I84</f>
        <v>0</v>
      </c>
      <c r="O84" s="3">
        <f>vnos!J84</f>
        <v>0</v>
      </c>
      <c r="P84" s="3">
        <f>vnos!K84</f>
        <v>0</v>
      </c>
      <c r="Q84" s="3">
        <f>vnos!L84</f>
        <v>0</v>
      </c>
      <c r="R84" s="3">
        <f>vnos!M84</f>
        <v>0</v>
      </c>
      <c r="S84" s="3">
        <f>vnos!N84</f>
        <v>0</v>
      </c>
      <c r="T84" s="3">
        <f>vnos!O84</f>
        <v>0</v>
      </c>
      <c r="U84" s="3">
        <f>vnos!P84</f>
        <v>0</v>
      </c>
      <c r="V84" s="3">
        <f>vnos!Q84</f>
        <v>0</v>
      </c>
      <c r="W84" s="3">
        <f>vnos!R84</f>
        <v>0</v>
      </c>
      <c r="X84" s="3">
        <f>vnos!S84</f>
        <v>0</v>
      </c>
      <c r="Y84" s="3">
        <f>vnos!T84</f>
        <v>0</v>
      </c>
      <c r="Z84" s="9">
        <f t="shared" si="22"/>
        <v>200</v>
      </c>
      <c r="AA84" s="9">
        <f t="shared" si="19"/>
        <v>200.00000840000001</v>
      </c>
      <c r="AB84" s="51">
        <f>vnos!V84</f>
        <v>0</v>
      </c>
      <c r="AC84" s="52">
        <f t="shared" si="20"/>
        <v>200</v>
      </c>
      <c r="AD84" s="52">
        <f t="shared" si="21"/>
        <v>200.00000840000001</v>
      </c>
    </row>
    <row r="85" spans="1:30" x14ac:dyDescent="0.35">
      <c r="A85" s="16">
        <v>79</v>
      </c>
      <c r="B85" s="50">
        <f t="shared" si="14"/>
        <v>79</v>
      </c>
      <c r="C85" s="50">
        <f t="shared" si="15"/>
        <v>58</v>
      </c>
      <c r="D85" s="2">
        <f t="shared" si="16"/>
        <v>19</v>
      </c>
      <c r="E85" s="2">
        <f t="shared" si="17"/>
        <v>19</v>
      </c>
      <c r="F85" s="4">
        <f>vnos!B85</f>
        <v>0</v>
      </c>
      <c r="G85" s="4">
        <f t="shared" si="18"/>
        <v>0</v>
      </c>
      <c r="H85" s="3">
        <f>vnos!C85</f>
        <v>0</v>
      </c>
      <c r="I85" s="3">
        <f>vnos!D85</f>
        <v>0</v>
      </c>
      <c r="J85" s="3">
        <f>vnos!E85</f>
        <v>0</v>
      </c>
      <c r="K85" s="3">
        <f>vnos!F85</f>
        <v>0</v>
      </c>
      <c r="L85" s="3">
        <f>vnos!G85</f>
        <v>0</v>
      </c>
      <c r="M85" s="3">
        <f>vnos!H85</f>
        <v>0</v>
      </c>
      <c r="N85" s="3">
        <f>vnos!I85</f>
        <v>0</v>
      </c>
      <c r="O85" s="3">
        <f>vnos!J85</f>
        <v>0</v>
      </c>
      <c r="P85" s="3">
        <f>vnos!K85</f>
        <v>0</v>
      </c>
      <c r="Q85" s="3">
        <f>vnos!L85</f>
        <v>0</v>
      </c>
      <c r="R85" s="3">
        <f>vnos!M85</f>
        <v>0</v>
      </c>
      <c r="S85" s="3">
        <f>vnos!N85</f>
        <v>0</v>
      </c>
      <c r="T85" s="3">
        <f>vnos!O85</f>
        <v>0</v>
      </c>
      <c r="U85" s="3">
        <f>vnos!P85</f>
        <v>0</v>
      </c>
      <c r="V85" s="3">
        <f>vnos!Q85</f>
        <v>0</v>
      </c>
      <c r="W85" s="3">
        <f>vnos!R85</f>
        <v>0</v>
      </c>
      <c r="X85" s="3">
        <f>vnos!S85</f>
        <v>0</v>
      </c>
      <c r="Y85" s="3">
        <f>vnos!T85</f>
        <v>0</v>
      </c>
      <c r="Z85" s="9">
        <f t="shared" si="22"/>
        <v>200</v>
      </c>
      <c r="AA85" s="9">
        <f t="shared" si="19"/>
        <v>200.00000850000001</v>
      </c>
      <c r="AB85" s="51">
        <f>vnos!V85</f>
        <v>0</v>
      </c>
      <c r="AC85" s="52">
        <f t="shared" si="20"/>
        <v>200</v>
      </c>
      <c r="AD85" s="52">
        <f t="shared" si="21"/>
        <v>200.00000850000001</v>
      </c>
    </row>
    <row r="86" spans="1:30" x14ac:dyDescent="0.35">
      <c r="A86" s="16">
        <v>80</v>
      </c>
      <c r="B86" s="50">
        <f t="shared" si="14"/>
        <v>80</v>
      </c>
      <c r="C86" s="50">
        <f t="shared" si="15"/>
        <v>59</v>
      </c>
      <c r="D86" s="2">
        <f t="shared" si="16"/>
        <v>19</v>
      </c>
      <c r="E86" s="2">
        <f t="shared" si="17"/>
        <v>19</v>
      </c>
      <c r="F86" s="4">
        <f>vnos!B86</f>
        <v>0</v>
      </c>
      <c r="G86" s="4">
        <f t="shared" si="18"/>
        <v>0</v>
      </c>
      <c r="H86" s="3">
        <f>vnos!C86</f>
        <v>0</v>
      </c>
      <c r="I86" s="3">
        <f>vnos!D86</f>
        <v>0</v>
      </c>
      <c r="J86" s="3">
        <f>vnos!E86</f>
        <v>0</v>
      </c>
      <c r="K86" s="3">
        <f>vnos!F86</f>
        <v>0</v>
      </c>
      <c r="L86" s="3">
        <f>vnos!G86</f>
        <v>0</v>
      </c>
      <c r="M86" s="3">
        <f>vnos!H86</f>
        <v>0</v>
      </c>
      <c r="N86" s="3">
        <f>vnos!I86</f>
        <v>0</v>
      </c>
      <c r="O86" s="3">
        <f>vnos!J86</f>
        <v>0</v>
      </c>
      <c r="P86" s="3">
        <f>vnos!K86</f>
        <v>0</v>
      </c>
      <c r="Q86" s="3">
        <f>vnos!L86</f>
        <v>0</v>
      </c>
      <c r="R86" s="3">
        <f>vnos!M86</f>
        <v>0</v>
      </c>
      <c r="S86" s="3">
        <f>vnos!N86</f>
        <v>0</v>
      </c>
      <c r="T86" s="3">
        <f>vnos!O86</f>
        <v>0</v>
      </c>
      <c r="U86" s="3">
        <f>vnos!P86</f>
        <v>0</v>
      </c>
      <c r="V86" s="3">
        <f>vnos!Q86</f>
        <v>0</v>
      </c>
      <c r="W86" s="3">
        <f>vnos!R86</f>
        <v>0</v>
      </c>
      <c r="X86" s="3">
        <f>vnos!S86</f>
        <v>0</v>
      </c>
      <c r="Y86" s="3">
        <f>vnos!T86</f>
        <v>0</v>
      </c>
      <c r="Z86" s="9">
        <f t="shared" si="22"/>
        <v>200</v>
      </c>
      <c r="AA86" s="9">
        <f t="shared" si="19"/>
        <v>200.0000086</v>
      </c>
      <c r="AB86" s="51">
        <f>vnos!V86</f>
        <v>0</v>
      </c>
      <c r="AC86" s="52">
        <f t="shared" si="20"/>
        <v>200</v>
      </c>
      <c r="AD86" s="52">
        <f t="shared" si="21"/>
        <v>200.0000086</v>
      </c>
    </row>
    <row r="87" spans="1:30" x14ac:dyDescent="0.35">
      <c r="A87" s="16">
        <v>81</v>
      </c>
      <c r="B87" s="50">
        <f t="shared" si="14"/>
        <v>81</v>
      </c>
      <c r="C87" s="50">
        <f t="shared" si="15"/>
        <v>60</v>
      </c>
      <c r="D87" s="2">
        <f t="shared" si="16"/>
        <v>19</v>
      </c>
      <c r="E87" s="2">
        <f t="shared" si="17"/>
        <v>19</v>
      </c>
      <c r="F87" s="4">
        <f>vnos!B87</f>
        <v>0</v>
      </c>
      <c r="G87" s="4">
        <f t="shared" si="18"/>
        <v>0</v>
      </c>
      <c r="H87" s="3">
        <f>vnos!C87</f>
        <v>0</v>
      </c>
      <c r="I87" s="3">
        <f>vnos!D87</f>
        <v>0</v>
      </c>
      <c r="J87" s="3">
        <f>vnos!E87</f>
        <v>0</v>
      </c>
      <c r="K87" s="3">
        <f>vnos!F87</f>
        <v>0</v>
      </c>
      <c r="L87" s="3">
        <f>vnos!G87</f>
        <v>0</v>
      </c>
      <c r="M87" s="3">
        <f>vnos!H87</f>
        <v>0</v>
      </c>
      <c r="N87" s="3">
        <f>vnos!I87</f>
        <v>0</v>
      </c>
      <c r="O87" s="3">
        <f>vnos!J87</f>
        <v>0</v>
      </c>
      <c r="P87" s="3">
        <f>vnos!K87</f>
        <v>0</v>
      </c>
      <c r="Q87" s="3">
        <f>vnos!L87</f>
        <v>0</v>
      </c>
      <c r="R87" s="3">
        <f>vnos!M87</f>
        <v>0</v>
      </c>
      <c r="S87" s="3">
        <f>vnos!N87</f>
        <v>0</v>
      </c>
      <c r="T87" s="3">
        <f>vnos!O87</f>
        <v>0</v>
      </c>
      <c r="U87" s="3">
        <f>vnos!P87</f>
        <v>0</v>
      </c>
      <c r="V87" s="3">
        <f>vnos!Q87</f>
        <v>0</v>
      </c>
      <c r="W87" s="3">
        <f>vnos!R87</f>
        <v>0</v>
      </c>
      <c r="X87" s="3">
        <f>vnos!S87</f>
        <v>0</v>
      </c>
      <c r="Y87" s="3">
        <f>vnos!T87</f>
        <v>0</v>
      </c>
      <c r="Z87" s="9">
        <f t="shared" si="22"/>
        <v>200</v>
      </c>
      <c r="AA87" s="9">
        <f t="shared" si="19"/>
        <v>200.0000087</v>
      </c>
      <c r="AB87" s="51">
        <f>vnos!V87</f>
        <v>0</v>
      </c>
      <c r="AC87" s="52">
        <f t="shared" si="20"/>
        <v>200</v>
      </c>
      <c r="AD87" s="52">
        <f t="shared" si="21"/>
        <v>200.0000087</v>
      </c>
    </row>
    <row r="88" spans="1:30" x14ac:dyDescent="0.35">
      <c r="A88" s="16">
        <v>82</v>
      </c>
      <c r="B88" s="50">
        <f t="shared" si="14"/>
        <v>82</v>
      </c>
      <c r="C88" s="50">
        <f t="shared" si="15"/>
        <v>61</v>
      </c>
      <c r="D88" s="2">
        <f t="shared" si="16"/>
        <v>19</v>
      </c>
      <c r="E88" s="2">
        <f t="shared" si="17"/>
        <v>19</v>
      </c>
      <c r="F88" s="4">
        <f>vnos!B88</f>
        <v>0</v>
      </c>
      <c r="G88" s="4">
        <f t="shared" si="18"/>
        <v>0</v>
      </c>
      <c r="H88" s="3">
        <f>vnos!C88</f>
        <v>0</v>
      </c>
      <c r="I88" s="3">
        <f>vnos!D88</f>
        <v>0</v>
      </c>
      <c r="J88" s="3">
        <f>vnos!E88</f>
        <v>0</v>
      </c>
      <c r="K88" s="3">
        <f>vnos!F88</f>
        <v>0</v>
      </c>
      <c r="L88" s="3">
        <f>vnos!G88</f>
        <v>0</v>
      </c>
      <c r="M88" s="3">
        <f>vnos!H88</f>
        <v>0</v>
      </c>
      <c r="N88" s="3">
        <f>vnos!I88</f>
        <v>0</v>
      </c>
      <c r="O88" s="3">
        <f>vnos!J88</f>
        <v>0</v>
      </c>
      <c r="P88" s="3">
        <f>vnos!K88</f>
        <v>0</v>
      </c>
      <c r="Q88" s="3">
        <f>vnos!L88</f>
        <v>0</v>
      </c>
      <c r="R88" s="3">
        <f>vnos!M88</f>
        <v>0</v>
      </c>
      <c r="S88" s="3">
        <f>vnos!N88</f>
        <v>0</v>
      </c>
      <c r="T88" s="3">
        <f>vnos!O88</f>
        <v>0</v>
      </c>
      <c r="U88" s="3">
        <f>vnos!P88</f>
        <v>0</v>
      </c>
      <c r="V88" s="3">
        <f>vnos!Q88</f>
        <v>0</v>
      </c>
      <c r="W88" s="3">
        <f>vnos!R88</f>
        <v>0</v>
      </c>
      <c r="X88" s="3">
        <f>vnos!S88</f>
        <v>0</v>
      </c>
      <c r="Y88" s="3">
        <f>vnos!T88</f>
        <v>0</v>
      </c>
      <c r="Z88" s="9">
        <f t="shared" si="22"/>
        <v>200</v>
      </c>
      <c r="AA88" s="9">
        <f t="shared" si="19"/>
        <v>200.00000879999999</v>
      </c>
      <c r="AB88" s="51">
        <f>vnos!V88</f>
        <v>0</v>
      </c>
      <c r="AC88" s="52">
        <f t="shared" si="20"/>
        <v>200</v>
      </c>
      <c r="AD88" s="52">
        <f t="shared" si="21"/>
        <v>200.00000879999999</v>
      </c>
    </row>
    <row r="89" spans="1:30" x14ac:dyDescent="0.35">
      <c r="A89" s="16">
        <v>83</v>
      </c>
      <c r="B89" s="50">
        <f t="shared" si="14"/>
        <v>83</v>
      </c>
      <c r="C89" s="50">
        <f t="shared" si="15"/>
        <v>62</v>
      </c>
      <c r="D89" s="2">
        <f t="shared" si="16"/>
        <v>19</v>
      </c>
      <c r="E89" s="2">
        <f t="shared" si="17"/>
        <v>19</v>
      </c>
      <c r="F89" s="4">
        <f>vnos!B89</f>
        <v>0</v>
      </c>
      <c r="G89" s="4">
        <f t="shared" si="18"/>
        <v>0</v>
      </c>
      <c r="H89" s="3">
        <f>vnos!C89</f>
        <v>0</v>
      </c>
      <c r="I89" s="3">
        <f>vnos!D89</f>
        <v>0</v>
      </c>
      <c r="J89" s="3">
        <f>vnos!E89</f>
        <v>0</v>
      </c>
      <c r="K89" s="3">
        <f>vnos!F89</f>
        <v>0</v>
      </c>
      <c r="L89" s="3">
        <f>vnos!G89</f>
        <v>0</v>
      </c>
      <c r="M89" s="3">
        <f>vnos!H89</f>
        <v>0</v>
      </c>
      <c r="N89" s="3">
        <f>vnos!I89</f>
        <v>0</v>
      </c>
      <c r="O89" s="3">
        <f>vnos!J89</f>
        <v>0</v>
      </c>
      <c r="P89" s="3">
        <f>vnos!K89</f>
        <v>0</v>
      </c>
      <c r="Q89" s="3">
        <f>vnos!L89</f>
        <v>0</v>
      </c>
      <c r="R89" s="3">
        <f>vnos!M89</f>
        <v>0</v>
      </c>
      <c r="S89" s="3">
        <f>vnos!N89</f>
        <v>0</v>
      </c>
      <c r="T89" s="3">
        <f>vnos!O89</f>
        <v>0</v>
      </c>
      <c r="U89" s="3">
        <f>vnos!P89</f>
        <v>0</v>
      </c>
      <c r="V89" s="3">
        <f>vnos!Q89</f>
        <v>0</v>
      </c>
      <c r="W89" s="3">
        <f>vnos!R89</f>
        <v>0</v>
      </c>
      <c r="X89" s="3">
        <f>vnos!S89</f>
        <v>0</v>
      </c>
      <c r="Y89" s="3">
        <f>vnos!T89</f>
        <v>0</v>
      </c>
      <c r="Z89" s="9">
        <f t="shared" si="22"/>
        <v>200</v>
      </c>
      <c r="AA89" s="9">
        <f t="shared" si="19"/>
        <v>200.00000890000001</v>
      </c>
      <c r="AB89" s="51">
        <f>vnos!V89</f>
        <v>0</v>
      </c>
      <c r="AC89" s="52">
        <f t="shared" si="20"/>
        <v>200</v>
      </c>
      <c r="AD89" s="52">
        <f t="shared" si="21"/>
        <v>200.00000890000001</v>
      </c>
    </row>
    <row r="90" spans="1:30" x14ac:dyDescent="0.35">
      <c r="A90" s="16">
        <v>84</v>
      </c>
      <c r="B90" s="50">
        <f t="shared" si="14"/>
        <v>84</v>
      </c>
      <c r="C90" s="50">
        <f t="shared" si="15"/>
        <v>63</v>
      </c>
      <c r="D90" s="2">
        <f t="shared" si="16"/>
        <v>19</v>
      </c>
      <c r="E90" s="2">
        <f t="shared" si="17"/>
        <v>19</v>
      </c>
      <c r="F90" s="4">
        <f>vnos!B90</f>
        <v>0</v>
      </c>
      <c r="G90" s="4">
        <f t="shared" si="18"/>
        <v>0</v>
      </c>
      <c r="H90" s="3">
        <f>vnos!C90</f>
        <v>0</v>
      </c>
      <c r="I90" s="3">
        <f>vnos!D90</f>
        <v>0</v>
      </c>
      <c r="J90" s="3">
        <f>vnos!E90</f>
        <v>0</v>
      </c>
      <c r="K90" s="3">
        <f>vnos!F90</f>
        <v>0</v>
      </c>
      <c r="L90" s="3">
        <f>vnos!G90</f>
        <v>0</v>
      </c>
      <c r="M90" s="3">
        <f>vnos!H90</f>
        <v>0</v>
      </c>
      <c r="N90" s="3">
        <f>vnos!I90</f>
        <v>0</v>
      </c>
      <c r="O90" s="3">
        <f>vnos!J90</f>
        <v>0</v>
      </c>
      <c r="P90" s="3">
        <f>vnos!K90</f>
        <v>0</v>
      </c>
      <c r="Q90" s="3">
        <f>vnos!L90</f>
        <v>0</v>
      </c>
      <c r="R90" s="3">
        <f>vnos!M90</f>
        <v>0</v>
      </c>
      <c r="S90" s="3">
        <f>vnos!N90</f>
        <v>0</v>
      </c>
      <c r="T90" s="3">
        <f>vnos!O90</f>
        <v>0</v>
      </c>
      <c r="U90" s="3">
        <f>vnos!P90</f>
        <v>0</v>
      </c>
      <c r="V90" s="3">
        <f>vnos!Q90</f>
        <v>0</v>
      </c>
      <c r="W90" s="3">
        <f>vnos!R90</f>
        <v>0</v>
      </c>
      <c r="X90" s="3">
        <f>vnos!S90</f>
        <v>0</v>
      </c>
      <c r="Y90" s="3">
        <f>vnos!T90</f>
        <v>0</v>
      </c>
      <c r="Z90" s="9">
        <f t="shared" si="22"/>
        <v>200</v>
      </c>
      <c r="AA90" s="9">
        <f t="shared" si="19"/>
        <v>200.00000900000001</v>
      </c>
      <c r="AB90" s="51">
        <f>vnos!V90</f>
        <v>0</v>
      </c>
      <c r="AC90" s="52">
        <f t="shared" si="20"/>
        <v>200</v>
      </c>
      <c r="AD90" s="52">
        <f t="shared" si="21"/>
        <v>200.00000900000001</v>
      </c>
    </row>
    <row r="91" spans="1:30" x14ac:dyDescent="0.35">
      <c r="A91" s="16">
        <v>85</v>
      </c>
      <c r="B91" s="50">
        <f t="shared" si="14"/>
        <v>85</v>
      </c>
      <c r="C91" s="50">
        <f t="shared" si="15"/>
        <v>64</v>
      </c>
      <c r="D91" s="2">
        <f t="shared" si="16"/>
        <v>19</v>
      </c>
      <c r="E91" s="2">
        <f t="shared" si="17"/>
        <v>19</v>
      </c>
      <c r="F91" s="4">
        <f>vnos!B91</f>
        <v>0</v>
      </c>
      <c r="G91" s="4">
        <f t="shared" si="18"/>
        <v>0</v>
      </c>
      <c r="H91" s="3">
        <f>vnos!C91</f>
        <v>0</v>
      </c>
      <c r="I91" s="3">
        <f>vnos!D91</f>
        <v>0</v>
      </c>
      <c r="J91" s="3">
        <f>vnos!E91</f>
        <v>0</v>
      </c>
      <c r="K91" s="3">
        <f>vnos!F91</f>
        <v>0</v>
      </c>
      <c r="L91" s="3">
        <f>vnos!G91</f>
        <v>0</v>
      </c>
      <c r="M91" s="3">
        <f>vnos!H91</f>
        <v>0</v>
      </c>
      <c r="N91" s="3">
        <f>vnos!I91</f>
        <v>0</v>
      </c>
      <c r="O91" s="3">
        <f>vnos!J91</f>
        <v>0</v>
      </c>
      <c r="P91" s="3">
        <f>vnos!K91</f>
        <v>0</v>
      </c>
      <c r="Q91" s="3">
        <f>vnos!L91</f>
        <v>0</v>
      </c>
      <c r="R91" s="3">
        <f>vnos!M91</f>
        <v>0</v>
      </c>
      <c r="S91" s="3">
        <f>vnos!N91</f>
        <v>0</v>
      </c>
      <c r="T91" s="3">
        <f>vnos!O91</f>
        <v>0</v>
      </c>
      <c r="U91" s="3">
        <f>vnos!P91</f>
        <v>0</v>
      </c>
      <c r="V91" s="3">
        <f>vnos!Q91</f>
        <v>0</v>
      </c>
      <c r="W91" s="3">
        <f>vnos!R91</f>
        <v>0</v>
      </c>
      <c r="X91" s="3">
        <f>vnos!S91</f>
        <v>0</v>
      </c>
      <c r="Y91" s="3">
        <f>vnos!T91</f>
        <v>0</v>
      </c>
      <c r="Z91" s="9">
        <f t="shared" si="22"/>
        <v>200</v>
      </c>
      <c r="AA91" s="9">
        <f t="shared" si="19"/>
        <v>200.0000091</v>
      </c>
      <c r="AB91" s="51">
        <f>vnos!V91</f>
        <v>0</v>
      </c>
      <c r="AC91" s="52">
        <f t="shared" si="20"/>
        <v>200</v>
      </c>
      <c r="AD91" s="52">
        <f t="shared" si="21"/>
        <v>200.0000091</v>
      </c>
    </row>
    <row r="92" spans="1:30" x14ac:dyDescent="0.35">
      <c r="A92" s="16">
        <v>86</v>
      </c>
      <c r="B92" s="50">
        <f t="shared" si="14"/>
        <v>86</v>
      </c>
      <c r="C92" s="50">
        <f t="shared" si="15"/>
        <v>65</v>
      </c>
      <c r="D92" s="2">
        <f t="shared" si="16"/>
        <v>19</v>
      </c>
      <c r="E92" s="2">
        <f t="shared" si="17"/>
        <v>19</v>
      </c>
      <c r="F92" s="4">
        <f>vnos!B92</f>
        <v>0</v>
      </c>
      <c r="G92" s="4">
        <f t="shared" si="18"/>
        <v>0</v>
      </c>
      <c r="H92" s="3">
        <f>vnos!C92</f>
        <v>0</v>
      </c>
      <c r="I92" s="3">
        <f>vnos!D92</f>
        <v>0</v>
      </c>
      <c r="J92" s="3">
        <f>vnos!E92</f>
        <v>0</v>
      </c>
      <c r="K92" s="3">
        <f>vnos!F92</f>
        <v>0</v>
      </c>
      <c r="L92" s="3">
        <f>vnos!G92</f>
        <v>0</v>
      </c>
      <c r="M92" s="3">
        <f>vnos!H92</f>
        <v>0</v>
      </c>
      <c r="N92" s="3">
        <f>vnos!I92</f>
        <v>0</v>
      </c>
      <c r="O92" s="3">
        <f>vnos!J92</f>
        <v>0</v>
      </c>
      <c r="P92" s="3">
        <f>vnos!K92</f>
        <v>0</v>
      </c>
      <c r="Q92" s="3">
        <f>vnos!L92</f>
        <v>0</v>
      </c>
      <c r="R92" s="3">
        <f>vnos!M92</f>
        <v>0</v>
      </c>
      <c r="S92" s="3">
        <f>vnos!N92</f>
        <v>0</v>
      </c>
      <c r="T92" s="3">
        <f>vnos!O92</f>
        <v>0</v>
      </c>
      <c r="U92" s="3">
        <f>vnos!P92</f>
        <v>0</v>
      </c>
      <c r="V92" s="3">
        <f>vnos!Q92</f>
        <v>0</v>
      </c>
      <c r="W92" s="3">
        <f>vnos!R92</f>
        <v>0</v>
      </c>
      <c r="X92" s="3">
        <f>vnos!S92</f>
        <v>0</v>
      </c>
      <c r="Y92" s="3">
        <f>vnos!T92</f>
        <v>0</v>
      </c>
      <c r="Z92" s="9">
        <f t="shared" si="22"/>
        <v>200</v>
      </c>
      <c r="AA92" s="9">
        <f t="shared" si="19"/>
        <v>200.00000919999999</v>
      </c>
      <c r="AB92" s="51">
        <f>vnos!V92</f>
        <v>0</v>
      </c>
      <c r="AC92" s="52">
        <f t="shared" si="20"/>
        <v>200</v>
      </c>
      <c r="AD92" s="52">
        <f t="shared" si="21"/>
        <v>200.00000919999999</v>
      </c>
    </row>
    <row r="93" spans="1:30" x14ac:dyDescent="0.35">
      <c r="A93" s="16">
        <v>87</v>
      </c>
      <c r="B93" s="50">
        <f t="shared" si="14"/>
        <v>87</v>
      </c>
      <c r="C93" s="50">
        <f t="shared" si="15"/>
        <v>66</v>
      </c>
      <c r="D93" s="2">
        <f t="shared" si="16"/>
        <v>19</v>
      </c>
      <c r="E93" s="2">
        <f t="shared" si="17"/>
        <v>19</v>
      </c>
      <c r="F93" s="4">
        <f>vnos!B93</f>
        <v>0</v>
      </c>
      <c r="G93" s="4">
        <f t="shared" si="18"/>
        <v>0</v>
      </c>
      <c r="H93" s="3">
        <f>vnos!C93</f>
        <v>0</v>
      </c>
      <c r="I93" s="3">
        <f>vnos!D93</f>
        <v>0</v>
      </c>
      <c r="J93" s="3">
        <f>vnos!E93</f>
        <v>0</v>
      </c>
      <c r="K93" s="3">
        <f>vnos!F93</f>
        <v>0</v>
      </c>
      <c r="L93" s="3">
        <f>vnos!G93</f>
        <v>0</v>
      </c>
      <c r="M93" s="3">
        <f>vnos!H93</f>
        <v>0</v>
      </c>
      <c r="N93" s="3">
        <f>vnos!I93</f>
        <v>0</v>
      </c>
      <c r="O93" s="3">
        <f>vnos!J93</f>
        <v>0</v>
      </c>
      <c r="P93" s="3">
        <f>vnos!K93</f>
        <v>0</v>
      </c>
      <c r="Q93" s="3">
        <f>vnos!L93</f>
        <v>0</v>
      </c>
      <c r="R93" s="3">
        <f>vnos!M93</f>
        <v>0</v>
      </c>
      <c r="S93" s="3">
        <f>vnos!N93</f>
        <v>0</v>
      </c>
      <c r="T93" s="3">
        <f>vnos!O93</f>
        <v>0</v>
      </c>
      <c r="U93" s="3">
        <f>vnos!P93</f>
        <v>0</v>
      </c>
      <c r="V93" s="3">
        <f>vnos!Q93</f>
        <v>0</v>
      </c>
      <c r="W93" s="3">
        <f>vnos!R93</f>
        <v>0</v>
      </c>
      <c r="X93" s="3">
        <f>vnos!S93</f>
        <v>0</v>
      </c>
      <c r="Y93" s="3">
        <f>vnos!T93</f>
        <v>0</v>
      </c>
      <c r="Z93" s="9">
        <f t="shared" si="22"/>
        <v>200</v>
      </c>
      <c r="AA93" s="9">
        <f t="shared" si="19"/>
        <v>200.00000929999999</v>
      </c>
      <c r="AB93" s="51">
        <f>vnos!V93</f>
        <v>0</v>
      </c>
      <c r="AC93" s="52">
        <f t="shared" si="20"/>
        <v>200</v>
      </c>
      <c r="AD93" s="52">
        <f t="shared" si="21"/>
        <v>200.00000929999999</v>
      </c>
    </row>
    <row r="94" spans="1:30" x14ac:dyDescent="0.35">
      <c r="A94" s="16">
        <v>88</v>
      </c>
      <c r="B94" s="50">
        <f t="shared" si="14"/>
        <v>88</v>
      </c>
      <c r="C94" s="50">
        <f t="shared" si="15"/>
        <v>67</v>
      </c>
      <c r="D94" s="2">
        <f t="shared" si="16"/>
        <v>19</v>
      </c>
      <c r="E94" s="2">
        <f t="shared" si="17"/>
        <v>19</v>
      </c>
      <c r="F94" s="4">
        <f>vnos!B94</f>
        <v>0</v>
      </c>
      <c r="G94" s="4">
        <f t="shared" si="18"/>
        <v>0</v>
      </c>
      <c r="H94" s="3">
        <f>vnos!C94</f>
        <v>0</v>
      </c>
      <c r="I94" s="3">
        <f>vnos!D94</f>
        <v>0</v>
      </c>
      <c r="J94" s="3">
        <f>vnos!E94</f>
        <v>0</v>
      </c>
      <c r="K94" s="3">
        <f>vnos!F94</f>
        <v>0</v>
      </c>
      <c r="L94" s="3">
        <f>vnos!G94</f>
        <v>0</v>
      </c>
      <c r="M94" s="3">
        <f>vnos!H94</f>
        <v>0</v>
      </c>
      <c r="N94" s="3">
        <f>vnos!I94</f>
        <v>0</v>
      </c>
      <c r="O94" s="3">
        <f>vnos!J94</f>
        <v>0</v>
      </c>
      <c r="P94" s="3">
        <f>vnos!K94</f>
        <v>0</v>
      </c>
      <c r="Q94" s="3">
        <f>vnos!L94</f>
        <v>0</v>
      </c>
      <c r="R94" s="3">
        <f>vnos!M94</f>
        <v>0</v>
      </c>
      <c r="S94" s="3">
        <f>vnos!N94</f>
        <v>0</v>
      </c>
      <c r="T94" s="3">
        <f>vnos!O94</f>
        <v>0</v>
      </c>
      <c r="U94" s="3">
        <f>vnos!P94</f>
        <v>0</v>
      </c>
      <c r="V94" s="3">
        <f>vnos!Q94</f>
        <v>0</v>
      </c>
      <c r="W94" s="3">
        <f>vnos!R94</f>
        <v>0</v>
      </c>
      <c r="X94" s="3">
        <f>vnos!S94</f>
        <v>0</v>
      </c>
      <c r="Y94" s="3">
        <f>vnos!T94</f>
        <v>0</v>
      </c>
      <c r="Z94" s="9">
        <f t="shared" si="22"/>
        <v>200</v>
      </c>
      <c r="AA94" s="9">
        <f t="shared" si="19"/>
        <v>200.00000940000001</v>
      </c>
      <c r="AB94" s="51">
        <f>vnos!V94</f>
        <v>0</v>
      </c>
      <c r="AC94" s="52">
        <f t="shared" si="20"/>
        <v>200</v>
      </c>
      <c r="AD94" s="52">
        <f t="shared" si="21"/>
        <v>200.00000940000001</v>
      </c>
    </row>
    <row r="95" spans="1:30" x14ac:dyDescent="0.35">
      <c r="A95" s="16">
        <v>89</v>
      </c>
      <c r="B95" s="50">
        <f t="shared" si="14"/>
        <v>89</v>
      </c>
      <c r="C95" s="50">
        <f t="shared" si="15"/>
        <v>68</v>
      </c>
      <c r="D95" s="2">
        <f t="shared" si="16"/>
        <v>19</v>
      </c>
      <c r="E95" s="2">
        <f t="shared" si="17"/>
        <v>19</v>
      </c>
      <c r="F95" s="4">
        <f>vnos!B95</f>
        <v>0</v>
      </c>
      <c r="G95" s="4">
        <f t="shared" si="18"/>
        <v>0</v>
      </c>
      <c r="H95" s="3">
        <f>vnos!C95</f>
        <v>0</v>
      </c>
      <c r="I95" s="3">
        <f>vnos!D95</f>
        <v>0</v>
      </c>
      <c r="J95" s="3">
        <f>vnos!E95</f>
        <v>0</v>
      </c>
      <c r="K95" s="3">
        <f>vnos!F95</f>
        <v>0</v>
      </c>
      <c r="L95" s="3">
        <f>vnos!G95</f>
        <v>0</v>
      </c>
      <c r="M95" s="3">
        <f>vnos!H95</f>
        <v>0</v>
      </c>
      <c r="N95" s="3">
        <f>vnos!I95</f>
        <v>0</v>
      </c>
      <c r="O95" s="3">
        <f>vnos!J95</f>
        <v>0</v>
      </c>
      <c r="P95" s="3">
        <f>vnos!K95</f>
        <v>0</v>
      </c>
      <c r="Q95" s="3">
        <f>vnos!L95</f>
        <v>0</v>
      </c>
      <c r="R95" s="3">
        <f>vnos!M95</f>
        <v>0</v>
      </c>
      <c r="S95" s="3">
        <f>vnos!N95</f>
        <v>0</v>
      </c>
      <c r="T95" s="3">
        <f>vnos!O95</f>
        <v>0</v>
      </c>
      <c r="U95" s="3">
        <f>vnos!P95</f>
        <v>0</v>
      </c>
      <c r="V95" s="3">
        <f>vnos!Q95</f>
        <v>0</v>
      </c>
      <c r="W95" s="3">
        <f>vnos!R95</f>
        <v>0</v>
      </c>
      <c r="X95" s="3">
        <f>vnos!S95</f>
        <v>0</v>
      </c>
      <c r="Y95" s="3">
        <f>vnos!T95</f>
        <v>0</v>
      </c>
      <c r="Z95" s="9">
        <f t="shared" si="22"/>
        <v>200</v>
      </c>
      <c r="AA95" s="9">
        <f t="shared" si="19"/>
        <v>200.0000095</v>
      </c>
      <c r="AB95" s="51">
        <f>vnos!V95</f>
        <v>0</v>
      </c>
      <c r="AC95" s="52">
        <f t="shared" si="20"/>
        <v>200</v>
      </c>
      <c r="AD95" s="52">
        <f t="shared" si="21"/>
        <v>200.0000095</v>
      </c>
    </row>
    <row r="96" spans="1:30" x14ac:dyDescent="0.35">
      <c r="A96" s="16">
        <v>90</v>
      </c>
      <c r="B96" s="50">
        <f t="shared" si="14"/>
        <v>90</v>
      </c>
      <c r="C96" s="50">
        <f t="shared" si="15"/>
        <v>69</v>
      </c>
      <c r="D96" s="2">
        <f t="shared" si="16"/>
        <v>19</v>
      </c>
      <c r="E96" s="2">
        <f t="shared" si="17"/>
        <v>19</v>
      </c>
      <c r="F96" s="4">
        <f>vnos!B96</f>
        <v>0</v>
      </c>
      <c r="G96" s="4">
        <f t="shared" si="18"/>
        <v>0</v>
      </c>
      <c r="H96" s="3">
        <f>vnos!C96</f>
        <v>0</v>
      </c>
      <c r="I96" s="3">
        <f>vnos!D96</f>
        <v>0</v>
      </c>
      <c r="J96" s="3">
        <f>vnos!E96</f>
        <v>0</v>
      </c>
      <c r="K96" s="3">
        <f>vnos!F96</f>
        <v>0</v>
      </c>
      <c r="L96" s="3">
        <f>vnos!G96</f>
        <v>0</v>
      </c>
      <c r="M96" s="3">
        <f>vnos!H96</f>
        <v>0</v>
      </c>
      <c r="N96" s="3">
        <f>vnos!I96</f>
        <v>0</v>
      </c>
      <c r="O96" s="3">
        <f>vnos!J96</f>
        <v>0</v>
      </c>
      <c r="P96" s="3">
        <f>vnos!K96</f>
        <v>0</v>
      </c>
      <c r="Q96" s="3">
        <f>vnos!L96</f>
        <v>0</v>
      </c>
      <c r="R96" s="3">
        <f>vnos!M96</f>
        <v>0</v>
      </c>
      <c r="S96" s="3">
        <f>vnos!N96</f>
        <v>0</v>
      </c>
      <c r="T96" s="3">
        <f>vnos!O96</f>
        <v>0</v>
      </c>
      <c r="U96" s="3">
        <f>vnos!P96</f>
        <v>0</v>
      </c>
      <c r="V96" s="3">
        <f>vnos!Q96</f>
        <v>0</v>
      </c>
      <c r="W96" s="3">
        <f>vnos!R96</f>
        <v>0</v>
      </c>
      <c r="X96" s="3">
        <f>vnos!S96</f>
        <v>0</v>
      </c>
      <c r="Y96" s="3">
        <f>vnos!T96</f>
        <v>0</v>
      </c>
      <c r="Z96" s="9">
        <f t="shared" si="22"/>
        <v>200</v>
      </c>
      <c r="AA96" s="9">
        <f t="shared" si="19"/>
        <v>200.0000096</v>
      </c>
      <c r="AB96" s="51">
        <f>vnos!V96</f>
        <v>0</v>
      </c>
      <c r="AC96" s="52">
        <f t="shared" si="20"/>
        <v>200</v>
      </c>
      <c r="AD96" s="52">
        <f t="shared" si="21"/>
        <v>200.0000096</v>
      </c>
    </row>
    <row r="97" spans="1:30" x14ac:dyDescent="0.35">
      <c r="A97" s="16">
        <v>91</v>
      </c>
      <c r="B97" s="50">
        <f t="shared" si="14"/>
        <v>91</v>
      </c>
      <c r="C97" s="50">
        <f t="shared" si="15"/>
        <v>70</v>
      </c>
      <c r="D97" s="2">
        <f t="shared" si="16"/>
        <v>19</v>
      </c>
      <c r="E97" s="2">
        <f t="shared" si="17"/>
        <v>19</v>
      </c>
      <c r="F97" s="4">
        <f>vnos!B97</f>
        <v>0</v>
      </c>
      <c r="G97" s="4">
        <f t="shared" si="18"/>
        <v>0</v>
      </c>
      <c r="H97" s="3">
        <f>vnos!C97</f>
        <v>0</v>
      </c>
      <c r="I97" s="3">
        <f>vnos!D97</f>
        <v>0</v>
      </c>
      <c r="J97" s="3">
        <f>vnos!E97</f>
        <v>0</v>
      </c>
      <c r="K97" s="3">
        <f>vnos!F97</f>
        <v>0</v>
      </c>
      <c r="L97" s="3">
        <f>vnos!G97</f>
        <v>0</v>
      </c>
      <c r="M97" s="3">
        <f>vnos!H97</f>
        <v>0</v>
      </c>
      <c r="N97" s="3">
        <f>vnos!I97</f>
        <v>0</v>
      </c>
      <c r="O97" s="3">
        <f>vnos!J97</f>
        <v>0</v>
      </c>
      <c r="P97" s="3">
        <f>vnos!K97</f>
        <v>0</v>
      </c>
      <c r="Q97" s="3">
        <f>vnos!L97</f>
        <v>0</v>
      </c>
      <c r="R97" s="3">
        <f>vnos!M97</f>
        <v>0</v>
      </c>
      <c r="S97" s="3">
        <f>vnos!N97</f>
        <v>0</v>
      </c>
      <c r="T97" s="3">
        <f>vnos!O97</f>
        <v>0</v>
      </c>
      <c r="U97" s="3">
        <f>vnos!P97</f>
        <v>0</v>
      </c>
      <c r="V97" s="3">
        <f>vnos!Q97</f>
        <v>0</v>
      </c>
      <c r="W97" s="3">
        <f>vnos!R97</f>
        <v>0</v>
      </c>
      <c r="X97" s="3">
        <f>vnos!S97</f>
        <v>0</v>
      </c>
      <c r="Y97" s="3">
        <f>vnos!T97</f>
        <v>0</v>
      </c>
      <c r="Z97" s="9">
        <f t="shared" si="22"/>
        <v>200</v>
      </c>
      <c r="AA97" s="9">
        <f t="shared" si="19"/>
        <v>200.00000969999999</v>
      </c>
      <c r="AB97" s="51">
        <f>vnos!V97</f>
        <v>0</v>
      </c>
      <c r="AC97" s="52">
        <f t="shared" si="20"/>
        <v>200</v>
      </c>
      <c r="AD97" s="52">
        <f t="shared" si="21"/>
        <v>200.00000969999999</v>
      </c>
    </row>
    <row r="98" spans="1:30" x14ac:dyDescent="0.35">
      <c r="A98" s="16">
        <v>92</v>
      </c>
      <c r="B98" s="50">
        <f t="shared" si="14"/>
        <v>92</v>
      </c>
      <c r="C98" s="50">
        <f t="shared" si="15"/>
        <v>71</v>
      </c>
      <c r="D98" s="2">
        <f t="shared" si="16"/>
        <v>19</v>
      </c>
      <c r="E98" s="2">
        <f t="shared" si="17"/>
        <v>19</v>
      </c>
      <c r="F98" s="4">
        <f>vnos!B98</f>
        <v>0</v>
      </c>
      <c r="G98" s="4">
        <f t="shared" si="18"/>
        <v>0</v>
      </c>
      <c r="H98" s="3">
        <f>vnos!C98</f>
        <v>0</v>
      </c>
      <c r="I98" s="3">
        <f>vnos!D98</f>
        <v>0</v>
      </c>
      <c r="J98" s="3">
        <f>vnos!E98</f>
        <v>0</v>
      </c>
      <c r="K98" s="3">
        <f>vnos!F98</f>
        <v>0</v>
      </c>
      <c r="L98" s="3">
        <f>vnos!G98</f>
        <v>0</v>
      </c>
      <c r="M98" s="3">
        <f>vnos!H98</f>
        <v>0</v>
      </c>
      <c r="N98" s="3">
        <f>vnos!I98</f>
        <v>0</v>
      </c>
      <c r="O98" s="3">
        <f>vnos!J98</f>
        <v>0</v>
      </c>
      <c r="P98" s="3">
        <f>vnos!K98</f>
        <v>0</v>
      </c>
      <c r="Q98" s="3">
        <f>vnos!L98</f>
        <v>0</v>
      </c>
      <c r="R98" s="3">
        <f>vnos!M98</f>
        <v>0</v>
      </c>
      <c r="S98" s="3">
        <f>vnos!N98</f>
        <v>0</v>
      </c>
      <c r="T98" s="3">
        <f>vnos!O98</f>
        <v>0</v>
      </c>
      <c r="U98" s="3">
        <f>vnos!P98</f>
        <v>0</v>
      </c>
      <c r="V98" s="3">
        <f>vnos!Q98</f>
        <v>0</v>
      </c>
      <c r="W98" s="3">
        <f>vnos!R98</f>
        <v>0</v>
      </c>
      <c r="X98" s="3">
        <f>vnos!S98</f>
        <v>0</v>
      </c>
      <c r="Y98" s="3">
        <f>vnos!T98</f>
        <v>0</v>
      </c>
      <c r="Z98" s="9">
        <f t="shared" si="22"/>
        <v>200</v>
      </c>
      <c r="AA98" s="9">
        <f t="shared" si="19"/>
        <v>200.00000979999999</v>
      </c>
      <c r="AB98" s="51">
        <f>vnos!V98</f>
        <v>0</v>
      </c>
      <c r="AC98" s="52">
        <f t="shared" si="20"/>
        <v>200</v>
      </c>
      <c r="AD98" s="52">
        <f t="shared" si="21"/>
        <v>200.00000979999999</v>
      </c>
    </row>
    <row r="99" spans="1:30" x14ac:dyDescent="0.35">
      <c r="A99" s="16">
        <v>93</v>
      </c>
      <c r="B99" s="50">
        <f t="shared" si="14"/>
        <v>93</v>
      </c>
      <c r="C99" s="50">
        <f t="shared" si="15"/>
        <v>72</v>
      </c>
      <c r="D99" s="2">
        <f t="shared" si="16"/>
        <v>19</v>
      </c>
      <c r="E99" s="2">
        <f t="shared" si="17"/>
        <v>19</v>
      </c>
      <c r="F99" s="4">
        <f>vnos!B99</f>
        <v>0</v>
      </c>
      <c r="G99" s="4">
        <f t="shared" si="18"/>
        <v>0</v>
      </c>
      <c r="H99" s="3">
        <f>vnos!C99</f>
        <v>0</v>
      </c>
      <c r="I99" s="3">
        <f>vnos!D99</f>
        <v>0</v>
      </c>
      <c r="J99" s="3">
        <f>vnos!E99</f>
        <v>0</v>
      </c>
      <c r="K99" s="3">
        <f>vnos!F99</f>
        <v>0</v>
      </c>
      <c r="L99" s="3">
        <f>vnos!G99</f>
        <v>0</v>
      </c>
      <c r="M99" s="3">
        <f>vnos!H99</f>
        <v>0</v>
      </c>
      <c r="N99" s="3">
        <f>vnos!I99</f>
        <v>0</v>
      </c>
      <c r="O99" s="3">
        <f>vnos!J99</f>
        <v>0</v>
      </c>
      <c r="P99" s="3">
        <f>vnos!K99</f>
        <v>0</v>
      </c>
      <c r="Q99" s="3">
        <f>vnos!L99</f>
        <v>0</v>
      </c>
      <c r="R99" s="3">
        <f>vnos!M99</f>
        <v>0</v>
      </c>
      <c r="S99" s="3">
        <f>vnos!N99</f>
        <v>0</v>
      </c>
      <c r="T99" s="3">
        <f>vnos!O99</f>
        <v>0</v>
      </c>
      <c r="U99" s="3">
        <f>vnos!P99</f>
        <v>0</v>
      </c>
      <c r="V99" s="3">
        <f>vnos!Q99</f>
        <v>0</v>
      </c>
      <c r="W99" s="3">
        <f>vnos!R99</f>
        <v>0</v>
      </c>
      <c r="X99" s="3">
        <f>vnos!S99</f>
        <v>0</v>
      </c>
      <c r="Y99" s="3">
        <f>vnos!T99</f>
        <v>0</v>
      </c>
      <c r="Z99" s="9">
        <f t="shared" si="22"/>
        <v>200</v>
      </c>
      <c r="AA99" s="9">
        <f t="shared" si="19"/>
        <v>200.00000990000001</v>
      </c>
      <c r="AB99" s="51">
        <f>vnos!V99</f>
        <v>0</v>
      </c>
      <c r="AC99" s="52">
        <f t="shared" si="20"/>
        <v>200</v>
      </c>
      <c r="AD99" s="52">
        <f t="shared" si="21"/>
        <v>200.00000990000001</v>
      </c>
    </row>
    <row r="100" spans="1:30" x14ac:dyDescent="0.35">
      <c r="A100" s="16">
        <v>94</v>
      </c>
      <c r="B100" s="50">
        <f t="shared" si="14"/>
        <v>94</v>
      </c>
      <c r="C100" s="50">
        <f t="shared" si="15"/>
        <v>73</v>
      </c>
      <c r="D100" s="2">
        <f t="shared" si="16"/>
        <v>19</v>
      </c>
      <c r="E100" s="2">
        <f t="shared" si="17"/>
        <v>19</v>
      </c>
      <c r="F100" s="4">
        <f>vnos!B100</f>
        <v>0</v>
      </c>
      <c r="G100" s="4">
        <f t="shared" si="18"/>
        <v>0</v>
      </c>
      <c r="H100" s="3">
        <f>vnos!C100</f>
        <v>0</v>
      </c>
      <c r="I100" s="3">
        <f>vnos!D100</f>
        <v>0</v>
      </c>
      <c r="J100" s="3">
        <f>vnos!E100</f>
        <v>0</v>
      </c>
      <c r="K100" s="3">
        <f>vnos!F100</f>
        <v>0</v>
      </c>
      <c r="L100" s="3">
        <f>vnos!G100</f>
        <v>0</v>
      </c>
      <c r="M100" s="3">
        <f>vnos!H100</f>
        <v>0</v>
      </c>
      <c r="N100" s="3">
        <f>vnos!I100</f>
        <v>0</v>
      </c>
      <c r="O100" s="3">
        <f>vnos!J100</f>
        <v>0</v>
      </c>
      <c r="P100" s="3">
        <f>vnos!K100</f>
        <v>0</v>
      </c>
      <c r="Q100" s="3">
        <f>vnos!L100</f>
        <v>0</v>
      </c>
      <c r="R100" s="3">
        <f>vnos!M100</f>
        <v>0</v>
      </c>
      <c r="S100" s="3">
        <f>vnos!N100</f>
        <v>0</v>
      </c>
      <c r="T100" s="3">
        <f>vnos!O100</f>
        <v>0</v>
      </c>
      <c r="U100" s="3">
        <f>vnos!P100</f>
        <v>0</v>
      </c>
      <c r="V100" s="3">
        <f>vnos!Q100</f>
        <v>0</v>
      </c>
      <c r="W100" s="3">
        <f>vnos!R100</f>
        <v>0</v>
      </c>
      <c r="X100" s="3">
        <f>vnos!S100</f>
        <v>0</v>
      </c>
      <c r="Y100" s="3">
        <f>vnos!T100</f>
        <v>0</v>
      </c>
      <c r="Z100" s="9">
        <f t="shared" si="22"/>
        <v>200</v>
      </c>
      <c r="AA100" s="9">
        <f t="shared" si="19"/>
        <v>200.00001</v>
      </c>
      <c r="AB100" s="51">
        <f>vnos!V100</f>
        <v>0</v>
      </c>
      <c r="AC100" s="52">
        <f t="shared" si="20"/>
        <v>200</v>
      </c>
      <c r="AD100" s="52">
        <f t="shared" si="21"/>
        <v>200.00001</v>
      </c>
    </row>
    <row r="101" spans="1:30" x14ac:dyDescent="0.35">
      <c r="A101" s="16">
        <v>95</v>
      </c>
      <c r="B101" s="50">
        <f t="shared" si="14"/>
        <v>95</v>
      </c>
      <c r="C101" s="50">
        <f t="shared" si="15"/>
        <v>74</v>
      </c>
      <c r="D101" s="2">
        <f t="shared" si="16"/>
        <v>19</v>
      </c>
      <c r="E101" s="2">
        <f t="shared" si="17"/>
        <v>19</v>
      </c>
      <c r="F101" s="4">
        <f>vnos!B101</f>
        <v>0</v>
      </c>
      <c r="G101" s="4">
        <f t="shared" si="18"/>
        <v>0</v>
      </c>
      <c r="H101" s="3">
        <f>vnos!C101</f>
        <v>0</v>
      </c>
      <c r="I101" s="3">
        <f>vnos!D101</f>
        <v>0</v>
      </c>
      <c r="J101" s="3">
        <f>vnos!E101</f>
        <v>0</v>
      </c>
      <c r="K101" s="3">
        <f>vnos!F101</f>
        <v>0</v>
      </c>
      <c r="L101" s="3">
        <f>vnos!G101</f>
        <v>0</v>
      </c>
      <c r="M101" s="3">
        <f>vnos!H101</f>
        <v>0</v>
      </c>
      <c r="N101" s="3">
        <f>vnos!I101</f>
        <v>0</v>
      </c>
      <c r="O101" s="3">
        <f>vnos!J101</f>
        <v>0</v>
      </c>
      <c r="P101" s="3">
        <f>vnos!K101</f>
        <v>0</v>
      </c>
      <c r="Q101" s="3">
        <f>vnos!L101</f>
        <v>0</v>
      </c>
      <c r="R101" s="3">
        <f>vnos!M101</f>
        <v>0</v>
      </c>
      <c r="S101" s="3">
        <f>vnos!N101</f>
        <v>0</v>
      </c>
      <c r="T101" s="3">
        <f>vnos!O101</f>
        <v>0</v>
      </c>
      <c r="U101" s="3">
        <f>vnos!P101</f>
        <v>0</v>
      </c>
      <c r="V101" s="3">
        <f>vnos!Q101</f>
        <v>0</v>
      </c>
      <c r="W101" s="3">
        <f>vnos!R101</f>
        <v>0</v>
      </c>
      <c r="X101" s="3">
        <f>vnos!S101</f>
        <v>0</v>
      </c>
      <c r="Y101" s="3">
        <f>vnos!T101</f>
        <v>0</v>
      </c>
      <c r="Z101" s="9">
        <f t="shared" si="22"/>
        <v>200</v>
      </c>
      <c r="AA101" s="9">
        <f t="shared" si="19"/>
        <v>200.0000101</v>
      </c>
      <c r="AB101" s="51">
        <f>vnos!V101</f>
        <v>0</v>
      </c>
      <c r="AC101" s="52">
        <f t="shared" si="20"/>
        <v>200</v>
      </c>
      <c r="AD101" s="52">
        <f t="shared" si="21"/>
        <v>200.0000101</v>
      </c>
    </row>
    <row r="102" spans="1:30" x14ac:dyDescent="0.35">
      <c r="A102" s="16">
        <v>96</v>
      </c>
      <c r="B102" s="50">
        <f t="shared" si="14"/>
        <v>96</v>
      </c>
      <c r="C102" s="50">
        <f t="shared" si="15"/>
        <v>75</v>
      </c>
      <c r="D102" s="2">
        <f t="shared" si="16"/>
        <v>19</v>
      </c>
      <c r="E102" s="2">
        <f t="shared" si="17"/>
        <v>19</v>
      </c>
      <c r="F102" s="4">
        <f>vnos!B102</f>
        <v>0</v>
      </c>
      <c r="G102" s="4">
        <f t="shared" si="18"/>
        <v>0</v>
      </c>
      <c r="H102" s="3">
        <f>vnos!C102</f>
        <v>0</v>
      </c>
      <c r="I102" s="3">
        <f>vnos!D102</f>
        <v>0</v>
      </c>
      <c r="J102" s="3">
        <f>vnos!E102</f>
        <v>0</v>
      </c>
      <c r="K102" s="3">
        <f>vnos!F102</f>
        <v>0</v>
      </c>
      <c r="L102" s="3">
        <f>vnos!G102</f>
        <v>0</v>
      </c>
      <c r="M102" s="3">
        <f>vnos!H102</f>
        <v>0</v>
      </c>
      <c r="N102" s="3">
        <f>vnos!I102</f>
        <v>0</v>
      </c>
      <c r="O102" s="3">
        <f>vnos!J102</f>
        <v>0</v>
      </c>
      <c r="P102" s="3">
        <f>vnos!K102</f>
        <v>0</v>
      </c>
      <c r="Q102" s="3">
        <f>vnos!L102</f>
        <v>0</v>
      </c>
      <c r="R102" s="3">
        <f>vnos!M102</f>
        <v>0</v>
      </c>
      <c r="S102" s="3">
        <f>vnos!N102</f>
        <v>0</v>
      </c>
      <c r="T102" s="3">
        <f>vnos!O102</f>
        <v>0</v>
      </c>
      <c r="U102" s="3">
        <f>vnos!P102</f>
        <v>0</v>
      </c>
      <c r="V102" s="3">
        <f>vnos!Q102</f>
        <v>0</v>
      </c>
      <c r="W102" s="3">
        <f>vnos!R102</f>
        <v>0</v>
      </c>
      <c r="X102" s="3">
        <f>vnos!S102</f>
        <v>0</v>
      </c>
      <c r="Y102" s="3">
        <f>vnos!T102</f>
        <v>0</v>
      </c>
      <c r="Z102" s="9">
        <f t="shared" si="22"/>
        <v>200</v>
      </c>
      <c r="AA102" s="9">
        <f t="shared" si="19"/>
        <v>200.00001019999999</v>
      </c>
      <c r="AB102" s="51">
        <f>vnos!V102</f>
        <v>0</v>
      </c>
      <c r="AC102" s="52">
        <f t="shared" si="20"/>
        <v>200</v>
      </c>
      <c r="AD102" s="52">
        <f t="shared" si="21"/>
        <v>200.00001019999999</v>
      </c>
    </row>
    <row r="103" spans="1:30" x14ac:dyDescent="0.35">
      <c r="A103" s="16">
        <v>97</v>
      </c>
      <c r="B103" s="50">
        <f t="shared" ref="B103:B134" si="23">RANK($AA103,$AA$7:$AA$146,1)</f>
        <v>97</v>
      </c>
      <c r="C103" s="50">
        <f t="shared" ref="C103:C134" si="24">RANK($AD103,$AD$7:$AD$146,1)</f>
        <v>76</v>
      </c>
      <c r="D103" s="2">
        <f t="shared" ref="D103:D134" si="25">_xlfn.RANK.EQ($Z103,$Z$7:$Z$146,1)</f>
        <v>19</v>
      </c>
      <c r="E103" s="2">
        <f t="shared" ref="E103:E134" si="26">_xlfn.RANK.EQ($AC103,$AC$7:$AC$146,1)</f>
        <v>19</v>
      </c>
      <c r="F103" s="4">
        <f>vnos!B103</f>
        <v>0</v>
      </c>
      <c r="G103" s="4">
        <f t="shared" si="18"/>
        <v>0</v>
      </c>
      <c r="H103" s="3">
        <f>vnos!C103</f>
        <v>0</v>
      </c>
      <c r="I103" s="3">
        <f>vnos!D103</f>
        <v>0</v>
      </c>
      <c r="J103" s="3">
        <f>vnos!E103</f>
        <v>0</v>
      </c>
      <c r="K103" s="3">
        <f>vnos!F103</f>
        <v>0</v>
      </c>
      <c r="L103" s="3">
        <f>vnos!G103</f>
        <v>0</v>
      </c>
      <c r="M103" s="3">
        <f>vnos!H103</f>
        <v>0</v>
      </c>
      <c r="N103" s="3">
        <f>vnos!I103</f>
        <v>0</v>
      </c>
      <c r="O103" s="3">
        <f>vnos!J103</f>
        <v>0</v>
      </c>
      <c r="P103" s="3">
        <f>vnos!K103</f>
        <v>0</v>
      </c>
      <c r="Q103" s="3">
        <f>vnos!L103</f>
        <v>0</v>
      </c>
      <c r="R103" s="3">
        <f>vnos!M103</f>
        <v>0</v>
      </c>
      <c r="S103" s="3">
        <f>vnos!N103</f>
        <v>0</v>
      </c>
      <c r="T103" s="3">
        <f>vnos!O103</f>
        <v>0</v>
      </c>
      <c r="U103" s="3">
        <f>vnos!P103</f>
        <v>0</v>
      </c>
      <c r="V103" s="3">
        <f>vnos!Q103</f>
        <v>0</v>
      </c>
      <c r="W103" s="3">
        <f>vnos!R103</f>
        <v>0</v>
      </c>
      <c r="X103" s="3">
        <f>vnos!S103</f>
        <v>0</v>
      </c>
      <c r="Y103" s="3">
        <f>vnos!T103</f>
        <v>0</v>
      </c>
      <c r="Z103" s="9">
        <f t="shared" si="22"/>
        <v>200</v>
      </c>
      <c r="AA103" s="9">
        <f t="shared" si="19"/>
        <v>200.00001030000001</v>
      </c>
      <c r="AB103" s="51">
        <f>vnos!V103</f>
        <v>0</v>
      </c>
      <c r="AC103" s="52">
        <f t="shared" si="20"/>
        <v>200</v>
      </c>
      <c r="AD103" s="52">
        <f t="shared" si="21"/>
        <v>200.00001030000001</v>
      </c>
    </row>
    <row r="104" spans="1:30" x14ac:dyDescent="0.35">
      <c r="A104" s="16">
        <v>98</v>
      </c>
      <c r="B104" s="50">
        <f t="shared" si="23"/>
        <v>98</v>
      </c>
      <c r="C104" s="50">
        <f t="shared" si="24"/>
        <v>77</v>
      </c>
      <c r="D104" s="2">
        <f t="shared" si="25"/>
        <v>19</v>
      </c>
      <c r="E104" s="2">
        <f t="shared" si="26"/>
        <v>19</v>
      </c>
      <c r="F104" s="4">
        <f>vnos!B104</f>
        <v>0</v>
      </c>
      <c r="G104" s="4">
        <f t="shared" si="18"/>
        <v>0</v>
      </c>
      <c r="H104" s="3">
        <f>vnos!C104</f>
        <v>0</v>
      </c>
      <c r="I104" s="3">
        <f>vnos!D104</f>
        <v>0</v>
      </c>
      <c r="J104" s="3">
        <f>vnos!E104</f>
        <v>0</v>
      </c>
      <c r="K104" s="3">
        <f>vnos!F104</f>
        <v>0</v>
      </c>
      <c r="L104" s="3">
        <f>vnos!G104</f>
        <v>0</v>
      </c>
      <c r="M104" s="3">
        <f>vnos!H104</f>
        <v>0</v>
      </c>
      <c r="N104" s="3">
        <f>vnos!I104</f>
        <v>0</v>
      </c>
      <c r="O104" s="3">
        <f>vnos!J104</f>
        <v>0</v>
      </c>
      <c r="P104" s="3">
        <f>vnos!K104</f>
        <v>0</v>
      </c>
      <c r="Q104" s="3">
        <f>vnos!L104</f>
        <v>0</v>
      </c>
      <c r="R104" s="3">
        <f>vnos!M104</f>
        <v>0</v>
      </c>
      <c r="S104" s="3">
        <f>vnos!N104</f>
        <v>0</v>
      </c>
      <c r="T104" s="3">
        <f>vnos!O104</f>
        <v>0</v>
      </c>
      <c r="U104" s="3">
        <f>vnos!P104</f>
        <v>0</v>
      </c>
      <c r="V104" s="3">
        <f>vnos!Q104</f>
        <v>0</v>
      </c>
      <c r="W104" s="3">
        <f>vnos!R104</f>
        <v>0</v>
      </c>
      <c r="X104" s="3">
        <f>vnos!S104</f>
        <v>0</v>
      </c>
      <c r="Y104" s="3">
        <f>vnos!T104</f>
        <v>0</v>
      </c>
      <c r="Z104" s="9">
        <f t="shared" si="22"/>
        <v>200</v>
      </c>
      <c r="AA104" s="9">
        <f t="shared" si="19"/>
        <v>200.00001040000001</v>
      </c>
      <c r="AB104" s="51">
        <f>vnos!V104</f>
        <v>0</v>
      </c>
      <c r="AC104" s="52">
        <f t="shared" si="20"/>
        <v>200</v>
      </c>
      <c r="AD104" s="52">
        <f t="shared" si="21"/>
        <v>200.00001040000001</v>
      </c>
    </row>
    <row r="105" spans="1:30" x14ac:dyDescent="0.35">
      <c r="A105" s="16">
        <v>99</v>
      </c>
      <c r="B105" s="50">
        <f t="shared" si="23"/>
        <v>99</v>
      </c>
      <c r="C105" s="50">
        <f t="shared" si="24"/>
        <v>78</v>
      </c>
      <c r="D105" s="2">
        <f t="shared" si="25"/>
        <v>19</v>
      </c>
      <c r="E105" s="2">
        <f t="shared" si="26"/>
        <v>19</v>
      </c>
      <c r="F105" s="4">
        <f>vnos!B105</f>
        <v>0</v>
      </c>
      <c r="G105" s="4">
        <f t="shared" si="18"/>
        <v>0</v>
      </c>
      <c r="H105" s="3">
        <f>vnos!C105</f>
        <v>0</v>
      </c>
      <c r="I105" s="3">
        <f>vnos!D105</f>
        <v>0</v>
      </c>
      <c r="J105" s="3">
        <f>vnos!E105</f>
        <v>0</v>
      </c>
      <c r="K105" s="3">
        <f>vnos!F105</f>
        <v>0</v>
      </c>
      <c r="L105" s="3">
        <f>vnos!G105</f>
        <v>0</v>
      </c>
      <c r="M105" s="3">
        <f>vnos!H105</f>
        <v>0</v>
      </c>
      <c r="N105" s="3">
        <f>vnos!I105</f>
        <v>0</v>
      </c>
      <c r="O105" s="3">
        <f>vnos!J105</f>
        <v>0</v>
      </c>
      <c r="P105" s="3">
        <f>vnos!K105</f>
        <v>0</v>
      </c>
      <c r="Q105" s="3">
        <f>vnos!L105</f>
        <v>0</v>
      </c>
      <c r="R105" s="3">
        <f>vnos!M105</f>
        <v>0</v>
      </c>
      <c r="S105" s="3">
        <f>vnos!N105</f>
        <v>0</v>
      </c>
      <c r="T105" s="3">
        <f>vnos!O105</f>
        <v>0</v>
      </c>
      <c r="U105" s="3">
        <f>vnos!P105</f>
        <v>0</v>
      </c>
      <c r="V105" s="3">
        <f>vnos!Q105</f>
        <v>0</v>
      </c>
      <c r="W105" s="3">
        <f>vnos!R105</f>
        <v>0</v>
      </c>
      <c r="X105" s="3">
        <f>vnos!S105</f>
        <v>0</v>
      </c>
      <c r="Y105" s="3">
        <f>vnos!T105</f>
        <v>0</v>
      </c>
      <c r="Z105" s="9">
        <f t="shared" si="22"/>
        <v>200</v>
      </c>
      <c r="AA105" s="9">
        <f t="shared" si="19"/>
        <v>200.0000105</v>
      </c>
      <c r="AB105" s="51">
        <f>vnos!V105</f>
        <v>0</v>
      </c>
      <c r="AC105" s="52">
        <f t="shared" si="20"/>
        <v>200</v>
      </c>
      <c r="AD105" s="52">
        <f t="shared" si="21"/>
        <v>200.0000105</v>
      </c>
    </row>
    <row r="106" spans="1:30" x14ac:dyDescent="0.35">
      <c r="A106" s="16">
        <v>100</v>
      </c>
      <c r="B106" s="50">
        <f t="shared" si="23"/>
        <v>100</v>
      </c>
      <c r="C106" s="50">
        <f t="shared" si="24"/>
        <v>79</v>
      </c>
      <c r="D106" s="2">
        <f t="shared" si="25"/>
        <v>19</v>
      </c>
      <c r="E106" s="2">
        <f t="shared" si="26"/>
        <v>19</v>
      </c>
      <c r="F106" s="4">
        <f>vnos!B106</f>
        <v>0</v>
      </c>
      <c r="G106" s="4">
        <f t="shared" si="18"/>
        <v>0</v>
      </c>
      <c r="H106" s="3">
        <f>vnos!C106</f>
        <v>0</v>
      </c>
      <c r="I106" s="3">
        <f>vnos!D106</f>
        <v>0</v>
      </c>
      <c r="J106" s="3">
        <f>vnos!E106</f>
        <v>0</v>
      </c>
      <c r="K106" s="3">
        <f>vnos!F106</f>
        <v>0</v>
      </c>
      <c r="L106" s="3">
        <f>vnos!G106</f>
        <v>0</v>
      </c>
      <c r="M106" s="3">
        <f>vnos!H106</f>
        <v>0</v>
      </c>
      <c r="N106" s="3">
        <f>vnos!I106</f>
        <v>0</v>
      </c>
      <c r="O106" s="3">
        <f>vnos!J106</f>
        <v>0</v>
      </c>
      <c r="P106" s="3">
        <f>vnos!K106</f>
        <v>0</v>
      </c>
      <c r="Q106" s="3">
        <f>vnos!L106</f>
        <v>0</v>
      </c>
      <c r="R106" s="3">
        <f>vnos!M106</f>
        <v>0</v>
      </c>
      <c r="S106" s="3">
        <f>vnos!N106</f>
        <v>0</v>
      </c>
      <c r="T106" s="3">
        <f>vnos!O106</f>
        <v>0</v>
      </c>
      <c r="U106" s="3">
        <f>vnos!P106</f>
        <v>0</v>
      </c>
      <c r="V106" s="3">
        <f>vnos!Q106</f>
        <v>0</v>
      </c>
      <c r="W106" s="3">
        <f>vnos!R106</f>
        <v>0</v>
      </c>
      <c r="X106" s="3">
        <f>vnos!S106</f>
        <v>0</v>
      </c>
      <c r="Y106" s="3">
        <f>vnos!T106</f>
        <v>0</v>
      </c>
      <c r="Z106" s="9">
        <f t="shared" si="22"/>
        <v>200</v>
      </c>
      <c r="AA106" s="9">
        <f t="shared" si="19"/>
        <v>200.0000106</v>
      </c>
      <c r="AB106" s="51">
        <f>vnos!V106</f>
        <v>0</v>
      </c>
      <c r="AC106" s="52">
        <f t="shared" si="20"/>
        <v>200</v>
      </c>
      <c r="AD106" s="52">
        <f t="shared" si="21"/>
        <v>200.0000106</v>
      </c>
    </row>
    <row r="107" spans="1:30" x14ac:dyDescent="0.35">
      <c r="A107" s="16">
        <v>101</v>
      </c>
      <c r="B107" s="50">
        <f t="shared" si="23"/>
        <v>101</v>
      </c>
      <c r="C107" s="50">
        <f t="shared" si="24"/>
        <v>80</v>
      </c>
      <c r="D107" s="2">
        <f t="shared" si="25"/>
        <v>19</v>
      </c>
      <c r="E107" s="2">
        <f t="shared" si="26"/>
        <v>19</v>
      </c>
      <c r="F107" s="4">
        <f>vnos!B107</f>
        <v>0</v>
      </c>
      <c r="G107" s="4">
        <f t="shared" si="18"/>
        <v>0</v>
      </c>
      <c r="H107" s="3">
        <f>vnos!C107</f>
        <v>0</v>
      </c>
      <c r="I107" s="3">
        <f>vnos!D107</f>
        <v>0</v>
      </c>
      <c r="J107" s="3">
        <f>vnos!E107</f>
        <v>0</v>
      </c>
      <c r="K107" s="3">
        <f>vnos!F107</f>
        <v>0</v>
      </c>
      <c r="L107" s="3">
        <f>vnos!G107</f>
        <v>0</v>
      </c>
      <c r="M107" s="3">
        <f>vnos!H107</f>
        <v>0</v>
      </c>
      <c r="N107" s="3">
        <f>vnos!I107</f>
        <v>0</v>
      </c>
      <c r="O107" s="3">
        <f>vnos!J107</f>
        <v>0</v>
      </c>
      <c r="P107" s="3">
        <f>vnos!K107</f>
        <v>0</v>
      </c>
      <c r="Q107" s="3">
        <f>vnos!L107</f>
        <v>0</v>
      </c>
      <c r="R107" s="3">
        <f>vnos!M107</f>
        <v>0</v>
      </c>
      <c r="S107" s="3">
        <f>vnos!N107</f>
        <v>0</v>
      </c>
      <c r="T107" s="3">
        <f>vnos!O107</f>
        <v>0</v>
      </c>
      <c r="U107" s="3">
        <f>vnos!P107</f>
        <v>0</v>
      </c>
      <c r="V107" s="3">
        <f>vnos!Q107</f>
        <v>0</v>
      </c>
      <c r="W107" s="3">
        <f>vnos!R107</f>
        <v>0</v>
      </c>
      <c r="X107" s="3">
        <f>vnos!S107</f>
        <v>0</v>
      </c>
      <c r="Y107" s="3">
        <f>vnos!T107</f>
        <v>0</v>
      </c>
      <c r="Z107" s="9">
        <f t="shared" si="22"/>
        <v>200</v>
      </c>
      <c r="AA107" s="9">
        <f t="shared" si="19"/>
        <v>200.00001069999999</v>
      </c>
      <c r="AB107" s="51">
        <f>vnos!V107</f>
        <v>0</v>
      </c>
      <c r="AC107" s="52">
        <f t="shared" si="20"/>
        <v>200</v>
      </c>
      <c r="AD107" s="52">
        <f t="shared" si="21"/>
        <v>200.00001069999999</v>
      </c>
    </row>
    <row r="108" spans="1:30" x14ac:dyDescent="0.35">
      <c r="A108" s="16">
        <v>102</v>
      </c>
      <c r="B108" s="50">
        <f t="shared" si="23"/>
        <v>102</v>
      </c>
      <c r="C108" s="50">
        <f t="shared" si="24"/>
        <v>81</v>
      </c>
      <c r="D108" s="2">
        <f t="shared" si="25"/>
        <v>19</v>
      </c>
      <c r="E108" s="2">
        <f t="shared" si="26"/>
        <v>19</v>
      </c>
      <c r="F108" s="4">
        <f>vnos!B108</f>
        <v>0</v>
      </c>
      <c r="G108" s="4">
        <f t="shared" si="18"/>
        <v>0</v>
      </c>
      <c r="H108" s="3">
        <f>vnos!C108</f>
        <v>0</v>
      </c>
      <c r="I108" s="3">
        <f>vnos!D108</f>
        <v>0</v>
      </c>
      <c r="J108" s="3">
        <f>vnos!E108</f>
        <v>0</v>
      </c>
      <c r="K108" s="3">
        <f>vnos!F108</f>
        <v>0</v>
      </c>
      <c r="L108" s="3">
        <f>vnos!G108</f>
        <v>0</v>
      </c>
      <c r="M108" s="3">
        <f>vnos!H108</f>
        <v>0</v>
      </c>
      <c r="N108" s="3">
        <f>vnos!I108</f>
        <v>0</v>
      </c>
      <c r="O108" s="3">
        <f>vnos!J108</f>
        <v>0</v>
      </c>
      <c r="P108" s="3">
        <f>vnos!K108</f>
        <v>0</v>
      </c>
      <c r="Q108" s="3">
        <f>vnos!L108</f>
        <v>0</v>
      </c>
      <c r="R108" s="3">
        <f>vnos!M108</f>
        <v>0</v>
      </c>
      <c r="S108" s="3">
        <f>vnos!N108</f>
        <v>0</v>
      </c>
      <c r="T108" s="3">
        <f>vnos!O108</f>
        <v>0</v>
      </c>
      <c r="U108" s="3">
        <f>vnos!P108</f>
        <v>0</v>
      </c>
      <c r="V108" s="3">
        <f>vnos!Q108</f>
        <v>0</v>
      </c>
      <c r="W108" s="3">
        <f>vnos!R108</f>
        <v>0</v>
      </c>
      <c r="X108" s="3">
        <f>vnos!S108</f>
        <v>0</v>
      </c>
      <c r="Y108" s="3">
        <f>vnos!T108</f>
        <v>0</v>
      </c>
      <c r="Z108" s="9">
        <f t="shared" si="22"/>
        <v>200</v>
      </c>
      <c r="AA108" s="9">
        <f t="shared" si="19"/>
        <v>200.00001080000001</v>
      </c>
      <c r="AB108" s="51">
        <f>vnos!V108</f>
        <v>0</v>
      </c>
      <c r="AC108" s="52">
        <f t="shared" si="20"/>
        <v>200</v>
      </c>
      <c r="AD108" s="52">
        <f t="shared" si="21"/>
        <v>200.00001080000001</v>
      </c>
    </row>
    <row r="109" spans="1:30" x14ac:dyDescent="0.35">
      <c r="A109" s="16">
        <v>103</v>
      </c>
      <c r="B109" s="50">
        <f t="shared" si="23"/>
        <v>103</v>
      </c>
      <c r="C109" s="50">
        <f t="shared" si="24"/>
        <v>82</v>
      </c>
      <c r="D109" s="2">
        <f t="shared" si="25"/>
        <v>19</v>
      </c>
      <c r="E109" s="2">
        <f t="shared" si="26"/>
        <v>19</v>
      </c>
      <c r="F109" s="4">
        <f>vnos!B109</f>
        <v>0</v>
      </c>
      <c r="G109" s="4">
        <f t="shared" si="18"/>
        <v>0</v>
      </c>
      <c r="H109" s="3">
        <f>vnos!C109</f>
        <v>0</v>
      </c>
      <c r="I109" s="3">
        <f>vnos!D109</f>
        <v>0</v>
      </c>
      <c r="J109" s="3">
        <f>vnos!E109</f>
        <v>0</v>
      </c>
      <c r="K109" s="3">
        <f>vnos!F109</f>
        <v>0</v>
      </c>
      <c r="L109" s="3">
        <f>vnos!G109</f>
        <v>0</v>
      </c>
      <c r="M109" s="3">
        <f>vnos!H109</f>
        <v>0</v>
      </c>
      <c r="N109" s="3">
        <f>vnos!I109</f>
        <v>0</v>
      </c>
      <c r="O109" s="3">
        <f>vnos!J109</f>
        <v>0</v>
      </c>
      <c r="P109" s="3">
        <f>vnos!K109</f>
        <v>0</v>
      </c>
      <c r="Q109" s="3">
        <f>vnos!L109</f>
        <v>0</v>
      </c>
      <c r="R109" s="3">
        <f>vnos!M109</f>
        <v>0</v>
      </c>
      <c r="S109" s="3">
        <f>vnos!N109</f>
        <v>0</v>
      </c>
      <c r="T109" s="3">
        <f>vnos!O109</f>
        <v>0</v>
      </c>
      <c r="U109" s="3">
        <f>vnos!P109</f>
        <v>0</v>
      </c>
      <c r="V109" s="3">
        <f>vnos!Q109</f>
        <v>0</v>
      </c>
      <c r="W109" s="3">
        <f>vnos!R109</f>
        <v>0</v>
      </c>
      <c r="X109" s="3">
        <f>vnos!S109</f>
        <v>0</v>
      </c>
      <c r="Y109" s="3">
        <f>vnos!T109</f>
        <v>0</v>
      </c>
      <c r="Z109" s="9">
        <f t="shared" si="22"/>
        <v>200</v>
      </c>
      <c r="AA109" s="9">
        <f t="shared" si="19"/>
        <v>200.00001090000001</v>
      </c>
      <c r="AB109" s="51">
        <f>vnos!V109</f>
        <v>0</v>
      </c>
      <c r="AC109" s="52">
        <f t="shared" si="20"/>
        <v>200</v>
      </c>
      <c r="AD109" s="52">
        <f t="shared" si="21"/>
        <v>200.00001090000001</v>
      </c>
    </row>
    <row r="110" spans="1:30" x14ac:dyDescent="0.35">
      <c r="A110" s="16">
        <v>104</v>
      </c>
      <c r="B110" s="50">
        <f t="shared" si="23"/>
        <v>104</v>
      </c>
      <c r="C110" s="50">
        <f t="shared" si="24"/>
        <v>83</v>
      </c>
      <c r="D110" s="2">
        <f t="shared" si="25"/>
        <v>19</v>
      </c>
      <c r="E110" s="2">
        <f t="shared" si="26"/>
        <v>19</v>
      </c>
      <c r="F110" s="4">
        <f>vnos!B110</f>
        <v>0</v>
      </c>
      <c r="G110" s="4">
        <f t="shared" si="18"/>
        <v>0</v>
      </c>
      <c r="H110" s="3">
        <f>vnos!C110</f>
        <v>0</v>
      </c>
      <c r="I110" s="3">
        <f>vnos!D110</f>
        <v>0</v>
      </c>
      <c r="J110" s="3">
        <f>vnos!E110</f>
        <v>0</v>
      </c>
      <c r="K110" s="3">
        <f>vnos!F110</f>
        <v>0</v>
      </c>
      <c r="L110" s="3">
        <f>vnos!G110</f>
        <v>0</v>
      </c>
      <c r="M110" s="3">
        <f>vnos!H110</f>
        <v>0</v>
      </c>
      <c r="N110" s="3">
        <f>vnos!I110</f>
        <v>0</v>
      </c>
      <c r="O110" s="3">
        <f>vnos!J110</f>
        <v>0</v>
      </c>
      <c r="P110" s="3">
        <f>vnos!K110</f>
        <v>0</v>
      </c>
      <c r="Q110" s="3">
        <f>vnos!L110</f>
        <v>0</v>
      </c>
      <c r="R110" s="3">
        <f>vnos!M110</f>
        <v>0</v>
      </c>
      <c r="S110" s="3">
        <f>vnos!N110</f>
        <v>0</v>
      </c>
      <c r="T110" s="3">
        <f>vnos!O110</f>
        <v>0</v>
      </c>
      <c r="U110" s="3">
        <f>vnos!P110</f>
        <v>0</v>
      </c>
      <c r="V110" s="3">
        <f>vnos!Q110</f>
        <v>0</v>
      </c>
      <c r="W110" s="3">
        <f>vnos!R110</f>
        <v>0</v>
      </c>
      <c r="X110" s="3">
        <f>vnos!S110</f>
        <v>0</v>
      </c>
      <c r="Y110" s="3">
        <f>vnos!T110</f>
        <v>0</v>
      </c>
      <c r="Z110" s="9">
        <f t="shared" si="22"/>
        <v>200</v>
      </c>
      <c r="AA110" s="9">
        <f t="shared" si="19"/>
        <v>200.000011</v>
      </c>
      <c r="AB110" s="51">
        <f>vnos!V110</f>
        <v>0</v>
      </c>
      <c r="AC110" s="52">
        <f t="shared" si="20"/>
        <v>200</v>
      </c>
      <c r="AD110" s="52">
        <f t="shared" si="21"/>
        <v>200.000011</v>
      </c>
    </row>
    <row r="111" spans="1:30" x14ac:dyDescent="0.35">
      <c r="A111" s="16">
        <v>105</v>
      </c>
      <c r="B111" s="50">
        <f t="shared" si="23"/>
        <v>105</v>
      </c>
      <c r="C111" s="50">
        <f t="shared" si="24"/>
        <v>84</v>
      </c>
      <c r="D111" s="2">
        <f t="shared" si="25"/>
        <v>19</v>
      </c>
      <c r="E111" s="2">
        <f t="shared" si="26"/>
        <v>19</v>
      </c>
      <c r="F111" s="4">
        <f>vnos!B111</f>
        <v>0</v>
      </c>
      <c r="G111" s="4">
        <f t="shared" si="18"/>
        <v>0</v>
      </c>
      <c r="H111" s="3">
        <f>vnos!C111</f>
        <v>0</v>
      </c>
      <c r="I111" s="3">
        <f>vnos!D111</f>
        <v>0</v>
      </c>
      <c r="J111" s="3">
        <f>vnos!E111</f>
        <v>0</v>
      </c>
      <c r="K111" s="3">
        <f>vnos!F111</f>
        <v>0</v>
      </c>
      <c r="L111" s="3">
        <f>vnos!G111</f>
        <v>0</v>
      </c>
      <c r="M111" s="3">
        <f>vnos!H111</f>
        <v>0</v>
      </c>
      <c r="N111" s="3">
        <f>vnos!I111</f>
        <v>0</v>
      </c>
      <c r="O111" s="3">
        <f>vnos!J111</f>
        <v>0</v>
      </c>
      <c r="P111" s="3">
        <f>vnos!K111</f>
        <v>0</v>
      </c>
      <c r="Q111" s="3">
        <f>vnos!L111</f>
        <v>0</v>
      </c>
      <c r="R111" s="3">
        <f>vnos!M111</f>
        <v>0</v>
      </c>
      <c r="S111" s="3">
        <f>vnos!N111</f>
        <v>0</v>
      </c>
      <c r="T111" s="3">
        <f>vnos!O111</f>
        <v>0</v>
      </c>
      <c r="U111" s="3">
        <f>vnos!P111</f>
        <v>0</v>
      </c>
      <c r="V111" s="3">
        <f>vnos!Q111</f>
        <v>0</v>
      </c>
      <c r="W111" s="3">
        <f>vnos!R111</f>
        <v>0</v>
      </c>
      <c r="X111" s="3">
        <f>vnos!S111</f>
        <v>0</v>
      </c>
      <c r="Y111" s="3">
        <f>vnos!T111</f>
        <v>0</v>
      </c>
      <c r="Z111" s="9">
        <f t="shared" si="22"/>
        <v>200</v>
      </c>
      <c r="AA111" s="9">
        <f t="shared" si="19"/>
        <v>200.00001109999999</v>
      </c>
      <c r="AB111" s="51">
        <f>vnos!V111</f>
        <v>0</v>
      </c>
      <c r="AC111" s="52">
        <f t="shared" si="20"/>
        <v>200</v>
      </c>
      <c r="AD111" s="52">
        <f t="shared" si="21"/>
        <v>200.00001109999999</v>
      </c>
    </row>
    <row r="112" spans="1:30" x14ac:dyDescent="0.35">
      <c r="A112" s="16">
        <v>106</v>
      </c>
      <c r="B112" s="50">
        <f t="shared" si="23"/>
        <v>106</v>
      </c>
      <c r="C112" s="50">
        <f t="shared" si="24"/>
        <v>85</v>
      </c>
      <c r="D112" s="2">
        <f t="shared" si="25"/>
        <v>19</v>
      </c>
      <c r="E112" s="2">
        <f t="shared" si="26"/>
        <v>19</v>
      </c>
      <c r="F112" s="4">
        <f>vnos!B112</f>
        <v>0</v>
      </c>
      <c r="G112" s="4">
        <f t="shared" si="18"/>
        <v>0</v>
      </c>
      <c r="H112" s="3">
        <f>vnos!C112</f>
        <v>0</v>
      </c>
      <c r="I112" s="3">
        <f>vnos!D112</f>
        <v>0</v>
      </c>
      <c r="J112" s="3">
        <f>vnos!E112</f>
        <v>0</v>
      </c>
      <c r="K112" s="3">
        <f>vnos!F112</f>
        <v>0</v>
      </c>
      <c r="L112" s="3">
        <f>vnos!G112</f>
        <v>0</v>
      </c>
      <c r="M112" s="3">
        <f>vnos!H112</f>
        <v>0</v>
      </c>
      <c r="N112" s="3">
        <f>vnos!I112</f>
        <v>0</v>
      </c>
      <c r="O112" s="3">
        <f>vnos!J112</f>
        <v>0</v>
      </c>
      <c r="P112" s="3">
        <f>vnos!K112</f>
        <v>0</v>
      </c>
      <c r="Q112" s="3">
        <f>vnos!L112</f>
        <v>0</v>
      </c>
      <c r="R112" s="3">
        <f>vnos!M112</f>
        <v>0</v>
      </c>
      <c r="S112" s="3">
        <f>vnos!N112</f>
        <v>0</v>
      </c>
      <c r="T112" s="3">
        <f>vnos!O112</f>
        <v>0</v>
      </c>
      <c r="U112" s="3">
        <f>vnos!P112</f>
        <v>0</v>
      </c>
      <c r="V112" s="3">
        <f>vnos!Q112</f>
        <v>0</v>
      </c>
      <c r="W112" s="3">
        <f>vnos!R112</f>
        <v>0</v>
      </c>
      <c r="X112" s="3">
        <f>vnos!S112</f>
        <v>0</v>
      </c>
      <c r="Y112" s="3">
        <f>vnos!T112</f>
        <v>0</v>
      </c>
      <c r="Z112" s="9">
        <f t="shared" si="22"/>
        <v>200</v>
      </c>
      <c r="AA112" s="9">
        <f t="shared" si="19"/>
        <v>200.00001119999999</v>
      </c>
      <c r="AB112" s="51">
        <f>vnos!V112</f>
        <v>0</v>
      </c>
      <c r="AC112" s="52">
        <f t="shared" si="20"/>
        <v>200</v>
      </c>
      <c r="AD112" s="52">
        <f t="shared" si="21"/>
        <v>200.00001119999999</v>
      </c>
    </row>
    <row r="113" spans="1:30" x14ac:dyDescent="0.35">
      <c r="A113" s="16">
        <v>107</v>
      </c>
      <c r="B113" s="50">
        <f t="shared" si="23"/>
        <v>107</v>
      </c>
      <c r="C113" s="50">
        <f t="shared" si="24"/>
        <v>86</v>
      </c>
      <c r="D113" s="2">
        <f t="shared" si="25"/>
        <v>19</v>
      </c>
      <c r="E113" s="2">
        <f t="shared" si="26"/>
        <v>19</v>
      </c>
      <c r="F113" s="4">
        <f>vnos!B113</f>
        <v>0</v>
      </c>
      <c r="G113" s="4">
        <f t="shared" si="18"/>
        <v>0</v>
      </c>
      <c r="H113" s="3">
        <f>vnos!C113</f>
        <v>0</v>
      </c>
      <c r="I113" s="3">
        <f>vnos!D113</f>
        <v>0</v>
      </c>
      <c r="J113" s="3">
        <f>vnos!E113</f>
        <v>0</v>
      </c>
      <c r="K113" s="3">
        <f>vnos!F113</f>
        <v>0</v>
      </c>
      <c r="L113" s="3">
        <f>vnos!G113</f>
        <v>0</v>
      </c>
      <c r="M113" s="3">
        <f>vnos!H113</f>
        <v>0</v>
      </c>
      <c r="N113" s="3">
        <f>vnos!I113</f>
        <v>0</v>
      </c>
      <c r="O113" s="3">
        <f>vnos!J113</f>
        <v>0</v>
      </c>
      <c r="P113" s="3">
        <f>vnos!K113</f>
        <v>0</v>
      </c>
      <c r="Q113" s="3">
        <f>vnos!L113</f>
        <v>0</v>
      </c>
      <c r="R113" s="3">
        <f>vnos!M113</f>
        <v>0</v>
      </c>
      <c r="S113" s="3">
        <f>vnos!N113</f>
        <v>0</v>
      </c>
      <c r="T113" s="3">
        <f>vnos!O113</f>
        <v>0</v>
      </c>
      <c r="U113" s="3">
        <f>vnos!P113</f>
        <v>0</v>
      </c>
      <c r="V113" s="3">
        <f>vnos!Q113</f>
        <v>0</v>
      </c>
      <c r="W113" s="3">
        <f>vnos!R113</f>
        <v>0</v>
      </c>
      <c r="X113" s="3">
        <f>vnos!S113</f>
        <v>0</v>
      </c>
      <c r="Y113" s="3">
        <f>vnos!T113</f>
        <v>0</v>
      </c>
      <c r="Z113" s="9">
        <f t="shared" si="22"/>
        <v>200</v>
      </c>
      <c r="AA113" s="9">
        <f t="shared" si="19"/>
        <v>200.00001130000001</v>
      </c>
      <c r="AB113" s="51">
        <f>vnos!V113</f>
        <v>0</v>
      </c>
      <c r="AC113" s="52">
        <f t="shared" si="20"/>
        <v>200</v>
      </c>
      <c r="AD113" s="52">
        <f t="shared" si="21"/>
        <v>200.00001130000001</v>
      </c>
    </row>
    <row r="114" spans="1:30" x14ac:dyDescent="0.35">
      <c r="A114" s="16">
        <v>108</v>
      </c>
      <c r="B114" s="50">
        <f t="shared" si="23"/>
        <v>108</v>
      </c>
      <c r="C114" s="50">
        <f t="shared" si="24"/>
        <v>87</v>
      </c>
      <c r="D114" s="2">
        <f t="shared" si="25"/>
        <v>19</v>
      </c>
      <c r="E114" s="2">
        <f t="shared" si="26"/>
        <v>19</v>
      </c>
      <c r="F114" s="4">
        <f>vnos!B114</f>
        <v>0</v>
      </c>
      <c r="G114" s="4">
        <f t="shared" si="18"/>
        <v>0</v>
      </c>
      <c r="H114" s="3">
        <f>vnos!C114</f>
        <v>0</v>
      </c>
      <c r="I114" s="3">
        <f>vnos!D114</f>
        <v>0</v>
      </c>
      <c r="J114" s="3">
        <f>vnos!E114</f>
        <v>0</v>
      </c>
      <c r="K114" s="3">
        <f>vnos!F114</f>
        <v>0</v>
      </c>
      <c r="L114" s="3">
        <f>vnos!G114</f>
        <v>0</v>
      </c>
      <c r="M114" s="3">
        <f>vnos!H114</f>
        <v>0</v>
      </c>
      <c r="N114" s="3">
        <f>vnos!I114</f>
        <v>0</v>
      </c>
      <c r="O114" s="3">
        <f>vnos!J114</f>
        <v>0</v>
      </c>
      <c r="P114" s="3">
        <f>vnos!K114</f>
        <v>0</v>
      </c>
      <c r="Q114" s="3">
        <f>vnos!L114</f>
        <v>0</v>
      </c>
      <c r="R114" s="3">
        <f>vnos!M114</f>
        <v>0</v>
      </c>
      <c r="S114" s="3">
        <f>vnos!N114</f>
        <v>0</v>
      </c>
      <c r="T114" s="3">
        <f>vnos!O114</f>
        <v>0</v>
      </c>
      <c r="U114" s="3">
        <f>vnos!P114</f>
        <v>0</v>
      </c>
      <c r="V114" s="3">
        <f>vnos!Q114</f>
        <v>0</v>
      </c>
      <c r="W114" s="3">
        <f>vnos!R114</f>
        <v>0</v>
      </c>
      <c r="X114" s="3">
        <f>vnos!S114</f>
        <v>0</v>
      </c>
      <c r="Y114" s="3">
        <f>vnos!T114</f>
        <v>0</v>
      </c>
      <c r="Z114" s="9">
        <f t="shared" si="22"/>
        <v>200</v>
      </c>
      <c r="AA114" s="9">
        <f t="shared" si="19"/>
        <v>200.00001140000001</v>
      </c>
      <c r="AB114" s="51">
        <f>vnos!V114</f>
        <v>0</v>
      </c>
      <c r="AC114" s="52">
        <f t="shared" si="20"/>
        <v>200</v>
      </c>
      <c r="AD114" s="52">
        <f t="shared" si="21"/>
        <v>200.00001140000001</v>
      </c>
    </row>
    <row r="115" spans="1:30" x14ac:dyDescent="0.35">
      <c r="A115" s="16">
        <v>109</v>
      </c>
      <c r="B115" s="50">
        <f t="shared" si="23"/>
        <v>109</v>
      </c>
      <c r="C115" s="50">
        <f t="shared" si="24"/>
        <v>88</v>
      </c>
      <c r="D115" s="2">
        <f t="shared" si="25"/>
        <v>19</v>
      </c>
      <c r="E115" s="2">
        <f t="shared" si="26"/>
        <v>19</v>
      </c>
      <c r="F115" s="4">
        <f>vnos!B115</f>
        <v>0</v>
      </c>
      <c r="G115" s="4">
        <f t="shared" si="18"/>
        <v>0</v>
      </c>
      <c r="H115" s="3">
        <f>vnos!C115</f>
        <v>0</v>
      </c>
      <c r="I115" s="3">
        <f>vnos!D115</f>
        <v>0</v>
      </c>
      <c r="J115" s="3">
        <f>vnos!E115</f>
        <v>0</v>
      </c>
      <c r="K115" s="3">
        <f>vnos!F115</f>
        <v>0</v>
      </c>
      <c r="L115" s="3">
        <f>vnos!G115</f>
        <v>0</v>
      </c>
      <c r="M115" s="3">
        <f>vnos!H115</f>
        <v>0</v>
      </c>
      <c r="N115" s="3">
        <f>vnos!I115</f>
        <v>0</v>
      </c>
      <c r="O115" s="3">
        <f>vnos!J115</f>
        <v>0</v>
      </c>
      <c r="P115" s="3">
        <f>vnos!K115</f>
        <v>0</v>
      </c>
      <c r="Q115" s="3">
        <f>vnos!L115</f>
        <v>0</v>
      </c>
      <c r="R115" s="3">
        <f>vnos!M115</f>
        <v>0</v>
      </c>
      <c r="S115" s="3">
        <f>vnos!N115</f>
        <v>0</v>
      </c>
      <c r="T115" s="3">
        <f>vnos!O115</f>
        <v>0</v>
      </c>
      <c r="U115" s="3">
        <f>vnos!P115</f>
        <v>0</v>
      </c>
      <c r="V115" s="3">
        <f>vnos!Q115</f>
        <v>0</v>
      </c>
      <c r="W115" s="3">
        <f>vnos!R115</f>
        <v>0</v>
      </c>
      <c r="X115" s="3">
        <f>vnos!S115</f>
        <v>0</v>
      </c>
      <c r="Y115" s="3">
        <f>vnos!T115</f>
        <v>0</v>
      </c>
      <c r="Z115" s="9">
        <f t="shared" si="22"/>
        <v>200</v>
      </c>
      <c r="AA115" s="9">
        <f t="shared" si="19"/>
        <v>200.0000115</v>
      </c>
      <c r="AB115" s="51">
        <f>vnos!V115</f>
        <v>0</v>
      </c>
      <c r="AC115" s="52">
        <f t="shared" si="20"/>
        <v>200</v>
      </c>
      <c r="AD115" s="52">
        <f t="shared" si="21"/>
        <v>200.0000115</v>
      </c>
    </row>
    <row r="116" spans="1:30" x14ac:dyDescent="0.35">
      <c r="A116" s="16">
        <v>110</v>
      </c>
      <c r="B116" s="50">
        <f t="shared" si="23"/>
        <v>110</v>
      </c>
      <c r="C116" s="50">
        <f t="shared" si="24"/>
        <v>89</v>
      </c>
      <c r="D116" s="2">
        <f t="shared" si="25"/>
        <v>19</v>
      </c>
      <c r="E116" s="2">
        <f t="shared" si="26"/>
        <v>19</v>
      </c>
      <c r="F116" s="4">
        <f>vnos!B116</f>
        <v>0</v>
      </c>
      <c r="G116" s="4">
        <f t="shared" si="18"/>
        <v>0</v>
      </c>
      <c r="H116" s="3">
        <f>vnos!C116</f>
        <v>0</v>
      </c>
      <c r="I116" s="3">
        <f>vnos!D116</f>
        <v>0</v>
      </c>
      <c r="J116" s="3">
        <f>vnos!E116</f>
        <v>0</v>
      </c>
      <c r="K116" s="3">
        <f>vnos!F116</f>
        <v>0</v>
      </c>
      <c r="L116" s="3">
        <f>vnos!G116</f>
        <v>0</v>
      </c>
      <c r="M116" s="3">
        <f>vnos!H116</f>
        <v>0</v>
      </c>
      <c r="N116" s="3">
        <f>vnos!I116</f>
        <v>0</v>
      </c>
      <c r="O116" s="3">
        <f>vnos!J116</f>
        <v>0</v>
      </c>
      <c r="P116" s="3">
        <f>vnos!K116</f>
        <v>0</v>
      </c>
      <c r="Q116" s="3">
        <f>vnos!L116</f>
        <v>0</v>
      </c>
      <c r="R116" s="3">
        <f>vnos!M116</f>
        <v>0</v>
      </c>
      <c r="S116" s="3">
        <f>vnos!N116</f>
        <v>0</v>
      </c>
      <c r="T116" s="3">
        <f>vnos!O116</f>
        <v>0</v>
      </c>
      <c r="U116" s="3">
        <f>vnos!P116</f>
        <v>0</v>
      </c>
      <c r="V116" s="3">
        <f>vnos!Q116</f>
        <v>0</v>
      </c>
      <c r="W116" s="3">
        <f>vnos!R116</f>
        <v>0</v>
      </c>
      <c r="X116" s="3">
        <f>vnos!S116</f>
        <v>0</v>
      </c>
      <c r="Y116" s="3">
        <f>vnos!T116</f>
        <v>0</v>
      </c>
      <c r="Z116" s="9">
        <f t="shared" si="22"/>
        <v>200</v>
      </c>
      <c r="AA116" s="9">
        <f t="shared" si="19"/>
        <v>200.00001159999999</v>
      </c>
      <c r="AB116" s="51">
        <f>vnos!V116</f>
        <v>0</v>
      </c>
      <c r="AC116" s="52">
        <f t="shared" si="20"/>
        <v>200</v>
      </c>
      <c r="AD116" s="52">
        <f t="shared" si="21"/>
        <v>200.00001159999999</v>
      </c>
    </row>
    <row r="117" spans="1:30" x14ac:dyDescent="0.35">
      <c r="A117" s="16">
        <v>111</v>
      </c>
      <c r="B117" s="50">
        <f t="shared" si="23"/>
        <v>111</v>
      </c>
      <c r="C117" s="50">
        <f t="shared" si="24"/>
        <v>90</v>
      </c>
      <c r="D117" s="2">
        <f t="shared" si="25"/>
        <v>19</v>
      </c>
      <c r="E117" s="2">
        <f t="shared" si="26"/>
        <v>19</v>
      </c>
      <c r="F117" s="4">
        <f>vnos!B117</f>
        <v>0</v>
      </c>
      <c r="G117" s="4">
        <f t="shared" si="18"/>
        <v>0</v>
      </c>
      <c r="H117" s="3">
        <f>vnos!C117</f>
        <v>0</v>
      </c>
      <c r="I117" s="3">
        <f>vnos!D117</f>
        <v>0</v>
      </c>
      <c r="J117" s="3">
        <f>vnos!E117</f>
        <v>0</v>
      </c>
      <c r="K117" s="3">
        <f>vnos!F117</f>
        <v>0</v>
      </c>
      <c r="L117" s="3">
        <f>vnos!G117</f>
        <v>0</v>
      </c>
      <c r="M117" s="3">
        <f>vnos!H117</f>
        <v>0</v>
      </c>
      <c r="N117" s="3">
        <f>vnos!I117</f>
        <v>0</v>
      </c>
      <c r="O117" s="3">
        <f>vnos!J117</f>
        <v>0</v>
      </c>
      <c r="P117" s="3">
        <f>vnos!K117</f>
        <v>0</v>
      </c>
      <c r="Q117" s="3">
        <f>vnos!L117</f>
        <v>0</v>
      </c>
      <c r="R117" s="3">
        <f>vnos!M117</f>
        <v>0</v>
      </c>
      <c r="S117" s="3">
        <f>vnos!N117</f>
        <v>0</v>
      </c>
      <c r="T117" s="3">
        <f>vnos!O117</f>
        <v>0</v>
      </c>
      <c r="U117" s="3">
        <f>vnos!P117</f>
        <v>0</v>
      </c>
      <c r="V117" s="3">
        <f>vnos!Q117</f>
        <v>0</v>
      </c>
      <c r="W117" s="3">
        <f>vnos!R117</f>
        <v>0</v>
      </c>
      <c r="X117" s="3">
        <f>vnos!S117</f>
        <v>0</v>
      </c>
      <c r="Y117" s="3">
        <f>vnos!T117</f>
        <v>0</v>
      </c>
      <c r="Z117" s="9">
        <f t="shared" si="22"/>
        <v>200</v>
      </c>
      <c r="AA117" s="9">
        <f t="shared" si="19"/>
        <v>200.00001169999999</v>
      </c>
      <c r="AB117" s="51">
        <f>vnos!V117</f>
        <v>0</v>
      </c>
      <c r="AC117" s="52">
        <f t="shared" si="20"/>
        <v>200</v>
      </c>
      <c r="AD117" s="52">
        <f t="shared" si="21"/>
        <v>200.00001169999999</v>
      </c>
    </row>
    <row r="118" spans="1:30" x14ac:dyDescent="0.35">
      <c r="A118" s="16">
        <v>112</v>
      </c>
      <c r="B118" s="50">
        <f t="shared" si="23"/>
        <v>112</v>
      </c>
      <c r="C118" s="50">
        <f t="shared" si="24"/>
        <v>91</v>
      </c>
      <c r="D118" s="2">
        <f t="shared" si="25"/>
        <v>19</v>
      </c>
      <c r="E118" s="2">
        <f t="shared" si="26"/>
        <v>19</v>
      </c>
      <c r="F118" s="4">
        <f>vnos!B118</f>
        <v>0</v>
      </c>
      <c r="G118" s="4">
        <f t="shared" si="18"/>
        <v>0</v>
      </c>
      <c r="H118" s="3">
        <f>vnos!C118</f>
        <v>0</v>
      </c>
      <c r="I118" s="3">
        <f>vnos!D118</f>
        <v>0</v>
      </c>
      <c r="J118" s="3">
        <f>vnos!E118</f>
        <v>0</v>
      </c>
      <c r="K118" s="3">
        <f>vnos!F118</f>
        <v>0</v>
      </c>
      <c r="L118" s="3">
        <f>vnos!G118</f>
        <v>0</v>
      </c>
      <c r="M118" s="3">
        <f>vnos!H118</f>
        <v>0</v>
      </c>
      <c r="N118" s="3">
        <f>vnos!I118</f>
        <v>0</v>
      </c>
      <c r="O118" s="3">
        <f>vnos!J118</f>
        <v>0</v>
      </c>
      <c r="P118" s="3">
        <f>vnos!K118</f>
        <v>0</v>
      </c>
      <c r="Q118" s="3">
        <f>vnos!L118</f>
        <v>0</v>
      </c>
      <c r="R118" s="3">
        <f>vnos!M118</f>
        <v>0</v>
      </c>
      <c r="S118" s="3">
        <f>vnos!N118</f>
        <v>0</v>
      </c>
      <c r="T118" s="3">
        <f>vnos!O118</f>
        <v>0</v>
      </c>
      <c r="U118" s="3">
        <f>vnos!P118</f>
        <v>0</v>
      </c>
      <c r="V118" s="3">
        <f>vnos!Q118</f>
        <v>0</v>
      </c>
      <c r="W118" s="3">
        <f>vnos!R118</f>
        <v>0</v>
      </c>
      <c r="X118" s="3">
        <f>vnos!S118</f>
        <v>0</v>
      </c>
      <c r="Y118" s="3">
        <f>vnos!T118</f>
        <v>0</v>
      </c>
      <c r="Z118" s="9">
        <f t="shared" si="22"/>
        <v>200</v>
      </c>
      <c r="AA118" s="9">
        <f t="shared" si="19"/>
        <v>200.00001180000001</v>
      </c>
      <c r="AB118" s="51">
        <f>vnos!V118</f>
        <v>0</v>
      </c>
      <c r="AC118" s="52">
        <f t="shared" si="20"/>
        <v>200</v>
      </c>
      <c r="AD118" s="52">
        <f t="shared" si="21"/>
        <v>200.00001180000001</v>
      </c>
    </row>
    <row r="119" spans="1:30" x14ac:dyDescent="0.35">
      <c r="A119" s="16">
        <v>113</v>
      </c>
      <c r="B119" s="50">
        <f t="shared" si="23"/>
        <v>113</v>
      </c>
      <c r="C119" s="50">
        <f t="shared" si="24"/>
        <v>92</v>
      </c>
      <c r="D119" s="2">
        <f t="shared" si="25"/>
        <v>19</v>
      </c>
      <c r="E119" s="2">
        <f t="shared" si="26"/>
        <v>19</v>
      </c>
      <c r="F119" s="4">
        <f>vnos!B119</f>
        <v>0</v>
      </c>
      <c r="G119" s="4">
        <f t="shared" si="18"/>
        <v>0</v>
      </c>
      <c r="H119" s="3">
        <f>vnos!C119</f>
        <v>0</v>
      </c>
      <c r="I119" s="3">
        <f>vnos!D119</f>
        <v>0</v>
      </c>
      <c r="J119" s="3">
        <f>vnos!E119</f>
        <v>0</v>
      </c>
      <c r="K119" s="3">
        <f>vnos!F119</f>
        <v>0</v>
      </c>
      <c r="L119" s="3">
        <f>vnos!G119</f>
        <v>0</v>
      </c>
      <c r="M119" s="3">
        <f>vnos!H119</f>
        <v>0</v>
      </c>
      <c r="N119" s="3">
        <f>vnos!I119</f>
        <v>0</v>
      </c>
      <c r="O119" s="3">
        <f>vnos!J119</f>
        <v>0</v>
      </c>
      <c r="P119" s="3">
        <f>vnos!K119</f>
        <v>0</v>
      </c>
      <c r="Q119" s="3">
        <f>vnos!L119</f>
        <v>0</v>
      </c>
      <c r="R119" s="3">
        <f>vnos!M119</f>
        <v>0</v>
      </c>
      <c r="S119" s="3">
        <f>vnos!N119</f>
        <v>0</v>
      </c>
      <c r="T119" s="3">
        <f>vnos!O119</f>
        <v>0</v>
      </c>
      <c r="U119" s="3">
        <f>vnos!P119</f>
        <v>0</v>
      </c>
      <c r="V119" s="3">
        <f>vnos!Q119</f>
        <v>0</v>
      </c>
      <c r="W119" s="3">
        <f>vnos!R119</f>
        <v>0</v>
      </c>
      <c r="X119" s="3">
        <f>vnos!S119</f>
        <v>0</v>
      </c>
      <c r="Y119" s="3">
        <f>vnos!T119</f>
        <v>0</v>
      </c>
      <c r="Z119" s="9">
        <f t="shared" si="22"/>
        <v>200</v>
      </c>
      <c r="AA119" s="9">
        <f t="shared" si="19"/>
        <v>200.0000119</v>
      </c>
      <c r="AB119" s="51">
        <f>vnos!V119</f>
        <v>0</v>
      </c>
      <c r="AC119" s="52">
        <f t="shared" si="20"/>
        <v>200</v>
      </c>
      <c r="AD119" s="52">
        <f t="shared" si="21"/>
        <v>200.0000119</v>
      </c>
    </row>
    <row r="120" spans="1:30" x14ac:dyDescent="0.35">
      <c r="A120" s="16">
        <v>114</v>
      </c>
      <c r="B120" s="50">
        <f t="shared" si="23"/>
        <v>114</v>
      </c>
      <c r="C120" s="50">
        <f t="shared" si="24"/>
        <v>93</v>
      </c>
      <c r="D120" s="2">
        <f t="shared" si="25"/>
        <v>19</v>
      </c>
      <c r="E120" s="2">
        <f t="shared" si="26"/>
        <v>19</v>
      </c>
      <c r="F120" s="4">
        <f>vnos!B120</f>
        <v>0</v>
      </c>
      <c r="G120" s="4">
        <f t="shared" si="18"/>
        <v>0</v>
      </c>
      <c r="H120" s="3">
        <f>vnos!C120</f>
        <v>0</v>
      </c>
      <c r="I120" s="3">
        <f>vnos!D120</f>
        <v>0</v>
      </c>
      <c r="J120" s="3">
        <f>vnos!E120</f>
        <v>0</v>
      </c>
      <c r="K120" s="3">
        <f>vnos!F120</f>
        <v>0</v>
      </c>
      <c r="L120" s="3">
        <f>vnos!G120</f>
        <v>0</v>
      </c>
      <c r="M120" s="3">
        <f>vnos!H120</f>
        <v>0</v>
      </c>
      <c r="N120" s="3">
        <f>vnos!I120</f>
        <v>0</v>
      </c>
      <c r="O120" s="3">
        <f>vnos!J120</f>
        <v>0</v>
      </c>
      <c r="P120" s="3">
        <f>vnos!K120</f>
        <v>0</v>
      </c>
      <c r="Q120" s="3">
        <f>vnos!L120</f>
        <v>0</v>
      </c>
      <c r="R120" s="3">
        <f>vnos!M120</f>
        <v>0</v>
      </c>
      <c r="S120" s="3">
        <f>vnos!N120</f>
        <v>0</v>
      </c>
      <c r="T120" s="3">
        <f>vnos!O120</f>
        <v>0</v>
      </c>
      <c r="U120" s="3">
        <f>vnos!P120</f>
        <v>0</v>
      </c>
      <c r="V120" s="3">
        <f>vnos!Q120</f>
        <v>0</v>
      </c>
      <c r="W120" s="3">
        <f>vnos!R120</f>
        <v>0</v>
      </c>
      <c r="X120" s="3">
        <f>vnos!S120</f>
        <v>0</v>
      </c>
      <c r="Y120" s="3">
        <f>vnos!T120</f>
        <v>0</v>
      </c>
      <c r="Z120" s="9">
        <f t="shared" si="22"/>
        <v>200</v>
      </c>
      <c r="AA120" s="9">
        <f t="shared" si="19"/>
        <v>200.000012</v>
      </c>
      <c r="AB120" s="51">
        <f>vnos!V120</f>
        <v>0</v>
      </c>
      <c r="AC120" s="52">
        <f t="shared" si="20"/>
        <v>200</v>
      </c>
      <c r="AD120" s="52">
        <f t="shared" si="21"/>
        <v>200.000012</v>
      </c>
    </row>
    <row r="121" spans="1:30" x14ac:dyDescent="0.35">
      <c r="A121" s="16">
        <v>115</v>
      </c>
      <c r="B121" s="50">
        <f t="shared" si="23"/>
        <v>115</v>
      </c>
      <c r="C121" s="50">
        <f t="shared" si="24"/>
        <v>94</v>
      </c>
      <c r="D121" s="2">
        <f t="shared" si="25"/>
        <v>19</v>
      </c>
      <c r="E121" s="2">
        <f t="shared" si="26"/>
        <v>19</v>
      </c>
      <c r="F121" s="4">
        <f>vnos!B121</f>
        <v>0</v>
      </c>
      <c r="G121" s="4">
        <f t="shared" si="18"/>
        <v>0</v>
      </c>
      <c r="H121" s="3">
        <f>vnos!C121</f>
        <v>0</v>
      </c>
      <c r="I121" s="3">
        <f>vnos!D121</f>
        <v>0</v>
      </c>
      <c r="J121" s="3">
        <f>vnos!E121</f>
        <v>0</v>
      </c>
      <c r="K121" s="3">
        <f>vnos!F121</f>
        <v>0</v>
      </c>
      <c r="L121" s="3">
        <f>vnos!G121</f>
        <v>0</v>
      </c>
      <c r="M121" s="3">
        <f>vnos!H121</f>
        <v>0</v>
      </c>
      <c r="N121" s="3">
        <f>vnos!I121</f>
        <v>0</v>
      </c>
      <c r="O121" s="3">
        <f>vnos!J121</f>
        <v>0</v>
      </c>
      <c r="P121" s="3">
        <f>vnos!K121</f>
        <v>0</v>
      </c>
      <c r="Q121" s="3">
        <f>vnos!L121</f>
        <v>0</v>
      </c>
      <c r="R121" s="3">
        <f>vnos!M121</f>
        <v>0</v>
      </c>
      <c r="S121" s="3">
        <f>vnos!N121</f>
        <v>0</v>
      </c>
      <c r="T121" s="3">
        <f>vnos!O121</f>
        <v>0</v>
      </c>
      <c r="U121" s="3">
        <f>vnos!P121</f>
        <v>0</v>
      </c>
      <c r="V121" s="3">
        <f>vnos!Q121</f>
        <v>0</v>
      </c>
      <c r="W121" s="3">
        <f>vnos!R121</f>
        <v>0</v>
      </c>
      <c r="X121" s="3">
        <f>vnos!S121</f>
        <v>0</v>
      </c>
      <c r="Y121" s="3">
        <f>vnos!T121</f>
        <v>0</v>
      </c>
      <c r="Z121" s="9">
        <f t="shared" si="22"/>
        <v>200</v>
      </c>
      <c r="AA121" s="9">
        <f t="shared" si="19"/>
        <v>200.00001209999999</v>
      </c>
      <c r="AB121" s="51">
        <f>vnos!V121</f>
        <v>0</v>
      </c>
      <c r="AC121" s="52">
        <f t="shared" si="20"/>
        <v>200</v>
      </c>
      <c r="AD121" s="52">
        <f t="shared" si="21"/>
        <v>200.00001209999999</v>
      </c>
    </row>
    <row r="122" spans="1:30" x14ac:dyDescent="0.35">
      <c r="A122" s="16">
        <v>116</v>
      </c>
      <c r="B122" s="50">
        <f t="shared" si="23"/>
        <v>116</v>
      </c>
      <c r="C122" s="50">
        <f t="shared" si="24"/>
        <v>95</v>
      </c>
      <c r="D122" s="2">
        <f t="shared" si="25"/>
        <v>19</v>
      </c>
      <c r="E122" s="2">
        <f t="shared" si="26"/>
        <v>19</v>
      </c>
      <c r="F122" s="4">
        <f>vnos!B122</f>
        <v>0</v>
      </c>
      <c r="G122" s="4">
        <f t="shared" si="18"/>
        <v>0</v>
      </c>
      <c r="H122" s="3">
        <f>vnos!C122</f>
        <v>0</v>
      </c>
      <c r="I122" s="3">
        <f>vnos!D122</f>
        <v>0</v>
      </c>
      <c r="J122" s="3">
        <f>vnos!E122</f>
        <v>0</v>
      </c>
      <c r="K122" s="3">
        <f>vnos!F122</f>
        <v>0</v>
      </c>
      <c r="L122" s="3">
        <f>vnos!G122</f>
        <v>0</v>
      </c>
      <c r="M122" s="3">
        <f>vnos!H122</f>
        <v>0</v>
      </c>
      <c r="N122" s="3">
        <f>vnos!I122</f>
        <v>0</v>
      </c>
      <c r="O122" s="3">
        <f>vnos!J122</f>
        <v>0</v>
      </c>
      <c r="P122" s="3">
        <f>vnos!K122</f>
        <v>0</v>
      </c>
      <c r="Q122" s="3">
        <f>vnos!L122</f>
        <v>0</v>
      </c>
      <c r="R122" s="3">
        <f>vnos!M122</f>
        <v>0</v>
      </c>
      <c r="S122" s="3">
        <f>vnos!N122</f>
        <v>0</v>
      </c>
      <c r="T122" s="3">
        <f>vnos!O122</f>
        <v>0</v>
      </c>
      <c r="U122" s="3">
        <f>vnos!P122</f>
        <v>0</v>
      </c>
      <c r="V122" s="3">
        <f>vnos!Q122</f>
        <v>0</v>
      </c>
      <c r="W122" s="3">
        <f>vnos!R122</f>
        <v>0</v>
      </c>
      <c r="X122" s="3">
        <f>vnos!S122</f>
        <v>0</v>
      </c>
      <c r="Y122" s="3">
        <f>vnos!T122</f>
        <v>0</v>
      </c>
      <c r="Z122" s="9">
        <f t="shared" si="22"/>
        <v>200</v>
      </c>
      <c r="AA122" s="9">
        <f t="shared" si="19"/>
        <v>200.00001219999999</v>
      </c>
      <c r="AB122" s="51">
        <f>vnos!V122</f>
        <v>0</v>
      </c>
      <c r="AC122" s="52">
        <f t="shared" si="20"/>
        <v>200</v>
      </c>
      <c r="AD122" s="52">
        <f t="shared" si="21"/>
        <v>200.00001219999999</v>
      </c>
    </row>
    <row r="123" spans="1:30" x14ac:dyDescent="0.35">
      <c r="A123" s="16">
        <v>117</v>
      </c>
      <c r="B123" s="50">
        <f t="shared" si="23"/>
        <v>117</v>
      </c>
      <c r="C123" s="50">
        <f t="shared" si="24"/>
        <v>96</v>
      </c>
      <c r="D123" s="2">
        <f t="shared" si="25"/>
        <v>19</v>
      </c>
      <c r="E123" s="2">
        <f t="shared" si="26"/>
        <v>19</v>
      </c>
      <c r="F123" s="4">
        <f>vnos!B123</f>
        <v>0</v>
      </c>
      <c r="G123" s="4">
        <f t="shared" si="18"/>
        <v>0</v>
      </c>
      <c r="H123" s="3">
        <f>vnos!C123</f>
        <v>0</v>
      </c>
      <c r="I123" s="3">
        <f>vnos!D123</f>
        <v>0</v>
      </c>
      <c r="J123" s="3">
        <f>vnos!E123</f>
        <v>0</v>
      </c>
      <c r="K123" s="3">
        <f>vnos!F123</f>
        <v>0</v>
      </c>
      <c r="L123" s="3">
        <f>vnos!G123</f>
        <v>0</v>
      </c>
      <c r="M123" s="3">
        <f>vnos!H123</f>
        <v>0</v>
      </c>
      <c r="N123" s="3">
        <f>vnos!I123</f>
        <v>0</v>
      </c>
      <c r="O123" s="3">
        <f>vnos!J123</f>
        <v>0</v>
      </c>
      <c r="P123" s="3">
        <f>vnos!K123</f>
        <v>0</v>
      </c>
      <c r="Q123" s="3">
        <f>vnos!L123</f>
        <v>0</v>
      </c>
      <c r="R123" s="3">
        <f>vnos!M123</f>
        <v>0</v>
      </c>
      <c r="S123" s="3">
        <f>vnos!N123</f>
        <v>0</v>
      </c>
      <c r="T123" s="3">
        <f>vnos!O123</f>
        <v>0</v>
      </c>
      <c r="U123" s="3">
        <f>vnos!P123</f>
        <v>0</v>
      </c>
      <c r="V123" s="3">
        <f>vnos!Q123</f>
        <v>0</v>
      </c>
      <c r="W123" s="3">
        <f>vnos!R123</f>
        <v>0</v>
      </c>
      <c r="X123" s="3">
        <f>vnos!S123</f>
        <v>0</v>
      </c>
      <c r="Y123" s="3">
        <f>vnos!T123</f>
        <v>0</v>
      </c>
      <c r="Z123" s="9">
        <f t="shared" si="22"/>
        <v>200</v>
      </c>
      <c r="AA123" s="9">
        <f t="shared" si="19"/>
        <v>200.00001230000001</v>
      </c>
      <c r="AB123" s="51">
        <f>vnos!V123</f>
        <v>0</v>
      </c>
      <c r="AC123" s="52">
        <f t="shared" si="20"/>
        <v>200</v>
      </c>
      <c r="AD123" s="52">
        <f t="shared" si="21"/>
        <v>200.00001230000001</v>
      </c>
    </row>
    <row r="124" spans="1:30" x14ac:dyDescent="0.35">
      <c r="A124" s="16">
        <v>118</v>
      </c>
      <c r="B124" s="50">
        <f t="shared" si="23"/>
        <v>118</v>
      </c>
      <c r="C124" s="50">
        <f t="shared" si="24"/>
        <v>97</v>
      </c>
      <c r="D124" s="2">
        <f t="shared" si="25"/>
        <v>19</v>
      </c>
      <c r="E124" s="2">
        <f t="shared" si="26"/>
        <v>19</v>
      </c>
      <c r="F124" s="4">
        <f>vnos!B124</f>
        <v>0</v>
      </c>
      <c r="G124" s="4">
        <f t="shared" si="18"/>
        <v>0</v>
      </c>
      <c r="H124" s="3">
        <f>vnos!C124</f>
        <v>0</v>
      </c>
      <c r="I124" s="3">
        <f>vnos!D124</f>
        <v>0</v>
      </c>
      <c r="J124" s="3">
        <f>vnos!E124</f>
        <v>0</v>
      </c>
      <c r="K124" s="3">
        <f>vnos!F124</f>
        <v>0</v>
      </c>
      <c r="L124" s="3">
        <f>vnos!G124</f>
        <v>0</v>
      </c>
      <c r="M124" s="3">
        <f>vnos!H124</f>
        <v>0</v>
      </c>
      <c r="N124" s="3">
        <f>vnos!I124</f>
        <v>0</v>
      </c>
      <c r="O124" s="3">
        <f>vnos!J124</f>
        <v>0</v>
      </c>
      <c r="P124" s="3">
        <f>vnos!K124</f>
        <v>0</v>
      </c>
      <c r="Q124" s="3">
        <f>vnos!L124</f>
        <v>0</v>
      </c>
      <c r="R124" s="3">
        <f>vnos!M124</f>
        <v>0</v>
      </c>
      <c r="S124" s="3">
        <f>vnos!N124</f>
        <v>0</v>
      </c>
      <c r="T124" s="3">
        <f>vnos!O124</f>
        <v>0</v>
      </c>
      <c r="U124" s="3">
        <f>vnos!P124</f>
        <v>0</v>
      </c>
      <c r="V124" s="3">
        <f>vnos!Q124</f>
        <v>0</v>
      </c>
      <c r="W124" s="3">
        <f>vnos!R124</f>
        <v>0</v>
      </c>
      <c r="X124" s="3">
        <f>vnos!S124</f>
        <v>0</v>
      </c>
      <c r="Y124" s="3">
        <f>vnos!T124</f>
        <v>0</v>
      </c>
      <c r="Z124" s="9">
        <f t="shared" si="22"/>
        <v>200</v>
      </c>
      <c r="AA124" s="9">
        <f t="shared" si="19"/>
        <v>200.0000124</v>
      </c>
      <c r="AB124" s="51">
        <f>vnos!V124</f>
        <v>0</v>
      </c>
      <c r="AC124" s="52">
        <f t="shared" si="20"/>
        <v>200</v>
      </c>
      <c r="AD124" s="52">
        <f t="shared" si="21"/>
        <v>200.0000124</v>
      </c>
    </row>
    <row r="125" spans="1:30" x14ac:dyDescent="0.35">
      <c r="A125" s="16">
        <v>119</v>
      </c>
      <c r="B125" s="50">
        <f t="shared" si="23"/>
        <v>119</v>
      </c>
      <c r="C125" s="50">
        <f t="shared" si="24"/>
        <v>98</v>
      </c>
      <c r="D125" s="2">
        <f t="shared" si="25"/>
        <v>19</v>
      </c>
      <c r="E125" s="2">
        <f t="shared" si="26"/>
        <v>19</v>
      </c>
      <c r="F125" s="4">
        <f>vnos!B125</f>
        <v>0</v>
      </c>
      <c r="G125" s="4">
        <f t="shared" si="18"/>
        <v>0</v>
      </c>
      <c r="H125" s="3">
        <f>vnos!C125</f>
        <v>0</v>
      </c>
      <c r="I125" s="3">
        <f>vnos!D125</f>
        <v>0</v>
      </c>
      <c r="J125" s="3">
        <f>vnos!E125</f>
        <v>0</v>
      </c>
      <c r="K125" s="3">
        <f>vnos!F125</f>
        <v>0</v>
      </c>
      <c r="L125" s="3">
        <f>vnos!G125</f>
        <v>0</v>
      </c>
      <c r="M125" s="3">
        <f>vnos!H125</f>
        <v>0</v>
      </c>
      <c r="N125" s="3">
        <f>vnos!I125</f>
        <v>0</v>
      </c>
      <c r="O125" s="3">
        <f>vnos!J125</f>
        <v>0</v>
      </c>
      <c r="P125" s="3">
        <f>vnos!K125</f>
        <v>0</v>
      </c>
      <c r="Q125" s="3">
        <f>vnos!L125</f>
        <v>0</v>
      </c>
      <c r="R125" s="3">
        <f>vnos!M125</f>
        <v>0</v>
      </c>
      <c r="S125" s="3">
        <f>vnos!N125</f>
        <v>0</v>
      </c>
      <c r="T125" s="3">
        <f>vnos!O125</f>
        <v>0</v>
      </c>
      <c r="U125" s="3">
        <f>vnos!P125</f>
        <v>0</v>
      </c>
      <c r="V125" s="3">
        <f>vnos!Q125</f>
        <v>0</v>
      </c>
      <c r="W125" s="3">
        <f>vnos!R125</f>
        <v>0</v>
      </c>
      <c r="X125" s="3">
        <f>vnos!S125</f>
        <v>0</v>
      </c>
      <c r="Y125" s="3">
        <f>vnos!T125</f>
        <v>0</v>
      </c>
      <c r="Z125" s="9">
        <f t="shared" si="22"/>
        <v>200</v>
      </c>
      <c r="AA125" s="9">
        <f t="shared" si="19"/>
        <v>200.0000125</v>
      </c>
      <c r="AB125" s="51">
        <f>vnos!V125</f>
        <v>0</v>
      </c>
      <c r="AC125" s="52">
        <f t="shared" si="20"/>
        <v>200</v>
      </c>
      <c r="AD125" s="52">
        <f t="shared" si="21"/>
        <v>200.0000125</v>
      </c>
    </row>
    <row r="126" spans="1:30" x14ac:dyDescent="0.35">
      <c r="A126" s="16">
        <v>120</v>
      </c>
      <c r="B126" s="50">
        <f t="shared" si="23"/>
        <v>120</v>
      </c>
      <c r="C126" s="50">
        <f t="shared" si="24"/>
        <v>99</v>
      </c>
      <c r="D126" s="2">
        <f t="shared" si="25"/>
        <v>19</v>
      </c>
      <c r="E126" s="2">
        <f t="shared" si="26"/>
        <v>19</v>
      </c>
      <c r="F126" s="4">
        <f>vnos!B126</f>
        <v>0</v>
      </c>
      <c r="G126" s="4">
        <f t="shared" si="18"/>
        <v>0</v>
      </c>
      <c r="H126" s="3">
        <f>vnos!C126</f>
        <v>0</v>
      </c>
      <c r="I126" s="3">
        <f>vnos!D126</f>
        <v>0</v>
      </c>
      <c r="J126" s="3">
        <f>vnos!E126</f>
        <v>0</v>
      </c>
      <c r="K126" s="3">
        <f>vnos!F126</f>
        <v>0</v>
      </c>
      <c r="L126" s="3">
        <f>vnos!G126</f>
        <v>0</v>
      </c>
      <c r="M126" s="3">
        <f>vnos!H126</f>
        <v>0</v>
      </c>
      <c r="N126" s="3">
        <f>vnos!I126</f>
        <v>0</v>
      </c>
      <c r="O126" s="3">
        <f>vnos!J126</f>
        <v>0</v>
      </c>
      <c r="P126" s="3">
        <f>vnos!K126</f>
        <v>0</v>
      </c>
      <c r="Q126" s="3">
        <f>vnos!L126</f>
        <v>0</v>
      </c>
      <c r="R126" s="3">
        <f>vnos!M126</f>
        <v>0</v>
      </c>
      <c r="S126" s="3">
        <f>vnos!N126</f>
        <v>0</v>
      </c>
      <c r="T126" s="3">
        <f>vnos!O126</f>
        <v>0</v>
      </c>
      <c r="U126" s="3">
        <f>vnos!P126</f>
        <v>0</v>
      </c>
      <c r="V126" s="3">
        <f>vnos!Q126</f>
        <v>0</v>
      </c>
      <c r="W126" s="3">
        <f>vnos!R126</f>
        <v>0</v>
      </c>
      <c r="X126" s="3">
        <f>vnos!S126</f>
        <v>0</v>
      </c>
      <c r="Y126" s="3">
        <f>vnos!T126</f>
        <v>0</v>
      </c>
      <c r="Z126" s="9">
        <f t="shared" si="9"/>
        <v>200</v>
      </c>
      <c r="AA126" s="9">
        <f t="shared" si="19"/>
        <v>200.00001259999999</v>
      </c>
      <c r="AB126" s="51">
        <f>vnos!V126</f>
        <v>0</v>
      </c>
      <c r="AC126" s="52">
        <f t="shared" si="20"/>
        <v>200</v>
      </c>
      <c r="AD126" s="52">
        <f t="shared" si="21"/>
        <v>200.00001259999999</v>
      </c>
    </row>
    <row r="127" spans="1:30" x14ac:dyDescent="0.35">
      <c r="A127" s="16">
        <v>121</v>
      </c>
      <c r="B127" s="50">
        <f t="shared" si="23"/>
        <v>121</v>
      </c>
      <c r="C127" s="50">
        <f t="shared" si="24"/>
        <v>100</v>
      </c>
      <c r="D127" s="2">
        <f t="shared" si="25"/>
        <v>19</v>
      </c>
      <c r="E127" s="2">
        <f t="shared" si="26"/>
        <v>19</v>
      </c>
      <c r="F127" s="4">
        <f>vnos!B127</f>
        <v>0</v>
      </c>
      <c r="G127" s="4">
        <f t="shared" si="18"/>
        <v>0</v>
      </c>
      <c r="H127" s="3">
        <f>vnos!C127</f>
        <v>0</v>
      </c>
      <c r="I127" s="3">
        <f>vnos!D127</f>
        <v>0</v>
      </c>
      <c r="J127" s="3">
        <f>vnos!E127</f>
        <v>0</v>
      </c>
      <c r="K127" s="3">
        <f>vnos!F127</f>
        <v>0</v>
      </c>
      <c r="L127" s="3">
        <f>vnos!G127</f>
        <v>0</v>
      </c>
      <c r="M127" s="3">
        <f>vnos!H127</f>
        <v>0</v>
      </c>
      <c r="N127" s="3">
        <f>vnos!I127</f>
        <v>0</v>
      </c>
      <c r="O127" s="3">
        <f>vnos!J127</f>
        <v>0</v>
      </c>
      <c r="P127" s="3">
        <f>vnos!K127</f>
        <v>0</v>
      </c>
      <c r="Q127" s="3">
        <f>vnos!L127</f>
        <v>0</v>
      </c>
      <c r="R127" s="3">
        <f>vnos!M127</f>
        <v>0</v>
      </c>
      <c r="S127" s="3">
        <f>vnos!N127</f>
        <v>0</v>
      </c>
      <c r="T127" s="3">
        <f>vnos!O127</f>
        <v>0</v>
      </c>
      <c r="U127" s="3">
        <f>vnos!P127</f>
        <v>0</v>
      </c>
      <c r="V127" s="3">
        <f>vnos!Q127</f>
        <v>0</v>
      </c>
      <c r="W127" s="3">
        <f>vnos!R127</f>
        <v>0</v>
      </c>
      <c r="X127" s="3">
        <f>vnos!S127</f>
        <v>0</v>
      </c>
      <c r="Y127" s="3">
        <f>vnos!T127</f>
        <v>0</v>
      </c>
      <c r="Z127" s="9">
        <f t="shared" ref="Z127:Z146" si="27">IF(G127&gt;0,SUM(H127:Y127),200)</f>
        <v>200</v>
      </c>
      <c r="AA127" s="9">
        <f t="shared" ref="AA127:AA146" si="28">Z127+0.0000001*ROW()</f>
        <v>200.00001270000001</v>
      </c>
      <c r="AB127" s="51">
        <f>vnos!V127</f>
        <v>0</v>
      </c>
      <c r="AC127" s="52">
        <f t="shared" si="20"/>
        <v>200</v>
      </c>
      <c r="AD127" s="52">
        <f t="shared" ref="AD127:AD146" si="29">AC127+0.0000001*ROW()</f>
        <v>200.00001270000001</v>
      </c>
    </row>
    <row r="128" spans="1:30" x14ac:dyDescent="0.35">
      <c r="A128" s="16">
        <v>122</v>
      </c>
      <c r="B128" s="50">
        <f t="shared" si="23"/>
        <v>122</v>
      </c>
      <c r="C128" s="50">
        <f t="shared" si="24"/>
        <v>101</v>
      </c>
      <c r="D128" s="2">
        <f t="shared" si="25"/>
        <v>19</v>
      </c>
      <c r="E128" s="2">
        <f t="shared" si="26"/>
        <v>19</v>
      </c>
      <c r="F128" s="4">
        <f>vnos!B128</f>
        <v>0</v>
      </c>
      <c r="G128" s="4">
        <f t="shared" si="18"/>
        <v>0</v>
      </c>
      <c r="H128" s="3">
        <f>vnos!C128</f>
        <v>0</v>
      </c>
      <c r="I128" s="3">
        <f>vnos!D128</f>
        <v>0</v>
      </c>
      <c r="J128" s="3">
        <f>vnos!E128</f>
        <v>0</v>
      </c>
      <c r="K128" s="3">
        <f>vnos!F128</f>
        <v>0</v>
      </c>
      <c r="L128" s="3">
        <f>vnos!G128</f>
        <v>0</v>
      </c>
      <c r="M128" s="3">
        <f>vnos!H128</f>
        <v>0</v>
      </c>
      <c r="N128" s="3">
        <f>vnos!I128</f>
        <v>0</v>
      </c>
      <c r="O128" s="3">
        <f>vnos!J128</f>
        <v>0</v>
      </c>
      <c r="P128" s="3">
        <f>vnos!K128</f>
        <v>0</v>
      </c>
      <c r="Q128" s="3">
        <f>vnos!L128</f>
        <v>0</v>
      </c>
      <c r="R128" s="3">
        <f>vnos!M128</f>
        <v>0</v>
      </c>
      <c r="S128" s="3">
        <f>vnos!N128</f>
        <v>0</v>
      </c>
      <c r="T128" s="3">
        <f>vnos!O128</f>
        <v>0</v>
      </c>
      <c r="U128" s="3">
        <f>vnos!P128</f>
        <v>0</v>
      </c>
      <c r="V128" s="3">
        <f>vnos!Q128</f>
        <v>0</v>
      </c>
      <c r="W128" s="3">
        <f>vnos!R128</f>
        <v>0</v>
      </c>
      <c r="X128" s="3">
        <f>vnos!S128</f>
        <v>0</v>
      </c>
      <c r="Y128" s="3">
        <f>vnos!T128</f>
        <v>0</v>
      </c>
      <c r="Z128" s="9">
        <f t="shared" si="27"/>
        <v>200</v>
      </c>
      <c r="AA128" s="9">
        <f t="shared" si="28"/>
        <v>200.00001280000001</v>
      </c>
      <c r="AB128" s="51">
        <f>vnos!V128</f>
        <v>0</v>
      </c>
      <c r="AC128" s="52">
        <f t="shared" si="20"/>
        <v>200</v>
      </c>
      <c r="AD128" s="52">
        <f t="shared" si="29"/>
        <v>200.00001280000001</v>
      </c>
    </row>
    <row r="129" spans="1:30" x14ac:dyDescent="0.35">
      <c r="A129" s="16">
        <v>123</v>
      </c>
      <c r="B129" s="50">
        <f t="shared" si="23"/>
        <v>123</v>
      </c>
      <c r="C129" s="50">
        <f t="shared" si="24"/>
        <v>102</v>
      </c>
      <c r="D129" s="2">
        <f t="shared" si="25"/>
        <v>19</v>
      </c>
      <c r="E129" s="2">
        <f t="shared" si="26"/>
        <v>19</v>
      </c>
      <c r="F129" s="4">
        <f>vnos!B129</f>
        <v>0</v>
      </c>
      <c r="G129" s="4">
        <f t="shared" si="18"/>
        <v>0</v>
      </c>
      <c r="H129" s="3">
        <f>vnos!C129</f>
        <v>0</v>
      </c>
      <c r="I129" s="3">
        <f>vnos!D129</f>
        <v>0</v>
      </c>
      <c r="J129" s="3">
        <f>vnos!E129</f>
        <v>0</v>
      </c>
      <c r="K129" s="3">
        <f>vnos!F129</f>
        <v>0</v>
      </c>
      <c r="L129" s="3">
        <f>vnos!G129</f>
        <v>0</v>
      </c>
      <c r="M129" s="3">
        <f>vnos!H129</f>
        <v>0</v>
      </c>
      <c r="N129" s="3">
        <f>vnos!I129</f>
        <v>0</v>
      </c>
      <c r="O129" s="3">
        <f>vnos!J129</f>
        <v>0</v>
      </c>
      <c r="P129" s="3">
        <f>vnos!K129</f>
        <v>0</v>
      </c>
      <c r="Q129" s="3">
        <f>vnos!L129</f>
        <v>0</v>
      </c>
      <c r="R129" s="3">
        <f>vnos!M129</f>
        <v>0</v>
      </c>
      <c r="S129" s="3">
        <f>vnos!N129</f>
        <v>0</v>
      </c>
      <c r="T129" s="3">
        <f>vnos!O129</f>
        <v>0</v>
      </c>
      <c r="U129" s="3">
        <f>vnos!P129</f>
        <v>0</v>
      </c>
      <c r="V129" s="3">
        <f>vnos!Q129</f>
        <v>0</v>
      </c>
      <c r="W129" s="3">
        <f>vnos!R129</f>
        <v>0</v>
      </c>
      <c r="X129" s="3">
        <f>vnos!S129</f>
        <v>0</v>
      </c>
      <c r="Y129" s="3">
        <f>vnos!T129</f>
        <v>0</v>
      </c>
      <c r="Z129" s="9">
        <f t="shared" si="27"/>
        <v>200</v>
      </c>
      <c r="AA129" s="9">
        <f t="shared" si="28"/>
        <v>200.0000129</v>
      </c>
      <c r="AB129" s="51">
        <f>vnos!V129</f>
        <v>0</v>
      </c>
      <c r="AC129" s="52">
        <f t="shared" si="20"/>
        <v>200</v>
      </c>
      <c r="AD129" s="52">
        <f t="shared" si="29"/>
        <v>200.0000129</v>
      </c>
    </row>
    <row r="130" spans="1:30" x14ac:dyDescent="0.35">
      <c r="A130" s="16">
        <v>124</v>
      </c>
      <c r="B130" s="50">
        <f t="shared" si="23"/>
        <v>124</v>
      </c>
      <c r="C130" s="50">
        <f t="shared" si="24"/>
        <v>103</v>
      </c>
      <c r="D130" s="2">
        <f t="shared" si="25"/>
        <v>19</v>
      </c>
      <c r="E130" s="2">
        <f t="shared" si="26"/>
        <v>19</v>
      </c>
      <c r="F130" s="4">
        <f>vnos!B130</f>
        <v>0</v>
      </c>
      <c r="G130" s="4">
        <f t="shared" si="18"/>
        <v>0</v>
      </c>
      <c r="H130" s="3">
        <f>vnos!C130</f>
        <v>0</v>
      </c>
      <c r="I130" s="3">
        <f>vnos!D130</f>
        <v>0</v>
      </c>
      <c r="J130" s="3">
        <f>vnos!E130</f>
        <v>0</v>
      </c>
      <c r="K130" s="3">
        <f>vnos!F130</f>
        <v>0</v>
      </c>
      <c r="L130" s="3">
        <f>vnos!G130</f>
        <v>0</v>
      </c>
      <c r="M130" s="3">
        <f>vnos!H130</f>
        <v>0</v>
      </c>
      <c r="N130" s="3">
        <f>vnos!I130</f>
        <v>0</v>
      </c>
      <c r="O130" s="3">
        <f>vnos!J130</f>
        <v>0</v>
      </c>
      <c r="P130" s="3">
        <f>vnos!K130</f>
        <v>0</v>
      </c>
      <c r="Q130" s="3">
        <f>vnos!L130</f>
        <v>0</v>
      </c>
      <c r="R130" s="3">
        <f>vnos!M130</f>
        <v>0</v>
      </c>
      <c r="S130" s="3">
        <f>vnos!N130</f>
        <v>0</v>
      </c>
      <c r="T130" s="3">
        <f>vnos!O130</f>
        <v>0</v>
      </c>
      <c r="U130" s="3">
        <f>vnos!P130</f>
        <v>0</v>
      </c>
      <c r="V130" s="3">
        <f>vnos!Q130</f>
        <v>0</v>
      </c>
      <c r="W130" s="3">
        <f>vnos!R130</f>
        <v>0</v>
      </c>
      <c r="X130" s="3">
        <f>vnos!S130</f>
        <v>0</v>
      </c>
      <c r="Y130" s="3">
        <f>vnos!T130</f>
        <v>0</v>
      </c>
      <c r="Z130" s="9">
        <f t="shared" si="27"/>
        <v>200</v>
      </c>
      <c r="AA130" s="9">
        <f t="shared" si="28"/>
        <v>200.000013</v>
      </c>
      <c r="AB130" s="51">
        <f>vnos!V130</f>
        <v>0</v>
      </c>
      <c r="AC130" s="52">
        <f t="shared" si="20"/>
        <v>200</v>
      </c>
      <c r="AD130" s="52">
        <f t="shared" si="29"/>
        <v>200.000013</v>
      </c>
    </row>
    <row r="131" spans="1:30" x14ac:dyDescent="0.35">
      <c r="A131" s="16">
        <v>125</v>
      </c>
      <c r="B131" s="50">
        <f t="shared" si="23"/>
        <v>125</v>
      </c>
      <c r="C131" s="50">
        <f t="shared" si="24"/>
        <v>104</v>
      </c>
      <c r="D131" s="2">
        <f t="shared" si="25"/>
        <v>19</v>
      </c>
      <c r="E131" s="2">
        <f t="shared" si="26"/>
        <v>19</v>
      </c>
      <c r="F131" s="4">
        <f>vnos!B131</f>
        <v>0</v>
      </c>
      <c r="G131" s="4">
        <f t="shared" si="18"/>
        <v>0</v>
      </c>
      <c r="H131" s="3">
        <f>vnos!C131</f>
        <v>0</v>
      </c>
      <c r="I131" s="3">
        <f>vnos!D131</f>
        <v>0</v>
      </c>
      <c r="J131" s="3">
        <f>vnos!E131</f>
        <v>0</v>
      </c>
      <c r="K131" s="3">
        <f>vnos!F131</f>
        <v>0</v>
      </c>
      <c r="L131" s="3">
        <f>vnos!G131</f>
        <v>0</v>
      </c>
      <c r="M131" s="3">
        <f>vnos!H131</f>
        <v>0</v>
      </c>
      <c r="N131" s="3">
        <f>vnos!I131</f>
        <v>0</v>
      </c>
      <c r="O131" s="3">
        <f>vnos!J131</f>
        <v>0</v>
      </c>
      <c r="P131" s="3">
        <f>vnos!K131</f>
        <v>0</v>
      </c>
      <c r="Q131" s="3">
        <f>vnos!L131</f>
        <v>0</v>
      </c>
      <c r="R131" s="3">
        <f>vnos!M131</f>
        <v>0</v>
      </c>
      <c r="S131" s="3">
        <f>vnos!N131</f>
        <v>0</v>
      </c>
      <c r="T131" s="3">
        <f>vnos!O131</f>
        <v>0</v>
      </c>
      <c r="U131" s="3">
        <f>vnos!P131</f>
        <v>0</v>
      </c>
      <c r="V131" s="3">
        <f>vnos!Q131</f>
        <v>0</v>
      </c>
      <c r="W131" s="3">
        <f>vnos!R131</f>
        <v>0</v>
      </c>
      <c r="X131" s="3">
        <f>vnos!S131</f>
        <v>0</v>
      </c>
      <c r="Y131" s="3">
        <f>vnos!T131</f>
        <v>0</v>
      </c>
      <c r="Z131" s="9">
        <f t="shared" si="27"/>
        <v>200</v>
      </c>
      <c r="AA131" s="9">
        <f t="shared" si="28"/>
        <v>200.00001309999999</v>
      </c>
      <c r="AB131" s="51">
        <f>vnos!V131</f>
        <v>0</v>
      </c>
      <c r="AC131" s="52">
        <f t="shared" si="20"/>
        <v>200</v>
      </c>
      <c r="AD131" s="52">
        <f t="shared" si="29"/>
        <v>200.00001309999999</v>
      </c>
    </row>
    <row r="132" spans="1:30" x14ac:dyDescent="0.35">
      <c r="A132" s="16">
        <v>126</v>
      </c>
      <c r="B132" s="50">
        <f t="shared" si="23"/>
        <v>126</v>
      </c>
      <c r="C132" s="50">
        <f t="shared" si="24"/>
        <v>105</v>
      </c>
      <c r="D132" s="2">
        <f t="shared" si="25"/>
        <v>19</v>
      </c>
      <c r="E132" s="2">
        <f t="shared" si="26"/>
        <v>19</v>
      </c>
      <c r="F132" s="4">
        <f>vnos!B132</f>
        <v>0</v>
      </c>
      <c r="G132" s="4">
        <f t="shared" si="18"/>
        <v>0</v>
      </c>
      <c r="H132" s="3">
        <f>vnos!C132</f>
        <v>0</v>
      </c>
      <c r="I132" s="3">
        <f>vnos!D132</f>
        <v>0</v>
      </c>
      <c r="J132" s="3">
        <f>vnos!E132</f>
        <v>0</v>
      </c>
      <c r="K132" s="3">
        <f>vnos!F132</f>
        <v>0</v>
      </c>
      <c r="L132" s="3">
        <f>vnos!G132</f>
        <v>0</v>
      </c>
      <c r="M132" s="3">
        <f>vnos!H132</f>
        <v>0</v>
      </c>
      <c r="N132" s="3">
        <f>vnos!I132</f>
        <v>0</v>
      </c>
      <c r="O132" s="3">
        <f>vnos!J132</f>
        <v>0</v>
      </c>
      <c r="P132" s="3">
        <f>vnos!K132</f>
        <v>0</v>
      </c>
      <c r="Q132" s="3">
        <f>vnos!L132</f>
        <v>0</v>
      </c>
      <c r="R132" s="3">
        <f>vnos!M132</f>
        <v>0</v>
      </c>
      <c r="S132" s="3">
        <f>vnos!N132</f>
        <v>0</v>
      </c>
      <c r="T132" s="3">
        <f>vnos!O132</f>
        <v>0</v>
      </c>
      <c r="U132" s="3">
        <f>vnos!P132</f>
        <v>0</v>
      </c>
      <c r="V132" s="3">
        <f>vnos!Q132</f>
        <v>0</v>
      </c>
      <c r="W132" s="3">
        <f>vnos!R132</f>
        <v>0</v>
      </c>
      <c r="X132" s="3">
        <f>vnos!S132</f>
        <v>0</v>
      </c>
      <c r="Y132" s="3">
        <f>vnos!T132</f>
        <v>0</v>
      </c>
      <c r="Z132" s="9">
        <f t="shared" si="27"/>
        <v>200</v>
      </c>
      <c r="AA132" s="9">
        <f t="shared" si="28"/>
        <v>200.00001320000001</v>
      </c>
      <c r="AB132" s="51">
        <f>vnos!V132</f>
        <v>0</v>
      </c>
      <c r="AC132" s="52">
        <f t="shared" si="20"/>
        <v>200</v>
      </c>
      <c r="AD132" s="52">
        <f t="shared" si="29"/>
        <v>200.00001320000001</v>
      </c>
    </row>
    <row r="133" spans="1:30" x14ac:dyDescent="0.35">
      <c r="A133" s="16">
        <v>127</v>
      </c>
      <c r="B133" s="50">
        <f t="shared" si="23"/>
        <v>127</v>
      </c>
      <c r="C133" s="50">
        <f t="shared" si="24"/>
        <v>106</v>
      </c>
      <c r="D133" s="2">
        <f t="shared" si="25"/>
        <v>19</v>
      </c>
      <c r="E133" s="2">
        <f t="shared" si="26"/>
        <v>19</v>
      </c>
      <c r="F133" s="4">
        <f>vnos!B133</f>
        <v>0</v>
      </c>
      <c r="G133" s="4">
        <f t="shared" si="18"/>
        <v>0</v>
      </c>
      <c r="H133" s="3">
        <f>vnos!C133</f>
        <v>0</v>
      </c>
      <c r="I133" s="3">
        <f>vnos!D133</f>
        <v>0</v>
      </c>
      <c r="J133" s="3">
        <f>vnos!E133</f>
        <v>0</v>
      </c>
      <c r="K133" s="3">
        <f>vnos!F133</f>
        <v>0</v>
      </c>
      <c r="L133" s="3">
        <f>vnos!G133</f>
        <v>0</v>
      </c>
      <c r="M133" s="3">
        <f>vnos!H133</f>
        <v>0</v>
      </c>
      <c r="N133" s="3">
        <f>vnos!I133</f>
        <v>0</v>
      </c>
      <c r="O133" s="3">
        <f>vnos!J133</f>
        <v>0</v>
      </c>
      <c r="P133" s="3">
        <f>vnos!K133</f>
        <v>0</v>
      </c>
      <c r="Q133" s="3">
        <f>vnos!L133</f>
        <v>0</v>
      </c>
      <c r="R133" s="3">
        <f>vnos!M133</f>
        <v>0</v>
      </c>
      <c r="S133" s="3">
        <f>vnos!N133</f>
        <v>0</v>
      </c>
      <c r="T133" s="3">
        <f>vnos!O133</f>
        <v>0</v>
      </c>
      <c r="U133" s="3">
        <f>vnos!P133</f>
        <v>0</v>
      </c>
      <c r="V133" s="3">
        <f>vnos!Q133</f>
        <v>0</v>
      </c>
      <c r="W133" s="3">
        <f>vnos!R133</f>
        <v>0</v>
      </c>
      <c r="X133" s="3">
        <f>vnos!S133</f>
        <v>0</v>
      </c>
      <c r="Y133" s="3">
        <f>vnos!T133</f>
        <v>0</v>
      </c>
      <c r="Z133" s="9">
        <f t="shared" si="27"/>
        <v>200</v>
      </c>
      <c r="AA133" s="9">
        <f t="shared" si="28"/>
        <v>200.00001330000001</v>
      </c>
      <c r="AB133" s="51">
        <f>vnos!V133</f>
        <v>0</v>
      </c>
      <c r="AC133" s="52">
        <f t="shared" si="20"/>
        <v>200</v>
      </c>
      <c r="AD133" s="52">
        <f t="shared" si="29"/>
        <v>200.00001330000001</v>
      </c>
    </row>
    <row r="134" spans="1:30" x14ac:dyDescent="0.35">
      <c r="A134" s="16">
        <v>128</v>
      </c>
      <c r="B134" s="50">
        <f t="shared" si="23"/>
        <v>128</v>
      </c>
      <c r="C134" s="50">
        <f t="shared" si="24"/>
        <v>107</v>
      </c>
      <c r="D134" s="2">
        <f t="shared" si="25"/>
        <v>19</v>
      </c>
      <c r="E134" s="2">
        <f t="shared" si="26"/>
        <v>19</v>
      </c>
      <c r="F134" s="4">
        <f>vnos!B134</f>
        <v>0</v>
      </c>
      <c r="G134" s="4">
        <f t="shared" si="18"/>
        <v>0</v>
      </c>
      <c r="H134" s="3">
        <f>vnos!C134</f>
        <v>0</v>
      </c>
      <c r="I134" s="3">
        <f>vnos!D134</f>
        <v>0</v>
      </c>
      <c r="J134" s="3">
        <f>vnos!E134</f>
        <v>0</v>
      </c>
      <c r="K134" s="3">
        <f>vnos!F134</f>
        <v>0</v>
      </c>
      <c r="L134" s="3">
        <f>vnos!G134</f>
        <v>0</v>
      </c>
      <c r="M134" s="3">
        <f>vnos!H134</f>
        <v>0</v>
      </c>
      <c r="N134" s="3">
        <f>vnos!I134</f>
        <v>0</v>
      </c>
      <c r="O134" s="3">
        <f>vnos!J134</f>
        <v>0</v>
      </c>
      <c r="P134" s="3">
        <f>vnos!K134</f>
        <v>0</v>
      </c>
      <c r="Q134" s="3">
        <f>vnos!L134</f>
        <v>0</v>
      </c>
      <c r="R134" s="3">
        <f>vnos!M134</f>
        <v>0</v>
      </c>
      <c r="S134" s="3">
        <f>vnos!N134</f>
        <v>0</v>
      </c>
      <c r="T134" s="3">
        <f>vnos!O134</f>
        <v>0</v>
      </c>
      <c r="U134" s="3">
        <f>vnos!P134</f>
        <v>0</v>
      </c>
      <c r="V134" s="3">
        <f>vnos!Q134</f>
        <v>0</v>
      </c>
      <c r="W134" s="3">
        <f>vnos!R134</f>
        <v>0</v>
      </c>
      <c r="X134" s="3">
        <f>vnos!S134</f>
        <v>0</v>
      </c>
      <c r="Y134" s="3">
        <f>vnos!T134</f>
        <v>0</v>
      </c>
      <c r="Z134" s="9">
        <f t="shared" si="27"/>
        <v>200</v>
      </c>
      <c r="AA134" s="9">
        <f t="shared" si="28"/>
        <v>200.0000134</v>
      </c>
      <c r="AB134" s="51">
        <f>vnos!V134</f>
        <v>0</v>
      </c>
      <c r="AC134" s="52">
        <f t="shared" si="20"/>
        <v>200</v>
      </c>
      <c r="AD134" s="52">
        <f t="shared" si="29"/>
        <v>200.0000134</v>
      </c>
    </row>
    <row r="135" spans="1:30" x14ac:dyDescent="0.35">
      <c r="A135" s="16">
        <v>129</v>
      </c>
      <c r="B135" s="50">
        <f t="shared" ref="B135:B146" si="30">RANK($AA135,$AA$7:$AA$146,1)</f>
        <v>129</v>
      </c>
      <c r="C135" s="50">
        <f t="shared" ref="C135:C146" si="31">RANK($AD135,$AD$7:$AD$146,1)</f>
        <v>108</v>
      </c>
      <c r="D135" s="2">
        <f t="shared" ref="D135:D146" si="32">_xlfn.RANK.EQ($Z135,$Z$7:$Z$146,1)</f>
        <v>19</v>
      </c>
      <c r="E135" s="2">
        <f t="shared" ref="E135:E146" si="33">_xlfn.RANK.EQ($AC135,$AC$7:$AC$146,1)</f>
        <v>19</v>
      </c>
      <c r="F135" s="4">
        <f>vnos!B135</f>
        <v>0</v>
      </c>
      <c r="G135" s="4">
        <f t="shared" si="18"/>
        <v>0</v>
      </c>
      <c r="H135" s="3">
        <f>vnos!C135</f>
        <v>0</v>
      </c>
      <c r="I135" s="3">
        <f>vnos!D135</f>
        <v>0</v>
      </c>
      <c r="J135" s="3">
        <f>vnos!E135</f>
        <v>0</v>
      </c>
      <c r="K135" s="3">
        <f>vnos!F135</f>
        <v>0</v>
      </c>
      <c r="L135" s="3">
        <f>vnos!G135</f>
        <v>0</v>
      </c>
      <c r="M135" s="3">
        <f>vnos!H135</f>
        <v>0</v>
      </c>
      <c r="N135" s="3">
        <f>vnos!I135</f>
        <v>0</v>
      </c>
      <c r="O135" s="3">
        <f>vnos!J135</f>
        <v>0</v>
      </c>
      <c r="P135" s="3">
        <f>vnos!K135</f>
        <v>0</v>
      </c>
      <c r="Q135" s="3">
        <f>vnos!L135</f>
        <v>0</v>
      </c>
      <c r="R135" s="3">
        <f>vnos!M135</f>
        <v>0</v>
      </c>
      <c r="S135" s="3">
        <f>vnos!N135</f>
        <v>0</v>
      </c>
      <c r="T135" s="3">
        <f>vnos!O135</f>
        <v>0</v>
      </c>
      <c r="U135" s="3">
        <f>vnos!P135</f>
        <v>0</v>
      </c>
      <c r="V135" s="3">
        <f>vnos!Q135</f>
        <v>0</v>
      </c>
      <c r="W135" s="3">
        <f>vnos!R135</f>
        <v>0</v>
      </c>
      <c r="X135" s="3">
        <f>vnos!S135</f>
        <v>0</v>
      </c>
      <c r="Y135" s="3">
        <f>vnos!T135</f>
        <v>0</v>
      </c>
      <c r="Z135" s="9">
        <f t="shared" si="27"/>
        <v>200</v>
      </c>
      <c r="AA135" s="9">
        <f t="shared" si="28"/>
        <v>200.00001349999999</v>
      </c>
      <c r="AB135" s="51">
        <f>vnos!V135</f>
        <v>0</v>
      </c>
      <c r="AC135" s="52">
        <f t="shared" si="20"/>
        <v>200</v>
      </c>
      <c r="AD135" s="52">
        <f t="shared" si="29"/>
        <v>200.00001349999999</v>
      </c>
    </row>
    <row r="136" spans="1:30" x14ac:dyDescent="0.35">
      <c r="A136" s="16">
        <v>130</v>
      </c>
      <c r="B136" s="50">
        <f t="shared" si="30"/>
        <v>130</v>
      </c>
      <c r="C136" s="50">
        <f t="shared" si="31"/>
        <v>109</v>
      </c>
      <c r="D136" s="2">
        <f t="shared" si="32"/>
        <v>19</v>
      </c>
      <c r="E136" s="2">
        <f t="shared" si="33"/>
        <v>19</v>
      </c>
      <c r="F136" s="4">
        <f>vnos!B136</f>
        <v>0</v>
      </c>
      <c r="G136" s="4">
        <f t="shared" ref="G136:G146" si="34">IF(Y136&gt;0,1,0)</f>
        <v>0</v>
      </c>
      <c r="H136" s="3">
        <f>vnos!C136</f>
        <v>0</v>
      </c>
      <c r="I136" s="3">
        <f>vnos!D136</f>
        <v>0</v>
      </c>
      <c r="J136" s="3">
        <f>vnos!E136</f>
        <v>0</v>
      </c>
      <c r="K136" s="3">
        <f>vnos!F136</f>
        <v>0</v>
      </c>
      <c r="L136" s="3">
        <f>vnos!G136</f>
        <v>0</v>
      </c>
      <c r="M136" s="3">
        <f>vnos!H136</f>
        <v>0</v>
      </c>
      <c r="N136" s="3">
        <f>vnos!I136</f>
        <v>0</v>
      </c>
      <c r="O136" s="3">
        <f>vnos!J136</f>
        <v>0</v>
      </c>
      <c r="P136" s="3">
        <f>vnos!K136</f>
        <v>0</v>
      </c>
      <c r="Q136" s="3">
        <f>vnos!L136</f>
        <v>0</v>
      </c>
      <c r="R136" s="3">
        <f>vnos!M136</f>
        <v>0</v>
      </c>
      <c r="S136" s="3">
        <f>vnos!N136</f>
        <v>0</v>
      </c>
      <c r="T136" s="3">
        <f>vnos!O136</f>
        <v>0</v>
      </c>
      <c r="U136" s="3">
        <f>vnos!P136</f>
        <v>0</v>
      </c>
      <c r="V136" s="3">
        <f>vnos!Q136</f>
        <v>0</v>
      </c>
      <c r="W136" s="3">
        <f>vnos!R136</f>
        <v>0</v>
      </c>
      <c r="X136" s="3">
        <f>vnos!S136</f>
        <v>0</v>
      </c>
      <c r="Y136" s="3">
        <f>vnos!T136</f>
        <v>0</v>
      </c>
      <c r="Z136" s="9">
        <f t="shared" si="27"/>
        <v>200</v>
      </c>
      <c r="AA136" s="9">
        <f t="shared" si="28"/>
        <v>200.00001359999999</v>
      </c>
      <c r="AB136" s="51">
        <f>vnos!V136</f>
        <v>0</v>
      </c>
      <c r="AC136" s="52">
        <f t="shared" ref="AC136:AC146" si="35">Z136-AB136</f>
        <v>200</v>
      </c>
      <c r="AD136" s="52">
        <f t="shared" si="29"/>
        <v>200.00001359999999</v>
      </c>
    </row>
    <row r="137" spans="1:30" x14ac:dyDescent="0.35">
      <c r="A137" s="16">
        <v>131</v>
      </c>
      <c r="B137" s="50">
        <f t="shared" si="30"/>
        <v>131</v>
      </c>
      <c r="C137" s="50">
        <f t="shared" si="31"/>
        <v>110</v>
      </c>
      <c r="D137" s="2">
        <f t="shared" si="32"/>
        <v>19</v>
      </c>
      <c r="E137" s="2">
        <f t="shared" si="33"/>
        <v>19</v>
      </c>
      <c r="F137" s="4">
        <f>vnos!B137</f>
        <v>0</v>
      </c>
      <c r="G137" s="4">
        <f t="shared" si="34"/>
        <v>0</v>
      </c>
      <c r="H137" s="3">
        <f>vnos!C137</f>
        <v>0</v>
      </c>
      <c r="I137" s="3">
        <f>vnos!D137</f>
        <v>0</v>
      </c>
      <c r="J137" s="3">
        <f>vnos!E137</f>
        <v>0</v>
      </c>
      <c r="K137" s="3">
        <f>vnos!F137</f>
        <v>0</v>
      </c>
      <c r="L137" s="3">
        <f>vnos!G137</f>
        <v>0</v>
      </c>
      <c r="M137" s="3">
        <f>vnos!H137</f>
        <v>0</v>
      </c>
      <c r="N137" s="3">
        <f>vnos!I137</f>
        <v>0</v>
      </c>
      <c r="O137" s="3">
        <f>vnos!J137</f>
        <v>0</v>
      </c>
      <c r="P137" s="3">
        <f>vnos!K137</f>
        <v>0</v>
      </c>
      <c r="Q137" s="3">
        <f>vnos!L137</f>
        <v>0</v>
      </c>
      <c r="R137" s="3">
        <f>vnos!M137</f>
        <v>0</v>
      </c>
      <c r="S137" s="3">
        <f>vnos!N137</f>
        <v>0</v>
      </c>
      <c r="T137" s="3">
        <f>vnos!O137</f>
        <v>0</v>
      </c>
      <c r="U137" s="3">
        <f>vnos!P137</f>
        <v>0</v>
      </c>
      <c r="V137" s="3">
        <f>vnos!Q137</f>
        <v>0</v>
      </c>
      <c r="W137" s="3">
        <f>vnos!R137</f>
        <v>0</v>
      </c>
      <c r="X137" s="3">
        <f>vnos!S137</f>
        <v>0</v>
      </c>
      <c r="Y137" s="3">
        <f>vnos!T137</f>
        <v>0</v>
      </c>
      <c r="Z137" s="9">
        <f t="shared" si="27"/>
        <v>200</v>
      </c>
      <c r="AA137" s="9">
        <f t="shared" si="28"/>
        <v>200.00001370000001</v>
      </c>
      <c r="AB137" s="51">
        <f>vnos!V137</f>
        <v>0</v>
      </c>
      <c r="AC137" s="52">
        <f t="shared" si="35"/>
        <v>200</v>
      </c>
      <c r="AD137" s="52">
        <f t="shared" si="29"/>
        <v>200.00001370000001</v>
      </c>
    </row>
    <row r="138" spans="1:30" x14ac:dyDescent="0.35">
      <c r="A138" s="16">
        <v>132</v>
      </c>
      <c r="B138" s="50">
        <f t="shared" si="30"/>
        <v>132</v>
      </c>
      <c r="C138" s="50">
        <f t="shared" si="31"/>
        <v>111</v>
      </c>
      <c r="D138" s="2">
        <f t="shared" si="32"/>
        <v>19</v>
      </c>
      <c r="E138" s="2">
        <f t="shared" si="33"/>
        <v>19</v>
      </c>
      <c r="F138" s="4">
        <f>vnos!B138</f>
        <v>0</v>
      </c>
      <c r="G138" s="4">
        <f t="shared" si="34"/>
        <v>0</v>
      </c>
      <c r="H138" s="3">
        <f>vnos!C138</f>
        <v>0</v>
      </c>
      <c r="I138" s="3">
        <f>vnos!D138</f>
        <v>0</v>
      </c>
      <c r="J138" s="3">
        <f>vnos!E138</f>
        <v>0</v>
      </c>
      <c r="K138" s="3">
        <f>vnos!F138</f>
        <v>0</v>
      </c>
      <c r="L138" s="3">
        <f>vnos!G138</f>
        <v>0</v>
      </c>
      <c r="M138" s="3">
        <f>vnos!H138</f>
        <v>0</v>
      </c>
      <c r="N138" s="3">
        <f>vnos!I138</f>
        <v>0</v>
      </c>
      <c r="O138" s="3">
        <f>vnos!J138</f>
        <v>0</v>
      </c>
      <c r="P138" s="3">
        <f>vnos!K138</f>
        <v>0</v>
      </c>
      <c r="Q138" s="3">
        <f>vnos!L138</f>
        <v>0</v>
      </c>
      <c r="R138" s="3">
        <f>vnos!M138</f>
        <v>0</v>
      </c>
      <c r="S138" s="3">
        <f>vnos!N138</f>
        <v>0</v>
      </c>
      <c r="T138" s="3">
        <f>vnos!O138</f>
        <v>0</v>
      </c>
      <c r="U138" s="3">
        <f>vnos!P138</f>
        <v>0</v>
      </c>
      <c r="V138" s="3">
        <f>vnos!Q138</f>
        <v>0</v>
      </c>
      <c r="W138" s="3">
        <f>vnos!R138</f>
        <v>0</v>
      </c>
      <c r="X138" s="3">
        <f>vnos!S138</f>
        <v>0</v>
      </c>
      <c r="Y138" s="3">
        <f>vnos!T138</f>
        <v>0</v>
      </c>
      <c r="Z138" s="9">
        <f t="shared" si="27"/>
        <v>200</v>
      </c>
      <c r="AA138" s="9">
        <f t="shared" si="28"/>
        <v>200.0000138</v>
      </c>
      <c r="AB138" s="51">
        <f>vnos!V138</f>
        <v>0</v>
      </c>
      <c r="AC138" s="52">
        <f t="shared" si="35"/>
        <v>200</v>
      </c>
      <c r="AD138" s="52">
        <f t="shared" si="29"/>
        <v>200.0000138</v>
      </c>
    </row>
    <row r="139" spans="1:30" x14ac:dyDescent="0.35">
      <c r="A139" s="16">
        <v>133</v>
      </c>
      <c r="B139" s="50">
        <f t="shared" si="30"/>
        <v>133</v>
      </c>
      <c r="C139" s="50">
        <f t="shared" si="31"/>
        <v>112</v>
      </c>
      <c r="D139" s="2">
        <f t="shared" si="32"/>
        <v>19</v>
      </c>
      <c r="E139" s="2">
        <f t="shared" si="33"/>
        <v>19</v>
      </c>
      <c r="F139" s="4">
        <f>vnos!B139</f>
        <v>0</v>
      </c>
      <c r="G139" s="4">
        <f t="shared" si="34"/>
        <v>0</v>
      </c>
      <c r="H139" s="3">
        <f>vnos!C139</f>
        <v>0</v>
      </c>
      <c r="I139" s="3">
        <f>vnos!D139</f>
        <v>0</v>
      </c>
      <c r="J139" s="3">
        <f>vnos!E139</f>
        <v>0</v>
      </c>
      <c r="K139" s="3">
        <f>vnos!F139</f>
        <v>0</v>
      </c>
      <c r="L139" s="3">
        <f>vnos!G139</f>
        <v>0</v>
      </c>
      <c r="M139" s="3">
        <f>vnos!H139</f>
        <v>0</v>
      </c>
      <c r="N139" s="3">
        <f>vnos!I139</f>
        <v>0</v>
      </c>
      <c r="O139" s="3">
        <f>vnos!J139</f>
        <v>0</v>
      </c>
      <c r="P139" s="3">
        <f>vnos!K139</f>
        <v>0</v>
      </c>
      <c r="Q139" s="3">
        <f>vnos!L139</f>
        <v>0</v>
      </c>
      <c r="R139" s="3">
        <f>vnos!M139</f>
        <v>0</v>
      </c>
      <c r="S139" s="3">
        <f>vnos!N139</f>
        <v>0</v>
      </c>
      <c r="T139" s="3">
        <f>vnos!O139</f>
        <v>0</v>
      </c>
      <c r="U139" s="3">
        <f>vnos!P139</f>
        <v>0</v>
      </c>
      <c r="V139" s="3">
        <f>vnos!Q139</f>
        <v>0</v>
      </c>
      <c r="W139" s="3">
        <f>vnos!R139</f>
        <v>0</v>
      </c>
      <c r="X139" s="3">
        <f>vnos!S139</f>
        <v>0</v>
      </c>
      <c r="Y139" s="3">
        <f>vnos!T139</f>
        <v>0</v>
      </c>
      <c r="Z139" s="9">
        <f t="shared" si="27"/>
        <v>200</v>
      </c>
      <c r="AA139" s="9">
        <f t="shared" si="28"/>
        <v>200.0000139</v>
      </c>
      <c r="AB139" s="51">
        <f>vnos!V139</f>
        <v>0</v>
      </c>
      <c r="AC139" s="52">
        <f t="shared" si="35"/>
        <v>200</v>
      </c>
      <c r="AD139" s="52">
        <f t="shared" si="29"/>
        <v>200.0000139</v>
      </c>
    </row>
    <row r="140" spans="1:30" x14ac:dyDescent="0.35">
      <c r="A140" s="16">
        <v>134</v>
      </c>
      <c r="B140" s="50">
        <f t="shared" si="30"/>
        <v>134</v>
      </c>
      <c r="C140" s="50">
        <f t="shared" si="31"/>
        <v>113</v>
      </c>
      <c r="D140" s="2">
        <f t="shared" si="32"/>
        <v>19</v>
      </c>
      <c r="E140" s="2">
        <f t="shared" si="33"/>
        <v>19</v>
      </c>
      <c r="F140" s="4">
        <f>vnos!B140</f>
        <v>0</v>
      </c>
      <c r="G140" s="4">
        <f t="shared" si="34"/>
        <v>0</v>
      </c>
      <c r="H140" s="3">
        <f>vnos!C140</f>
        <v>0</v>
      </c>
      <c r="I140" s="3">
        <f>vnos!D140</f>
        <v>0</v>
      </c>
      <c r="J140" s="3">
        <f>vnos!E140</f>
        <v>0</v>
      </c>
      <c r="K140" s="3">
        <f>vnos!F140</f>
        <v>0</v>
      </c>
      <c r="L140" s="3">
        <f>vnos!G140</f>
        <v>0</v>
      </c>
      <c r="M140" s="3">
        <f>vnos!H140</f>
        <v>0</v>
      </c>
      <c r="N140" s="3">
        <f>vnos!I140</f>
        <v>0</v>
      </c>
      <c r="O140" s="3">
        <f>vnos!J140</f>
        <v>0</v>
      </c>
      <c r="P140" s="3">
        <f>vnos!K140</f>
        <v>0</v>
      </c>
      <c r="Q140" s="3">
        <f>vnos!L140</f>
        <v>0</v>
      </c>
      <c r="R140" s="3">
        <f>vnos!M140</f>
        <v>0</v>
      </c>
      <c r="S140" s="3">
        <f>vnos!N140</f>
        <v>0</v>
      </c>
      <c r="T140" s="3">
        <f>vnos!O140</f>
        <v>0</v>
      </c>
      <c r="U140" s="3">
        <f>vnos!P140</f>
        <v>0</v>
      </c>
      <c r="V140" s="3">
        <f>vnos!Q140</f>
        <v>0</v>
      </c>
      <c r="W140" s="3">
        <f>vnos!R140</f>
        <v>0</v>
      </c>
      <c r="X140" s="3">
        <f>vnos!S140</f>
        <v>0</v>
      </c>
      <c r="Y140" s="3">
        <f>vnos!T140</f>
        <v>0</v>
      </c>
      <c r="Z140" s="9">
        <f t="shared" si="27"/>
        <v>200</v>
      </c>
      <c r="AA140" s="9">
        <f t="shared" si="28"/>
        <v>200.00001399999999</v>
      </c>
      <c r="AB140" s="51">
        <f>vnos!V140</f>
        <v>0</v>
      </c>
      <c r="AC140" s="52">
        <f t="shared" si="35"/>
        <v>200</v>
      </c>
      <c r="AD140" s="52">
        <f t="shared" si="29"/>
        <v>200.00001399999999</v>
      </c>
    </row>
    <row r="141" spans="1:30" x14ac:dyDescent="0.35">
      <c r="A141" s="16">
        <v>135</v>
      </c>
      <c r="B141" s="50">
        <f t="shared" si="30"/>
        <v>135</v>
      </c>
      <c r="C141" s="50">
        <f t="shared" si="31"/>
        <v>114</v>
      </c>
      <c r="D141" s="2">
        <f t="shared" si="32"/>
        <v>19</v>
      </c>
      <c r="E141" s="2">
        <f t="shared" si="33"/>
        <v>19</v>
      </c>
      <c r="F141" s="4">
        <f>vnos!B141</f>
        <v>0</v>
      </c>
      <c r="G141" s="4">
        <f t="shared" si="34"/>
        <v>0</v>
      </c>
      <c r="H141" s="3">
        <f>vnos!C141</f>
        <v>0</v>
      </c>
      <c r="I141" s="3">
        <f>vnos!D141</f>
        <v>0</v>
      </c>
      <c r="J141" s="3">
        <f>vnos!E141</f>
        <v>0</v>
      </c>
      <c r="K141" s="3">
        <f>vnos!F141</f>
        <v>0</v>
      </c>
      <c r="L141" s="3">
        <f>vnos!G141</f>
        <v>0</v>
      </c>
      <c r="M141" s="3">
        <f>vnos!H141</f>
        <v>0</v>
      </c>
      <c r="N141" s="3">
        <f>vnos!I141</f>
        <v>0</v>
      </c>
      <c r="O141" s="3">
        <f>vnos!J141</f>
        <v>0</v>
      </c>
      <c r="P141" s="3">
        <f>vnos!K141</f>
        <v>0</v>
      </c>
      <c r="Q141" s="3">
        <f>vnos!L141</f>
        <v>0</v>
      </c>
      <c r="R141" s="3">
        <f>vnos!M141</f>
        <v>0</v>
      </c>
      <c r="S141" s="3">
        <f>vnos!N141</f>
        <v>0</v>
      </c>
      <c r="T141" s="3">
        <f>vnos!O141</f>
        <v>0</v>
      </c>
      <c r="U141" s="3">
        <f>vnos!P141</f>
        <v>0</v>
      </c>
      <c r="V141" s="3">
        <f>vnos!Q141</f>
        <v>0</v>
      </c>
      <c r="W141" s="3">
        <f>vnos!R141</f>
        <v>0</v>
      </c>
      <c r="X141" s="3">
        <f>vnos!S141</f>
        <v>0</v>
      </c>
      <c r="Y141" s="3">
        <f>vnos!T141</f>
        <v>0</v>
      </c>
      <c r="Z141" s="9">
        <f t="shared" si="27"/>
        <v>200</v>
      </c>
      <c r="AA141" s="9">
        <f t="shared" si="28"/>
        <v>200.00001409999999</v>
      </c>
      <c r="AB141" s="51">
        <f>vnos!V141</f>
        <v>0</v>
      </c>
      <c r="AC141" s="52">
        <f t="shared" si="35"/>
        <v>200</v>
      </c>
      <c r="AD141" s="52">
        <f t="shared" si="29"/>
        <v>200.00001409999999</v>
      </c>
    </row>
    <row r="142" spans="1:30" x14ac:dyDescent="0.35">
      <c r="A142" s="16">
        <v>136</v>
      </c>
      <c r="B142" s="50">
        <f t="shared" si="30"/>
        <v>136</v>
      </c>
      <c r="C142" s="50">
        <f t="shared" si="31"/>
        <v>115</v>
      </c>
      <c r="D142" s="2">
        <f t="shared" si="32"/>
        <v>19</v>
      </c>
      <c r="E142" s="2">
        <f t="shared" si="33"/>
        <v>19</v>
      </c>
      <c r="F142" s="4">
        <f>vnos!B142</f>
        <v>0</v>
      </c>
      <c r="G142" s="4">
        <f t="shared" si="34"/>
        <v>0</v>
      </c>
      <c r="H142" s="3">
        <f>vnos!C142</f>
        <v>0</v>
      </c>
      <c r="I142" s="3">
        <f>vnos!D142</f>
        <v>0</v>
      </c>
      <c r="J142" s="3">
        <f>vnos!E142</f>
        <v>0</v>
      </c>
      <c r="K142" s="3">
        <f>vnos!F142</f>
        <v>0</v>
      </c>
      <c r="L142" s="3">
        <f>vnos!G142</f>
        <v>0</v>
      </c>
      <c r="M142" s="3">
        <f>vnos!H142</f>
        <v>0</v>
      </c>
      <c r="N142" s="3">
        <f>vnos!I142</f>
        <v>0</v>
      </c>
      <c r="O142" s="3">
        <f>vnos!J142</f>
        <v>0</v>
      </c>
      <c r="P142" s="3">
        <f>vnos!K142</f>
        <v>0</v>
      </c>
      <c r="Q142" s="3">
        <f>vnos!L142</f>
        <v>0</v>
      </c>
      <c r="R142" s="3">
        <f>vnos!M142</f>
        <v>0</v>
      </c>
      <c r="S142" s="3">
        <f>vnos!N142</f>
        <v>0</v>
      </c>
      <c r="T142" s="3">
        <f>vnos!O142</f>
        <v>0</v>
      </c>
      <c r="U142" s="3">
        <f>vnos!P142</f>
        <v>0</v>
      </c>
      <c r="V142" s="3">
        <f>vnos!Q142</f>
        <v>0</v>
      </c>
      <c r="W142" s="3">
        <f>vnos!R142</f>
        <v>0</v>
      </c>
      <c r="X142" s="3">
        <f>vnos!S142</f>
        <v>0</v>
      </c>
      <c r="Y142" s="3">
        <f>vnos!T142</f>
        <v>0</v>
      </c>
      <c r="Z142" s="9">
        <f t="shared" si="27"/>
        <v>200</v>
      </c>
      <c r="AA142" s="9">
        <f t="shared" si="28"/>
        <v>200.00001420000001</v>
      </c>
      <c r="AB142" s="51">
        <f>vnos!V142</f>
        <v>0</v>
      </c>
      <c r="AC142" s="52">
        <f t="shared" si="35"/>
        <v>200</v>
      </c>
      <c r="AD142" s="52">
        <f t="shared" si="29"/>
        <v>200.00001420000001</v>
      </c>
    </row>
    <row r="143" spans="1:30" x14ac:dyDescent="0.35">
      <c r="A143" s="16">
        <v>137</v>
      </c>
      <c r="B143" s="50">
        <f t="shared" si="30"/>
        <v>137</v>
      </c>
      <c r="C143" s="50">
        <f t="shared" si="31"/>
        <v>116</v>
      </c>
      <c r="D143" s="2">
        <f t="shared" si="32"/>
        <v>19</v>
      </c>
      <c r="E143" s="2">
        <f t="shared" si="33"/>
        <v>19</v>
      </c>
      <c r="F143" s="4">
        <f>vnos!B143</f>
        <v>0</v>
      </c>
      <c r="G143" s="4">
        <f t="shared" si="34"/>
        <v>0</v>
      </c>
      <c r="H143" s="3">
        <f>vnos!C143</f>
        <v>0</v>
      </c>
      <c r="I143" s="3">
        <f>vnos!D143</f>
        <v>0</v>
      </c>
      <c r="J143" s="3">
        <f>vnos!E143</f>
        <v>0</v>
      </c>
      <c r="K143" s="3">
        <f>vnos!F143</f>
        <v>0</v>
      </c>
      <c r="L143" s="3">
        <f>vnos!G143</f>
        <v>0</v>
      </c>
      <c r="M143" s="3">
        <f>vnos!H143</f>
        <v>0</v>
      </c>
      <c r="N143" s="3">
        <f>vnos!I143</f>
        <v>0</v>
      </c>
      <c r="O143" s="3">
        <f>vnos!J143</f>
        <v>0</v>
      </c>
      <c r="P143" s="3">
        <f>vnos!K143</f>
        <v>0</v>
      </c>
      <c r="Q143" s="3">
        <f>vnos!L143</f>
        <v>0</v>
      </c>
      <c r="R143" s="3">
        <f>vnos!M143</f>
        <v>0</v>
      </c>
      <c r="S143" s="3">
        <f>vnos!N143</f>
        <v>0</v>
      </c>
      <c r="T143" s="3">
        <f>vnos!O143</f>
        <v>0</v>
      </c>
      <c r="U143" s="3">
        <f>vnos!P143</f>
        <v>0</v>
      </c>
      <c r="V143" s="3">
        <f>vnos!Q143</f>
        <v>0</v>
      </c>
      <c r="W143" s="3">
        <f>vnos!R143</f>
        <v>0</v>
      </c>
      <c r="X143" s="3">
        <f>vnos!S143</f>
        <v>0</v>
      </c>
      <c r="Y143" s="3">
        <f>vnos!T143</f>
        <v>0</v>
      </c>
      <c r="Z143" s="9">
        <f t="shared" si="27"/>
        <v>200</v>
      </c>
      <c r="AA143" s="9">
        <f t="shared" si="28"/>
        <v>200.0000143</v>
      </c>
      <c r="AB143" s="51">
        <f>vnos!V143</f>
        <v>0</v>
      </c>
      <c r="AC143" s="52">
        <f t="shared" si="35"/>
        <v>200</v>
      </c>
      <c r="AD143" s="52">
        <f t="shared" si="29"/>
        <v>200.0000143</v>
      </c>
    </row>
    <row r="144" spans="1:30" x14ac:dyDescent="0.35">
      <c r="A144" s="16">
        <v>138</v>
      </c>
      <c r="B144" s="50">
        <f t="shared" si="30"/>
        <v>138</v>
      </c>
      <c r="C144" s="50">
        <f t="shared" si="31"/>
        <v>117</v>
      </c>
      <c r="D144" s="2">
        <f t="shared" si="32"/>
        <v>19</v>
      </c>
      <c r="E144" s="2">
        <f t="shared" si="33"/>
        <v>19</v>
      </c>
      <c r="F144" s="4">
        <f>vnos!B144</f>
        <v>0</v>
      </c>
      <c r="G144" s="4">
        <f t="shared" si="34"/>
        <v>0</v>
      </c>
      <c r="H144" s="3">
        <f>vnos!C144</f>
        <v>0</v>
      </c>
      <c r="I144" s="3">
        <f>vnos!D144</f>
        <v>0</v>
      </c>
      <c r="J144" s="3">
        <f>vnos!E144</f>
        <v>0</v>
      </c>
      <c r="K144" s="3">
        <f>vnos!F144</f>
        <v>0</v>
      </c>
      <c r="L144" s="3">
        <f>vnos!G144</f>
        <v>0</v>
      </c>
      <c r="M144" s="3">
        <f>vnos!H144</f>
        <v>0</v>
      </c>
      <c r="N144" s="3">
        <f>vnos!I144</f>
        <v>0</v>
      </c>
      <c r="O144" s="3">
        <f>vnos!J144</f>
        <v>0</v>
      </c>
      <c r="P144" s="3">
        <f>vnos!K144</f>
        <v>0</v>
      </c>
      <c r="Q144" s="3">
        <f>vnos!L144</f>
        <v>0</v>
      </c>
      <c r="R144" s="3">
        <f>vnos!M144</f>
        <v>0</v>
      </c>
      <c r="S144" s="3">
        <f>vnos!N144</f>
        <v>0</v>
      </c>
      <c r="T144" s="3">
        <f>vnos!O144</f>
        <v>0</v>
      </c>
      <c r="U144" s="3">
        <f>vnos!P144</f>
        <v>0</v>
      </c>
      <c r="V144" s="3">
        <f>vnos!Q144</f>
        <v>0</v>
      </c>
      <c r="W144" s="3">
        <f>vnos!R144</f>
        <v>0</v>
      </c>
      <c r="X144" s="3">
        <f>vnos!S144</f>
        <v>0</v>
      </c>
      <c r="Y144" s="3">
        <f>vnos!T144</f>
        <v>0</v>
      </c>
      <c r="Z144" s="9">
        <f t="shared" si="27"/>
        <v>200</v>
      </c>
      <c r="AA144" s="9">
        <f t="shared" si="28"/>
        <v>200.0000144</v>
      </c>
      <c r="AB144" s="51">
        <f>vnos!V144</f>
        <v>0</v>
      </c>
      <c r="AC144" s="52">
        <f t="shared" si="35"/>
        <v>200</v>
      </c>
      <c r="AD144" s="52">
        <f t="shared" si="29"/>
        <v>200.0000144</v>
      </c>
    </row>
    <row r="145" spans="1:30" x14ac:dyDescent="0.35">
      <c r="A145" s="16">
        <v>139</v>
      </c>
      <c r="B145" s="50">
        <f t="shared" si="30"/>
        <v>139</v>
      </c>
      <c r="C145" s="50">
        <f t="shared" si="31"/>
        <v>118</v>
      </c>
      <c r="D145" s="2">
        <f t="shared" si="32"/>
        <v>19</v>
      </c>
      <c r="E145" s="2">
        <f t="shared" si="33"/>
        <v>19</v>
      </c>
      <c r="F145" s="4">
        <f>vnos!B145</f>
        <v>0</v>
      </c>
      <c r="G145" s="4">
        <f t="shared" si="34"/>
        <v>0</v>
      </c>
      <c r="H145" s="3">
        <f>vnos!C145</f>
        <v>0</v>
      </c>
      <c r="I145" s="3">
        <f>vnos!D145</f>
        <v>0</v>
      </c>
      <c r="J145" s="3">
        <f>vnos!E145</f>
        <v>0</v>
      </c>
      <c r="K145" s="3">
        <f>vnos!F145</f>
        <v>0</v>
      </c>
      <c r="L145" s="3">
        <f>vnos!G145</f>
        <v>0</v>
      </c>
      <c r="M145" s="3">
        <f>vnos!H145</f>
        <v>0</v>
      </c>
      <c r="N145" s="3">
        <f>vnos!I145</f>
        <v>0</v>
      </c>
      <c r="O145" s="3">
        <f>vnos!J145</f>
        <v>0</v>
      </c>
      <c r="P145" s="3">
        <f>vnos!K145</f>
        <v>0</v>
      </c>
      <c r="Q145" s="3">
        <f>vnos!L145</f>
        <v>0</v>
      </c>
      <c r="R145" s="3">
        <f>vnos!M145</f>
        <v>0</v>
      </c>
      <c r="S145" s="3">
        <f>vnos!N145</f>
        <v>0</v>
      </c>
      <c r="T145" s="3">
        <f>vnos!O145</f>
        <v>0</v>
      </c>
      <c r="U145" s="3">
        <f>vnos!P145</f>
        <v>0</v>
      </c>
      <c r="V145" s="3">
        <f>vnos!Q145</f>
        <v>0</v>
      </c>
      <c r="W145" s="3">
        <f>vnos!R145</f>
        <v>0</v>
      </c>
      <c r="X145" s="3">
        <f>vnos!S145</f>
        <v>0</v>
      </c>
      <c r="Y145" s="3">
        <f>vnos!T145</f>
        <v>0</v>
      </c>
      <c r="Z145" s="9">
        <f t="shared" si="27"/>
        <v>200</v>
      </c>
      <c r="AA145" s="9">
        <f t="shared" si="28"/>
        <v>200.00001449999999</v>
      </c>
      <c r="AB145" s="51">
        <f>vnos!V145</f>
        <v>0</v>
      </c>
      <c r="AC145" s="52">
        <f t="shared" si="35"/>
        <v>200</v>
      </c>
      <c r="AD145" s="52">
        <f t="shared" si="29"/>
        <v>200.00001449999999</v>
      </c>
    </row>
    <row r="146" spans="1:30" x14ac:dyDescent="0.35">
      <c r="A146" s="16">
        <v>140</v>
      </c>
      <c r="B146" s="50">
        <f t="shared" si="30"/>
        <v>140</v>
      </c>
      <c r="C146" s="50">
        <f t="shared" si="31"/>
        <v>119</v>
      </c>
      <c r="D146" s="2">
        <f t="shared" si="32"/>
        <v>19</v>
      </c>
      <c r="E146" s="2">
        <f t="shared" si="33"/>
        <v>19</v>
      </c>
      <c r="F146" s="4">
        <f>vnos!B146</f>
        <v>0</v>
      </c>
      <c r="G146" s="4">
        <f t="shared" si="34"/>
        <v>0</v>
      </c>
      <c r="H146" s="3">
        <f>vnos!C146</f>
        <v>0</v>
      </c>
      <c r="I146" s="3">
        <f>vnos!D146</f>
        <v>0</v>
      </c>
      <c r="J146" s="3">
        <f>vnos!E146</f>
        <v>0</v>
      </c>
      <c r="K146" s="3">
        <f>vnos!F146</f>
        <v>0</v>
      </c>
      <c r="L146" s="3">
        <f>vnos!G146</f>
        <v>0</v>
      </c>
      <c r="M146" s="3">
        <f>vnos!H146</f>
        <v>0</v>
      </c>
      <c r="N146" s="3">
        <f>vnos!I146</f>
        <v>0</v>
      </c>
      <c r="O146" s="3">
        <f>vnos!J146</f>
        <v>0</v>
      </c>
      <c r="P146" s="3">
        <f>vnos!K146</f>
        <v>0</v>
      </c>
      <c r="Q146" s="3">
        <f>vnos!L146</f>
        <v>0</v>
      </c>
      <c r="R146" s="3">
        <f>vnos!M146</f>
        <v>0</v>
      </c>
      <c r="S146" s="3">
        <f>vnos!N146</f>
        <v>0</v>
      </c>
      <c r="T146" s="3">
        <f>vnos!O146</f>
        <v>0</v>
      </c>
      <c r="U146" s="3">
        <f>vnos!P146</f>
        <v>0</v>
      </c>
      <c r="V146" s="3">
        <f>vnos!Q146</f>
        <v>0</v>
      </c>
      <c r="W146" s="3">
        <f>vnos!R146</f>
        <v>0</v>
      </c>
      <c r="X146" s="3">
        <f>vnos!S146</f>
        <v>0</v>
      </c>
      <c r="Y146" s="3">
        <f>vnos!T146</f>
        <v>0</v>
      </c>
      <c r="Z146" s="9">
        <f t="shared" si="27"/>
        <v>200</v>
      </c>
      <c r="AA146" s="9">
        <f t="shared" si="28"/>
        <v>200.00001459999999</v>
      </c>
      <c r="AB146" s="51">
        <f>vnos!V146</f>
        <v>0</v>
      </c>
      <c r="AC146" s="52">
        <f t="shared" si="35"/>
        <v>200</v>
      </c>
      <c r="AD146" s="52">
        <f t="shared" si="29"/>
        <v>200.00001459999999</v>
      </c>
    </row>
    <row r="147" spans="1:30" ht="15.5" x14ac:dyDescent="0.35">
      <c r="F147" s="70" t="s">
        <v>6</v>
      </c>
      <c r="G147" s="71"/>
      <c r="H147" s="6">
        <v>4</v>
      </c>
      <c r="I147" s="6">
        <v>3</v>
      </c>
      <c r="J147" s="6">
        <v>3</v>
      </c>
      <c r="K147" s="6">
        <v>4</v>
      </c>
      <c r="L147" s="6">
        <v>4</v>
      </c>
      <c r="M147" s="6">
        <v>4</v>
      </c>
      <c r="N147" s="6">
        <v>3</v>
      </c>
      <c r="O147" s="6">
        <v>4</v>
      </c>
      <c r="P147" s="6">
        <v>3</v>
      </c>
      <c r="Q147" s="6">
        <v>4</v>
      </c>
      <c r="R147" s="6">
        <v>3</v>
      </c>
      <c r="S147" s="6">
        <v>3</v>
      </c>
      <c r="T147" s="6">
        <v>4</v>
      </c>
      <c r="U147" s="6">
        <v>4</v>
      </c>
      <c r="V147" s="6">
        <v>4</v>
      </c>
      <c r="W147" s="6">
        <v>3</v>
      </c>
      <c r="X147" s="6">
        <v>4</v>
      </c>
      <c r="Y147" s="6">
        <v>3</v>
      </c>
      <c r="Z147" s="7">
        <f>SUM(H147:Y147)</f>
        <v>64</v>
      </c>
    </row>
  </sheetData>
  <sheetProtection algorithmName="SHA-512" hashValue="XDrGStfo/uSQfmZ6aueb0GO5sZUBTV+RbGmWPw7TMPdaCX7fsQHmOoMv2w6ia3P39oYqVSRYjr5osscZV8hCWw==" saltValue="k0tsA7bQvbefJIbP5c352w==" spinCount="100000" sheet="1" objects="1" scenarios="1" selectLockedCells="1" selectUnlockedCells="1"/>
  <mergeCells count="31">
    <mergeCell ref="B5:B6"/>
    <mergeCell ref="C5:C6"/>
    <mergeCell ref="D5:D6"/>
    <mergeCell ref="R5:R6"/>
    <mergeCell ref="G5:G6"/>
    <mergeCell ref="M5:M6"/>
    <mergeCell ref="AD5:AD6"/>
    <mergeCell ref="Z5:Z6"/>
    <mergeCell ref="AC5:AC6"/>
    <mergeCell ref="AB5:AB6"/>
    <mergeCell ref="N5:N6"/>
    <mergeCell ref="T5:T6"/>
    <mergeCell ref="AA5:AA6"/>
    <mergeCell ref="F147:G147"/>
    <mergeCell ref="H4:Y4"/>
    <mergeCell ref="K5:K6"/>
    <mergeCell ref="J5:J6"/>
    <mergeCell ref="I5:I6"/>
    <mergeCell ref="Q5:Q6"/>
    <mergeCell ref="P5:P6"/>
    <mergeCell ref="O5:O6"/>
    <mergeCell ref="S5:S6"/>
    <mergeCell ref="L5:L6"/>
    <mergeCell ref="H2:Y2"/>
    <mergeCell ref="F5:F6"/>
    <mergeCell ref="H5:H6"/>
    <mergeCell ref="Y5:Y6"/>
    <mergeCell ref="X5:X6"/>
    <mergeCell ref="W5:W6"/>
    <mergeCell ref="V5:V6"/>
    <mergeCell ref="U5:U6"/>
  </mergeCells>
  <conditionalFormatting sqref="G7:G176">
    <cfRule type="dataBar" priority="637">
      <dataBar>
        <cfvo type="num" val="0"/>
        <cfvo type="max"/>
        <color theme="6" tint="-0.249977111117893"/>
      </dataBar>
      <extLst>
        <ext xmlns:x14="http://schemas.microsoft.com/office/spreadsheetml/2009/9/main" uri="{B025F937-C7B1-47D3-B67F-A62EFF666E3E}">
          <x14:id>{4FF1C77B-781C-4003-B980-AF653697C9C7}</x14:id>
        </ext>
      </extLst>
    </cfRule>
  </conditionalFormatting>
  <conditionalFormatting sqref="H7:Y146">
    <cfRule type="cellIs" dxfId="19" priority="370" operator="equal">
      <formula>0</formula>
    </cfRule>
    <cfRule type="cellIs" dxfId="18" priority="371" operator="greaterThan">
      <formula>5</formula>
    </cfRule>
    <cfRule type="cellIs" dxfId="17" priority="372" operator="equal">
      <formula>5</formula>
    </cfRule>
    <cfRule type="cellIs" dxfId="16" priority="373" operator="equal">
      <formula>3</formula>
    </cfRule>
    <cfRule type="cellIs" dxfId="15" priority="374" operator="equal">
      <formula>2</formula>
    </cfRule>
    <cfRule type="containsBlanks" dxfId="14" priority="375">
      <formula>LEN(TRIM(H7))=0</formula>
    </cfRule>
    <cfRule type="cellIs" dxfId="13" priority="380" operator="equal">
      <formula>1</formula>
    </cfRule>
  </conditionalFormatting>
  <conditionalFormatting sqref="AA7:AB146">
    <cfRule type="cellIs" dxfId="12" priority="87" operator="equal">
      <formula>0</formula>
    </cfRule>
  </conditionalFormatting>
  <conditionalFormatting sqref="AD7:AD146">
    <cfRule type="cellIs" dxfId="11" priority="86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FF1C77B-781C-4003-B980-AF653697C9C7}">
            <x14:dataBar minLength="0" maxLength="100" negativeBarColorSameAsPositive="1" axisPosition="none">
              <x14:cfvo type="num">
                <xm:f>0</xm:f>
              </x14:cfvo>
              <x14:cfvo type="max"/>
            </x14:dataBar>
          </x14:cfRule>
          <xm:sqref>G7:G176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J147"/>
  <sheetViews>
    <sheetView zoomScale="90" zoomScaleNormal="90" workbookViewId="0">
      <pane ySplit="6" topLeftCell="A7" activePane="bottomLeft" state="frozen"/>
      <selection pane="bottomLeft" activeCell="W10" sqref="W10"/>
    </sheetView>
  </sheetViews>
  <sheetFormatPr defaultRowHeight="14.5" x14ac:dyDescent="0.35"/>
  <cols>
    <col min="1" max="1" width="4.54296875" style="14" customWidth="1"/>
    <col min="2" max="2" width="37" bestFit="1" customWidth="1"/>
    <col min="3" max="20" width="6.7265625" customWidth="1"/>
    <col min="21" max="21" width="7.7265625" style="1" customWidth="1"/>
    <col min="22" max="22" width="6.7265625" style="38" customWidth="1"/>
    <col min="23" max="23" width="3.1796875" style="1" customWidth="1"/>
    <col min="24" max="24" width="6.7265625" style="1" customWidth="1"/>
    <col min="25" max="25" width="3.1796875" style="1" customWidth="1"/>
    <col min="26" max="26" width="6.7265625" style="1" customWidth="1"/>
    <col min="27" max="27" width="8.1796875" style="20" hidden="1" customWidth="1"/>
    <col min="28" max="28" width="8.453125" style="20" hidden="1" customWidth="1"/>
    <col min="29" max="29" width="7.7265625" style="20" hidden="1" customWidth="1"/>
    <col min="30" max="30" width="9.1796875" style="20" hidden="1" customWidth="1"/>
    <col min="31" max="36" width="9.1796875" style="20"/>
  </cols>
  <sheetData>
    <row r="1" spans="1:35" ht="15" thickBot="1" x14ac:dyDescent="0.4">
      <c r="U1" s="40"/>
      <c r="V1" s="41"/>
      <c r="W1" s="40"/>
      <c r="X1" s="40"/>
      <c r="Y1" s="40"/>
      <c r="Z1" s="40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33.5" thickBot="1" x14ac:dyDescent="0.4">
      <c r="C2" s="94" t="s">
        <v>29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6"/>
      <c r="U2" s="40"/>
      <c r="V2" s="41"/>
      <c r="W2" s="40"/>
      <c r="X2" s="40"/>
      <c r="Y2" s="40"/>
      <c r="Z2" s="40"/>
      <c r="AA2" s="33" t="s">
        <v>19</v>
      </c>
      <c r="AB2" s="33">
        <v>121</v>
      </c>
      <c r="AC2" s="33">
        <v>69</v>
      </c>
      <c r="AD2" s="33">
        <v>70</v>
      </c>
      <c r="AE2" s="33"/>
      <c r="AF2" s="33"/>
      <c r="AG2" s="33"/>
      <c r="AH2" s="33"/>
      <c r="AI2" s="33"/>
    </row>
    <row r="3" spans="1:35" ht="7.5" customHeight="1" x14ac:dyDescent="0.35">
      <c r="U3" s="40"/>
      <c r="V3" s="41"/>
      <c r="W3" s="40"/>
      <c r="X3" s="40"/>
      <c r="Y3" s="40"/>
      <c r="Z3" s="40"/>
      <c r="AA3" s="33"/>
      <c r="AB3" s="33"/>
      <c r="AC3" s="33"/>
      <c r="AD3" s="33"/>
      <c r="AE3" s="33"/>
      <c r="AF3" s="33"/>
      <c r="AG3" s="33"/>
      <c r="AH3" s="33"/>
      <c r="AI3" s="33"/>
    </row>
    <row r="4" spans="1:35" ht="21.75" customHeight="1" x14ac:dyDescent="0.45">
      <c r="B4" s="54" t="s">
        <v>23</v>
      </c>
      <c r="C4" s="58" t="s">
        <v>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42" t="s">
        <v>22</v>
      </c>
      <c r="V4" s="41"/>
      <c r="W4" s="40"/>
      <c r="X4" s="40"/>
      <c r="Y4" s="40"/>
      <c r="Z4" s="40"/>
      <c r="AA4" s="33" t="s">
        <v>20</v>
      </c>
      <c r="AB4" s="33">
        <v>119</v>
      </c>
      <c r="AC4" s="33">
        <v>68.5</v>
      </c>
      <c r="AD4" s="33">
        <v>70</v>
      </c>
      <c r="AE4" s="33"/>
      <c r="AF4" s="33"/>
      <c r="AG4" s="33"/>
      <c r="AH4" s="33"/>
      <c r="AI4" s="33"/>
    </row>
    <row r="5" spans="1:35" ht="15" customHeight="1" x14ac:dyDescent="0.35">
      <c r="B5" s="99" t="s">
        <v>25</v>
      </c>
      <c r="C5" s="63">
        <v>1</v>
      </c>
      <c r="D5" s="63">
        <v>2</v>
      </c>
      <c r="E5" s="63">
        <v>3</v>
      </c>
      <c r="F5" s="63">
        <v>4</v>
      </c>
      <c r="G5" s="63">
        <v>5</v>
      </c>
      <c r="H5" s="63">
        <v>6</v>
      </c>
      <c r="I5" s="63">
        <v>7</v>
      </c>
      <c r="J5" s="63">
        <v>8</v>
      </c>
      <c r="K5" s="63">
        <v>9</v>
      </c>
      <c r="L5" s="63">
        <v>10</v>
      </c>
      <c r="M5" s="93">
        <v>11</v>
      </c>
      <c r="N5" s="93">
        <v>12</v>
      </c>
      <c r="O5" s="93">
        <v>13</v>
      </c>
      <c r="P5" s="93">
        <v>14</v>
      </c>
      <c r="Q5" s="93">
        <v>15</v>
      </c>
      <c r="R5" s="93">
        <v>16</v>
      </c>
      <c r="S5" s="93">
        <v>17</v>
      </c>
      <c r="T5" s="93">
        <v>18</v>
      </c>
      <c r="U5" s="91" t="s">
        <v>24</v>
      </c>
      <c r="V5" s="97" t="s">
        <v>28</v>
      </c>
      <c r="W5" s="43"/>
      <c r="X5" s="91" t="s">
        <v>16</v>
      </c>
      <c r="Y5" s="43"/>
      <c r="Z5" s="91" t="s">
        <v>17</v>
      </c>
      <c r="AA5" s="44" t="s">
        <v>8</v>
      </c>
      <c r="AB5" s="33" t="s">
        <v>18</v>
      </c>
      <c r="AC5" s="33" t="s">
        <v>18</v>
      </c>
      <c r="AD5" s="33"/>
      <c r="AE5" s="33"/>
      <c r="AF5" s="33"/>
      <c r="AG5" s="33"/>
      <c r="AH5" s="33"/>
      <c r="AI5" s="33"/>
    </row>
    <row r="6" spans="1:35" ht="15" customHeight="1" x14ac:dyDescent="0.35">
      <c r="A6" s="14" t="s">
        <v>7</v>
      </c>
      <c r="B6" s="99"/>
      <c r="C6" s="64"/>
      <c r="D6" s="64"/>
      <c r="E6" s="64"/>
      <c r="F6" s="64"/>
      <c r="G6" s="64"/>
      <c r="H6" s="64"/>
      <c r="I6" s="64"/>
      <c r="J6" s="64"/>
      <c r="K6" s="64"/>
      <c r="L6" s="64"/>
      <c r="M6" s="63"/>
      <c r="N6" s="63"/>
      <c r="O6" s="63"/>
      <c r="P6" s="63"/>
      <c r="Q6" s="63"/>
      <c r="R6" s="63"/>
      <c r="S6" s="63"/>
      <c r="T6" s="63"/>
      <c r="U6" s="92"/>
      <c r="V6" s="98"/>
      <c r="W6" s="37"/>
      <c r="X6" s="92"/>
      <c r="Y6" s="37"/>
      <c r="Z6" s="92"/>
      <c r="AA6" s="44"/>
      <c r="AB6" s="33" t="s">
        <v>16</v>
      </c>
      <c r="AC6" s="33" t="s">
        <v>17</v>
      </c>
      <c r="AD6" s="33"/>
      <c r="AE6" s="33"/>
      <c r="AF6" s="33"/>
      <c r="AG6" s="33"/>
      <c r="AH6" s="33"/>
      <c r="AI6" s="33"/>
    </row>
    <row r="7" spans="1:35" x14ac:dyDescent="0.35">
      <c r="A7" s="14">
        <v>1</v>
      </c>
      <c r="B7" s="5" t="s">
        <v>30</v>
      </c>
      <c r="C7" s="45">
        <v>5</v>
      </c>
      <c r="D7" s="45">
        <v>3</v>
      </c>
      <c r="E7" s="45">
        <v>3</v>
      </c>
      <c r="F7" s="45">
        <v>5</v>
      </c>
      <c r="G7" s="45">
        <v>5</v>
      </c>
      <c r="H7" s="45">
        <v>4</v>
      </c>
      <c r="I7" s="45">
        <v>3</v>
      </c>
      <c r="J7" s="45">
        <v>6</v>
      </c>
      <c r="K7" s="45">
        <v>3</v>
      </c>
      <c r="L7" s="45">
        <v>5</v>
      </c>
      <c r="M7" s="45">
        <v>3</v>
      </c>
      <c r="N7" s="45">
        <v>3</v>
      </c>
      <c r="O7" s="45">
        <v>4</v>
      </c>
      <c r="P7" s="45">
        <v>5</v>
      </c>
      <c r="Q7" s="45">
        <v>4</v>
      </c>
      <c r="R7" s="45">
        <v>4</v>
      </c>
      <c r="S7" s="45">
        <v>4</v>
      </c>
      <c r="T7" s="45">
        <v>3</v>
      </c>
      <c r="U7" s="8">
        <f t="shared" ref="U7:U30" si="0">SUM(C7:T7)</f>
        <v>72</v>
      </c>
      <c r="V7" s="25">
        <f t="shared" ref="V7:V30" si="1">ROUND(0.35*MIN(AB7,AC7)+0.15*MAX(AB7,AC7),1)</f>
        <v>7.3</v>
      </c>
      <c r="W7" s="11" t="s">
        <v>48</v>
      </c>
      <c r="X7" s="11">
        <v>24.5</v>
      </c>
      <c r="Y7" s="11" t="s">
        <v>49</v>
      </c>
      <c r="Z7" s="11">
        <v>11.3</v>
      </c>
      <c r="AA7" s="33" t="e">
        <f>IF(#REF!&lt;&gt;"",1,0)</f>
        <v>#REF!</v>
      </c>
      <c r="AB7" s="39">
        <f>ROUND(IF(W7="m",(X7*$AB$4/113+$AC$4-$AD$4),(X7*$AB$2/113+$AC$2-$AD$2)),0)</f>
        <v>25</v>
      </c>
      <c r="AC7" s="39">
        <f t="shared" ref="AC7:AC30" si="2">ROUND(IF(Y7="m",(Z7*$AB$4/113+$AC$4-$AD$4),(Z7*$AB$2/113+$AC$2-$AD$2)),0)</f>
        <v>10</v>
      </c>
      <c r="AD7" s="33"/>
      <c r="AE7" s="33"/>
      <c r="AF7" s="33"/>
      <c r="AG7" s="33"/>
      <c r="AH7" s="33"/>
      <c r="AI7" s="33"/>
    </row>
    <row r="8" spans="1:35" x14ac:dyDescent="0.35">
      <c r="A8" s="14">
        <v>2</v>
      </c>
      <c r="B8" s="5" t="s">
        <v>31</v>
      </c>
      <c r="C8" s="45">
        <v>5</v>
      </c>
      <c r="D8" s="45">
        <v>3</v>
      </c>
      <c r="E8" s="45">
        <v>4</v>
      </c>
      <c r="F8" s="45">
        <v>5</v>
      </c>
      <c r="G8" s="45">
        <v>5</v>
      </c>
      <c r="H8" s="45">
        <v>5</v>
      </c>
      <c r="I8" s="45">
        <v>4</v>
      </c>
      <c r="J8" s="45">
        <v>4</v>
      </c>
      <c r="K8" s="45">
        <v>2</v>
      </c>
      <c r="L8" s="45">
        <v>5</v>
      </c>
      <c r="M8" s="45">
        <v>3</v>
      </c>
      <c r="N8" s="45">
        <v>4</v>
      </c>
      <c r="O8" s="45">
        <v>4</v>
      </c>
      <c r="P8" s="45">
        <v>6</v>
      </c>
      <c r="Q8" s="45">
        <v>4</v>
      </c>
      <c r="R8" s="45">
        <v>4</v>
      </c>
      <c r="S8" s="45">
        <v>3</v>
      </c>
      <c r="T8" s="45">
        <v>3</v>
      </c>
      <c r="U8" s="8">
        <f t="shared" si="0"/>
        <v>73</v>
      </c>
      <c r="V8" s="25">
        <f t="shared" si="1"/>
        <v>10</v>
      </c>
      <c r="W8" s="11" t="s">
        <v>48</v>
      </c>
      <c r="X8" s="11">
        <v>18.8</v>
      </c>
      <c r="Y8" s="11" t="s">
        <v>49</v>
      </c>
      <c r="Z8" s="11">
        <v>22</v>
      </c>
      <c r="AA8" s="33">
        <f t="shared" ref="AA8:AA30" si="3">IF(B8&lt;&gt;"",1,0)</f>
        <v>1</v>
      </c>
      <c r="AB8" s="39">
        <f t="shared" ref="AB8:AB30" si="4">ROUND(IF(W8="m",(X8*$AB$4/113+$AC$4-$AD$4),(X8*$AB$2/113+$AC$2-$AD$2)),0)</f>
        <v>19</v>
      </c>
      <c r="AC8" s="39">
        <f t="shared" si="2"/>
        <v>22</v>
      </c>
      <c r="AD8" s="33"/>
      <c r="AE8" s="33"/>
      <c r="AF8" s="33"/>
      <c r="AG8" s="33"/>
      <c r="AH8" s="33"/>
      <c r="AI8" s="33"/>
    </row>
    <row r="9" spans="1:35" x14ac:dyDescent="0.35">
      <c r="A9" s="14">
        <v>3</v>
      </c>
      <c r="B9" s="5" t="s">
        <v>32</v>
      </c>
      <c r="C9" s="45">
        <v>6</v>
      </c>
      <c r="D9" s="45">
        <v>3</v>
      </c>
      <c r="E9" s="45">
        <v>3</v>
      </c>
      <c r="F9" s="45">
        <v>5</v>
      </c>
      <c r="G9" s="45">
        <v>5</v>
      </c>
      <c r="H9" s="45">
        <v>4</v>
      </c>
      <c r="I9" s="45">
        <v>3</v>
      </c>
      <c r="J9" s="45">
        <v>4</v>
      </c>
      <c r="K9" s="45">
        <v>3</v>
      </c>
      <c r="L9" s="45">
        <v>6</v>
      </c>
      <c r="M9" s="45">
        <v>3</v>
      </c>
      <c r="N9" s="45">
        <v>3</v>
      </c>
      <c r="O9" s="45">
        <v>4</v>
      </c>
      <c r="P9" s="45">
        <v>4</v>
      </c>
      <c r="Q9" s="45">
        <v>5</v>
      </c>
      <c r="R9" s="45">
        <v>4</v>
      </c>
      <c r="S9" s="45">
        <v>4</v>
      </c>
      <c r="T9" s="45">
        <v>3</v>
      </c>
      <c r="U9" s="8">
        <f t="shared" si="0"/>
        <v>72</v>
      </c>
      <c r="V9" s="25">
        <f t="shared" si="1"/>
        <v>13.5</v>
      </c>
      <c r="W9" s="11" t="s">
        <v>48</v>
      </c>
      <c r="X9" s="11">
        <v>54</v>
      </c>
      <c r="Y9" s="11" t="s">
        <v>49</v>
      </c>
      <c r="Z9" s="11">
        <v>14.4</v>
      </c>
      <c r="AA9" s="33" t="e">
        <f>IF(#REF!&lt;&gt;"",1,0)</f>
        <v>#REF!</v>
      </c>
      <c r="AB9" s="33">
        <f t="shared" si="4"/>
        <v>57</v>
      </c>
      <c r="AC9" s="33">
        <f t="shared" si="2"/>
        <v>14</v>
      </c>
      <c r="AD9" s="33"/>
      <c r="AE9" s="33"/>
      <c r="AF9" s="33"/>
      <c r="AG9" s="33"/>
      <c r="AH9" s="33"/>
      <c r="AI9" s="33"/>
    </row>
    <row r="10" spans="1:35" x14ac:dyDescent="0.35">
      <c r="A10" s="14">
        <v>4</v>
      </c>
      <c r="B10" s="5" t="s">
        <v>33</v>
      </c>
      <c r="C10" s="45">
        <v>4</v>
      </c>
      <c r="D10" s="45">
        <v>4</v>
      </c>
      <c r="E10" s="45">
        <v>3</v>
      </c>
      <c r="F10" s="45">
        <v>4</v>
      </c>
      <c r="G10" s="45">
        <v>4</v>
      </c>
      <c r="H10" s="45">
        <v>4</v>
      </c>
      <c r="I10" s="45">
        <v>3</v>
      </c>
      <c r="J10" s="45">
        <v>5</v>
      </c>
      <c r="K10" s="45">
        <v>2</v>
      </c>
      <c r="L10" s="45">
        <v>4</v>
      </c>
      <c r="M10" s="45">
        <v>3</v>
      </c>
      <c r="N10" s="45">
        <v>4</v>
      </c>
      <c r="O10" s="45">
        <v>4</v>
      </c>
      <c r="P10" s="45">
        <v>4</v>
      </c>
      <c r="Q10" s="45">
        <v>5</v>
      </c>
      <c r="R10" s="45">
        <v>3</v>
      </c>
      <c r="S10" s="45">
        <v>3</v>
      </c>
      <c r="T10" s="45">
        <v>4</v>
      </c>
      <c r="U10" s="8">
        <f t="shared" si="0"/>
        <v>67</v>
      </c>
      <c r="V10" s="25">
        <f t="shared" si="1"/>
        <v>13.1</v>
      </c>
      <c r="W10" s="11" t="s">
        <v>48</v>
      </c>
      <c r="X10" s="11">
        <v>54</v>
      </c>
      <c r="Y10" s="11" t="s">
        <v>49</v>
      </c>
      <c r="Z10" s="11">
        <v>13.4</v>
      </c>
      <c r="AA10" s="33">
        <f t="shared" si="3"/>
        <v>1</v>
      </c>
      <c r="AB10" s="39">
        <f t="shared" si="4"/>
        <v>57</v>
      </c>
      <c r="AC10" s="39">
        <f t="shared" si="2"/>
        <v>13</v>
      </c>
      <c r="AD10" s="33"/>
      <c r="AE10" s="33"/>
      <c r="AF10" s="33"/>
      <c r="AG10" s="33"/>
      <c r="AH10" s="33"/>
      <c r="AI10" s="33"/>
    </row>
    <row r="11" spans="1:35" x14ac:dyDescent="0.35">
      <c r="A11" s="14">
        <v>5</v>
      </c>
      <c r="B11" s="5" t="s">
        <v>34</v>
      </c>
      <c r="C11" s="45">
        <v>5</v>
      </c>
      <c r="D11" s="45">
        <v>3</v>
      </c>
      <c r="E11" s="45">
        <v>4</v>
      </c>
      <c r="F11" s="45">
        <v>4</v>
      </c>
      <c r="G11" s="45">
        <v>5</v>
      </c>
      <c r="H11" s="45">
        <v>3</v>
      </c>
      <c r="I11" s="45">
        <v>4</v>
      </c>
      <c r="J11" s="45">
        <v>5</v>
      </c>
      <c r="K11" s="45">
        <v>2</v>
      </c>
      <c r="L11" s="45">
        <v>5</v>
      </c>
      <c r="M11" s="45">
        <v>3</v>
      </c>
      <c r="N11" s="45">
        <v>4</v>
      </c>
      <c r="O11" s="45">
        <v>5</v>
      </c>
      <c r="P11" s="45">
        <v>5</v>
      </c>
      <c r="Q11" s="45">
        <v>5</v>
      </c>
      <c r="R11" s="45">
        <v>3</v>
      </c>
      <c r="S11" s="45">
        <v>4</v>
      </c>
      <c r="T11" s="45">
        <v>3</v>
      </c>
      <c r="U11" s="8">
        <f t="shared" si="0"/>
        <v>72</v>
      </c>
      <c r="V11" s="25">
        <f t="shared" si="1"/>
        <v>13.5</v>
      </c>
      <c r="W11" s="11" t="s">
        <v>48</v>
      </c>
      <c r="X11" s="11">
        <v>54</v>
      </c>
      <c r="Y11" s="11" t="s">
        <v>49</v>
      </c>
      <c r="Z11" s="11">
        <v>15.1</v>
      </c>
      <c r="AA11" s="33">
        <f t="shared" si="3"/>
        <v>1</v>
      </c>
      <c r="AB11" s="33">
        <f t="shared" si="4"/>
        <v>57</v>
      </c>
      <c r="AC11" s="33">
        <f t="shared" si="2"/>
        <v>14</v>
      </c>
      <c r="AD11" s="33"/>
      <c r="AE11" s="33"/>
      <c r="AF11" s="33"/>
      <c r="AG11" s="33"/>
      <c r="AH11" s="33"/>
      <c r="AI11" s="33"/>
    </row>
    <row r="12" spans="1:35" x14ac:dyDescent="0.35">
      <c r="A12" s="14">
        <v>6</v>
      </c>
      <c r="B12" s="5" t="s">
        <v>35</v>
      </c>
      <c r="C12" s="45">
        <v>4</v>
      </c>
      <c r="D12" s="45">
        <v>4</v>
      </c>
      <c r="E12" s="45">
        <v>3</v>
      </c>
      <c r="F12" s="45">
        <v>4</v>
      </c>
      <c r="G12" s="45">
        <v>5</v>
      </c>
      <c r="H12" s="45">
        <v>5</v>
      </c>
      <c r="I12" s="45">
        <v>3</v>
      </c>
      <c r="J12" s="45">
        <v>5</v>
      </c>
      <c r="K12" s="45">
        <v>3</v>
      </c>
      <c r="L12" s="45">
        <v>4</v>
      </c>
      <c r="M12" s="45">
        <v>4</v>
      </c>
      <c r="N12" s="45">
        <v>4</v>
      </c>
      <c r="O12" s="45">
        <v>4</v>
      </c>
      <c r="P12" s="45">
        <v>4</v>
      </c>
      <c r="Q12" s="45">
        <v>4</v>
      </c>
      <c r="R12" s="45">
        <v>4</v>
      </c>
      <c r="S12" s="45">
        <v>4</v>
      </c>
      <c r="T12" s="45">
        <v>4</v>
      </c>
      <c r="U12" s="8">
        <f t="shared" si="0"/>
        <v>72</v>
      </c>
      <c r="V12" s="25">
        <f t="shared" si="1"/>
        <v>9.3000000000000007</v>
      </c>
      <c r="W12" s="11" t="s">
        <v>48</v>
      </c>
      <c r="X12" s="11">
        <v>33.1</v>
      </c>
      <c r="Y12" s="11" t="s">
        <v>49</v>
      </c>
      <c r="Z12" s="11">
        <v>13.2</v>
      </c>
      <c r="AA12" s="33">
        <f t="shared" si="3"/>
        <v>1</v>
      </c>
      <c r="AB12" s="39">
        <f t="shared" si="4"/>
        <v>34</v>
      </c>
      <c r="AC12" s="39">
        <f t="shared" si="2"/>
        <v>12</v>
      </c>
      <c r="AD12" s="33"/>
      <c r="AE12" s="33"/>
      <c r="AF12" s="33"/>
      <c r="AG12" s="33"/>
      <c r="AH12" s="33"/>
      <c r="AI12" s="33"/>
    </row>
    <row r="13" spans="1:35" x14ac:dyDescent="0.35">
      <c r="A13" s="14">
        <v>7</v>
      </c>
      <c r="B13" s="5" t="s">
        <v>36</v>
      </c>
      <c r="C13" s="45">
        <v>5</v>
      </c>
      <c r="D13" s="45">
        <v>4</v>
      </c>
      <c r="E13" s="45">
        <v>4</v>
      </c>
      <c r="F13" s="45">
        <v>5</v>
      </c>
      <c r="G13" s="45">
        <v>4</v>
      </c>
      <c r="H13" s="45">
        <v>4</v>
      </c>
      <c r="I13" s="45">
        <v>3</v>
      </c>
      <c r="J13" s="45">
        <v>5</v>
      </c>
      <c r="K13" s="45">
        <v>3</v>
      </c>
      <c r="L13" s="45">
        <v>4</v>
      </c>
      <c r="M13" s="45">
        <v>3</v>
      </c>
      <c r="N13" s="45">
        <v>3</v>
      </c>
      <c r="O13" s="45">
        <v>5</v>
      </c>
      <c r="P13" s="45">
        <v>4</v>
      </c>
      <c r="Q13" s="45">
        <v>5</v>
      </c>
      <c r="R13" s="45">
        <v>2</v>
      </c>
      <c r="S13" s="45">
        <v>4</v>
      </c>
      <c r="T13" s="45">
        <v>3</v>
      </c>
      <c r="U13" s="8">
        <f t="shared" si="0"/>
        <v>70</v>
      </c>
      <c r="V13" s="25">
        <f t="shared" si="1"/>
        <v>11.3</v>
      </c>
      <c r="W13" s="11" t="s">
        <v>49</v>
      </c>
      <c r="X13" s="11">
        <v>32.799999999999997</v>
      </c>
      <c r="Y13" s="11" t="s">
        <v>49</v>
      </c>
      <c r="Z13" s="11">
        <v>18.3</v>
      </c>
      <c r="AA13" s="33">
        <f t="shared" si="3"/>
        <v>1</v>
      </c>
      <c r="AB13" s="33">
        <f t="shared" si="4"/>
        <v>33</v>
      </c>
      <c r="AC13" s="33">
        <f t="shared" si="2"/>
        <v>18</v>
      </c>
      <c r="AD13" s="33"/>
      <c r="AE13" s="33"/>
      <c r="AF13" s="33"/>
      <c r="AG13" s="33"/>
      <c r="AH13" s="33"/>
      <c r="AI13" s="33"/>
    </row>
    <row r="14" spans="1:35" x14ac:dyDescent="0.35">
      <c r="A14" s="14">
        <v>8</v>
      </c>
      <c r="B14" s="5" t="s">
        <v>37</v>
      </c>
      <c r="C14" s="45">
        <v>4</v>
      </c>
      <c r="D14" s="45">
        <v>3</v>
      </c>
      <c r="E14" s="45">
        <v>4</v>
      </c>
      <c r="F14" s="45">
        <v>4</v>
      </c>
      <c r="G14" s="45">
        <v>4</v>
      </c>
      <c r="H14" s="45">
        <v>5</v>
      </c>
      <c r="I14" s="45">
        <v>4</v>
      </c>
      <c r="J14" s="45">
        <v>4</v>
      </c>
      <c r="K14" s="45">
        <v>3</v>
      </c>
      <c r="L14" s="45">
        <v>4</v>
      </c>
      <c r="M14" s="45">
        <v>3</v>
      </c>
      <c r="N14" s="45">
        <v>3</v>
      </c>
      <c r="O14" s="45">
        <v>4</v>
      </c>
      <c r="P14" s="45">
        <v>4</v>
      </c>
      <c r="Q14" s="45">
        <v>5</v>
      </c>
      <c r="R14" s="45">
        <v>3</v>
      </c>
      <c r="S14" s="45">
        <v>5</v>
      </c>
      <c r="T14" s="45">
        <v>3</v>
      </c>
      <c r="U14" s="8">
        <f t="shared" si="0"/>
        <v>69</v>
      </c>
      <c r="V14" s="25">
        <f t="shared" si="1"/>
        <v>12.1</v>
      </c>
      <c r="W14" s="11" t="s">
        <v>48</v>
      </c>
      <c r="X14" s="11">
        <v>32.4</v>
      </c>
      <c r="Y14" s="11" t="s">
        <v>49</v>
      </c>
      <c r="Z14" s="11">
        <v>20.7</v>
      </c>
      <c r="AA14" s="33" t="e">
        <f>IF(#REF!&lt;&gt;"",1,0)</f>
        <v>#REF!</v>
      </c>
      <c r="AB14" s="33">
        <f t="shared" si="4"/>
        <v>34</v>
      </c>
      <c r="AC14" s="33">
        <f t="shared" si="2"/>
        <v>20</v>
      </c>
      <c r="AD14" s="33"/>
      <c r="AE14" s="33"/>
      <c r="AF14" s="33"/>
      <c r="AG14" s="33"/>
      <c r="AH14" s="33"/>
      <c r="AI14" s="33"/>
    </row>
    <row r="15" spans="1:35" x14ac:dyDescent="0.35">
      <c r="A15" s="14">
        <v>9</v>
      </c>
      <c r="B15" s="5" t="s">
        <v>38</v>
      </c>
      <c r="C15" s="45">
        <v>6</v>
      </c>
      <c r="D15" s="45">
        <v>4</v>
      </c>
      <c r="E15" s="45">
        <v>4</v>
      </c>
      <c r="F15" s="45">
        <v>5</v>
      </c>
      <c r="G15" s="45">
        <v>4</v>
      </c>
      <c r="H15" s="45">
        <v>5</v>
      </c>
      <c r="I15" s="45">
        <v>3</v>
      </c>
      <c r="J15" s="45">
        <v>5</v>
      </c>
      <c r="K15" s="45">
        <v>3</v>
      </c>
      <c r="L15" s="45">
        <v>6</v>
      </c>
      <c r="M15" s="45">
        <v>3</v>
      </c>
      <c r="N15" s="45">
        <v>3</v>
      </c>
      <c r="O15" s="45">
        <v>5</v>
      </c>
      <c r="P15" s="45">
        <v>6</v>
      </c>
      <c r="Q15" s="45">
        <v>5</v>
      </c>
      <c r="R15" s="45">
        <v>3</v>
      </c>
      <c r="S15" s="45">
        <v>6</v>
      </c>
      <c r="T15" s="45">
        <v>4</v>
      </c>
      <c r="U15" s="49">
        <f t="shared" si="0"/>
        <v>80</v>
      </c>
      <c r="V15" s="25">
        <f t="shared" si="1"/>
        <v>12.3</v>
      </c>
      <c r="W15" s="11" t="s">
        <v>48</v>
      </c>
      <c r="X15" s="11">
        <v>31.9</v>
      </c>
      <c r="Y15" s="11" t="s">
        <v>49</v>
      </c>
      <c r="Z15" s="11">
        <v>21.8</v>
      </c>
      <c r="AA15" s="33">
        <f t="shared" si="3"/>
        <v>1</v>
      </c>
      <c r="AB15" s="33">
        <f t="shared" si="4"/>
        <v>33</v>
      </c>
      <c r="AC15" s="33">
        <f t="shared" si="2"/>
        <v>21</v>
      </c>
      <c r="AD15" s="33"/>
      <c r="AE15" s="33"/>
      <c r="AF15" s="33"/>
      <c r="AG15" s="33"/>
      <c r="AH15" s="33"/>
      <c r="AI15" s="33"/>
    </row>
    <row r="16" spans="1:35" x14ac:dyDescent="0.35">
      <c r="A16" s="14">
        <v>10</v>
      </c>
      <c r="B16" s="5" t="s">
        <v>39</v>
      </c>
      <c r="C16" s="45">
        <v>5</v>
      </c>
      <c r="D16" s="45">
        <v>4</v>
      </c>
      <c r="E16" s="45">
        <v>3</v>
      </c>
      <c r="F16" s="45">
        <v>4</v>
      </c>
      <c r="G16" s="45">
        <v>4</v>
      </c>
      <c r="H16" s="45">
        <v>3</v>
      </c>
      <c r="I16" s="45">
        <v>3</v>
      </c>
      <c r="J16" s="45">
        <v>4</v>
      </c>
      <c r="K16" s="45">
        <v>3</v>
      </c>
      <c r="L16" s="45">
        <v>4</v>
      </c>
      <c r="M16" s="45">
        <v>3</v>
      </c>
      <c r="N16" s="45">
        <v>3</v>
      </c>
      <c r="O16" s="45">
        <v>4</v>
      </c>
      <c r="P16" s="45">
        <v>4</v>
      </c>
      <c r="Q16" s="45">
        <v>3</v>
      </c>
      <c r="R16" s="45">
        <v>3</v>
      </c>
      <c r="S16" s="45">
        <v>5</v>
      </c>
      <c r="T16" s="45">
        <v>3</v>
      </c>
      <c r="U16" s="8">
        <f t="shared" si="0"/>
        <v>65</v>
      </c>
      <c r="V16" s="25">
        <f t="shared" si="1"/>
        <v>10.1</v>
      </c>
      <c r="W16" s="11" t="s">
        <v>48</v>
      </c>
      <c r="X16" s="11">
        <v>30.8</v>
      </c>
      <c r="Y16" s="11" t="s">
        <v>48</v>
      </c>
      <c r="Z16" s="11">
        <v>15</v>
      </c>
      <c r="AA16" s="33">
        <f t="shared" si="3"/>
        <v>1</v>
      </c>
      <c r="AB16" s="33">
        <f t="shared" si="4"/>
        <v>32</v>
      </c>
      <c r="AC16" s="33">
        <f t="shared" si="2"/>
        <v>15</v>
      </c>
      <c r="AD16" s="33"/>
      <c r="AE16" s="33"/>
      <c r="AF16" s="33"/>
      <c r="AG16" s="33"/>
      <c r="AH16" s="33"/>
      <c r="AI16" s="33"/>
    </row>
    <row r="17" spans="1:35" x14ac:dyDescent="0.35">
      <c r="A17" s="14">
        <v>11</v>
      </c>
      <c r="B17" s="5" t="s">
        <v>40</v>
      </c>
      <c r="C17" s="45">
        <v>5</v>
      </c>
      <c r="D17" s="45">
        <v>3</v>
      </c>
      <c r="E17" s="45">
        <v>3</v>
      </c>
      <c r="F17" s="45">
        <v>4</v>
      </c>
      <c r="G17" s="45">
        <v>4</v>
      </c>
      <c r="H17" s="45">
        <v>4</v>
      </c>
      <c r="I17" s="45">
        <v>2</v>
      </c>
      <c r="J17" s="45">
        <v>5</v>
      </c>
      <c r="K17" s="45">
        <v>3</v>
      </c>
      <c r="L17" s="45">
        <v>5</v>
      </c>
      <c r="M17" s="45">
        <v>3</v>
      </c>
      <c r="N17" s="45">
        <v>4</v>
      </c>
      <c r="O17" s="45">
        <v>4</v>
      </c>
      <c r="P17" s="45">
        <v>6</v>
      </c>
      <c r="Q17" s="45">
        <v>4</v>
      </c>
      <c r="R17" s="45">
        <v>3</v>
      </c>
      <c r="S17" s="45">
        <v>5</v>
      </c>
      <c r="T17" s="45">
        <v>2</v>
      </c>
      <c r="U17" s="8">
        <f t="shared" si="0"/>
        <v>69</v>
      </c>
      <c r="V17" s="25">
        <f t="shared" si="1"/>
        <v>11.6</v>
      </c>
      <c r="W17" s="11" t="s">
        <v>48</v>
      </c>
      <c r="X17" s="11">
        <v>31.8</v>
      </c>
      <c r="Y17" s="11" t="s">
        <v>49</v>
      </c>
      <c r="Z17" s="11">
        <v>19.3</v>
      </c>
      <c r="AA17" s="33">
        <f t="shared" si="3"/>
        <v>1</v>
      </c>
      <c r="AB17" s="33">
        <f t="shared" si="4"/>
        <v>33</v>
      </c>
      <c r="AC17" s="33">
        <f t="shared" si="2"/>
        <v>19</v>
      </c>
      <c r="AD17" s="33"/>
      <c r="AE17" s="33"/>
      <c r="AF17" s="33"/>
      <c r="AG17" s="33"/>
      <c r="AH17" s="33"/>
      <c r="AI17" s="33"/>
    </row>
    <row r="18" spans="1:35" x14ac:dyDescent="0.35">
      <c r="A18" s="14">
        <v>12</v>
      </c>
      <c r="B18" s="5" t="s">
        <v>41</v>
      </c>
      <c r="C18" s="45">
        <v>5</v>
      </c>
      <c r="D18" s="45">
        <v>4</v>
      </c>
      <c r="E18" s="45">
        <v>3</v>
      </c>
      <c r="F18" s="45">
        <v>5</v>
      </c>
      <c r="G18" s="45">
        <v>4</v>
      </c>
      <c r="H18" s="45">
        <v>4</v>
      </c>
      <c r="I18" s="45">
        <v>5</v>
      </c>
      <c r="J18" s="45">
        <v>4</v>
      </c>
      <c r="K18" s="45">
        <v>3</v>
      </c>
      <c r="L18" s="45">
        <v>5</v>
      </c>
      <c r="M18" s="45">
        <v>3</v>
      </c>
      <c r="N18" s="45">
        <v>3</v>
      </c>
      <c r="O18" s="45">
        <v>3</v>
      </c>
      <c r="P18" s="45">
        <v>4</v>
      </c>
      <c r="Q18" s="45">
        <v>4</v>
      </c>
      <c r="R18" s="45">
        <v>3</v>
      </c>
      <c r="S18" s="45">
        <v>5</v>
      </c>
      <c r="T18" s="45">
        <v>2</v>
      </c>
      <c r="U18" s="8">
        <f t="shared" si="0"/>
        <v>69</v>
      </c>
      <c r="V18" s="25">
        <f t="shared" si="1"/>
        <v>9.6</v>
      </c>
      <c r="W18" s="11" t="s">
        <v>49</v>
      </c>
      <c r="X18" s="11">
        <v>30.8</v>
      </c>
      <c r="Y18" s="11" t="s">
        <v>49</v>
      </c>
      <c r="Z18" s="11">
        <v>14.5</v>
      </c>
      <c r="AA18" s="33">
        <f t="shared" si="3"/>
        <v>1</v>
      </c>
      <c r="AB18" s="39">
        <f t="shared" si="4"/>
        <v>31</v>
      </c>
      <c r="AC18" s="39">
        <f t="shared" si="2"/>
        <v>14</v>
      </c>
      <c r="AD18" s="33"/>
      <c r="AE18" s="33"/>
      <c r="AF18" s="33"/>
      <c r="AG18" s="33"/>
      <c r="AH18" s="33"/>
      <c r="AI18" s="33"/>
    </row>
    <row r="19" spans="1:35" x14ac:dyDescent="0.35">
      <c r="A19" s="14">
        <v>13</v>
      </c>
      <c r="B19" s="5" t="s">
        <v>42</v>
      </c>
      <c r="C19" s="45">
        <v>5</v>
      </c>
      <c r="D19" s="45">
        <v>3</v>
      </c>
      <c r="E19" s="45">
        <v>3</v>
      </c>
      <c r="F19" s="45">
        <v>4</v>
      </c>
      <c r="G19" s="45">
        <v>5</v>
      </c>
      <c r="H19" s="45">
        <v>4</v>
      </c>
      <c r="I19" s="45">
        <v>4</v>
      </c>
      <c r="J19" s="45">
        <v>4</v>
      </c>
      <c r="K19" s="45">
        <v>3</v>
      </c>
      <c r="L19" s="45">
        <v>5</v>
      </c>
      <c r="M19" s="45">
        <v>4</v>
      </c>
      <c r="N19" s="45">
        <v>4</v>
      </c>
      <c r="O19" s="45">
        <v>5</v>
      </c>
      <c r="P19" s="45">
        <v>5</v>
      </c>
      <c r="Q19" s="45">
        <v>4</v>
      </c>
      <c r="R19" s="45">
        <v>5</v>
      </c>
      <c r="S19" s="45">
        <v>3</v>
      </c>
      <c r="T19" s="45">
        <v>4</v>
      </c>
      <c r="U19" s="8">
        <f t="shared" si="0"/>
        <v>74</v>
      </c>
      <c r="V19" s="25">
        <f t="shared" si="1"/>
        <v>11.5</v>
      </c>
      <c r="W19" s="11" t="s">
        <v>48</v>
      </c>
      <c r="X19" s="11">
        <v>30.8</v>
      </c>
      <c r="Y19" s="11" t="s">
        <v>49</v>
      </c>
      <c r="Z19" s="11">
        <v>19.399999999999999</v>
      </c>
      <c r="AA19" s="33">
        <f t="shared" si="3"/>
        <v>1</v>
      </c>
      <c r="AB19" s="33">
        <f t="shared" si="4"/>
        <v>32</v>
      </c>
      <c r="AC19" s="33">
        <f t="shared" si="2"/>
        <v>19</v>
      </c>
      <c r="AD19" s="33"/>
      <c r="AE19" s="33"/>
      <c r="AF19" s="33"/>
      <c r="AG19" s="33"/>
      <c r="AH19" s="33"/>
      <c r="AI19" s="33"/>
    </row>
    <row r="20" spans="1:35" x14ac:dyDescent="0.35">
      <c r="A20" s="14">
        <v>14</v>
      </c>
      <c r="B20" s="5" t="s">
        <v>43</v>
      </c>
      <c r="C20" s="45">
        <v>4</v>
      </c>
      <c r="D20" s="45">
        <v>4</v>
      </c>
      <c r="E20" s="45">
        <v>4</v>
      </c>
      <c r="F20" s="45">
        <v>4</v>
      </c>
      <c r="G20" s="45">
        <v>4</v>
      </c>
      <c r="H20" s="45">
        <v>4</v>
      </c>
      <c r="I20" s="45">
        <v>3</v>
      </c>
      <c r="J20" s="45">
        <v>4</v>
      </c>
      <c r="K20" s="45">
        <v>3</v>
      </c>
      <c r="L20" s="45">
        <v>5</v>
      </c>
      <c r="M20" s="45">
        <v>3</v>
      </c>
      <c r="N20" s="45">
        <v>4</v>
      </c>
      <c r="O20" s="45">
        <v>5</v>
      </c>
      <c r="P20" s="45">
        <v>5</v>
      </c>
      <c r="Q20" s="45">
        <v>5</v>
      </c>
      <c r="R20" s="45">
        <v>3</v>
      </c>
      <c r="S20" s="45">
        <v>4</v>
      </c>
      <c r="T20" s="45">
        <v>3</v>
      </c>
      <c r="U20" s="8">
        <f t="shared" si="0"/>
        <v>71</v>
      </c>
      <c r="V20" s="25">
        <f t="shared" si="1"/>
        <v>10.7</v>
      </c>
      <c r="W20" s="11" t="s">
        <v>48</v>
      </c>
      <c r="X20" s="11">
        <v>17.600000000000001</v>
      </c>
      <c r="Y20" s="11" t="s">
        <v>49</v>
      </c>
      <c r="Z20" s="11">
        <v>28.6</v>
      </c>
      <c r="AA20" s="33">
        <f t="shared" si="3"/>
        <v>1</v>
      </c>
      <c r="AB20" s="39">
        <f t="shared" si="4"/>
        <v>18</v>
      </c>
      <c r="AC20" s="39">
        <f t="shared" si="2"/>
        <v>29</v>
      </c>
      <c r="AD20" s="33"/>
      <c r="AE20" s="33"/>
      <c r="AF20" s="33"/>
      <c r="AG20" s="33"/>
      <c r="AH20" s="33"/>
      <c r="AI20" s="33"/>
    </row>
    <row r="21" spans="1:35" x14ac:dyDescent="0.35">
      <c r="A21" s="14">
        <v>15</v>
      </c>
      <c r="B21" s="5" t="s">
        <v>44</v>
      </c>
      <c r="C21" s="45">
        <v>5</v>
      </c>
      <c r="D21" s="45">
        <v>3</v>
      </c>
      <c r="E21" s="45">
        <v>3</v>
      </c>
      <c r="F21" s="45">
        <v>4</v>
      </c>
      <c r="G21" s="45">
        <v>4</v>
      </c>
      <c r="H21" s="45">
        <v>4</v>
      </c>
      <c r="I21" s="45">
        <v>3</v>
      </c>
      <c r="J21" s="45">
        <v>6</v>
      </c>
      <c r="K21" s="45">
        <v>4</v>
      </c>
      <c r="L21" s="45">
        <v>5</v>
      </c>
      <c r="M21" s="45">
        <v>3</v>
      </c>
      <c r="N21" s="45">
        <v>4</v>
      </c>
      <c r="O21" s="45">
        <v>4</v>
      </c>
      <c r="P21" s="45">
        <v>5</v>
      </c>
      <c r="Q21" s="45">
        <v>5</v>
      </c>
      <c r="R21" s="45">
        <v>3</v>
      </c>
      <c r="S21" s="45">
        <v>4</v>
      </c>
      <c r="T21" s="45">
        <v>3</v>
      </c>
      <c r="U21" s="8">
        <f t="shared" si="0"/>
        <v>72</v>
      </c>
      <c r="V21" s="25">
        <f t="shared" si="1"/>
        <v>11.2</v>
      </c>
      <c r="W21" s="11" t="s">
        <v>49</v>
      </c>
      <c r="X21" s="11">
        <v>28.4</v>
      </c>
      <c r="Y21" s="11" t="s">
        <v>49</v>
      </c>
      <c r="Z21" s="11">
        <v>20.399999999999999</v>
      </c>
      <c r="AA21" s="33">
        <f t="shared" si="3"/>
        <v>1</v>
      </c>
      <c r="AB21" s="39">
        <f t="shared" si="4"/>
        <v>28</v>
      </c>
      <c r="AC21" s="39">
        <f t="shared" si="2"/>
        <v>20</v>
      </c>
      <c r="AD21" s="33"/>
      <c r="AE21" s="33"/>
      <c r="AF21" s="33"/>
      <c r="AG21" s="33"/>
      <c r="AH21" s="33"/>
      <c r="AI21" s="33"/>
    </row>
    <row r="22" spans="1:35" x14ac:dyDescent="0.35">
      <c r="A22" s="14">
        <v>16</v>
      </c>
      <c r="B22" s="5" t="s">
        <v>45</v>
      </c>
      <c r="C22" s="45">
        <v>4</v>
      </c>
      <c r="D22" s="45">
        <v>3</v>
      </c>
      <c r="E22" s="45">
        <v>3</v>
      </c>
      <c r="F22" s="45">
        <v>4</v>
      </c>
      <c r="G22" s="45">
        <v>4</v>
      </c>
      <c r="H22" s="45">
        <v>4</v>
      </c>
      <c r="I22" s="45">
        <v>3</v>
      </c>
      <c r="J22" s="45">
        <v>8</v>
      </c>
      <c r="K22" s="45">
        <v>3</v>
      </c>
      <c r="L22" s="45">
        <v>3</v>
      </c>
      <c r="M22" s="45">
        <v>3</v>
      </c>
      <c r="N22" s="45">
        <v>3</v>
      </c>
      <c r="O22" s="45">
        <v>4</v>
      </c>
      <c r="P22" s="45">
        <v>4</v>
      </c>
      <c r="Q22" s="45">
        <v>3</v>
      </c>
      <c r="R22" s="45">
        <v>3</v>
      </c>
      <c r="S22" s="45">
        <v>4</v>
      </c>
      <c r="T22" s="45">
        <v>4</v>
      </c>
      <c r="U22" s="8">
        <f t="shared" si="0"/>
        <v>67</v>
      </c>
      <c r="V22" s="25">
        <f t="shared" si="1"/>
        <v>8.1999999999999993</v>
      </c>
      <c r="W22" s="11" t="s">
        <v>48</v>
      </c>
      <c r="X22" s="11">
        <v>28.4</v>
      </c>
      <c r="Y22" s="11" t="s">
        <v>49</v>
      </c>
      <c r="Z22" s="11">
        <v>11.9</v>
      </c>
      <c r="AA22" s="33" t="e">
        <f>IF(#REF!&lt;&gt;"",1,0)</f>
        <v>#REF!</v>
      </c>
      <c r="AB22" s="39">
        <f t="shared" si="4"/>
        <v>29</v>
      </c>
      <c r="AC22" s="39">
        <f t="shared" si="2"/>
        <v>11</v>
      </c>
      <c r="AD22" s="33"/>
      <c r="AE22" s="33"/>
      <c r="AF22" s="33"/>
      <c r="AG22" s="33"/>
      <c r="AH22" s="33"/>
      <c r="AI22" s="33"/>
    </row>
    <row r="23" spans="1:35" x14ac:dyDescent="0.35">
      <c r="A23" s="14">
        <v>17</v>
      </c>
      <c r="B23" s="5" t="s">
        <v>46</v>
      </c>
      <c r="C23" s="45">
        <v>4</v>
      </c>
      <c r="D23" s="45">
        <v>3</v>
      </c>
      <c r="E23" s="45">
        <v>3</v>
      </c>
      <c r="F23" s="45">
        <v>4</v>
      </c>
      <c r="G23" s="45">
        <v>4</v>
      </c>
      <c r="H23" s="45">
        <v>4</v>
      </c>
      <c r="I23" s="45">
        <v>5</v>
      </c>
      <c r="J23" s="45">
        <v>3</v>
      </c>
      <c r="K23" s="45">
        <v>3</v>
      </c>
      <c r="L23" s="45">
        <v>5</v>
      </c>
      <c r="M23" s="45">
        <v>3</v>
      </c>
      <c r="N23" s="45">
        <v>3</v>
      </c>
      <c r="O23" s="45">
        <v>4</v>
      </c>
      <c r="P23" s="45">
        <v>6</v>
      </c>
      <c r="Q23" s="45">
        <v>4</v>
      </c>
      <c r="R23" s="45">
        <v>3</v>
      </c>
      <c r="S23" s="45">
        <v>5</v>
      </c>
      <c r="T23" s="45">
        <v>3</v>
      </c>
      <c r="U23" s="8">
        <f t="shared" si="0"/>
        <v>69</v>
      </c>
      <c r="V23" s="25">
        <f t="shared" si="1"/>
        <v>7.2</v>
      </c>
      <c r="W23" s="11" t="s">
        <v>48</v>
      </c>
      <c r="X23" s="11">
        <v>28.4</v>
      </c>
      <c r="Y23" s="11" t="s">
        <v>49</v>
      </c>
      <c r="Z23" s="11">
        <v>9.1999999999999993</v>
      </c>
      <c r="AA23" s="33">
        <f t="shared" si="3"/>
        <v>1</v>
      </c>
      <c r="AB23" s="33">
        <f t="shared" si="4"/>
        <v>29</v>
      </c>
      <c r="AC23" s="33">
        <f t="shared" si="2"/>
        <v>8</v>
      </c>
      <c r="AD23" s="33"/>
      <c r="AE23" s="33"/>
      <c r="AF23" s="33"/>
      <c r="AG23" s="33"/>
      <c r="AH23" s="33"/>
      <c r="AI23" s="33"/>
    </row>
    <row r="24" spans="1:35" x14ac:dyDescent="0.35">
      <c r="A24" s="14">
        <v>18</v>
      </c>
      <c r="B24" s="5" t="s">
        <v>47</v>
      </c>
      <c r="C24" s="45">
        <v>4</v>
      </c>
      <c r="D24" s="45">
        <v>3</v>
      </c>
      <c r="E24" s="45">
        <v>4</v>
      </c>
      <c r="F24" s="45">
        <v>3</v>
      </c>
      <c r="G24" s="45">
        <v>4</v>
      </c>
      <c r="H24" s="45">
        <v>4</v>
      </c>
      <c r="I24" s="45">
        <v>3</v>
      </c>
      <c r="J24" s="45">
        <v>4</v>
      </c>
      <c r="K24" s="45">
        <v>3</v>
      </c>
      <c r="L24" s="45">
        <v>4</v>
      </c>
      <c r="M24" s="45">
        <v>4</v>
      </c>
      <c r="N24" s="45">
        <v>4</v>
      </c>
      <c r="O24" s="45">
        <v>4</v>
      </c>
      <c r="P24" s="45">
        <v>4</v>
      </c>
      <c r="Q24" s="45">
        <v>4</v>
      </c>
      <c r="R24" s="45">
        <v>3</v>
      </c>
      <c r="S24" s="45">
        <v>4</v>
      </c>
      <c r="T24" s="45">
        <v>3</v>
      </c>
      <c r="U24" s="8">
        <f t="shared" si="0"/>
        <v>66</v>
      </c>
      <c r="V24" s="25">
        <f t="shared" si="1"/>
        <v>9.6999999999999993</v>
      </c>
      <c r="W24" s="11" t="s">
        <v>48</v>
      </c>
      <c r="X24" s="11">
        <v>16.399999999999999</v>
      </c>
      <c r="Y24" s="11" t="s">
        <v>49</v>
      </c>
      <c r="Z24" s="11">
        <v>25.4</v>
      </c>
      <c r="AA24" s="33">
        <f t="shared" si="3"/>
        <v>1</v>
      </c>
      <c r="AB24" s="33">
        <f t="shared" si="4"/>
        <v>17</v>
      </c>
      <c r="AC24" s="39">
        <f t="shared" si="2"/>
        <v>25</v>
      </c>
      <c r="AD24" s="33"/>
      <c r="AE24" s="33"/>
      <c r="AF24" s="33"/>
      <c r="AG24" s="33"/>
      <c r="AH24" s="33"/>
      <c r="AI24" s="33"/>
    </row>
    <row r="25" spans="1:35" x14ac:dyDescent="0.35">
      <c r="A25" s="14">
        <v>19</v>
      </c>
      <c r="B25" s="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8">
        <f t="shared" si="0"/>
        <v>0</v>
      </c>
      <c r="V25" s="25">
        <f t="shared" si="1"/>
        <v>-0.5</v>
      </c>
      <c r="W25" s="11"/>
      <c r="X25" s="11"/>
      <c r="Y25" s="11"/>
      <c r="Z25" s="11"/>
      <c r="AA25" s="33">
        <f t="shared" si="3"/>
        <v>0</v>
      </c>
      <c r="AB25" s="33">
        <f t="shared" si="4"/>
        <v>-1</v>
      </c>
      <c r="AC25" s="39">
        <f t="shared" si="2"/>
        <v>-1</v>
      </c>
      <c r="AD25" s="33"/>
      <c r="AE25" s="33"/>
      <c r="AF25" s="33"/>
      <c r="AG25" s="33"/>
      <c r="AH25" s="33"/>
      <c r="AI25" s="33"/>
    </row>
    <row r="26" spans="1:35" x14ac:dyDescent="0.35">
      <c r="A26" s="14">
        <v>20</v>
      </c>
      <c r="B26" s="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8">
        <f t="shared" si="0"/>
        <v>0</v>
      </c>
      <c r="V26" s="25">
        <f t="shared" si="1"/>
        <v>-0.5</v>
      </c>
      <c r="W26" s="11"/>
      <c r="X26" s="11"/>
      <c r="Y26" s="11"/>
      <c r="Z26" s="11"/>
      <c r="AA26" s="33">
        <f t="shared" si="3"/>
        <v>0</v>
      </c>
      <c r="AB26" s="33">
        <f t="shared" si="4"/>
        <v>-1</v>
      </c>
      <c r="AC26" s="39">
        <f t="shared" si="2"/>
        <v>-1</v>
      </c>
      <c r="AD26" s="33"/>
      <c r="AE26" s="33"/>
      <c r="AF26" s="33"/>
      <c r="AG26" s="33"/>
      <c r="AH26" s="33"/>
      <c r="AI26" s="33"/>
    </row>
    <row r="27" spans="1:35" x14ac:dyDescent="0.35">
      <c r="A27" s="14">
        <v>21</v>
      </c>
      <c r="B27" s="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8">
        <f t="shared" si="0"/>
        <v>0</v>
      </c>
      <c r="V27" s="25">
        <f t="shared" si="1"/>
        <v>-0.5</v>
      </c>
      <c r="W27" s="11"/>
      <c r="X27" s="11"/>
      <c r="Y27" s="11"/>
      <c r="Z27" s="11"/>
      <c r="AA27" s="33">
        <f t="shared" si="3"/>
        <v>0</v>
      </c>
      <c r="AB27" s="33">
        <f t="shared" si="4"/>
        <v>-1</v>
      </c>
      <c r="AC27" s="33">
        <f t="shared" si="2"/>
        <v>-1</v>
      </c>
      <c r="AD27" s="33"/>
      <c r="AE27" s="33"/>
      <c r="AF27" s="33"/>
      <c r="AG27" s="33"/>
      <c r="AH27" s="33"/>
      <c r="AI27" s="33"/>
    </row>
    <row r="28" spans="1:35" x14ac:dyDescent="0.35">
      <c r="A28" s="14">
        <v>22</v>
      </c>
      <c r="B28" s="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8">
        <f t="shared" si="0"/>
        <v>0</v>
      </c>
      <c r="V28" s="25">
        <f t="shared" si="1"/>
        <v>-0.5</v>
      </c>
      <c r="W28" s="11"/>
      <c r="X28" s="11"/>
      <c r="Y28" s="11"/>
      <c r="Z28" s="11"/>
      <c r="AA28" s="33">
        <f t="shared" si="3"/>
        <v>0</v>
      </c>
      <c r="AB28" s="33">
        <f t="shared" si="4"/>
        <v>-1</v>
      </c>
      <c r="AC28" s="39">
        <f t="shared" si="2"/>
        <v>-1</v>
      </c>
      <c r="AD28" s="33"/>
      <c r="AE28" s="33"/>
      <c r="AF28" s="33"/>
      <c r="AG28" s="33"/>
      <c r="AH28" s="33"/>
      <c r="AI28" s="33"/>
    </row>
    <row r="29" spans="1:35" x14ac:dyDescent="0.35">
      <c r="A29" s="14">
        <v>23</v>
      </c>
      <c r="B29" s="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8">
        <f t="shared" si="0"/>
        <v>0</v>
      </c>
      <c r="V29" s="25">
        <f t="shared" si="1"/>
        <v>-0.5</v>
      </c>
      <c r="W29" s="11"/>
      <c r="X29" s="11"/>
      <c r="Y29" s="11"/>
      <c r="Z29" s="11"/>
      <c r="AA29" s="33" t="e">
        <f>IF(#REF!&lt;&gt;"",1,0)</f>
        <v>#REF!</v>
      </c>
      <c r="AB29" s="39">
        <f t="shared" si="4"/>
        <v>-1</v>
      </c>
      <c r="AC29" s="39">
        <f t="shared" si="2"/>
        <v>-1</v>
      </c>
      <c r="AD29" s="33"/>
      <c r="AE29" s="33"/>
      <c r="AF29" s="33"/>
      <c r="AG29" s="33"/>
      <c r="AH29" s="33"/>
      <c r="AI29" s="33"/>
    </row>
    <row r="30" spans="1:35" x14ac:dyDescent="0.35">
      <c r="A30" s="14">
        <v>24</v>
      </c>
      <c r="B30" s="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8">
        <f t="shared" si="0"/>
        <v>0</v>
      </c>
      <c r="V30" s="25">
        <f t="shared" si="1"/>
        <v>-0.5</v>
      </c>
      <c r="W30" s="11"/>
      <c r="X30" s="11"/>
      <c r="Y30" s="11"/>
      <c r="Z30" s="11"/>
      <c r="AA30" s="33">
        <f t="shared" si="3"/>
        <v>0</v>
      </c>
      <c r="AB30" s="39">
        <f t="shared" si="4"/>
        <v>-1</v>
      </c>
      <c r="AC30" s="39">
        <f t="shared" si="2"/>
        <v>-1</v>
      </c>
      <c r="AD30" s="33"/>
      <c r="AE30" s="33"/>
      <c r="AF30" s="33"/>
      <c r="AG30" s="33"/>
      <c r="AH30" s="33"/>
      <c r="AI30" s="33"/>
    </row>
    <row r="31" spans="1:35" x14ac:dyDescent="0.35">
      <c r="A31" s="14">
        <v>25</v>
      </c>
      <c r="B31" s="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8">
        <f t="shared" ref="U31:U60" si="5">SUM(C31:T31)</f>
        <v>0</v>
      </c>
      <c r="V31" s="25">
        <f t="shared" ref="V31:V45" si="6">ROUND(0.35*MIN(AB31,AC31)+0.15*MAX(AB31,AC31),1)</f>
        <v>-0.5</v>
      </c>
      <c r="W31" s="11"/>
      <c r="X31" s="11"/>
      <c r="Y31" s="11"/>
      <c r="Z31" s="11"/>
      <c r="AA31" s="33">
        <f t="shared" ref="AA31:AA71" si="7">IF(B31&lt;&gt;"",1,0)</f>
        <v>0</v>
      </c>
      <c r="AB31" s="33">
        <f t="shared" ref="AB31:AB94" si="8">ROUND(IF(W31="m",(X31*$AB$4/113+$AC$4-$AD$4),(X31*$AB$2/113+$AC$2-$AD$2)),0)</f>
        <v>-1</v>
      </c>
      <c r="AC31" s="33">
        <f t="shared" ref="AC31:AC94" si="9">ROUND(IF(Y31="m",(Z31*$AB$4/113+$AC$4-$AD$4),(Z31*$AB$2/113+$AC$2-$AD$2)),0)</f>
        <v>-1</v>
      </c>
      <c r="AD31" s="33"/>
      <c r="AE31" s="33"/>
      <c r="AF31" s="33"/>
      <c r="AG31" s="33"/>
      <c r="AH31" s="33"/>
      <c r="AI31" s="33"/>
    </row>
    <row r="32" spans="1:35" x14ac:dyDescent="0.35">
      <c r="A32" s="14">
        <v>26</v>
      </c>
      <c r="B32" s="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8">
        <f t="shared" si="5"/>
        <v>0</v>
      </c>
      <c r="V32" s="25">
        <f t="shared" si="6"/>
        <v>-0.5</v>
      </c>
      <c r="W32" s="11"/>
      <c r="X32" s="11"/>
      <c r="Y32" s="11"/>
      <c r="Z32" s="11"/>
      <c r="AA32" s="33">
        <f t="shared" si="7"/>
        <v>0</v>
      </c>
      <c r="AB32" s="33">
        <f t="shared" si="8"/>
        <v>-1</v>
      </c>
      <c r="AC32" s="33">
        <f t="shared" si="9"/>
        <v>-1</v>
      </c>
      <c r="AD32" s="33"/>
      <c r="AE32" s="33"/>
      <c r="AF32" s="33"/>
      <c r="AG32" s="33"/>
      <c r="AH32" s="33"/>
      <c r="AI32" s="33"/>
    </row>
    <row r="33" spans="1:35" x14ac:dyDescent="0.35">
      <c r="A33" s="14">
        <v>27</v>
      </c>
      <c r="B33" s="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8">
        <f t="shared" si="5"/>
        <v>0</v>
      </c>
      <c r="V33" s="25">
        <f t="shared" si="6"/>
        <v>-0.5</v>
      </c>
      <c r="W33" s="11"/>
      <c r="X33" s="11"/>
      <c r="Y33" s="11"/>
      <c r="Z33" s="11"/>
      <c r="AA33" s="33">
        <f t="shared" si="7"/>
        <v>0</v>
      </c>
      <c r="AB33" s="33">
        <f t="shared" si="8"/>
        <v>-1</v>
      </c>
      <c r="AC33" s="33">
        <f t="shared" si="9"/>
        <v>-1</v>
      </c>
      <c r="AD33" s="33"/>
      <c r="AE33" s="33"/>
      <c r="AF33" s="33"/>
      <c r="AG33" s="33"/>
      <c r="AH33" s="33"/>
      <c r="AI33" s="33"/>
    </row>
    <row r="34" spans="1:35" x14ac:dyDescent="0.35">
      <c r="A34" s="14">
        <v>28</v>
      </c>
      <c r="B34" s="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8">
        <f t="shared" si="5"/>
        <v>0</v>
      </c>
      <c r="V34" s="25">
        <f t="shared" si="6"/>
        <v>-0.5</v>
      </c>
      <c r="W34" s="11"/>
      <c r="X34" s="11"/>
      <c r="Y34" s="11"/>
      <c r="Z34" s="11"/>
      <c r="AA34" s="33">
        <f t="shared" si="7"/>
        <v>0</v>
      </c>
      <c r="AB34" s="33">
        <f t="shared" si="8"/>
        <v>-1</v>
      </c>
      <c r="AC34" s="33">
        <f t="shared" si="9"/>
        <v>-1</v>
      </c>
      <c r="AD34" s="33"/>
      <c r="AE34" s="33"/>
      <c r="AF34" s="33"/>
      <c r="AG34" s="33"/>
      <c r="AH34" s="33"/>
      <c r="AI34" s="33"/>
    </row>
    <row r="35" spans="1:35" x14ac:dyDescent="0.35">
      <c r="A35" s="14">
        <v>29</v>
      </c>
      <c r="B35" s="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8">
        <f t="shared" si="5"/>
        <v>0</v>
      </c>
      <c r="V35" s="25">
        <f t="shared" si="6"/>
        <v>-0.5</v>
      </c>
      <c r="W35" s="11"/>
      <c r="X35" s="11"/>
      <c r="Y35" s="11"/>
      <c r="Z35" s="11"/>
      <c r="AA35" s="33">
        <f t="shared" si="7"/>
        <v>0</v>
      </c>
      <c r="AB35" s="33">
        <f t="shared" si="8"/>
        <v>-1</v>
      </c>
      <c r="AC35" s="33">
        <f t="shared" si="9"/>
        <v>-1</v>
      </c>
      <c r="AD35" s="33"/>
      <c r="AE35" s="33"/>
      <c r="AF35" s="33"/>
      <c r="AG35" s="33"/>
      <c r="AH35" s="33"/>
      <c r="AI35" s="33"/>
    </row>
    <row r="36" spans="1:35" x14ac:dyDescent="0.35">
      <c r="A36" s="14">
        <v>30</v>
      </c>
      <c r="B36" s="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8">
        <f t="shared" si="5"/>
        <v>0</v>
      </c>
      <c r="V36" s="25">
        <f t="shared" si="6"/>
        <v>-0.5</v>
      </c>
      <c r="W36" s="11"/>
      <c r="X36" s="11"/>
      <c r="Y36" s="11"/>
      <c r="Z36" s="11"/>
      <c r="AA36" s="33">
        <f t="shared" si="7"/>
        <v>0</v>
      </c>
      <c r="AB36" s="33">
        <f t="shared" si="8"/>
        <v>-1</v>
      </c>
      <c r="AC36" s="33">
        <f t="shared" si="9"/>
        <v>-1</v>
      </c>
      <c r="AD36" s="33"/>
      <c r="AE36" s="33"/>
      <c r="AF36" s="33"/>
      <c r="AG36" s="33"/>
      <c r="AH36" s="33"/>
      <c r="AI36" s="33"/>
    </row>
    <row r="37" spans="1:35" x14ac:dyDescent="0.35">
      <c r="A37" s="14">
        <v>31</v>
      </c>
      <c r="B37" s="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8">
        <f t="shared" si="5"/>
        <v>0</v>
      </c>
      <c r="V37" s="25">
        <f t="shared" si="6"/>
        <v>-0.5</v>
      </c>
      <c r="W37" s="11"/>
      <c r="X37" s="11"/>
      <c r="Y37" s="11"/>
      <c r="Z37" s="11"/>
      <c r="AA37" s="33">
        <f t="shared" si="7"/>
        <v>0</v>
      </c>
      <c r="AB37" s="33">
        <f t="shared" si="8"/>
        <v>-1</v>
      </c>
      <c r="AC37" s="33">
        <f t="shared" si="9"/>
        <v>-1</v>
      </c>
      <c r="AD37" s="33"/>
      <c r="AE37" s="33"/>
      <c r="AF37" s="33"/>
      <c r="AG37" s="33"/>
      <c r="AH37" s="33"/>
      <c r="AI37" s="33"/>
    </row>
    <row r="38" spans="1:35" x14ac:dyDescent="0.35">
      <c r="A38" s="14">
        <v>32</v>
      </c>
      <c r="B38" s="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8">
        <f t="shared" si="5"/>
        <v>0</v>
      </c>
      <c r="V38" s="25">
        <f t="shared" si="6"/>
        <v>-0.5</v>
      </c>
      <c r="W38" s="11"/>
      <c r="X38" s="11"/>
      <c r="Y38" s="11"/>
      <c r="Z38" s="11"/>
      <c r="AA38" s="33">
        <f>IF(B7&lt;&gt;"",1,0)</f>
        <v>1</v>
      </c>
      <c r="AB38" s="33">
        <f t="shared" si="8"/>
        <v>-1</v>
      </c>
      <c r="AC38" s="33">
        <f t="shared" si="9"/>
        <v>-1</v>
      </c>
      <c r="AD38" s="33"/>
      <c r="AE38" s="33"/>
      <c r="AF38" s="33"/>
      <c r="AG38" s="33"/>
      <c r="AH38" s="33"/>
      <c r="AI38" s="33"/>
    </row>
    <row r="39" spans="1:35" x14ac:dyDescent="0.35">
      <c r="A39" s="14">
        <v>33</v>
      </c>
      <c r="B39" s="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8">
        <f t="shared" si="5"/>
        <v>0</v>
      </c>
      <c r="V39" s="25">
        <f t="shared" si="6"/>
        <v>-0.5</v>
      </c>
      <c r="W39" s="11"/>
      <c r="X39" s="11"/>
      <c r="Y39" s="11"/>
      <c r="Z39" s="11"/>
      <c r="AA39" s="33">
        <f>IF(B14&lt;&gt;"",1,0)</f>
        <v>1</v>
      </c>
      <c r="AB39" s="33">
        <f t="shared" si="8"/>
        <v>-1</v>
      </c>
      <c r="AC39" s="33">
        <f t="shared" si="9"/>
        <v>-1</v>
      </c>
      <c r="AD39" s="33"/>
      <c r="AE39" s="33"/>
      <c r="AF39" s="33"/>
      <c r="AG39" s="33"/>
      <c r="AH39" s="33"/>
      <c r="AI39" s="33"/>
    </row>
    <row r="40" spans="1:35" x14ac:dyDescent="0.35">
      <c r="A40" s="14">
        <v>34</v>
      </c>
      <c r="B40" s="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8">
        <f t="shared" si="5"/>
        <v>0</v>
      </c>
      <c r="V40" s="25">
        <f t="shared" si="6"/>
        <v>-0.5</v>
      </c>
      <c r="W40" s="11"/>
      <c r="X40" s="11"/>
      <c r="Y40" s="11"/>
      <c r="Z40" s="11"/>
      <c r="AA40" s="33">
        <f>IF(B29&lt;&gt;"",1,0)</f>
        <v>0</v>
      </c>
      <c r="AB40" s="33">
        <f t="shared" si="8"/>
        <v>-1</v>
      </c>
      <c r="AC40" s="33">
        <f t="shared" si="9"/>
        <v>-1</v>
      </c>
      <c r="AD40" s="33"/>
      <c r="AE40" s="33"/>
      <c r="AF40" s="33"/>
      <c r="AG40" s="33"/>
      <c r="AH40" s="33"/>
      <c r="AI40" s="33"/>
    </row>
    <row r="41" spans="1:35" x14ac:dyDescent="0.35">
      <c r="A41" s="14">
        <v>35</v>
      </c>
      <c r="B41" s="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8">
        <f t="shared" si="5"/>
        <v>0</v>
      </c>
      <c r="V41" s="25">
        <f t="shared" si="6"/>
        <v>-0.5</v>
      </c>
      <c r="W41" s="11"/>
      <c r="X41" s="11"/>
      <c r="Y41" s="11"/>
      <c r="Z41" s="11"/>
      <c r="AA41" s="33">
        <f>IF(B9&lt;&gt;"",1,0)</f>
        <v>1</v>
      </c>
      <c r="AB41" s="33">
        <f t="shared" si="8"/>
        <v>-1</v>
      </c>
      <c r="AC41" s="33">
        <f t="shared" si="9"/>
        <v>-1</v>
      </c>
      <c r="AD41" s="33"/>
      <c r="AE41" s="33"/>
      <c r="AF41" s="33"/>
      <c r="AG41" s="33"/>
      <c r="AH41" s="33"/>
      <c r="AI41" s="33"/>
    </row>
    <row r="42" spans="1:35" x14ac:dyDescent="0.35">
      <c r="A42" s="14">
        <v>36</v>
      </c>
      <c r="B42" s="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8">
        <f t="shared" si="5"/>
        <v>0</v>
      </c>
      <c r="V42" s="25">
        <f t="shared" si="6"/>
        <v>-0.5</v>
      </c>
      <c r="W42" s="11"/>
      <c r="X42" s="11"/>
      <c r="Y42" s="11"/>
      <c r="Z42" s="11"/>
      <c r="AA42" s="33">
        <f>IF(B22&lt;&gt;"",1,0)</f>
        <v>1</v>
      </c>
      <c r="AB42" s="33">
        <f t="shared" si="8"/>
        <v>-1</v>
      </c>
      <c r="AC42" s="33">
        <f t="shared" si="9"/>
        <v>-1</v>
      </c>
      <c r="AD42" s="33"/>
      <c r="AE42" s="33"/>
      <c r="AF42" s="33"/>
      <c r="AG42" s="33"/>
      <c r="AH42" s="33"/>
      <c r="AI42" s="33"/>
    </row>
    <row r="43" spans="1:35" x14ac:dyDescent="0.35">
      <c r="A43" s="14">
        <v>37</v>
      </c>
      <c r="B43" s="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8">
        <f t="shared" si="5"/>
        <v>0</v>
      </c>
      <c r="V43" s="25">
        <f t="shared" si="6"/>
        <v>-0.5</v>
      </c>
      <c r="W43" s="11"/>
      <c r="X43" s="11"/>
      <c r="Y43" s="11"/>
      <c r="Z43" s="11"/>
      <c r="AA43" s="33">
        <f>IF(B39&lt;&gt;"",1,0)</f>
        <v>0</v>
      </c>
      <c r="AB43" s="33">
        <f t="shared" si="8"/>
        <v>-1</v>
      </c>
      <c r="AC43" s="33">
        <f t="shared" si="9"/>
        <v>-1</v>
      </c>
      <c r="AD43" s="33"/>
      <c r="AE43" s="33"/>
      <c r="AF43" s="33"/>
      <c r="AG43" s="33"/>
      <c r="AH43" s="33"/>
      <c r="AI43" s="33"/>
    </row>
    <row r="44" spans="1:35" x14ac:dyDescent="0.35">
      <c r="A44" s="14">
        <v>38</v>
      </c>
      <c r="B44" s="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8">
        <f t="shared" si="5"/>
        <v>0</v>
      </c>
      <c r="V44" s="25">
        <f t="shared" si="6"/>
        <v>-0.5</v>
      </c>
      <c r="W44" s="11"/>
      <c r="X44" s="11"/>
      <c r="Y44" s="11"/>
      <c r="Z44" s="11"/>
      <c r="AA44" s="33">
        <f t="shared" si="7"/>
        <v>0</v>
      </c>
      <c r="AB44" s="33">
        <f t="shared" si="8"/>
        <v>-1</v>
      </c>
      <c r="AC44" s="33">
        <f t="shared" si="9"/>
        <v>-1</v>
      </c>
      <c r="AD44" s="33"/>
      <c r="AE44" s="33"/>
      <c r="AF44" s="33"/>
      <c r="AG44" s="33"/>
      <c r="AH44" s="33"/>
      <c r="AI44" s="33"/>
    </row>
    <row r="45" spans="1:35" x14ac:dyDescent="0.35">
      <c r="A45" s="14">
        <v>39</v>
      </c>
      <c r="B45" s="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8">
        <f t="shared" si="5"/>
        <v>0</v>
      </c>
      <c r="V45" s="25">
        <f t="shared" si="6"/>
        <v>-0.5</v>
      </c>
      <c r="W45" s="11"/>
      <c r="X45" s="11"/>
      <c r="Y45" s="11"/>
      <c r="Z45" s="11"/>
      <c r="AA45" s="33">
        <f t="shared" si="7"/>
        <v>0</v>
      </c>
      <c r="AB45" s="33">
        <f t="shared" si="8"/>
        <v>-1</v>
      </c>
      <c r="AC45" s="33">
        <f t="shared" si="9"/>
        <v>-1</v>
      </c>
      <c r="AD45" s="33"/>
      <c r="AE45" s="33"/>
      <c r="AF45" s="33"/>
      <c r="AG45" s="33"/>
      <c r="AH45" s="33"/>
      <c r="AI45" s="33"/>
    </row>
    <row r="46" spans="1:35" x14ac:dyDescent="0.35">
      <c r="A46" s="14">
        <v>40</v>
      </c>
      <c r="B46" s="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8">
        <f t="shared" si="5"/>
        <v>0</v>
      </c>
      <c r="V46" s="25"/>
      <c r="W46" s="11"/>
      <c r="X46" s="11"/>
      <c r="Y46" s="11"/>
      <c r="Z46" s="11"/>
      <c r="AA46" s="33">
        <f t="shared" si="7"/>
        <v>0</v>
      </c>
      <c r="AB46" s="33">
        <f t="shared" si="8"/>
        <v>-1</v>
      </c>
      <c r="AC46" s="33">
        <f t="shared" si="9"/>
        <v>-1</v>
      </c>
      <c r="AD46" s="33"/>
      <c r="AE46" s="33"/>
      <c r="AF46" s="33"/>
      <c r="AG46" s="33"/>
      <c r="AH46" s="33"/>
      <c r="AI46" s="33"/>
    </row>
    <row r="47" spans="1:35" hidden="1" x14ac:dyDescent="0.35">
      <c r="A47" s="14">
        <v>41</v>
      </c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8">
        <f t="shared" si="5"/>
        <v>0</v>
      </c>
      <c r="V47" s="25"/>
      <c r="W47" s="8"/>
      <c r="X47" s="8"/>
      <c r="Y47" s="8"/>
      <c r="Z47" s="8"/>
      <c r="AA47" s="33">
        <f t="shared" si="7"/>
        <v>0</v>
      </c>
      <c r="AB47" s="33">
        <f t="shared" si="8"/>
        <v>-1</v>
      </c>
      <c r="AC47" s="33">
        <f t="shared" si="9"/>
        <v>-1</v>
      </c>
      <c r="AD47" s="33"/>
      <c r="AE47" s="33"/>
      <c r="AF47" s="33"/>
      <c r="AG47" s="33"/>
      <c r="AH47" s="33"/>
      <c r="AI47" s="33"/>
    </row>
    <row r="48" spans="1:35" hidden="1" x14ac:dyDescent="0.35">
      <c r="A48" s="14">
        <v>42</v>
      </c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8">
        <f t="shared" si="5"/>
        <v>0</v>
      </c>
      <c r="V48" s="25"/>
      <c r="W48" s="8"/>
      <c r="X48" s="8"/>
      <c r="Y48" s="8"/>
      <c r="Z48" s="8"/>
      <c r="AA48" s="33">
        <f t="shared" si="7"/>
        <v>0</v>
      </c>
      <c r="AB48" s="33">
        <f t="shared" si="8"/>
        <v>-1</v>
      </c>
      <c r="AC48" s="33">
        <f t="shared" si="9"/>
        <v>-1</v>
      </c>
      <c r="AD48" s="33"/>
      <c r="AE48" s="33"/>
      <c r="AF48" s="33"/>
      <c r="AG48" s="33"/>
      <c r="AH48" s="33"/>
      <c r="AI48" s="33"/>
    </row>
    <row r="49" spans="1:35" hidden="1" x14ac:dyDescent="0.35">
      <c r="A49" s="14">
        <v>43</v>
      </c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8">
        <f t="shared" si="5"/>
        <v>0</v>
      </c>
      <c r="V49" s="25"/>
      <c r="W49" s="8"/>
      <c r="X49" s="8"/>
      <c r="Y49" s="8"/>
      <c r="Z49" s="8"/>
      <c r="AA49" s="33">
        <f t="shared" si="7"/>
        <v>0</v>
      </c>
      <c r="AB49" s="33">
        <f t="shared" si="8"/>
        <v>-1</v>
      </c>
      <c r="AC49" s="33">
        <f t="shared" si="9"/>
        <v>-1</v>
      </c>
      <c r="AD49" s="33"/>
      <c r="AE49" s="33"/>
      <c r="AF49" s="33"/>
      <c r="AG49" s="33"/>
      <c r="AH49" s="33"/>
      <c r="AI49" s="33"/>
    </row>
    <row r="50" spans="1:35" hidden="1" x14ac:dyDescent="0.35">
      <c r="A50" s="14">
        <v>44</v>
      </c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8">
        <f t="shared" si="5"/>
        <v>0</v>
      </c>
      <c r="V50" s="25"/>
      <c r="W50" s="8"/>
      <c r="X50" s="8"/>
      <c r="Y50" s="8"/>
      <c r="Z50" s="8"/>
      <c r="AA50" s="33">
        <f t="shared" si="7"/>
        <v>0</v>
      </c>
      <c r="AB50" s="33">
        <f t="shared" si="8"/>
        <v>-1</v>
      </c>
      <c r="AC50" s="33">
        <f t="shared" si="9"/>
        <v>-1</v>
      </c>
      <c r="AD50" s="33"/>
      <c r="AE50" s="33"/>
      <c r="AF50" s="33"/>
      <c r="AG50" s="33"/>
      <c r="AH50" s="33"/>
      <c r="AI50" s="33"/>
    </row>
    <row r="51" spans="1:35" hidden="1" x14ac:dyDescent="0.35">
      <c r="A51" s="14">
        <v>45</v>
      </c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8">
        <f t="shared" si="5"/>
        <v>0</v>
      </c>
      <c r="V51" s="25"/>
      <c r="W51" s="8"/>
      <c r="X51" s="8"/>
      <c r="Y51" s="8"/>
      <c r="Z51" s="8"/>
      <c r="AA51" s="33">
        <f t="shared" si="7"/>
        <v>0</v>
      </c>
      <c r="AB51" s="33">
        <f t="shared" si="8"/>
        <v>-1</v>
      </c>
      <c r="AC51" s="33">
        <f t="shared" si="9"/>
        <v>-1</v>
      </c>
      <c r="AD51" s="33"/>
      <c r="AE51" s="33"/>
      <c r="AF51" s="33"/>
      <c r="AG51" s="33"/>
      <c r="AH51" s="33"/>
      <c r="AI51" s="33"/>
    </row>
    <row r="52" spans="1:35" hidden="1" x14ac:dyDescent="0.35">
      <c r="A52" s="14">
        <v>46</v>
      </c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8">
        <f t="shared" si="5"/>
        <v>0</v>
      </c>
      <c r="V52" s="25"/>
      <c r="W52" s="8"/>
      <c r="X52" s="8"/>
      <c r="Y52" s="8"/>
      <c r="Z52" s="8"/>
      <c r="AA52" s="33">
        <f t="shared" si="7"/>
        <v>0</v>
      </c>
      <c r="AB52" s="33">
        <f t="shared" si="8"/>
        <v>-1</v>
      </c>
      <c r="AC52" s="33">
        <f t="shared" si="9"/>
        <v>-1</v>
      </c>
      <c r="AD52" s="33"/>
      <c r="AE52" s="33"/>
      <c r="AF52" s="33"/>
      <c r="AG52" s="33"/>
      <c r="AH52" s="33"/>
      <c r="AI52" s="33"/>
    </row>
    <row r="53" spans="1:35" hidden="1" x14ac:dyDescent="0.35">
      <c r="A53" s="14">
        <v>47</v>
      </c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8">
        <f t="shared" si="5"/>
        <v>0</v>
      </c>
      <c r="V53" s="25"/>
      <c r="W53" s="8"/>
      <c r="X53" s="8"/>
      <c r="Y53" s="8"/>
      <c r="Z53" s="8"/>
      <c r="AA53" s="33">
        <f t="shared" si="7"/>
        <v>0</v>
      </c>
      <c r="AB53" s="33">
        <f t="shared" si="8"/>
        <v>-1</v>
      </c>
      <c r="AC53" s="33">
        <f t="shared" si="9"/>
        <v>-1</v>
      </c>
      <c r="AD53" s="33"/>
      <c r="AE53" s="33"/>
      <c r="AF53" s="33"/>
      <c r="AG53" s="33"/>
      <c r="AH53" s="33"/>
      <c r="AI53" s="33"/>
    </row>
    <row r="54" spans="1:35" hidden="1" x14ac:dyDescent="0.35">
      <c r="A54" s="14">
        <v>48</v>
      </c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8">
        <f t="shared" si="5"/>
        <v>0</v>
      </c>
      <c r="V54" s="25"/>
      <c r="W54" s="8"/>
      <c r="X54" s="8"/>
      <c r="Y54" s="8"/>
      <c r="Z54" s="8"/>
      <c r="AA54" s="33">
        <f t="shared" si="7"/>
        <v>0</v>
      </c>
      <c r="AB54" s="33">
        <f t="shared" si="8"/>
        <v>-1</v>
      </c>
      <c r="AC54" s="33">
        <f t="shared" si="9"/>
        <v>-1</v>
      </c>
      <c r="AD54" s="33"/>
      <c r="AE54" s="33"/>
      <c r="AF54" s="33"/>
      <c r="AG54" s="33"/>
      <c r="AH54" s="33"/>
      <c r="AI54" s="33"/>
    </row>
    <row r="55" spans="1:35" hidden="1" x14ac:dyDescent="0.35">
      <c r="A55" s="14">
        <v>49</v>
      </c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8">
        <f t="shared" si="5"/>
        <v>0</v>
      </c>
      <c r="V55" s="25"/>
      <c r="W55" s="8"/>
      <c r="X55" s="8"/>
      <c r="Y55" s="8"/>
      <c r="Z55" s="8"/>
      <c r="AA55" s="33">
        <f t="shared" si="7"/>
        <v>0</v>
      </c>
      <c r="AB55" s="33">
        <f t="shared" si="8"/>
        <v>-1</v>
      </c>
      <c r="AC55" s="33">
        <f t="shared" si="9"/>
        <v>-1</v>
      </c>
      <c r="AD55" s="33"/>
      <c r="AE55" s="33"/>
      <c r="AF55" s="33"/>
      <c r="AG55" s="33"/>
      <c r="AH55" s="33"/>
      <c r="AI55" s="33"/>
    </row>
    <row r="56" spans="1:35" hidden="1" x14ac:dyDescent="0.35">
      <c r="A56" s="14">
        <v>50</v>
      </c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8">
        <f t="shared" si="5"/>
        <v>0</v>
      </c>
      <c r="V56" s="25"/>
      <c r="W56" s="8"/>
      <c r="X56" s="8"/>
      <c r="Y56" s="8"/>
      <c r="Z56" s="8"/>
      <c r="AA56" s="33">
        <f t="shared" si="7"/>
        <v>0</v>
      </c>
      <c r="AB56" s="33">
        <f t="shared" si="8"/>
        <v>-1</v>
      </c>
      <c r="AC56" s="33">
        <f t="shared" si="9"/>
        <v>-1</v>
      </c>
      <c r="AD56" s="33"/>
      <c r="AE56" s="33"/>
      <c r="AF56" s="33"/>
      <c r="AG56" s="33"/>
      <c r="AH56" s="33"/>
      <c r="AI56" s="33"/>
    </row>
    <row r="57" spans="1:35" hidden="1" x14ac:dyDescent="0.35">
      <c r="A57" s="14">
        <v>51</v>
      </c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8">
        <f t="shared" si="5"/>
        <v>0</v>
      </c>
      <c r="V57" s="25"/>
      <c r="W57" s="8"/>
      <c r="X57" s="8"/>
      <c r="Y57" s="8"/>
      <c r="Z57" s="8"/>
      <c r="AA57" s="33">
        <f>IF(B57&lt;&gt;"",1,0)</f>
        <v>0</v>
      </c>
      <c r="AB57" s="33">
        <f t="shared" si="8"/>
        <v>-1</v>
      </c>
      <c r="AC57" s="33">
        <f t="shared" si="9"/>
        <v>-1</v>
      </c>
      <c r="AD57" s="33"/>
      <c r="AE57" s="33"/>
      <c r="AF57" s="33"/>
      <c r="AG57" s="33"/>
      <c r="AH57" s="33"/>
      <c r="AI57" s="33"/>
    </row>
    <row r="58" spans="1:35" hidden="1" x14ac:dyDescent="0.35">
      <c r="A58" s="14">
        <v>52</v>
      </c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8">
        <f t="shared" si="5"/>
        <v>0</v>
      </c>
      <c r="V58" s="25"/>
      <c r="W58" s="8"/>
      <c r="X58" s="8"/>
      <c r="Y58" s="8"/>
      <c r="Z58" s="8"/>
      <c r="AA58" s="33">
        <f t="shared" si="7"/>
        <v>0</v>
      </c>
      <c r="AB58" s="33">
        <f t="shared" si="8"/>
        <v>-1</v>
      </c>
      <c r="AC58" s="33">
        <f t="shared" si="9"/>
        <v>-1</v>
      </c>
      <c r="AD58" s="33"/>
      <c r="AE58" s="33"/>
      <c r="AF58" s="33"/>
      <c r="AG58" s="33"/>
      <c r="AH58" s="33"/>
      <c r="AI58" s="33"/>
    </row>
    <row r="59" spans="1:35" hidden="1" x14ac:dyDescent="0.35">
      <c r="A59" s="14">
        <v>53</v>
      </c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8">
        <f t="shared" si="5"/>
        <v>0</v>
      </c>
      <c r="V59" s="25"/>
      <c r="W59" s="8"/>
      <c r="X59" s="8"/>
      <c r="Y59" s="8"/>
      <c r="Z59" s="8"/>
      <c r="AA59" s="33">
        <f t="shared" si="7"/>
        <v>0</v>
      </c>
      <c r="AB59" s="33">
        <f t="shared" si="8"/>
        <v>-1</v>
      </c>
      <c r="AC59" s="33">
        <f t="shared" si="9"/>
        <v>-1</v>
      </c>
      <c r="AD59" s="33"/>
      <c r="AE59" s="33"/>
      <c r="AF59" s="33"/>
      <c r="AG59" s="33"/>
      <c r="AH59" s="33"/>
      <c r="AI59" s="33"/>
    </row>
    <row r="60" spans="1:35" hidden="1" x14ac:dyDescent="0.35">
      <c r="A60" s="14">
        <v>54</v>
      </c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8">
        <f t="shared" si="5"/>
        <v>0</v>
      </c>
      <c r="V60" s="25"/>
      <c r="W60" s="8"/>
      <c r="X60" s="8"/>
      <c r="Y60" s="8"/>
      <c r="Z60" s="8"/>
      <c r="AA60" s="33">
        <f t="shared" si="7"/>
        <v>0</v>
      </c>
      <c r="AB60" s="33">
        <f t="shared" si="8"/>
        <v>-1</v>
      </c>
      <c r="AC60" s="33">
        <f t="shared" si="9"/>
        <v>-1</v>
      </c>
      <c r="AD60" s="33"/>
      <c r="AE60" s="33"/>
      <c r="AF60" s="33"/>
      <c r="AG60" s="33"/>
      <c r="AH60" s="33"/>
      <c r="AI60" s="33"/>
    </row>
    <row r="61" spans="1:35" hidden="1" x14ac:dyDescent="0.35">
      <c r="A61" s="14">
        <v>55</v>
      </c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8">
        <f t="shared" ref="U61:U76" si="10">SUM(C61:T61)</f>
        <v>0</v>
      </c>
      <c r="V61" s="25"/>
      <c r="W61" s="8"/>
      <c r="X61" s="8"/>
      <c r="Y61" s="8"/>
      <c r="Z61" s="8"/>
      <c r="AA61" s="33">
        <f t="shared" si="7"/>
        <v>0</v>
      </c>
      <c r="AB61" s="33">
        <f t="shared" si="8"/>
        <v>-1</v>
      </c>
      <c r="AC61" s="33">
        <f t="shared" si="9"/>
        <v>-1</v>
      </c>
      <c r="AD61" s="33"/>
      <c r="AE61" s="33"/>
      <c r="AF61" s="33"/>
      <c r="AG61" s="33"/>
      <c r="AH61" s="33"/>
      <c r="AI61" s="33"/>
    </row>
    <row r="62" spans="1:35" hidden="1" x14ac:dyDescent="0.35">
      <c r="A62" s="14">
        <v>56</v>
      </c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8">
        <f t="shared" si="10"/>
        <v>0</v>
      </c>
      <c r="V62" s="25"/>
      <c r="W62" s="8"/>
      <c r="X62" s="8"/>
      <c r="Y62" s="8"/>
      <c r="Z62" s="8"/>
      <c r="AA62" s="33">
        <f t="shared" si="7"/>
        <v>0</v>
      </c>
      <c r="AB62" s="33">
        <f t="shared" si="8"/>
        <v>-1</v>
      </c>
      <c r="AC62" s="33">
        <f t="shared" si="9"/>
        <v>-1</v>
      </c>
      <c r="AD62" s="33"/>
      <c r="AE62" s="33"/>
      <c r="AF62" s="33"/>
      <c r="AG62" s="33"/>
      <c r="AH62" s="33"/>
      <c r="AI62" s="33"/>
    </row>
    <row r="63" spans="1:35" hidden="1" x14ac:dyDescent="0.35">
      <c r="A63" s="14">
        <v>57</v>
      </c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8">
        <f t="shared" si="10"/>
        <v>0</v>
      </c>
      <c r="V63" s="25"/>
      <c r="W63" s="8"/>
      <c r="X63" s="8"/>
      <c r="Y63" s="8"/>
      <c r="Z63" s="8"/>
      <c r="AA63" s="33">
        <f t="shared" si="7"/>
        <v>0</v>
      </c>
      <c r="AB63" s="33">
        <f t="shared" si="8"/>
        <v>-1</v>
      </c>
      <c r="AC63" s="33">
        <f t="shared" si="9"/>
        <v>-1</v>
      </c>
      <c r="AD63" s="33"/>
      <c r="AE63" s="33"/>
      <c r="AF63" s="33"/>
      <c r="AG63" s="33"/>
      <c r="AH63" s="33"/>
      <c r="AI63" s="33"/>
    </row>
    <row r="64" spans="1:35" hidden="1" x14ac:dyDescent="0.35">
      <c r="A64" s="14">
        <v>58</v>
      </c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8">
        <f t="shared" si="10"/>
        <v>0</v>
      </c>
      <c r="V64" s="25"/>
      <c r="W64" s="8"/>
      <c r="X64" s="8"/>
      <c r="Y64" s="8"/>
      <c r="Z64" s="8"/>
      <c r="AA64" s="33">
        <f t="shared" si="7"/>
        <v>0</v>
      </c>
      <c r="AB64" s="33">
        <f t="shared" si="8"/>
        <v>-1</v>
      </c>
      <c r="AC64" s="33">
        <f t="shared" si="9"/>
        <v>-1</v>
      </c>
      <c r="AD64" s="33"/>
      <c r="AE64" s="33"/>
      <c r="AF64" s="33"/>
      <c r="AG64" s="33"/>
      <c r="AH64" s="33"/>
      <c r="AI64" s="33"/>
    </row>
    <row r="65" spans="1:35" hidden="1" x14ac:dyDescent="0.35">
      <c r="A65" s="14">
        <v>59</v>
      </c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8">
        <f t="shared" si="10"/>
        <v>0</v>
      </c>
      <c r="V65" s="25"/>
      <c r="W65" s="8"/>
      <c r="X65" s="8"/>
      <c r="Y65" s="8"/>
      <c r="Z65" s="8"/>
      <c r="AA65" s="33">
        <f t="shared" si="7"/>
        <v>0</v>
      </c>
      <c r="AB65" s="33">
        <f t="shared" si="8"/>
        <v>-1</v>
      </c>
      <c r="AC65" s="33">
        <f t="shared" si="9"/>
        <v>-1</v>
      </c>
      <c r="AD65" s="33"/>
      <c r="AE65" s="33"/>
      <c r="AF65" s="33"/>
      <c r="AG65" s="33"/>
      <c r="AH65" s="33"/>
      <c r="AI65" s="33"/>
    </row>
    <row r="66" spans="1:35" hidden="1" x14ac:dyDescent="0.35">
      <c r="A66" s="14">
        <v>60</v>
      </c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8">
        <f t="shared" si="10"/>
        <v>0</v>
      </c>
      <c r="V66" s="25"/>
      <c r="W66" s="8"/>
      <c r="X66" s="8"/>
      <c r="Y66" s="8"/>
      <c r="Z66" s="8"/>
      <c r="AA66" s="33">
        <f t="shared" si="7"/>
        <v>0</v>
      </c>
      <c r="AB66" s="33">
        <f t="shared" si="8"/>
        <v>-1</v>
      </c>
      <c r="AC66" s="33">
        <f t="shared" si="9"/>
        <v>-1</v>
      </c>
      <c r="AD66" s="33"/>
      <c r="AE66" s="33"/>
      <c r="AF66" s="33"/>
      <c r="AG66" s="33"/>
      <c r="AH66" s="33"/>
      <c r="AI66" s="33"/>
    </row>
    <row r="67" spans="1:35" hidden="1" x14ac:dyDescent="0.35">
      <c r="A67" s="14">
        <v>61</v>
      </c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8">
        <f t="shared" si="10"/>
        <v>0</v>
      </c>
      <c r="V67" s="25"/>
      <c r="W67" s="8"/>
      <c r="X67" s="8"/>
      <c r="Y67" s="8"/>
      <c r="Z67" s="8"/>
      <c r="AA67" s="33">
        <f t="shared" si="7"/>
        <v>0</v>
      </c>
      <c r="AB67" s="33">
        <f t="shared" si="8"/>
        <v>-1</v>
      </c>
      <c r="AC67" s="33">
        <f t="shared" si="9"/>
        <v>-1</v>
      </c>
      <c r="AD67" s="33"/>
      <c r="AE67" s="33"/>
      <c r="AF67" s="33"/>
      <c r="AG67" s="33"/>
      <c r="AH67" s="33"/>
      <c r="AI67" s="33"/>
    </row>
    <row r="68" spans="1:35" hidden="1" x14ac:dyDescent="0.35">
      <c r="A68" s="14">
        <v>62</v>
      </c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8">
        <f t="shared" si="10"/>
        <v>0</v>
      </c>
      <c r="V68" s="25"/>
      <c r="W68" s="8"/>
      <c r="X68" s="8"/>
      <c r="Y68" s="8"/>
      <c r="Z68" s="8"/>
      <c r="AA68" s="33">
        <f t="shared" si="7"/>
        <v>0</v>
      </c>
      <c r="AB68" s="33">
        <f t="shared" si="8"/>
        <v>-1</v>
      </c>
      <c r="AC68" s="33">
        <f t="shared" si="9"/>
        <v>-1</v>
      </c>
      <c r="AD68" s="33"/>
      <c r="AE68" s="33"/>
      <c r="AF68" s="33"/>
      <c r="AG68" s="33"/>
      <c r="AH68" s="33"/>
      <c r="AI68" s="33"/>
    </row>
    <row r="69" spans="1:35" hidden="1" x14ac:dyDescent="0.35">
      <c r="A69" s="14">
        <v>63</v>
      </c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8">
        <f t="shared" si="10"/>
        <v>0</v>
      </c>
      <c r="V69" s="25"/>
      <c r="W69" s="8"/>
      <c r="X69" s="8"/>
      <c r="Y69" s="8"/>
      <c r="Z69" s="8"/>
      <c r="AA69" s="33">
        <f t="shared" si="7"/>
        <v>0</v>
      </c>
      <c r="AB69" s="33">
        <f t="shared" si="8"/>
        <v>-1</v>
      </c>
      <c r="AC69" s="33">
        <f t="shared" si="9"/>
        <v>-1</v>
      </c>
      <c r="AD69" s="33"/>
      <c r="AE69" s="33"/>
      <c r="AF69" s="33"/>
      <c r="AG69" s="33"/>
      <c r="AH69" s="33"/>
      <c r="AI69" s="33"/>
    </row>
    <row r="70" spans="1:35" hidden="1" x14ac:dyDescent="0.35">
      <c r="A70" s="14">
        <v>64</v>
      </c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8">
        <f t="shared" si="10"/>
        <v>0</v>
      </c>
      <c r="V70" s="25"/>
      <c r="W70" s="8"/>
      <c r="X70" s="8"/>
      <c r="Y70" s="8"/>
      <c r="Z70" s="8"/>
      <c r="AA70" s="33">
        <f t="shared" si="7"/>
        <v>0</v>
      </c>
      <c r="AB70" s="33">
        <f t="shared" si="8"/>
        <v>-1</v>
      </c>
      <c r="AC70" s="33">
        <f t="shared" si="9"/>
        <v>-1</v>
      </c>
      <c r="AD70" s="33"/>
      <c r="AE70" s="33"/>
      <c r="AF70" s="33"/>
      <c r="AG70" s="33"/>
      <c r="AH70" s="33"/>
      <c r="AI70" s="33"/>
    </row>
    <row r="71" spans="1:35" hidden="1" x14ac:dyDescent="0.35">
      <c r="A71" s="14">
        <v>65</v>
      </c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8">
        <f t="shared" si="10"/>
        <v>0</v>
      </c>
      <c r="V71" s="25"/>
      <c r="W71" s="8"/>
      <c r="X71" s="8"/>
      <c r="Y71" s="8"/>
      <c r="Z71" s="8"/>
      <c r="AA71" s="33">
        <f t="shared" si="7"/>
        <v>0</v>
      </c>
      <c r="AB71" s="33">
        <f t="shared" si="8"/>
        <v>-1</v>
      </c>
      <c r="AC71" s="33">
        <f t="shared" si="9"/>
        <v>-1</v>
      </c>
      <c r="AD71" s="33"/>
      <c r="AE71" s="33"/>
      <c r="AF71" s="33"/>
      <c r="AG71" s="33"/>
      <c r="AH71" s="33"/>
      <c r="AI71" s="33"/>
    </row>
    <row r="72" spans="1:35" hidden="1" x14ac:dyDescent="0.35">
      <c r="A72" s="14">
        <v>66</v>
      </c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8">
        <f t="shared" si="10"/>
        <v>0</v>
      </c>
      <c r="V72" s="25"/>
      <c r="W72" s="8"/>
      <c r="X72" s="8"/>
      <c r="Y72" s="8"/>
      <c r="Z72" s="8"/>
      <c r="AA72" s="33">
        <f t="shared" ref="AA72:AA135" si="11">IF(B72&lt;&gt;"",1,0)</f>
        <v>0</v>
      </c>
      <c r="AB72" s="33">
        <f t="shared" si="8"/>
        <v>-1</v>
      </c>
      <c r="AC72" s="33">
        <f t="shared" si="9"/>
        <v>-1</v>
      </c>
      <c r="AD72" s="33"/>
      <c r="AE72" s="33"/>
      <c r="AF72" s="33"/>
      <c r="AG72" s="33"/>
      <c r="AH72" s="33"/>
      <c r="AI72" s="33"/>
    </row>
    <row r="73" spans="1:35" hidden="1" x14ac:dyDescent="0.35">
      <c r="A73" s="14">
        <v>67</v>
      </c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8">
        <f t="shared" si="10"/>
        <v>0</v>
      </c>
      <c r="V73" s="25"/>
      <c r="W73" s="8"/>
      <c r="X73" s="8"/>
      <c r="Y73" s="8"/>
      <c r="Z73" s="8"/>
      <c r="AA73" s="33">
        <f t="shared" si="11"/>
        <v>0</v>
      </c>
      <c r="AB73" s="33">
        <f t="shared" si="8"/>
        <v>-1</v>
      </c>
      <c r="AC73" s="33">
        <f t="shared" si="9"/>
        <v>-1</v>
      </c>
      <c r="AD73" s="33"/>
      <c r="AE73" s="33"/>
      <c r="AF73" s="33"/>
      <c r="AG73" s="33"/>
      <c r="AH73" s="33"/>
      <c r="AI73" s="33"/>
    </row>
    <row r="74" spans="1:35" hidden="1" x14ac:dyDescent="0.35">
      <c r="A74" s="14">
        <v>68</v>
      </c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8">
        <f t="shared" si="10"/>
        <v>0</v>
      </c>
      <c r="V74" s="25"/>
      <c r="W74" s="8"/>
      <c r="X74" s="8"/>
      <c r="Y74" s="8"/>
      <c r="Z74" s="8"/>
      <c r="AA74" s="33">
        <f t="shared" si="11"/>
        <v>0</v>
      </c>
      <c r="AB74" s="33">
        <f t="shared" si="8"/>
        <v>-1</v>
      </c>
      <c r="AC74" s="33">
        <f t="shared" si="9"/>
        <v>-1</v>
      </c>
      <c r="AD74" s="33"/>
      <c r="AE74" s="33"/>
      <c r="AF74" s="33"/>
      <c r="AG74" s="33"/>
      <c r="AH74" s="33"/>
      <c r="AI74" s="33"/>
    </row>
    <row r="75" spans="1:35" hidden="1" x14ac:dyDescent="0.35">
      <c r="A75" s="14">
        <v>69</v>
      </c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8">
        <f t="shared" si="10"/>
        <v>0</v>
      </c>
      <c r="V75" s="25"/>
      <c r="W75" s="8"/>
      <c r="X75" s="8"/>
      <c r="Y75" s="8"/>
      <c r="Z75" s="8"/>
      <c r="AA75" s="33">
        <f t="shared" si="11"/>
        <v>0</v>
      </c>
      <c r="AB75" s="33">
        <f t="shared" si="8"/>
        <v>-1</v>
      </c>
      <c r="AC75" s="33">
        <f t="shared" si="9"/>
        <v>-1</v>
      </c>
      <c r="AD75" s="33"/>
      <c r="AE75" s="33"/>
      <c r="AF75" s="33"/>
      <c r="AG75" s="33"/>
      <c r="AH75" s="33"/>
      <c r="AI75" s="33"/>
    </row>
    <row r="76" spans="1:35" hidden="1" x14ac:dyDescent="0.35">
      <c r="A76" s="14">
        <v>70</v>
      </c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8">
        <f t="shared" si="10"/>
        <v>0</v>
      </c>
      <c r="V76" s="25"/>
      <c r="W76" s="8"/>
      <c r="X76" s="8"/>
      <c r="Y76" s="8"/>
      <c r="Z76" s="8"/>
      <c r="AA76" s="33">
        <f t="shared" si="11"/>
        <v>0</v>
      </c>
      <c r="AB76" s="33">
        <f t="shared" si="8"/>
        <v>-1</v>
      </c>
      <c r="AC76" s="33">
        <f t="shared" si="9"/>
        <v>-1</v>
      </c>
      <c r="AD76" s="33"/>
      <c r="AE76" s="33"/>
      <c r="AF76" s="33"/>
      <c r="AG76" s="33"/>
      <c r="AH76" s="33"/>
      <c r="AI76" s="33"/>
    </row>
    <row r="77" spans="1:35" hidden="1" x14ac:dyDescent="0.35">
      <c r="A77" s="14">
        <v>71</v>
      </c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8">
        <f t="shared" ref="U77:U125" si="12">SUM(C77:T77)</f>
        <v>0</v>
      </c>
      <c r="V77" s="25"/>
      <c r="W77" s="8"/>
      <c r="X77" s="8"/>
      <c r="Y77" s="8"/>
      <c r="Z77" s="8"/>
      <c r="AA77" s="33">
        <f t="shared" si="11"/>
        <v>0</v>
      </c>
      <c r="AB77" s="33">
        <f t="shared" si="8"/>
        <v>-1</v>
      </c>
      <c r="AC77" s="33">
        <f t="shared" si="9"/>
        <v>-1</v>
      </c>
      <c r="AD77" s="33"/>
      <c r="AE77" s="33"/>
      <c r="AF77" s="33"/>
      <c r="AG77" s="33"/>
      <c r="AH77" s="33"/>
      <c r="AI77" s="33"/>
    </row>
    <row r="78" spans="1:35" hidden="1" x14ac:dyDescent="0.35">
      <c r="A78" s="14">
        <v>72</v>
      </c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8">
        <f t="shared" si="12"/>
        <v>0</v>
      </c>
      <c r="V78" s="25"/>
      <c r="W78" s="8"/>
      <c r="X78" s="8"/>
      <c r="Y78" s="8"/>
      <c r="Z78" s="8"/>
      <c r="AA78" s="33">
        <f t="shared" si="11"/>
        <v>0</v>
      </c>
      <c r="AB78" s="33">
        <f t="shared" si="8"/>
        <v>-1</v>
      </c>
      <c r="AC78" s="33">
        <f t="shared" si="9"/>
        <v>-1</v>
      </c>
      <c r="AD78" s="33"/>
      <c r="AE78" s="33"/>
      <c r="AF78" s="33"/>
      <c r="AG78" s="33"/>
      <c r="AH78" s="33"/>
      <c r="AI78" s="33"/>
    </row>
    <row r="79" spans="1:35" hidden="1" x14ac:dyDescent="0.35">
      <c r="A79" s="14">
        <v>73</v>
      </c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8">
        <f t="shared" si="12"/>
        <v>0</v>
      </c>
      <c r="V79" s="25"/>
      <c r="W79" s="8"/>
      <c r="X79" s="8"/>
      <c r="Y79" s="8"/>
      <c r="Z79" s="8"/>
      <c r="AA79" s="33">
        <f t="shared" si="11"/>
        <v>0</v>
      </c>
      <c r="AB79" s="33">
        <f t="shared" si="8"/>
        <v>-1</v>
      </c>
      <c r="AC79" s="33">
        <f t="shared" si="9"/>
        <v>-1</v>
      </c>
      <c r="AD79" s="33"/>
      <c r="AE79" s="33"/>
      <c r="AF79" s="33"/>
      <c r="AG79" s="33"/>
      <c r="AH79" s="33"/>
      <c r="AI79" s="33"/>
    </row>
    <row r="80" spans="1:35" hidden="1" x14ac:dyDescent="0.35">
      <c r="A80" s="14">
        <v>74</v>
      </c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8">
        <f t="shared" si="12"/>
        <v>0</v>
      </c>
      <c r="V80" s="25"/>
      <c r="W80" s="8"/>
      <c r="X80" s="8"/>
      <c r="Y80" s="8"/>
      <c r="Z80" s="8"/>
      <c r="AA80" s="33">
        <f t="shared" si="11"/>
        <v>0</v>
      </c>
      <c r="AB80" s="33">
        <f t="shared" si="8"/>
        <v>-1</v>
      </c>
      <c r="AC80" s="33">
        <f t="shared" si="9"/>
        <v>-1</v>
      </c>
      <c r="AD80" s="33"/>
      <c r="AE80" s="33"/>
      <c r="AF80" s="33"/>
      <c r="AG80" s="33"/>
      <c r="AH80" s="33"/>
      <c r="AI80" s="33"/>
    </row>
    <row r="81" spans="1:35" hidden="1" x14ac:dyDescent="0.35">
      <c r="A81" s="14">
        <v>75</v>
      </c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8">
        <f t="shared" si="12"/>
        <v>0</v>
      </c>
      <c r="V81" s="25"/>
      <c r="W81" s="8"/>
      <c r="X81" s="8"/>
      <c r="Y81" s="8"/>
      <c r="Z81" s="8"/>
      <c r="AA81" s="33">
        <f t="shared" si="11"/>
        <v>0</v>
      </c>
      <c r="AB81" s="33">
        <f t="shared" si="8"/>
        <v>-1</v>
      </c>
      <c r="AC81" s="33">
        <f t="shared" si="9"/>
        <v>-1</v>
      </c>
      <c r="AD81" s="33"/>
      <c r="AE81" s="33"/>
      <c r="AF81" s="33"/>
      <c r="AG81" s="33"/>
      <c r="AH81" s="33"/>
      <c r="AI81" s="33"/>
    </row>
    <row r="82" spans="1:35" hidden="1" x14ac:dyDescent="0.35">
      <c r="A82" s="14">
        <v>76</v>
      </c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8">
        <f t="shared" si="12"/>
        <v>0</v>
      </c>
      <c r="V82" s="25"/>
      <c r="W82" s="8"/>
      <c r="X82" s="8"/>
      <c r="Y82" s="8"/>
      <c r="Z82" s="8"/>
      <c r="AA82" s="33">
        <f t="shared" si="11"/>
        <v>0</v>
      </c>
      <c r="AB82" s="33">
        <f t="shared" si="8"/>
        <v>-1</v>
      </c>
      <c r="AC82" s="33">
        <f t="shared" si="9"/>
        <v>-1</v>
      </c>
      <c r="AD82" s="33"/>
      <c r="AE82" s="33"/>
      <c r="AF82" s="33"/>
      <c r="AG82" s="33"/>
      <c r="AH82" s="33"/>
      <c r="AI82" s="33"/>
    </row>
    <row r="83" spans="1:35" hidden="1" x14ac:dyDescent="0.35">
      <c r="A83" s="14">
        <v>77</v>
      </c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8">
        <f t="shared" si="12"/>
        <v>0</v>
      </c>
      <c r="V83" s="25"/>
      <c r="W83" s="8"/>
      <c r="X83" s="8"/>
      <c r="Y83" s="8"/>
      <c r="Z83" s="8"/>
      <c r="AA83" s="33">
        <f t="shared" si="11"/>
        <v>0</v>
      </c>
      <c r="AB83" s="33">
        <f t="shared" si="8"/>
        <v>-1</v>
      </c>
      <c r="AC83" s="33">
        <f t="shared" si="9"/>
        <v>-1</v>
      </c>
      <c r="AD83" s="33"/>
      <c r="AE83" s="33"/>
      <c r="AF83" s="33"/>
      <c r="AG83" s="33"/>
      <c r="AH83" s="33"/>
      <c r="AI83" s="33"/>
    </row>
    <row r="84" spans="1:35" hidden="1" x14ac:dyDescent="0.35">
      <c r="A84" s="14">
        <v>78</v>
      </c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8">
        <f t="shared" si="12"/>
        <v>0</v>
      </c>
      <c r="V84" s="25"/>
      <c r="W84" s="8"/>
      <c r="X84" s="8"/>
      <c r="Y84" s="8"/>
      <c r="Z84" s="8"/>
      <c r="AA84" s="33">
        <f t="shared" si="11"/>
        <v>0</v>
      </c>
      <c r="AB84" s="33">
        <f t="shared" si="8"/>
        <v>-1</v>
      </c>
      <c r="AC84" s="33">
        <f t="shared" si="9"/>
        <v>-1</v>
      </c>
      <c r="AD84" s="33"/>
      <c r="AE84" s="33"/>
      <c r="AF84" s="33"/>
      <c r="AG84" s="33"/>
      <c r="AH84" s="33"/>
      <c r="AI84" s="33"/>
    </row>
    <row r="85" spans="1:35" hidden="1" x14ac:dyDescent="0.35">
      <c r="A85" s="14">
        <v>79</v>
      </c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8">
        <f t="shared" si="12"/>
        <v>0</v>
      </c>
      <c r="V85" s="25"/>
      <c r="W85" s="8"/>
      <c r="X85" s="8"/>
      <c r="Y85" s="8"/>
      <c r="Z85" s="8"/>
      <c r="AA85" s="33">
        <f t="shared" si="11"/>
        <v>0</v>
      </c>
      <c r="AB85" s="33">
        <f t="shared" si="8"/>
        <v>-1</v>
      </c>
      <c r="AC85" s="33">
        <f t="shared" si="9"/>
        <v>-1</v>
      </c>
      <c r="AD85" s="33"/>
      <c r="AE85" s="33"/>
      <c r="AF85" s="33"/>
      <c r="AG85" s="33"/>
      <c r="AH85" s="33"/>
      <c r="AI85" s="33"/>
    </row>
    <row r="86" spans="1:35" hidden="1" x14ac:dyDescent="0.35">
      <c r="A86" s="14">
        <v>80</v>
      </c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8">
        <f t="shared" si="12"/>
        <v>0</v>
      </c>
      <c r="V86" s="25"/>
      <c r="W86" s="8"/>
      <c r="X86" s="8"/>
      <c r="Y86" s="8"/>
      <c r="Z86" s="8"/>
      <c r="AA86" s="33">
        <f t="shared" si="11"/>
        <v>0</v>
      </c>
      <c r="AB86" s="33">
        <f t="shared" si="8"/>
        <v>-1</v>
      </c>
      <c r="AC86" s="33">
        <f t="shared" si="9"/>
        <v>-1</v>
      </c>
      <c r="AD86" s="33"/>
      <c r="AE86" s="33"/>
      <c r="AF86" s="33"/>
      <c r="AG86" s="33"/>
      <c r="AH86" s="33"/>
      <c r="AI86" s="33"/>
    </row>
    <row r="87" spans="1:35" hidden="1" x14ac:dyDescent="0.35">
      <c r="A87" s="14">
        <v>81</v>
      </c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8">
        <f t="shared" si="12"/>
        <v>0</v>
      </c>
      <c r="V87" s="25"/>
      <c r="W87" s="8"/>
      <c r="X87" s="8"/>
      <c r="Y87" s="8"/>
      <c r="Z87" s="8"/>
      <c r="AA87" s="33">
        <f t="shared" si="11"/>
        <v>0</v>
      </c>
      <c r="AB87" s="33">
        <f t="shared" si="8"/>
        <v>-1</v>
      </c>
      <c r="AC87" s="33">
        <f t="shared" si="9"/>
        <v>-1</v>
      </c>
      <c r="AD87" s="33"/>
      <c r="AE87" s="33"/>
      <c r="AF87" s="33"/>
      <c r="AG87" s="33"/>
      <c r="AH87" s="33"/>
      <c r="AI87" s="33"/>
    </row>
    <row r="88" spans="1:35" hidden="1" x14ac:dyDescent="0.35">
      <c r="A88" s="14">
        <v>82</v>
      </c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8">
        <f t="shared" si="12"/>
        <v>0</v>
      </c>
      <c r="V88" s="25"/>
      <c r="W88" s="8"/>
      <c r="X88" s="8"/>
      <c r="Y88" s="8"/>
      <c r="Z88" s="8"/>
      <c r="AA88" s="33">
        <f t="shared" si="11"/>
        <v>0</v>
      </c>
      <c r="AB88" s="33">
        <f t="shared" si="8"/>
        <v>-1</v>
      </c>
      <c r="AC88" s="33">
        <f t="shared" si="9"/>
        <v>-1</v>
      </c>
      <c r="AD88" s="33"/>
      <c r="AE88" s="33"/>
      <c r="AF88" s="33"/>
      <c r="AG88" s="33"/>
      <c r="AH88" s="33"/>
      <c r="AI88" s="33"/>
    </row>
    <row r="89" spans="1:35" hidden="1" x14ac:dyDescent="0.35">
      <c r="A89" s="14">
        <v>83</v>
      </c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8">
        <f t="shared" si="12"/>
        <v>0</v>
      </c>
      <c r="V89" s="25"/>
      <c r="W89" s="8"/>
      <c r="X89" s="8"/>
      <c r="Y89" s="8"/>
      <c r="Z89" s="8"/>
      <c r="AA89" s="33">
        <f t="shared" si="11"/>
        <v>0</v>
      </c>
      <c r="AB89" s="33">
        <f t="shared" si="8"/>
        <v>-1</v>
      </c>
      <c r="AC89" s="33">
        <f t="shared" si="9"/>
        <v>-1</v>
      </c>
      <c r="AD89" s="33"/>
      <c r="AE89" s="33"/>
      <c r="AF89" s="33"/>
      <c r="AG89" s="33"/>
      <c r="AH89" s="33"/>
      <c r="AI89" s="33"/>
    </row>
    <row r="90" spans="1:35" hidden="1" x14ac:dyDescent="0.35">
      <c r="A90" s="14">
        <v>84</v>
      </c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8">
        <f t="shared" si="12"/>
        <v>0</v>
      </c>
      <c r="V90" s="25"/>
      <c r="W90" s="8"/>
      <c r="X90" s="8"/>
      <c r="Y90" s="8"/>
      <c r="Z90" s="8"/>
      <c r="AA90" s="33">
        <f t="shared" si="11"/>
        <v>0</v>
      </c>
      <c r="AB90" s="33">
        <f t="shared" si="8"/>
        <v>-1</v>
      </c>
      <c r="AC90" s="33">
        <f t="shared" si="9"/>
        <v>-1</v>
      </c>
      <c r="AD90" s="33"/>
      <c r="AE90" s="33"/>
      <c r="AF90" s="33"/>
      <c r="AG90" s="33"/>
      <c r="AH90" s="33"/>
      <c r="AI90" s="33"/>
    </row>
    <row r="91" spans="1:35" hidden="1" x14ac:dyDescent="0.35">
      <c r="A91" s="14">
        <v>85</v>
      </c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8">
        <f t="shared" si="12"/>
        <v>0</v>
      </c>
      <c r="V91" s="25"/>
      <c r="W91" s="8"/>
      <c r="X91" s="8"/>
      <c r="Y91" s="8"/>
      <c r="Z91" s="8"/>
      <c r="AA91" s="33">
        <f t="shared" si="11"/>
        <v>0</v>
      </c>
      <c r="AB91" s="33">
        <f t="shared" si="8"/>
        <v>-1</v>
      </c>
      <c r="AC91" s="33">
        <f t="shared" si="9"/>
        <v>-1</v>
      </c>
      <c r="AD91" s="33"/>
      <c r="AE91" s="33"/>
      <c r="AF91" s="33"/>
      <c r="AG91" s="33"/>
      <c r="AH91" s="33"/>
      <c r="AI91" s="33"/>
    </row>
    <row r="92" spans="1:35" hidden="1" x14ac:dyDescent="0.35">
      <c r="A92" s="14">
        <v>86</v>
      </c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8">
        <f t="shared" si="12"/>
        <v>0</v>
      </c>
      <c r="V92" s="25"/>
      <c r="W92" s="8"/>
      <c r="X92" s="8"/>
      <c r="Y92" s="8"/>
      <c r="Z92" s="8"/>
      <c r="AA92" s="33">
        <f t="shared" si="11"/>
        <v>0</v>
      </c>
      <c r="AB92" s="33">
        <f t="shared" si="8"/>
        <v>-1</v>
      </c>
      <c r="AC92" s="33">
        <f t="shared" si="9"/>
        <v>-1</v>
      </c>
      <c r="AD92" s="33"/>
      <c r="AE92" s="33"/>
      <c r="AF92" s="33"/>
      <c r="AG92" s="33"/>
      <c r="AH92" s="33"/>
      <c r="AI92" s="33"/>
    </row>
    <row r="93" spans="1:35" hidden="1" x14ac:dyDescent="0.35">
      <c r="A93" s="14">
        <v>87</v>
      </c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8">
        <f t="shared" si="12"/>
        <v>0</v>
      </c>
      <c r="V93" s="25"/>
      <c r="W93" s="8"/>
      <c r="X93" s="8"/>
      <c r="Y93" s="8"/>
      <c r="Z93" s="8"/>
      <c r="AA93" s="33">
        <f t="shared" si="11"/>
        <v>0</v>
      </c>
      <c r="AB93" s="33">
        <f t="shared" si="8"/>
        <v>-1</v>
      </c>
      <c r="AC93" s="33">
        <f t="shared" si="9"/>
        <v>-1</v>
      </c>
      <c r="AD93" s="33"/>
      <c r="AE93" s="33"/>
      <c r="AF93" s="33"/>
      <c r="AG93" s="33"/>
      <c r="AH93" s="33"/>
      <c r="AI93" s="33"/>
    </row>
    <row r="94" spans="1:35" hidden="1" x14ac:dyDescent="0.35">
      <c r="A94" s="14">
        <v>88</v>
      </c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8">
        <f t="shared" si="12"/>
        <v>0</v>
      </c>
      <c r="V94" s="25"/>
      <c r="W94" s="8"/>
      <c r="X94" s="8"/>
      <c r="Y94" s="8"/>
      <c r="Z94" s="8"/>
      <c r="AA94" s="33">
        <f t="shared" si="11"/>
        <v>0</v>
      </c>
      <c r="AB94" s="33">
        <f t="shared" si="8"/>
        <v>-1</v>
      </c>
      <c r="AC94" s="33">
        <f t="shared" si="9"/>
        <v>-1</v>
      </c>
      <c r="AD94" s="33"/>
      <c r="AE94" s="33"/>
      <c r="AF94" s="33"/>
      <c r="AG94" s="33"/>
      <c r="AH94" s="33"/>
      <c r="AI94" s="33"/>
    </row>
    <row r="95" spans="1:35" hidden="1" x14ac:dyDescent="0.35">
      <c r="A95" s="14">
        <v>89</v>
      </c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8">
        <f t="shared" si="12"/>
        <v>0</v>
      </c>
      <c r="V95" s="25"/>
      <c r="W95" s="8"/>
      <c r="X95" s="8"/>
      <c r="Y95" s="8"/>
      <c r="Z95" s="8"/>
      <c r="AA95" s="33">
        <f t="shared" si="11"/>
        <v>0</v>
      </c>
      <c r="AB95" s="33">
        <f t="shared" ref="AB95:AB146" si="13">ROUND(IF(W95="m",(X95*$AB$4/113+$AC$4-$AD$4),(X95*$AB$2/113+$AC$2-$AD$2)),0)</f>
        <v>-1</v>
      </c>
      <c r="AC95" s="33">
        <f t="shared" ref="AC95:AC146" si="14">ROUND(IF(Y95="m",(Z95*$AB$4/113+$AC$4-$AD$4),(Z95*$AB$2/113+$AC$2-$AD$2)),0)</f>
        <v>-1</v>
      </c>
      <c r="AD95" s="33"/>
      <c r="AE95" s="33"/>
      <c r="AF95" s="33"/>
      <c r="AG95" s="33"/>
      <c r="AH95" s="33"/>
      <c r="AI95" s="33"/>
    </row>
    <row r="96" spans="1:35" hidden="1" x14ac:dyDescent="0.35">
      <c r="A96" s="14">
        <v>90</v>
      </c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8">
        <f t="shared" si="12"/>
        <v>0</v>
      </c>
      <c r="V96" s="25"/>
      <c r="W96" s="8"/>
      <c r="X96" s="8"/>
      <c r="Y96" s="8"/>
      <c r="Z96" s="8"/>
      <c r="AA96" s="33">
        <f t="shared" si="11"/>
        <v>0</v>
      </c>
      <c r="AB96" s="33">
        <f t="shared" si="13"/>
        <v>-1</v>
      </c>
      <c r="AC96" s="33">
        <f t="shared" si="14"/>
        <v>-1</v>
      </c>
      <c r="AD96" s="33"/>
      <c r="AE96" s="33"/>
      <c r="AF96" s="33"/>
      <c r="AG96" s="33"/>
      <c r="AH96" s="33"/>
      <c r="AI96" s="33"/>
    </row>
    <row r="97" spans="1:35" hidden="1" x14ac:dyDescent="0.35">
      <c r="A97" s="14">
        <v>91</v>
      </c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8">
        <f t="shared" si="12"/>
        <v>0</v>
      </c>
      <c r="V97" s="25"/>
      <c r="W97" s="8"/>
      <c r="X97" s="8"/>
      <c r="Y97" s="8"/>
      <c r="Z97" s="8"/>
      <c r="AA97" s="33">
        <f t="shared" si="11"/>
        <v>0</v>
      </c>
      <c r="AB97" s="33">
        <f t="shared" si="13"/>
        <v>-1</v>
      </c>
      <c r="AC97" s="33">
        <f t="shared" si="14"/>
        <v>-1</v>
      </c>
      <c r="AD97" s="33"/>
      <c r="AE97" s="33"/>
      <c r="AF97" s="33"/>
      <c r="AG97" s="33"/>
      <c r="AH97" s="33"/>
      <c r="AI97" s="33"/>
    </row>
    <row r="98" spans="1:35" hidden="1" x14ac:dyDescent="0.35">
      <c r="A98" s="14">
        <v>92</v>
      </c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8">
        <f t="shared" si="12"/>
        <v>0</v>
      </c>
      <c r="V98" s="25"/>
      <c r="W98" s="8"/>
      <c r="X98" s="8"/>
      <c r="Y98" s="8"/>
      <c r="Z98" s="8"/>
      <c r="AA98" s="33">
        <f t="shared" si="11"/>
        <v>0</v>
      </c>
      <c r="AB98" s="33">
        <f t="shared" si="13"/>
        <v>-1</v>
      </c>
      <c r="AC98" s="33">
        <f t="shared" si="14"/>
        <v>-1</v>
      </c>
      <c r="AD98" s="33"/>
      <c r="AE98" s="33"/>
      <c r="AF98" s="33"/>
      <c r="AG98" s="33"/>
      <c r="AH98" s="33"/>
      <c r="AI98" s="33"/>
    </row>
    <row r="99" spans="1:35" hidden="1" x14ac:dyDescent="0.35">
      <c r="A99" s="14">
        <v>93</v>
      </c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8">
        <f t="shared" si="12"/>
        <v>0</v>
      </c>
      <c r="V99" s="25"/>
      <c r="W99" s="8"/>
      <c r="X99" s="8"/>
      <c r="Y99" s="8"/>
      <c r="Z99" s="8"/>
      <c r="AA99" s="33">
        <f t="shared" si="11"/>
        <v>0</v>
      </c>
      <c r="AB99" s="33">
        <f t="shared" si="13"/>
        <v>-1</v>
      </c>
      <c r="AC99" s="33">
        <f t="shared" si="14"/>
        <v>-1</v>
      </c>
      <c r="AD99" s="33"/>
      <c r="AE99" s="33"/>
      <c r="AF99" s="33"/>
      <c r="AG99" s="33"/>
      <c r="AH99" s="33"/>
      <c r="AI99" s="33"/>
    </row>
    <row r="100" spans="1:35" hidden="1" x14ac:dyDescent="0.35">
      <c r="A100" s="14">
        <v>94</v>
      </c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8">
        <f t="shared" si="12"/>
        <v>0</v>
      </c>
      <c r="V100" s="25"/>
      <c r="W100" s="8"/>
      <c r="X100" s="8"/>
      <c r="Y100" s="8"/>
      <c r="Z100" s="8"/>
      <c r="AA100" s="33">
        <f t="shared" si="11"/>
        <v>0</v>
      </c>
      <c r="AB100" s="33">
        <f t="shared" si="13"/>
        <v>-1</v>
      </c>
      <c r="AC100" s="33">
        <f t="shared" si="14"/>
        <v>-1</v>
      </c>
      <c r="AD100" s="33"/>
      <c r="AE100" s="33"/>
      <c r="AF100" s="33"/>
      <c r="AG100" s="33"/>
      <c r="AH100" s="33"/>
      <c r="AI100" s="33"/>
    </row>
    <row r="101" spans="1:35" hidden="1" x14ac:dyDescent="0.35">
      <c r="A101" s="14">
        <v>95</v>
      </c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8">
        <f t="shared" si="12"/>
        <v>0</v>
      </c>
      <c r="V101" s="25"/>
      <c r="W101" s="8"/>
      <c r="X101" s="8"/>
      <c r="Y101" s="8"/>
      <c r="Z101" s="8"/>
      <c r="AA101" s="33">
        <f t="shared" si="11"/>
        <v>0</v>
      </c>
      <c r="AB101" s="33">
        <f t="shared" si="13"/>
        <v>-1</v>
      </c>
      <c r="AC101" s="33">
        <f t="shared" si="14"/>
        <v>-1</v>
      </c>
      <c r="AD101" s="33"/>
      <c r="AE101" s="33"/>
      <c r="AF101" s="33"/>
      <c r="AG101" s="33"/>
      <c r="AH101" s="33"/>
      <c r="AI101" s="33"/>
    </row>
    <row r="102" spans="1:35" hidden="1" x14ac:dyDescent="0.35">
      <c r="A102" s="14">
        <v>96</v>
      </c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8">
        <f t="shared" si="12"/>
        <v>0</v>
      </c>
      <c r="V102" s="25"/>
      <c r="W102" s="8"/>
      <c r="X102" s="8"/>
      <c r="Y102" s="8"/>
      <c r="Z102" s="8"/>
      <c r="AA102" s="33">
        <f t="shared" si="11"/>
        <v>0</v>
      </c>
      <c r="AB102" s="33">
        <f t="shared" si="13"/>
        <v>-1</v>
      </c>
      <c r="AC102" s="33">
        <f t="shared" si="14"/>
        <v>-1</v>
      </c>
      <c r="AD102" s="33"/>
      <c r="AE102" s="33"/>
      <c r="AF102" s="33"/>
      <c r="AG102" s="33"/>
      <c r="AH102" s="33"/>
      <c r="AI102" s="33"/>
    </row>
    <row r="103" spans="1:35" hidden="1" x14ac:dyDescent="0.35">
      <c r="A103" s="14">
        <v>97</v>
      </c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8">
        <f t="shared" si="12"/>
        <v>0</v>
      </c>
      <c r="V103" s="25"/>
      <c r="W103" s="8"/>
      <c r="X103" s="8"/>
      <c r="Y103" s="8"/>
      <c r="Z103" s="8"/>
      <c r="AA103" s="33">
        <f t="shared" si="11"/>
        <v>0</v>
      </c>
      <c r="AB103" s="33">
        <f t="shared" si="13"/>
        <v>-1</v>
      </c>
      <c r="AC103" s="33">
        <f t="shared" si="14"/>
        <v>-1</v>
      </c>
      <c r="AD103" s="33"/>
      <c r="AE103" s="33"/>
      <c r="AF103" s="33"/>
      <c r="AG103" s="33"/>
      <c r="AH103" s="33"/>
      <c r="AI103" s="33"/>
    </row>
    <row r="104" spans="1:35" hidden="1" x14ac:dyDescent="0.35">
      <c r="A104" s="14">
        <v>98</v>
      </c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8">
        <f t="shared" si="12"/>
        <v>0</v>
      </c>
      <c r="V104" s="25"/>
      <c r="W104" s="8"/>
      <c r="X104" s="8"/>
      <c r="Y104" s="8"/>
      <c r="Z104" s="8"/>
      <c r="AA104" s="33">
        <f t="shared" si="11"/>
        <v>0</v>
      </c>
      <c r="AB104" s="33">
        <f t="shared" si="13"/>
        <v>-1</v>
      </c>
      <c r="AC104" s="33">
        <f t="shared" si="14"/>
        <v>-1</v>
      </c>
      <c r="AD104" s="33"/>
      <c r="AE104" s="33"/>
      <c r="AF104" s="33"/>
      <c r="AG104" s="33"/>
      <c r="AH104" s="33"/>
      <c r="AI104" s="33"/>
    </row>
    <row r="105" spans="1:35" hidden="1" x14ac:dyDescent="0.35">
      <c r="A105" s="14">
        <v>99</v>
      </c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8">
        <f t="shared" si="12"/>
        <v>0</v>
      </c>
      <c r="V105" s="25"/>
      <c r="W105" s="8"/>
      <c r="X105" s="8"/>
      <c r="Y105" s="8"/>
      <c r="Z105" s="8"/>
      <c r="AA105" s="33">
        <f t="shared" si="11"/>
        <v>0</v>
      </c>
      <c r="AB105" s="33">
        <f t="shared" si="13"/>
        <v>-1</v>
      </c>
      <c r="AC105" s="33">
        <f t="shared" si="14"/>
        <v>-1</v>
      </c>
      <c r="AD105" s="33"/>
      <c r="AE105" s="33"/>
      <c r="AF105" s="33"/>
      <c r="AG105" s="33"/>
      <c r="AH105" s="33"/>
      <c r="AI105" s="33"/>
    </row>
    <row r="106" spans="1:35" hidden="1" x14ac:dyDescent="0.35">
      <c r="A106" s="14">
        <v>100</v>
      </c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8">
        <f t="shared" si="12"/>
        <v>0</v>
      </c>
      <c r="V106" s="25"/>
      <c r="W106" s="8"/>
      <c r="X106" s="8"/>
      <c r="Y106" s="8"/>
      <c r="Z106" s="8"/>
      <c r="AA106" s="33">
        <f t="shared" si="11"/>
        <v>0</v>
      </c>
      <c r="AB106" s="33">
        <f t="shared" si="13"/>
        <v>-1</v>
      </c>
      <c r="AC106" s="33">
        <f t="shared" si="14"/>
        <v>-1</v>
      </c>
      <c r="AD106" s="33"/>
      <c r="AE106" s="33"/>
      <c r="AF106" s="33"/>
      <c r="AG106" s="33"/>
      <c r="AH106" s="33"/>
      <c r="AI106" s="33"/>
    </row>
    <row r="107" spans="1:35" hidden="1" x14ac:dyDescent="0.35">
      <c r="A107" s="14">
        <v>101</v>
      </c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8">
        <f t="shared" si="12"/>
        <v>0</v>
      </c>
      <c r="V107" s="25"/>
      <c r="W107" s="8"/>
      <c r="X107" s="8"/>
      <c r="Y107" s="8"/>
      <c r="Z107" s="8"/>
      <c r="AA107" s="33">
        <f t="shared" si="11"/>
        <v>0</v>
      </c>
      <c r="AB107" s="33">
        <f t="shared" si="13"/>
        <v>-1</v>
      </c>
      <c r="AC107" s="33">
        <f t="shared" si="14"/>
        <v>-1</v>
      </c>
      <c r="AD107" s="33"/>
      <c r="AE107" s="33"/>
      <c r="AF107" s="33"/>
      <c r="AG107" s="33"/>
      <c r="AH107" s="33"/>
      <c r="AI107" s="33"/>
    </row>
    <row r="108" spans="1:35" hidden="1" x14ac:dyDescent="0.35">
      <c r="A108" s="14">
        <v>102</v>
      </c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8">
        <f t="shared" si="12"/>
        <v>0</v>
      </c>
      <c r="V108" s="25"/>
      <c r="W108" s="8"/>
      <c r="X108" s="8"/>
      <c r="Y108" s="8"/>
      <c r="Z108" s="8"/>
      <c r="AA108" s="33">
        <f t="shared" si="11"/>
        <v>0</v>
      </c>
      <c r="AB108" s="33">
        <f t="shared" si="13"/>
        <v>-1</v>
      </c>
      <c r="AC108" s="33">
        <f t="shared" si="14"/>
        <v>-1</v>
      </c>
      <c r="AD108" s="33"/>
      <c r="AE108" s="33"/>
      <c r="AF108" s="33"/>
      <c r="AG108" s="33"/>
      <c r="AH108" s="33"/>
      <c r="AI108" s="33"/>
    </row>
    <row r="109" spans="1:35" hidden="1" x14ac:dyDescent="0.35">
      <c r="A109" s="14">
        <v>103</v>
      </c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8">
        <f t="shared" si="12"/>
        <v>0</v>
      </c>
      <c r="V109" s="25"/>
      <c r="W109" s="8"/>
      <c r="X109" s="8"/>
      <c r="Y109" s="8"/>
      <c r="Z109" s="8"/>
      <c r="AA109" s="33">
        <f t="shared" si="11"/>
        <v>0</v>
      </c>
      <c r="AB109" s="33">
        <f t="shared" si="13"/>
        <v>-1</v>
      </c>
      <c r="AC109" s="33">
        <f t="shared" si="14"/>
        <v>-1</v>
      </c>
      <c r="AD109" s="33"/>
      <c r="AE109" s="33"/>
      <c r="AF109" s="33"/>
      <c r="AG109" s="33"/>
      <c r="AH109" s="33"/>
      <c r="AI109" s="33"/>
    </row>
    <row r="110" spans="1:35" hidden="1" x14ac:dyDescent="0.35">
      <c r="A110" s="14">
        <v>104</v>
      </c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8">
        <f t="shared" si="12"/>
        <v>0</v>
      </c>
      <c r="V110" s="25"/>
      <c r="W110" s="8"/>
      <c r="X110" s="8"/>
      <c r="Y110" s="8"/>
      <c r="Z110" s="8"/>
      <c r="AA110" s="33">
        <f t="shared" si="11"/>
        <v>0</v>
      </c>
      <c r="AB110" s="33">
        <f t="shared" si="13"/>
        <v>-1</v>
      </c>
      <c r="AC110" s="33">
        <f t="shared" si="14"/>
        <v>-1</v>
      </c>
      <c r="AD110" s="33"/>
      <c r="AE110" s="33"/>
      <c r="AF110" s="33"/>
      <c r="AG110" s="33"/>
      <c r="AH110" s="33"/>
      <c r="AI110" s="33"/>
    </row>
    <row r="111" spans="1:35" hidden="1" x14ac:dyDescent="0.35">
      <c r="A111" s="14">
        <v>105</v>
      </c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8">
        <f t="shared" si="12"/>
        <v>0</v>
      </c>
      <c r="V111" s="25"/>
      <c r="W111" s="8"/>
      <c r="X111" s="8"/>
      <c r="Y111" s="8"/>
      <c r="Z111" s="8"/>
      <c r="AA111" s="33">
        <f t="shared" si="11"/>
        <v>0</v>
      </c>
      <c r="AB111" s="33">
        <f t="shared" si="13"/>
        <v>-1</v>
      </c>
      <c r="AC111" s="33">
        <f t="shared" si="14"/>
        <v>-1</v>
      </c>
      <c r="AD111" s="33"/>
      <c r="AE111" s="33"/>
      <c r="AF111" s="33"/>
      <c r="AG111" s="33"/>
      <c r="AH111" s="33"/>
      <c r="AI111" s="33"/>
    </row>
    <row r="112" spans="1:35" hidden="1" x14ac:dyDescent="0.35">
      <c r="A112" s="14">
        <v>106</v>
      </c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8">
        <f t="shared" si="12"/>
        <v>0</v>
      </c>
      <c r="V112" s="25"/>
      <c r="W112" s="8"/>
      <c r="X112" s="8"/>
      <c r="Y112" s="8"/>
      <c r="Z112" s="8"/>
      <c r="AA112" s="33">
        <f t="shared" si="11"/>
        <v>0</v>
      </c>
      <c r="AB112" s="33">
        <f t="shared" si="13"/>
        <v>-1</v>
      </c>
      <c r="AC112" s="33">
        <f t="shared" si="14"/>
        <v>-1</v>
      </c>
      <c r="AD112" s="33"/>
      <c r="AE112" s="33"/>
      <c r="AF112" s="33"/>
      <c r="AG112" s="33"/>
      <c r="AH112" s="33"/>
      <c r="AI112" s="33"/>
    </row>
    <row r="113" spans="1:35" hidden="1" x14ac:dyDescent="0.35">
      <c r="A113" s="14">
        <v>107</v>
      </c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8">
        <f t="shared" si="12"/>
        <v>0</v>
      </c>
      <c r="V113" s="25"/>
      <c r="W113" s="8"/>
      <c r="X113" s="8"/>
      <c r="Y113" s="8"/>
      <c r="Z113" s="8"/>
      <c r="AA113" s="33">
        <f t="shared" si="11"/>
        <v>0</v>
      </c>
      <c r="AB113" s="33">
        <f t="shared" si="13"/>
        <v>-1</v>
      </c>
      <c r="AC113" s="33">
        <f t="shared" si="14"/>
        <v>-1</v>
      </c>
      <c r="AD113" s="33"/>
      <c r="AE113" s="33"/>
      <c r="AF113" s="33"/>
      <c r="AG113" s="33"/>
      <c r="AH113" s="33"/>
      <c r="AI113" s="33"/>
    </row>
    <row r="114" spans="1:35" hidden="1" x14ac:dyDescent="0.35">
      <c r="A114" s="14">
        <v>108</v>
      </c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8">
        <f t="shared" si="12"/>
        <v>0</v>
      </c>
      <c r="V114" s="25"/>
      <c r="W114" s="8"/>
      <c r="X114" s="8"/>
      <c r="Y114" s="8"/>
      <c r="Z114" s="8"/>
      <c r="AA114" s="33">
        <f t="shared" si="11"/>
        <v>0</v>
      </c>
      <c r="AB114" s="33">
        <f t="shared" si="13"/>
        <v>-1</v>
      </c>
      <c r="AC114" s="33">
        <f t="shared" si="14"/>
        <v>-1</v>
      </c>
      <c r="AD114" s="33"/>
      <c r="AE114" s="33"/>
      <c r="AF114" s="33"/>
      <c r="AG114" s="33"/>
      <c r="AH114" s="33"/>
      <c r="AI114" s="33"/>
    </row>
    <row r="115" spans="1:35" hidden="1" x14ac:dyDescent="0.35">
      <c r="A115" s="14">
        <v>109</v>
      </c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8">
        <f t="shared" si="12"/>
        <v>0</v>
      </c>
      <c r="V115" s="25"/>
      <c r="W115" s="8"/>
      <c r="X115" s="8"/>
      <c r="Y115" s="8"/>
      <c r="Z115" s="8"/>
      <c r="AA115" s="33">
        <f t="shared" si="11"/>
        <v>0</v>
      </c>
      <c r="AB115" s="33">
        <f t="shared" si="13"/>
        <v>-1</v>
      </c>
      <c r="AC115" s="33">
        <f t="shared" si="14"/>
        <v>-1</v>
      </c>
      <c r="AD115" s="33"/>
      <c r="AE115" s="33"/>
      <c r="AF115" s="33"/>
      <c r="AG115" s="33"/>
      <c r="AH115" s="33"/>
      <c r="AI115" s="33"/>
    </row>
    <row r="116" spans="1:35" hidden="1" x14ac:dyDescent="0.35">
      <c r="A116" s="14">
        <v>110</v>
      </c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8">
        <f t="shared" si="12"/>
        <v>0</v>
      </c>
      <c r="V116" s="25"/>
      <c r="W116" s="8"/>
      <c r="X116" s="8"/>
      <c r="Y116" s="8"/>
      <c r="Z116" s="8"/>
      <c r="AA116" s="33">
        <f t="shared" si="11"/>
        <v>0</v>
      </c>
      <c r="AB116" s="33">
        <f t="shared" si="13"/>
        <v>-1</v>
      </c>
      <c r="AC116" s="33">
        <f t="shared" si="14"/>
        <v>-1</v>
      </c>
      <c r="AD116" s="33"/>
      <c r="AE116" s="33"/>
      <c r="AF116" s="33"/>
      <c r="AG116" s="33"/>
      <c r="AH116" s="33"/>
      <c r="AI116" s="33"/>
    </row>
    <row r="117" spans="1:35" hidden="1" x14ac:dyDescent="0.35">
      <c r="A117" s="14">
        <v>111</v>
      </c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8">
        <f t="shared" si="12"/>
        <v>0</v>
      </c>
      <c r="V117" s="25"/>
      <c r="W117" s="8"/>
      <c r="X117" s="8"/>
      <c r="Y117" s="8"/>
      <c r="Z117" s="8"/>
      <c r="AA117" s="33">
        <f t="shared" si="11"/>
        <v>0</v>
      </c>
      <c r="AB117" s="33">
        <f t="shared" si="13"/>
        <v>-1</v>
      </c>
      <c r="AC117" s="33">
        <f t="shared" si="14"/>
        <v>-1</v>
      </c>
      <c r="AD117" s="33"/>
      <c r="AE117" s="33"/>
      <c r="AF117" s="33"/>
      <c r="AG117" s="33"/>
      <c r="AH117" s="33"/>
      <c r="AI117" s="33"/>
    </row>
    <row r="118" spans="1:35" hidden="1" x14ac:dyDescent="0.35">
      <c r="A118" s="14">
        <v>112</v>
      </c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8">
        <f t="shared" si="12"/>
        <v>0</v>
      </c>
      <c r="V118" s="25"/>
      <c r="W118" s="8"/>
      <c r="X118" s="8"/>
      <c r="Y118" s="8"/>
      <c r="Z118" s="8"/>
      <c r="AA118" s="33">
        <f t="shared" si="11"/>
        <v>0</v>
      </c>
      <c r="AB118" s="33">
        <f t="shared" si="13"/>
        <v>-1</v>
      </c>
      <c r="AC118" s="33">
        <f t="shared" si="14"/>
        <v>-1</v>
      </c>
      <c r="AD118" s="33"/>
      <c r="AE118" s="33"/>
      <c r="AF118" s="33"/>
      <c r="AG118" s="33"/>
      <c r="AH118" s="33"/>
      <c r="AI118" s="33"/>
    </row>
    <row r="119" spans="1:35" hidden="1" x14ac:dyDescent="0.35">
      <c r="A119" s="14">
        <v>113</v>
      </c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8">
        <f t="shared" si="12"/>
        <v>0</v>
      </c>
      <c r="V119" s="25"/>
      <c r="W119" s="8"/>
      <c r="X119" s="8"/>
      <c r="Y119" s="8"/>
      <c r="Z119" s="8"/>
      <c r="AA119" s="33">
        <f t="shared" si="11"/>
        <v>0</v>
      </c>
      <c r="AB119" s="33">
        <f t="shared" si="13"/>
        <v>-1</v>
      </c>
      <c r="AC119" s="33">
        <f t="shared" si="14"/>
        <v>-1</v>
      </c>
      <c r="AD119" s="33"/>
      <c r="AE119" s="33"/>
      <c r="AF119" s="33"/>
      <c r="AG119" s="33"/>
      <c r="AH119" s="33"/>
      <c r="AI119" s="33"/>
    </row>
    <row r="120" spans="1:35" hidden="1" x14ac:dyDescent="0.35">
      <c r="A120" s="14">
        <v>114</v>
      </c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8">
        <f t="shared" si="12"/>
        <v>0</v>
      </c>
      <c r="V120" s="25"/>
      <c r="W120" s="8"/>
      <c r="X120" s="8"/>
      <c r="Y120" s="8"/>
      <c r="Z120" s="8"/>
      <c r="AA120" s="33">
        <f t="shared" si="11"/>
        <v>0</v>
      </c>
      <c r="AB120" s="33">
        <f t="shared" si="13"/>
        <v>-1</v>
      </c>
      <c r="AC120" s="33">
        <f t="shared" si="14"/>
        <v>-1</v>
      </c>
      <c r="AD120" s="33"/>
      <c r="AE120" s="33"/>
      <c r="AF120" s="33"/>
      <c r="AG120" s="33"/>
      <c r="AH120" s="33"/>
      <c r="AI120" s="33"/>
    </row>
    <row r="121" spans="1:35" hidden="1" x14ac:dyDescent="0.35">
      <c r="A121" s="14">
        <v>115</v>
      </c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8">
        <f t="shared" si="12"/>
        <v>0</v>
      </c>
      <c r="V121" s="25"/>
      <c r="W121" s="8"/>
      <c r="X121" s="8"/>
      <c r="Y121" s="8"/>
      <c r="Z121" s="8"/>
      <c r="AA121" s="33">
        <f t="shared" si="11"/>
        <v>0</v>
      </c>
      <c r="AB121" s="33">
        <f t="shared" si="13"/>
        <v>-1</v>
      </c>
      <c r="AC121" s="33">
        <f t="shared" si="14"/>
        <v>-1</v>
      </c>
      <c r="AD121" s="33"/>
      <c r="AE121" s="33"/>
      <c r="AF121" s="33"/>
      <c r="AG121" s="33"/>
      <c r="AH121" s="33"/>
      <c r="AI121" s="33"/>
    </row>
    <row r="122" spans="1:35" hidden="1" x14ac:dyDescent="0.35">
      <c r="A122" s="14">
        <v>116</v>
      </c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8">
        <f t="shared" si="12"/>
        <v>0</v>
      </c>
      <c r="V122" s="25"/>
      <c r="W122" s="8"/>
      <c r="X122" s="8"/>
      <c r="Y122" s="8"/>
      <c r="Z122" s="8"/>
      <c r="AA122" s="33">
        <f t="shared" si="11"/>
        <v>0</v>
      </c>
      <c r="AB122" s="33">
        <f t="shared" si="13"/>
        <v>-1</v>
      </c>
      <c r="AC122" s="33">
        <f t="shared" si="14"/>
        <v>-1</v>
      </c>
      <c r="AD122" s="33"/>
      <c r="AE122" s="33"/>
      <c r="AF122" s="33"/>
      <c r="AG122" s="33"/>
      <c r="AH122" s="33"/>
      <c r="AI122" s="33"/>
    </row>
    <row r="123" spans="1:35" hidden="1" x14ac:dyDescent="0.35">
      <c r="A123" s="14">
        <v>117</v>
      </c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8">
        <f t="shared" si="12"/>
        <v>0</v>
      </c>
      <c r="V123" s="25"/>
      <c r="W123" s="8"/>
      <c r="X123" s="8"/>
      <c r="Y123" s="8"/>
      <c r="Z123" s="8"/>
      <c r="AA123" s="33">
        <f t="shared" si="11"/>
        <v>0</v>
      </c>
      <c r="AB123" s="33">
        <f t="shared" si="13"/>
        <v>-1</v>
      </c>
      <c r="AC123" s="33">
        <f t="shared" si="14"/>
        <v>-1</v>
      </c>
      <c r="AD123" s="33"/>
      <c r="AE123" s="33"/>
      <c r="AF123" s="33"/>
      <c r="AG123" s="33"/>
      <c r="AH123" s="33"/>
      <c r="AI123" s="33"/>
    </row>
    <row r="124" spans="1:35" hidden="1" x14ac:dyDescent="0.35">
      <c r="A124" s="14">
        <v>118</v>
      </c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8">
        <f t="shared" si="12"/>
        <v>0</v>
      </c>
      <c r="V124" s="25"/>
      <c r="W124" s="8"/>
      <c r="X124" s="8"/>
      <c r="Y124" s="8"/>
      <c r="Z124" s="8"/>
      <c r="AA124" s="33">
        <f t="shared" si="11"/>
        <v>0</v>
      </c>
      <c r="AB124" s="33">
        <f t="shared" si="13"/>
        <v>-1</v>
      </c>
      <c r="AC124" s="33">
        <f t="shared" si="14"/>
        <v>-1</v>
      </c>
      <c r="AD124" s="33"/>
      <c r="AE124" s="33"/>
      <c r="AF124" s="33"/>
      <c r="AG124" s="33"/>
      <c r="AH124" s="33"/>
      <c r="AI124" s="33"/>
    </row>
    <row r="125" spans="1:35" hidden="1" x14ac:dyDescent="0.35">
      <c r="A125" s="14">
        <v>119</v>
      </c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8">
        <f t="shared" si="12"/>
        <v>0</v>
      </c>
      <c r="V125" s="25"/>
      <c r="W125" s="8"/>
      <c r="X125" s="8"/>
      <c r="Y125" s="8"/>
      <c r="Z125" s="8"/>
      <c r="AA125" s="33">
        <f t="shared" si="11"/>
        <v>0</v>
      </c>
      <c r="AB125" s="33">
        <f t="shared" si="13"/>
        <v>-1</v>
      </c>
      <c r="AC125" s="33">
        <f t="shared" si="14"/>
        <v>-1</v>
      </c>
      <c r="AD125" s="33"/>
      <c r="AE125" s="33"/>
      <c r="AF125" s="33"/>
      <c r="AG125" s="33"/>
      <c r="AH125" s="33"/>
      <c r="AI125" s="33"/>
    </row>
    <row r="126" spans="1:35" hidden="1" x14ac:dyDescent="0.35">
      <c r="A126" s="14">
        <v>120</v>
      </c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8">
        <f>SUM(C126:T126)</f>
        <v>0</v>
      </c>
      <c r="V126" s="25"/>
      <c r="W126" s="8"/>
      <c r="X126" s="8"/>
      <c r="Y126" s="8"/>
      <c r="Z126" s="8"/>
      <c r="AA126" s="33">
        <f t="shared" si="11"/>
        <v>0</v>
      </c>
      <c r="AB126" s="33">
        <f t="shared" si="13"/>
        <v>-1</v>
      </c>
      <c r="AC126" s="33">
        <f t="shared" si="14"/>
        <v>-1</v>
      </c>
      <c r="AD126" s="33"/>
      <c r="AE126" s="33"/>
      <c r="AF126" s="33"/>
      <c r="AG126" s="33"/>
      <c r="AH126" s="33"/>
      <c r="AI126" s="33"/>
    </row>
    <row r="127" spans="1:35" ht="15" hidden="1" customHeight="1" x14ac:dyDescent="0.35">
      <c r="A127" s="14">
        <v>121</v>
      </c>
      <c r="B127" s="27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9">
        <f t="shared" ref="U127:U145" si="15">SUM(C127:T127)</f>
        <v>0</v>
      </c>
      <c r="V127" s="25"/>
      <c r="W127" s="8"/>
      <c r="X127" s="8"/>
      <c r="Y127" s="8"/>
      <c r="Z127" s="8"/>
      <c r="AA127" s="33">
        <f t="shared" si="11"/>
        <v>0</v>
      </c>
      <c r="AB127" s="33">
        <f t="shared" si="13"/>
        <v>-1</v>
      </c>
      <c r="AC127" s="33">
        <f t="shared" si="14"/>
        <v>-1</v>
      </c>
      <c r="AD127" s="33"/>
      <c r="AE127" s="33"/>
      <c r="AF127" s="33"/>
      <c r="AG127" s="33"/>
      <c r="AH127" s="33"/>
      <c r="AI127" s="33"/>
    </row>
    <row r="128" spans="1:35" hidden="1" x14ac:dyDescent="0.35">
      <c r="A128" s="14">
        <v>122</v>
      </c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8">
        <f t="shared" si="15"/>
        <v>0</v>
      </c>
      <c r="V128" s="25"/>
      <c r="W128" s="8"/>
      <c r="X128" s="8"/>
      <c r="Y128" s="8"/>
      <c r="Z128" s="8"/>
      <c r="AA128" s="33">
        <f t="shared" si="11"/>
        <v>0</v>
      </c>
      <c r="AB128" s="33">
        <f t="shared" si="13"/>
        <v>-1</v>
      </c>
      <c r="AC128" s="33">
        <f t="shared" si="14"/>
        <v>-1</v>
      </c>
      <c r="AD128" s="33"/>
      <c r="AE128" s="33"/>
      <c r="AF128" s="33"/>
      <c r="AG128" s="33"/>
      <c r="AH128" s="33"/>
      <c r="AI128" s="33"/>
    </row>
    <row r="129" spans="1:35" hidden="1" x14ac:dyDescent="0.35">
      <c r="A129" s="14">
        <v>123</v>
      </c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8">
        <f t="shared" si="15"/>
        <v>0</v>
      </c>
      <c r="V129" s="25"/>
      <c r="W129" s="8"/>
      <c r="X129" s="8"/>
      <c r="Y129" s="8"/>
      <c r="Z129" s="8"/>
      <c r="AA129" s="33">
        <f t="shared" si="11"/>
        <v>0</v>
      </c>
      <c r="AB129" s="33">
        <f t="shared" si="13"/>
        <v>-1</v>
      </c>
      <c r="AC129" s="33">
        <f t="shared" si="14"/>
        <v>-1</v>
      </c>
      <c r="AD129" s="33"/>
      <c r="AE129" s="33"/>
      <c r="AF129" s="33"/>
      <c r="AG129" s="33"/>
      <c r="AH129" s="33"/>
      <c r="AI129" s="33"/>
    </row>
    <row r="130" spans="1:35" hidden="1" x14ac:dyDescent="0.35">
      <c r="A130" s="14">
        <v>124</v>
      </c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8">
        <f t="shared" si="15"/>
        <v>0</v>
      </c>
      <c r="V130" s="25"/>
      <c r="W130" s="8"/>
      <c r="X130" s="8"/>
      <c r="Y130" s="8"/>
      <c r="Z130" s="8"/>
      <c r="AA130" s="33">
        <f t="shared" si="11"/>
        <v>0</v>
      </c>
      <c r="AB130" s="33">
        <f t="shared" si="13"/>
        <v>-1</v>
      </c>
      <c r="AC130" s="33">
        <f t="shared" si="14"/>
        <v>-1</v>
      </c>
      <c r="AD130" s="33"/>
      <c r="AE130" s="33"/>
      <c r="AF130" s="33"/>
      <c r="AG130" s="33"/>
      <c r="AH130" s="33"/>
      <c r="AI130" s="33"/>
    </row>
    <row r="131" spans="1:35" hidden="1" x14ac:dyDescent="0.35">
      <c r="A131" s="14">
        <v>125</v>
      </c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8">
        <f t="shared" si="15"/>
        <v>0</v>
      </c>
      <c r="V131" s="25"/>
      <c r="W131" s="8"/>
      <c r="X131" s="8"/>
      <c r="Y131" s="8"/>
      <c r="Z131" s="8"/>
      <c r="AA131" s="33">
        <f t="shared" si="11"/>
        <v>0</v>
      </c>
      <c r="AB131" s="33">
        <f t="shared" si="13"/>
        <v>-1</v>
      </c>
      <c r="AC131" s="33">
        <f t="shared" si="14"/>
        <v>-1</v>
      </c>
      <c r="AD131" s="33"/>
      <c r="AE131" s="33"/>
      <c r="AF131" s="33"/>
      <c r="AG131" s="33"/>
      <c r="AH131" s="33"/>
      <c r="AI131" s="33"/>
    </row>
    <row r="132" spans="1:35" hidden="1" x14ac:dyDescent="0.35">
      <c r="A132" s="14">
        <v>126</v>
      </c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8">
        <f t="shared" si="15"/>
        <v>0</v>
      </c>
      <c r="V132" s="25"/>
      <c r="W132" s="8"/>
      <c r="X132" s="8"/>
      <c r="Y132" s="8"/>
      <c r="Z132" s="8"/>
      <c r="AA132" s="33">
        <f t="shared" si="11"/>
        <v>0</v>
      </c>
      <c r="AB132" s="33">
        <f t="shared" si="13"/>
        <v>-1</v>
      </c>
      <c r="AC132" s="33">
        <f t="shared" si="14"/>
        <v>-1</v>
      </c>
      <c r="AD132" s="33"/>
      <c r="AE132" s="33"/>
      <c r="AF132" s="33"/>
      <c r="AG132" s="33"/>
      <c r="AH132" s="33"/>
      <c r="AI132" s="33"/>
    </row>
    <row r="133" spans="1:35" hidden="1" x14ac:dyDescent="0.35">
      <c r="A133" s="14">
        <v>127</v>
      </c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8">
        <f t="shared" si="15"/>
        <v>0</v>
      </c>
      <c r="V133" s="25"/>
      <c r="W133" s="8"/>
      <c r="X133" s="8"/>
      <c r="Y133" s="8"/>
      <c r="Z133" s="8"/>
      <c r="AA133" s="33">
        <f t="shared" si="11"/>
        <v>0</v>
      </c>
      <c r="AB133" s="33">
        <f t="shared" si="13"/>
        <v>-1</v>
      </c>
      <c r="AC133" s="33">
        <f t="shared" si="14"/>
        <v>-1</v>
      </c>
      <c r="AD133" s="33"/>
      <c r="AE133" s="33"/>
      <c r="AF133" s="33"/>
      <c r="AG133" s="33"/>
      <c r="AH133" s="33"/>
      <c r="AI133" s="33"/>
    </row>
    <row r="134" spans="1:35" hidden="1" x14ac:dyDescent="0.35">
      <c r="A134" s="14">
        <v>128</v>
      </c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8">
        <f t="shared" si="15"/>
        <v>0</v>
      </c>
      <c r="V134" s="25"/>
      <c r="W134" s="8"/>
      <c r="X134" s="8"/>
      <c r="Y134" s="8"/>
      <c r="Z134" s="8"/>
      <c r="AA134" s="33">
        <f t="shared" si="11"/>
        <v>0</v>
      </c>
      <c r="AB134" s="33">
        <f t="shared" si="13"/>
        <v>-1</v>
      </c>
      <c r="AC134" s="33">
        <f t="shared" si="14"/>
        <v>-1</v>
      </c>
      <c r="AD134" s="33"/>
      <c r="AE134" s="33"/>
      <c r="AF134" s="33"/>
      <c r="AG134" s="33"/>
      <c r="AH134" s="33"/>
      <c r="AI134" s="33"/>
    </row>
    <row r="135" spans="1:35" hidden="1" x14ac:dyDescent="0.35">
      <c r="A135" s="14">
        <v>129</v>
      </c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8">
        <f t="shared" si="15"/>
        <v>0</v>
      </c>
      <c r="V135" s="25"/>
      <c r="W135" s="8"/>
      <c r="X135" s="8"/>
      <c r="Y135" s="8"/>
      <c r="Z135" s="8"/>
      <c r="AA135" s="33">
        <f t="shared" si="11"/>
        <v>0</v>
      </c>
      <c r="AB135" s="33">
        <f t="shared" si="13"/>
        <v>-1</v>
      </c>
      <c r="AC135" s="33">
        <f t="shared" si="14"/>
        <v>-1</v>
      </c>
      <c r="AD135" s="33"/>
      <c r="AE135" s="33"/>
      <c r="AF135" s="33"/>
      <c r="AG135" s="33"/>
      <c r="AH135" s="33"/>
      <c r="AI135" s="33"/>
    </row>
    <row r="136" spans="1:35" hidden="1" x14ac:dyDescent="0.35">
      <c r="A136" s="14">
        <v>130</v>
      </c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8">
        <f t="shared" si="15"/>
        <v>0</v>
      </c>
      <c r="V136" s="25"/>
      <c r="W136" s="8"/>
      <c r="X136" s="8"/>
      <c r="Y136" s="8"/>
      <c r="Z136" s="8"/>
      <c r="AA136" s="33">
        <f t="shared" ref="AA136:AA146" si="16">IF(B136&lt;&gt;"",1,0)</f>
        <v>0</v>
      </c>
      <c r="AB136" s="33">
        <f t="shared" si="13"/>
        <v>-1</v>
      </c>
      <c r="AC136" s="33">
        <f t="shared" si="14"/>
        <v>-1</v>
      </c>
      <c r="AD136" s="33"/>
      <c r="AE136" s="33"/>
      <c r="AF136" s="33"/>
      <c r="AG136" s="33"/>
      <c r="AH136" s="33"/>
      <c r="AI136" s="33"/>
    </row>
    <row r="137" spans="1:35" hidden="1" x14ac:dyDescent="0.35">
      <c r="A137" s="14">
        <v>131</v>
      </c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8">
        <f t="shared" si="15"/>
        <v>0</v>
      </c>
      <c r="V137" s="25"/>
      <c r="W137" s="8"/>
      <c r="X137" s="8"/>
      <c r="Y137" s="8"/>
      <c r="Z137" s="8"/>
      <c r="AA137" s="33">
        <f t="shared" si="16"/>
        <v>0</v>
      </c>
      <c r="AB137" s="33">
        <f t="shared" si="13"/>
        <v>-1</v>
      </c>
      <c r="AC137" s="33">
        <f t="shared" si="14"/>
        <v>-1</v>
      </c>
      <c r="AD137" s="33"/>
      <c r="AE137" s="33"/>
      <c r="AF137" s="33"/>
      <c r="AG137" s="33"/>
      <c r="AH137" s="33"/>
      <c r="AI137" s="33"/>
    </row>
    <row r="138" spans="1:35" hidden="1" x14ac:dyDescent="0.35">
      <c r="A138" s="14">
        <v>132</v>
      </c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8">
        <f t="shared" si="15"/>
        <v>0</v>
      </c>
      <c r="V138" s="25"/>
      <c r="W138" s="8"/>
      <c r="X138" s="8"/>
      <c r="Y138" s="8"/>
      <c r="Z138" s="8"/>
      <c r="AA138" s="33">
        <f t="shared" si="16"/>
        <v>0</v>
      </c>
      <c r="AB138" s="33">
        <f t="shared" si="13"/>
        <v>-1</v>
      </c>
      <c r="AC138" s="33">
        <f t="shared" si="14"/>
        <v>-1</v>
      </c>
      <c r="AD138" s="33"/>
      <c r="AE138" s="33"/>
      <c r="AF138" s="33"/>
      <c r="AG138" s="33"/>
      <c r="AH138" s="33"/>
      <c r="AI138" s="33"/>
    </row>
    <row r="139" spans="1:35" hidden="1" x14ac:dyDescent="0.35">
      <c r="A139" s="14">
        <v>133</v>
      </c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8">
        <f t="shared" si="15"/>
        <v>0</v>
      </c>
      <c r="V139" s="25"/>
      <c r="W139" s="8"/>
      <c r="X139" s="8"/>
      <c r="Y139" s="8"/>
      <c r="Z139" s="8"/>
      <c r="AA139" s="33">
        <f t="shared" si="16"/>
        <v>0</v>
      </c>
      <c r="AB139" s="33">
        <f t="shared" si="13"/>
        <v>-1</v>
      </c>
      <c r="AC139" s="33">
        <f t="shared" si="14"/>
        <v>-1</v>
      </c>
      <c r="AD139" s="33"/>
      <c r="AE139" s="33"/>
      <c r="AF139" s="33"/>
      <c r="AG139" s="33"/>
      <c r="AH139" s="33"/>
      <c r="AI139" s="33"/>
    </row>
    <row r="140" spans="1:35" hidden="1" x14ac:dyDescent="0.35">
      <c r="A140" s="14">
        <v>134</v>
      </c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8">
        <f t="shared" si="15"/>
        <v>0</v>
      </c>
      <c r="V140" s="25"/>
      <c r="W140" s="8"/>
      <c r="X140" s="8"/>
      <c r="Y140" s="8"/>
      <c r="Z140" s="8"/>
      <c r="AA140" s="33">
        <f t="shared" si="16"/>
        <v>0</v>
      </c>
      <c r="AB140" s="33">
        <f t="shared" si="13"/>
        <v>-1</v>
      </c>
      <c r="AC140" s="33">
        <f t="shared" si="14"/>
        <v>-1</v>
      </c>
      <c r="AD140" s="33"/>
      <c r="AE140" s="33"/>
      <c r="AF140" s="33"/>
      <c r="AG140" s="33"/>
      <c r="AH140" s="33"/>
      <c r="AI140" s="33"/>
    </row>
    <row r="141" spans="1:35" hidden="1" x14ac:dyDescent="0.35">
      <c r="A141" s="14">
        <v>135</v>
      </c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8">
        <f t="shared" si="15"/>
        <v>0</v>
      </c>
      <c r="V141" s="25"/>
      <c r="W141" s="8"/>
      <c r="X141" s="8"/>
      <c r="Y141" s="8"/>
      <c r="Z141" s="8"/>
      <c r="AA141" s="33">
        <f t="shared" si="16"/>
        <v>0</v>
      </c>
      <c r="AB141" s="33">
        <f t="shared" si="13"/>
        <v>-1</v>
      </c>
      <c r="AC141" s="33">
        <f t="shared" si="14"/>
        <v>-1</v>
      </c>
      <c r="AD141" s="33"/>
      <c r="AE141" s="33"/>
      <c r="AF141" s="33"/>
      <c r="AG141" s="33"/>
      <c r="AH141" s="33"/>
      <c r="AI141" s="33"/>
    </row>
    <row r="142" spans="1:35" hidden="1" x14ac:dyDescent="0.35">
      <c r="A142" s="14">
        <v>136</v>
      </c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8">
        <f t="shared" si="15"/>
        <v>0</v>
      </c>
      <c r="V142" s="25"/>
      <c r="W142" s="8"/>
      <c r="X142" s="8"/>
      <c r="Y142" s="8"/>
      <c r="Z142" s="8"/>
      <c r="AA142" s="33">
        <f t="shared" si="16"/>
        <v>0</v>
      </c>
      <c r="AB142" s="33">
        <f t="shared" si="13"/>
        <v>-1</v>
      </c>
      <c r="AC142" s="33">
        <f t="shared" si="14"/>
        <v>-1</v>
      </c>
      <c r="AD142" s="33"/>
      <c r="AE142" s="33"/>
      <c r="AF142" s="33"/>
      <c r="AG142" s="33"/>
      <c r="AH142" s="33"/>
      <c r="AI142" s="33"/>
    </row>
    <row r="143" spans="1:35" hidden="1" x14ac:dyDescent="0.35">
      <c r="A143" s="14">
        <v>137</v>
      </c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8">
        <f t="shared" si="15"/>
        <v>0</v>
      </c>
      <c r="V143" s="25"/>
      <c r="W143" s="8"/>
      <c r="X143" s="8"/>
      <c r="Y143" s="8"/>
      <c r="Z143" s="8"/>
      <c r="AA143" s="33">
        <f t="shared" si="16"/>
        <v>0</v>
      </c>
      <c r="AB143" s="33">
        <f t="shared" si="13"/>
        <v>-1</v>
      </c>
      <c r="AC143" s="33">
        <f t="shared" si="14"/>
        <v>-1</v>
      </c>
      <c r="AD143" s="33"/>
      <c r="AE143" s="33"/>
      <c r="AF143" s="33"/>
      <c r="AG143" s="33"/>
      <c r="AH143" s="33"/>
      <c r="AI143" s="33"/>
    </row>
    <row r="144" spans="1:35" hidden="1" x14ac:dyDescent="0.35">
      <c r="A144" s="14">
        <v>138</v>
      </c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8">
        <f t="shared" si="15"/>
        <v>0</v>
      </c>
      <c r="V144" s="25"/>
      <c r="W144" s="8"/>
      <c r="X144" s="8"/>
      <c r="Y144" s="8"/>
      <c r="Z144" s="8"/>
      <c r="AA144" s="33">
        <f t="shared" si="16"/>
        <v>0</v>
      </c>
      <c r="AB144" s="33">
        <f t="shared" si="13"/>
        <v>-1</v>
      </c>
      <c r="AC144" s="33">
        <f t="shared" si="14"/>
        <v>-1</v>
      </c>
      <c r="AD144" s="33"/>
      <c r="AE144" s="33"/>
      <c r="AF144" s="33"/>
      <c r="AG144" s="33"/>
      <c r="AH144" s="33"/>
      <c r="AI144" s="33"/>
    </row>
    <row r="145" spans="1:35" hidden="1" x14ac:dyDescent="0.35">
      <c r="A145" s="14">
        <v>139</v>
      </c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8">
        <f t="shared" si="15"/>
        <v>0</v>
      </c>
      <c r="V145" s="25"/>
      <c r="W145" s="8"/>
      <c r="X145" s="8"/>
      <c r="Y145" s="8"/>
      <c r="Z145" s="8"/>
      <c r="AA145" s="33">
        <f t="shared" si="16"/>
        <v>0</v>
      </c>
      <c r="AB145" s="33">
        <f t="shared" si="13"/>
        <v>-1</v>
      </c>
      <c r="AC145" s="33">
        <f t="shared" si="14"/>
        <v>-1</v>
      </c>
      <c r="AD145" s="33"/>
      <c r="AE145" s="33"/>
      <c r="AF145" s="33"/>
      <c r="AG145" s="33"/>
      <c r="AH145" s="33"/>
      <c r="AI145" s="33"/>
    </row>
    <row r="146" spans="1:35" ht="15" hidden="1" thickBot="1" x14ac:dyDescent="0.4">
      <c r="A146" s="14">
        <v>140</v>
      </c>
      <c r="B146" s="2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10">
        <f>SUM(C146:T146)</f>
        <v>0</v>
      </c>
      <c r="V146" s="25"/>
      <c r="W146" s="8"/>
      <c r="X146" s="8"/>
      <c r="Y146" s="8"/>
      <c r="Z146" s="8"/>
      <c r="AA146" s="33">
        <f t="shared" si="16"/>
        <v>0</v>
      </c>
      <c r="AB146" s="33">
        <f t="shared" si="13"/>
        <v>-1</v>
      </c>
      <c r="AC146" s="33">
        <f t="shared" si="14"/>
        <v>-1</v>
      </c>
      <c r="AD146" s="33"/>
      <c r="AE146" s="33"/>
      <c r="AF146" s="33"/>
      <c r="AG146" s="33"/>
      <c r="AH146" s="33"/>
      <c r="AI146" s="33"/>
    </row>
    <row r="147" spans="1:35" ht="15.5" x14ac:dyDescent="0.35">
      <c r="B147" s="36" t="s">
        <v>6</v>
      </c>
      <c r="C147" s="6">
        <f>score!H$147</f>
        <v>4</v>
      </c>
      <c r="D147" s="6">
        <f>score!I$147</f>
        <v>3</v>
      </c>
      <c r="E147" s="6">
        <f>score!J$147</f>
        <v>3</v>
      </c>
      <c r="F147" s="6">
        <f>score!K$147</f>
        <v>4</v>
      </c>
      <c r="G147" s="6">
        <f>score!L$147</f>
        <v>4</v>
      </c>
      <c r="H147" s="6">
        <f>score!M$147</f>
        <v>4</v>
      </c>
      <c r="I147" s="6">
        <f>score!N$147</f>
        <v>3</v>
      </c>
      <c r="J147" s="6">
        <f>score!O$147</f>
        <v>4</v>
      </c>
      <c r="K147" s="6">
        <f>score!P$147</f>
        <v>3</v>
      </c>
      <c r="L147" s="6">
        <f>score!Q$147</f>
        <v>4</v>
      </c>
      <c r="M147" s="6">
        <f>score!R$147</f>
        <v>3</v>
      </c>
      <c r="N147" s="6">
        <f>score!S$147</f>
        <v>3</v>
      </c>
      <c r="O147" s="6">
        <f>score!T$147</f>
        <v>4</v>
      </c>
      <c r="P147" s="6">
        <f>score!U$147</f>
        <v>4</v>
      </c>
      <c r="Q147" s="6">
        <f>score!V$147</f>
        <v>4</v>
      </c>
      <c r="R147" s="6">
        <f>score!W$147</f>
        <v>3</v>
      </c>
      <c r="S147" s="6">
        <f>score!X$147</f>
        <v>4</v>
      </c>
      <c r="T147" s="6">
        <f>score!Y$147</f>
        <v>3</v>
      </c>
      <c r="U147" s="7">
        <f>SUM(C147:T147)</f>
        <v>64</v>
      </c>
    </row>
  </sheetData>
  <sheetProtection algorithmName="SHA-512" hashValue="5C01NihHhzeHf0lSGwq42/SSFauiMxQSycvOT5upuw1YYSY+9mnUIerqQE605x76c4F8Zz6nUMj8er8FWwMhYg==" saltValue="KM8h9FUhXphdHjMXByd2MA==" spinCount="100000" sheet="1" objects="1" scenarios="1" selectLockedCells="1"/>
  <sortState ref="B7:AH30">
    <sortCondition ref="V7:V30"/>
  </sortState>
  <mergeCells count="25">
    <mergeCell ref="R5:R6"/>
    <mergeCell ref="S5:S6"/>
    <mergeCell ref="T5:T6"/>
    <mergeCell ref="U5:U6"/>
    <mergeCell ref="B5:B6"/>
    <mergeCell ref="C5:C6"/>
    <mergeCell ref="D5:D6"/>
    <mergeCell ref="E5:E6"/>
    <mergeCell ref="F5:F6"/>
    <mergeCell ref="X5:X6"/>
    <mergeCell ref="Z5:Z6"/>
    <mergeCell ref="O5:O6"/>
    <mergeCell ref="C2:T2"/>
    <mergeCell ref="C4:T4"/>
    <mergeCell ref="G5:G6"/>
    <mergeCell ref="H5:H6"/>
    <mergeCell ref="I5:I6"/>
    <mergeCell ref="J5:J6"/>
    <mergeCell ref="K5:K6"/>
    <mergeCell ref="L5:L6"/>
    <mergeCell ref="M5:M6"/>
    <mergeCell ref="N5:N6"/>
    <mergeCell ref="V5:V6"/>
    <mergeCell ref="P5:P6"/>
    <mergeCell ref="Q5:Q6"/>
  </mergeCells>
  <conditionalFormatting sqref="C7:C146">
    <cfRule type="cellIs" dxfId="10" priority="36" operator="greaterThan">
      <formula>$C$147+1</formula>
    </cfRule>
    <cfRule type="cellIs" dxfId="9" priority="37" operator="equal">
      <formula>$C$147+1</formula>
    </cfRule>
    <cfRule type="cellIs" dxfId="8" priority="38" operator="equal">
      <formula>$C$147-1</formula>
    </cfRule>
    <cfRule type="cellIs" dxfId="7" priority="39" operator="equal">
      <formula>$C$147-2</formula>
    </cfRule>
  </conditionalFormatting>
  <conditionalFormatting sqref="D7:T146">
    <cfRule type="cellIs" dxfId="6" priority="4" operator="greaterThan">
      <formula>D$147+1</formula>
    </cfRule>
    <cfRule type="cellIs" dxfId="5" priority="5" operator="equal">
      <formula>D$147+1</formula>
    </cfRule>
    <cfRule type="cellIs" dxfId="4" priority="6" operator="equal">
      <formula>D$147-1</formula>
    </cfRule>
    <cfRule type="cellIs" dxfId="3" priority="7" operator="equal">
      <formula>D$147-2</formula>
    </cfRule>
  </conditionalFormatting>
  <conditionalFormatting sqref="U7:U146">
    <cfRule type="cellIs" dxfId="2" priority="61" operator="equal">
      <formula>0</formula>
    </cfRule>
  </conditionalFormatting>
  <conditionalFormatting sqref="V7:V59">
    <cfRule type="cellIs" dxfId="1" priority="3" operator="equal">
      <formula>-0.5</formula>
    </cfRule>
  </conditionalFormatting>
  <conditionalFormatting sqref="AA7:AA146">
    <cfRule type="cellIs" dxfId="0" priority="501" operator="equal">
      <formula>0</formula>
    </cfRule>
  </conditionalFormatting>
  <pageMargins left="0.12" right="0.84" top="0.75" bottom="0.48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neto</vt:lpstr>
      <vt:lpstr>bruto</vt:lpstr>
      <vt:lpstr>score</vt:lpstr>
      <vt:lpstr>vnos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</dc:creator>
  <cp:lastModifiedBy>Dell Latitude 5480</cp:lastModifiedBy>
  <cp:lastPrinted>2023-06-16T09:22:38Z</cp:lastPrinted>
  <dcterms:created xsi:type="dcterms:W3CDTF">2015-01-31T21:47:49Z</dcterms:created>
  <dcterms:modified xsi:type="dcterms:W3CDTF">2023-07-08T19:17:25Z</dcterms:modified>
</cp:coreProperties>
</file>